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yuan\caa\CAA\CAA\00_doc\concept\"/>
    </mc:Choice>
  </mc:AlternateContent>
  <xr:revisionPtr revIDLastSave="0" documentId="13_ncr:1_{907B615D-CEF5-4B51-B775-C1472A3DEE48}" xr6:coauthVersionLast="47" xr6:coauthVersionMax="47" xr10:uidLastSave="{00000000-0000-0000-0000-000000000000}"/>
  <bookViews>
    <workbookView xWindow="-120" yWindow="-120" windowWidth="29040" windowHeight="15840" activeTab="3" xr2:uid="{4BA5C951-CE3A-4188-82E6-7E717753B928}"/>
  </bookViews>
  <sheets>
    <sheet name="Order" sheetId="1" r:id="rId1"/>
    <sheet name="Inventory" sheetId="2" r:id="rId2"/>
    <sheet name="Machine States" sheetId="13" r:id="rId3"/>
    <sheet name="Auc_1" sheetId="4" r:id="rId4"/>
    <sheet name="Agent_1" sheetId="3" r:id="rId5"/>
    <sheet name="Result" sheetId="11" r:id="rId6"/>
    <sheet name="1_MS_Order_deal" sheetId="6" r:id="rId7"/>
    <sheet name="2_MS_Inventory_deal" sheetId="7" r:id="rId8"/>
    <sheet name="3MSOrderInventory" sheetId="8" r:id="rId9"/>
    <sheet name="Auc_1_deal" sheetId="9" r:id="rId10"/>
    <sheet name="工作表1" sheetId="12" r:id="rId11"/>
  </sheets>
  <definedNames>
    <definedName name="_xlnm._FilterDatabase" localSheetId="6" hidden="1">'1_MS_Order_deal'!$A$2:$A$302</definedName>
    <definedName name="_xlnm._FilterDatabase" localSheetId="0" hidden="1">Order!$B$3:$Z$208</definedName>
    <definedName name="_xlnm._FilterDatabase" localSheetId="10" hidden="1">工作表1!$B$2:$B$78</definedName>
    <definedName name="AG">Agent_1!$T$5:$T$191</definedName>
    <definedName name="CGAC">'1_MS_Order_deal'!$BB$3:$BB$1009</definedName>
    <definedName name="CV0790_004">'1_MS_Order_deal'!$B$4</definedName>
    <definedName name="CV0790_760">'1_MS_Order_deal'!$B$196</definedName>
    <definedName name="CV0823_004">'1_MS_Order_deal'!$B$66</definedName>
    <definedName name="CV0852_004">'1_MS_Order_deal'!$B$191</definedName>
    <definedName name="CV0852_760">'1_MS_Order_deal'!$B$184</definedName>
    <definedName name="DA5640_004">'1_MS_Order_deal'!$B$192</definedName>
    <definedName name="DA5640_167">'1_MS_Order_deal'!$B$185</definedName>
    <definedName name="DC0823_001">'1_MS_Order_deal'!$B$74</definedName>
    <definedName name="DD9482_010">'1_MS_Order_deal'!$B$168</definedName>
    <definedName name="DD9482_446">'1_MS_Order_deal'!$B$167</definedName>
    <definedName name="DD9483_010">'1_MS_Order_deal'!$B$197</definedName>
    <definedName name="DD9483_446">'1_MS_Order_deal'!$B$188</definedName>
    <definedName name="DD9563_010">'1_MS_Order_deal'!$B$194</definedName>
    <definedName name="DD9563_446">'1_MS_Order_deal'!$B$177</definedName>
    <definedName name="DD9564_010">'1_MS_Order_deal'!$B$182</definedName>
    <definedName name="DD9564_446">'1_MS_Order_deal'!$B$189</definedName>
    <definedName name="DJ5958_001">'1_MS_Order_deal'!$B$207</definedName>
    <definedName name="DJ5958_146">'1_MS_Order_deal'!$B$206</definedName>
    <definedName name="DJ5959_001">'1_MS_Order_deal'!$B$203</definedName>
    <definedName name="DJ5959_146">'1_MS_Order_deal'!$B$178</definedName>
    <definedName name="DJ5959_780">'1_MS_Order_deal'!$B$54</definedName>
    <definedName name="DJ5961_001">'1_MS_Order_deal'!$B$202</definedName>
    <definedName name="DJ5961_146">'1_MS_Order_deal'!$B$157</definedName>
    <definedName name="DJ5961_780">'1_MS_Order_deal'!$B$73</definedName>
    <definedName name="DJ5963_001">'1_MS_Order_deal'!$B$204</definedName>
    <definedName name="DJ5963_146">'1_MS_Order_deal'!$B$180</definedName>
    <definedName name="DJ5963_780">'1_MS_Order_deal'!$B$8</definedName>
    <definedName name="DQ5326_182">'1_MS_Order_deal'!$B$59</definedName>
    <definedName name="DR5952_810">'1_MS_Order_deal'!$B$183</definedName>
    <definedName name="DR5953_810">'1_MS_Order_deal'!$B$187</definedName>
    <definedName name="DR5967_810">'1_MS_Order_deal'!$B$122</definedName>
    <definedName name="DR5968_810">'1_MS_Order_deal'!$B$198</definedName>
    <definedName name="DR6047_810">'1_MS_Order_deal'!$B$137</definedName>
    <definedName name="DR6048_810">'1_MS_Order_deal'!$B$152</definedName>
    <definedName name="DR6057_810">'1_MS_Order_deal'!$B$100</definedName>
    <definedName name="DR6058_810">'1_MS_Order_deal'!$B$143</definedName>
    <definedName name="Inv_QTY">'3MSOrderInventory'!$G$3:$G$383</definedName>
    <definedName name="Inv_QTY2">'3MSOrderInventory'!$O$3:$O$190</definedName>
    <definedName name="JR">'1_MS_Order_deal'!$C$207</definedName>
    <definedName name="MS">'1_MS_Order_deal'!$C$204</definedName>
    <definedName name="Order_QTY" localSheetId="8">'3MSOrderInventory'!$F$3:$F$383</definedName>
    <definedName name="Order_QTY">'1_MS_Order_deal'!$BJ$3:$BJ$1009</definedName>
    <definedName name="Order_QTY2">'3MSOrderInventory'!$N$3:$N$190</definedName>
    <definedName name="Rank">Auc_1_deal!$Q$3:$Q$75</definedName>
    <definedName name="States120">'3MSOrderInventory'!$P$3:$P$298</definedName>
    <definedName name="成人兒童" localSheetId="7">'2_MS_Inventory_deal'!$C$3:$C$40</definedName>
    <definedName name="成人兒童">'1_MS_Order_deal'!$B$3:$B$302</definedName>
    <definedName name="配色Article">'1_MS_Order_deal'!$B$3:$B$302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1" i="11" l="1"/>
  <c r="N101" i="11"/>
  <c r="M101" i="11"/>
  <c r="P100" i="11"/>
  <c r="N100" i="11"/>
  <c r="M100" i="11"/>
  <c r="P99" i="11"/>
  <c r="N99" i="11"/>
  <c r="M99" i="11"/>
  <c r="P98" i="11"/>
  <c r="N98" i="11"/>
  <c r="M98" i="11"/>
  <c r="P97" i="11"/>
  <c r="N97" i="11"/>
  <c r="M97" i="11"/>
  <c r="P96" i="11"/>
  <c r="N96" i="11"/>
  <c r="M96" i="11"/>
  <c r="P95" i="11"/>
  <c r="N95" i="11"/>
  <c r="M95" i="11"/>
  <c r="P94" i="11"/>
  <c r="N94" i="11"/>
  <c r="M94" i="11"/>
  <c r="P91" i="11" l="1"/>
  <c r="N91" i="11"/>
  <c r="M91" i="11"/>
  <c r="P90" i="11"/>
  <c r="N90" i="11"/>
  <c r="M90" i="11"/>
  <c r="P89" i="11"/>
  <c r="N89" i="11"/>
  <c r="M89" i="11"/>
  <c r="P88" i="11"/>
  <c r="N88" i="11"/>
  <c r="M88" i="11"/>
  <c r="P87" i="11"/>
  <c r="N87" i="11"/>
  <c r="M87" i="11"/>
  <c r="P86" i="11"/>
  <c r="N86" i="11"/>
  <c r="M86" i="11"/>
  <c r="P85" i="11"/>
  <c r="N85" i="11"/>
  <c r="M85" i="11"/>
  <c r="P84" i="11"/>
  <c r="N84" i="11"/>
  <c r="M84" i="11"/>
  <c r="P81" i="11"/>
  <c r="N81" i="11"/>
  <c r="M81" i="11"/>
  <c r="P80" i="11"/>
  <c r="N80" i="11"/>
  <c r="M80" i="11"/>
  <c r="P79" i="11"/>
  <c r="N79" i="11"/>
  <c r="M79" i="11"/>
  <c r="P78" i="11"/>
  <c r="N78" i="11"/>
  <c r="M78" i="11"/>
  <c r="P77" i="11"/>
  <c r="N77" i="11"/>
  <c r="M77" i="11"/>
  <c r="P76" i="11"/>
  <c r="N76" i="11"/>
  <c r="M76" i="11"/>
  <c r="P75" i="11"/>
  <c r="N75" i="11"/>
  <c r="M75" i="11"/>
  <c r="P74" i="11"/>
  <c r="N74" i="11"/>
  <c r="M74" i="11"/>
  <c r="AJ32" i="9"/>
  <c r="AJ33" i="9"/>
  <c r="AJ34" i="9"/>
  <c r="P71" i="11"/>
  <c r="N71" i="11"/>
  <c r="M71" i="11"/>
  <c r="P70" i="11"/>
  <c r="N70" i="11"/>
  <c r="M70" i="11"/>
  <c r="P69" i="11"/>
  <c r="N69" i="11"/>
  <c r="M69" i="11"/>
  <c r="P68" i="11"/>
  <c r="N68" i="11"/>
  <c r="M68" i="11"/>
  <c r="P67" i="11"/>
  <c r="N67" i="11"/>
  <c r="M67" i="11"/>
  <c r="P66" i="11"/>
  <c r="N66" i="11"/>
  <c r="M66" i="11"/>
  <c r="P65" i="11"/>
  <c r="N65" i="11"/>
  <c r="M65" i="11"/>
  <c r="P64" i="11"/>
  <c r="N64" i="11"/>
  <c r="M64" i="11"/>
  <c r="K243" i="3"/>
  <c r="K233" i="3"/>
  <c r="K223" i="3"/>
  <c r="K213" i="3"/>
  <c r="K203" i="3"/>
  <c r="P61" i="11"/>
  <c r="N61" i="11"/>
  <c r="M61" i="11"/>
  <c r="P60" i="11"/>
  <c r="N60" i="11"/>
  <c r="M60" i="11"/>
  <c r="P59" i="11"/>
  <c r="N59" i="11"/>
  <c r="M59" i="11"/>
  <c r="P58" i="11"/>
  <c r="N58" i="11"/>
  <c r="M58" i="11"/>
  <c r="P57" i="11"/>
  <c r="N57" i="11"/>
  <c r="M57" i="11"/>
  <c r="P56" i="11"/>
  <c r="N56" i="11"/>
  <c r="M56" i="11"/>
  <c r="P55" i="11"/>
  <c r="N55" i="11"/>
  <c r="M55" i="11"/>
  <c r="P54" i="11"/>
  <c r="N54" i="11"/>
  <c r="M54" i="11"/>
  <c r="C11" i="3" l="1"/>
  <c r="D11" i="3"/>
  <c r="E11" i="3"/>
  <c r="F11" i="3"/>
  <c r="G11" i="3"/>
  <c r="C12" i="3"/>
  <c r="D12" i="3"/>
  <c r="E12" i="3"/>
  <c r="F12" i="3"/>
  <c r="G12" i="3"/>
  <c r="C13" i="3"/>
  <c r="D13" i="3"/>
  <c r="E13" i="3"/>
  <c r="F13" i="3"/>
  <c r="G13" i="3"/>
  <c r="C14" i="3"/>
  <c r="D14" i="3"/>
  <c r="E14" i="3"/>
  <c r="F14" i="3"/>
  <c r="G14" i="3"/>
  <c r="C15" i="3"/>
  <c r="D15" i="3"/>
  <c r="E15" i="3"/>
  <c r="F15" i="3"/>
  <c r="G15" i="3"/>
  <c r="C16" i="3"/>
  <c r="D16" i="3"/>
  <c r="E16" i="3"/>
  <c r="F16" i="3"/>
  <c r="G16" i="3"/>
  <c r="C17" i="3"/>
  <c r="D17" i="3"/>
  <c r="E17" i="3"/>
  <c r="F17" i="3"/>
  <c r="G17" i="3"/>
  <c r="C18" i="3"/>
  <c r="D18" i="3"/>
  <c r="E18" i="3"/>
  <c r="F18" i="3"/>
  <c r="G18" i="3"/>
  <c r="C4" i="3"/>
  <c r="D4" i="3"/>
  <c r="E4" i="3"/>
  <c r="F4" i="3"/>
  <c r="G4" i="3"/>
  <c r="C5" i="3"/>
  <c r="D5" i="3"/>
  <c r="E5" i="3"/>
  <c r="F5" i="3"/>
  <c r="G5" i="3"/>
  <c r="C6" i="3"/>
  <c r="D6" i="3"/>
  <c r="E6" i="3"/>
  <c r="F6" i="3"/>
  <c r="G6" i="3"/>
  <c r="C7" i="3"/>
  <c r="D7" i="3"/>
  <c r="E7" i="3"/>
  <c r="F7" i="3"/>
  <c r="G7" i="3"/>
  <c r="C8" i="3"/>
  <c r="D8" i="3"/>
  <c r="Y200" i="3" s="1"/>
  <c r="E8" i="3"/>
  <c r="W200" i="3" s="1"/>
  <c r="X200" i="3" s="1" a="1"/>
  <c r="X200" i="3" s="1"/>
  <c r="F8" i="3"/>
  <c r="G8" i="3"/>
  <c r="C9" i="3"/>
  <c r="D9" i="3"/>
  <c r="Y202" i="3" s="1"/>
  <c r="E9" i="3"/>
  <c r="F9" i="3"/>
  <c r="G9" i="3"/>
  <c r="C10" i="3"/>
  <c r="D10" i="3"/>
  <c r="E10" i="3"/>
  <c r="F10" i="3"/>
  <c r="G10" i="3"/>
  <c r="D3" i="3"/>
  <c r="E3" i="3"/>
  <c r="F3" i="3"/>
  <c r="G3" i="3"/>
  <c r="C3" i="3"/>
  <c r="J3" i="13" a="1"/>
  <c r="J3" i="13" s="1"/>
  <c r="I3" i="13" a="1"/>
  <c r="I3" i="13" s="1"/>
  <c r="H3" i="13" a="1"/>
  <c r="H3" i="13" s="1"/>
  <c r="K193" i="3"/>
  <c r="K183" i="3"/>
  <c r="AH51" i="11"/>
  <c r="AF51" i="11"/>
  <c r="AE51" i="11"/>
  <c r="AH50" i="11"/>
  <c r="AF50" i="11"/>
  <c r="AE50" i="11"/>
  <c r="AH49" i="11"/>
  <c r="AF49" i="11"/>
  <c r="AE49" i="11"/>
  <c r="AH48" i="11"/>
  <c r="AF48" i="11"/>
  <c r="AE48" i="11"/>
  <c r="AH47" i="11"/>
  <c r="AF47" i="11"/>
  <c r="AE47" i="11"/>
  <c r="AH46" i="11"/>
  <c r="AF46" i="11"/>
  <c r="AE46" i="11"/>
  <c r="AH45" i="11"/>
  <c r="AF45" i="11"/>
  <c r="AE45" i="11"/>
  <c r="AH44" i="11"/>
  <c r="AF44" i="11"/>
  <c r="AE44" i="11"/>
  <c r="AH41" i="11"/>
  <c r="AF41" i="11"/>
  <c r="AE41" i="11"/>
  <c r="AH40" i="11"/>
  <c r="AF40" i="11"/>
  <c r="AE40" i="11"/>
  <c r="AH39" i="11"/>
  <c r="AF39" i="11"/>
  <c r="AE39" i="11"/>
  <c r="AH38" i="11"/>
  <c r="AF38" i="11"/>
  <c r="AE38" i="11"/>
  <c r="AH37" i="11"/>
  <c r="AF37" i="11"/>
  <c r="AE37" i="11"/>
  <c r="AH36" i="11"/>
  <c r="AF36" i="11"/>
  <c r="AE36" i="11"/>
  <c r="AH35" i="11"/>
  <c r="AF35" i="11"/>
  <c r="AE35" i="11"/>
  <c r="AH34" i="11"/>
  <c r="AF34" i="11"/>
  <c r="AE34" i="11"/>
  <c r="AH31" i="11"/>
  <c r="AF31" i="11"/>
  <c r="AE31" i="11"/>
  <c r="AH30" i="11"/>
  <c r="AF30" i="11"/>
  <c r="AE30" i="11"/>
  <c r="AH29" i="11"/>
  <c r="AF29" i="11"/>
  <c r="AE29" i="11"/>
  <c r="AH28" i="11"/>
  <c r="AF28" i="11"/>
  <c r="AE28" i="11"/>
  <c r="AH27" i="11"/>
  <c r="AF27" i="11"/>
  <c r="AE27" i="11"/>
  <c r="AH26" i="11"/>
  <c r="AF26" i="11"/>
  <c r="AE26" i="11"/>
  <c r="AH25" i="11"/>
  <c r="AF25" i="11"/>
  <c r="AE25" i="11"/>
  <c r="AH24" i="11"/>
  <c r="AF24" i="11"/>
  <c r="AE24" i="11"/>
  <c r="AH21" i="11"/>
  <c r="AF21" i="11"/>
  <c r="AE21" i="11"/>
  <c r="AH20" i="11"/>
  <c r="AF20" i="11"/>
  <c r="AE20" i="11"/>
  <c r="AH19" i="11"/>
  <c r="AF19" i="11"/>
  <c r="AE19" i="11"/>
  <c r="AH18" i="11"/>
  <c r="AF18" i="11"/>
  <c r="AE18" i="11"/>
  <c r="AH17" i="11"/>
  <c r="AF17" i="11"/>
  <c r="AE17" i="11"/>
  <c r="AH16" i="11"/>
  <c r="AF16" i="11"/>
  <c r="AE16" i="11"/>
  <c r="AH15" i="11"/>
  <c r="AF15" i="11"/>
  <c r="AE15" i="11"/>
  <c r="AH14" i="11"/>
  <c r="AF14" i="11"/>
  <c r="AE14" i="11"/>
  <c r="AH11" i="11"/>
  <c r="AF11" i="11"/>
  <c r="AE11" i="11"/>
  <c r="AH10" i="11"/>
  <c r="AF10" i="11"/>
  <c r="AE10" i="11"/>
  <c r="AH9" i="11"/>
  <c r="AF9" i="11"/>
  <c r="AE9" i="11"/>
  <c r="AH8" i="11"/>
  <c r="AF8" i="11"/>
  <c r="AE8" i="11"/>
  <c r="AH7" i="11"/>
  <c r="AF7" i="11"/>
  <c r="AE7" i="11"/>
  <c r="AH6" i="11"/>
  <c r="AF6" i="11"/>
  <c r="AE6" i="11"/>
  <c r="AH5" i="11"/>
  <c r="AF5" i="11"/>
  <c r="AE5" i="11"/>
  <c r="AH4" i="11"/>
  <c r="AF4" i="11"/>
  <c r="AE4" i="11"/>
  <c r="Y195" i="3" l="1"/>
  <c r="Y215" i="3"/>
  <c r="Y245" i="3"/>
  <c r="Y235" i="3"/>
  <c r="Y225" i="3"/>
  <c r="Y205" i="3"/>
  <c r="W201" i="3"/>
  <c r="X201" i="3" s="1" a="1"/>
  <c r="X201" i="3" s="1"/>
  <c r="W221" i="3"/>
  <c r="X221" i="3" s="1" a="1"/>
  <c r="X221" i="3" s="1"/>
  <c r="W251" i="3"/>
  <c r="X251" i="3" s="1" a="1"/>
  <c r="X251" i="3" s="1"/>
  <c r="W241" i="3"/>
  <c r="X241" i="3" s="1" a="1"/>
  <c r="X241" i="3" s="1"/>
  <c r="W231" i="3"/>
  <c r="X231" i="3" s="1" a="1"/>
  <c r="X231" i="3" s="1"/>
  <c r="W211" i="3"/>
  <c r="X211" i="3" s="1" a="1"/>
  <c r="X211" i="3" s="1"/>
  <c r="Y198" i="3"/>
  <c r="Y228" i="3"/>
  <c r="Y218" i="3"/>
  <c r="Y248" i="3"/>
  <c r="Y208" i="3"/>
  <c r="Y238" i="3"/>
  <c r="V196" i="3"/>
  <c r="V206" i="3"/>
  <c r="V226" i="3"/>
  <c r="V216" i="3"/>
  <c r="V246" i="3"/>
  <c r="V236" i="3"/>
  <c r="Y201" i="3"/>
  <c r="Y252" i="3"/>
  <c r="Y232" i="3"/>
  <c r="Y211" i="3"/>
  <c r="Y251" i="3"/>
  <c r="Y241" i="3"/>
  <c r="Y231" i="3"/>
  <c r="Y222" i="3"/>
  <c r="Y212" i="3"/>
  <c r="Y242" i="3"/>
  <c r="Y221" i="3"/>
  <c r="V199" i="3"/>
  <c r="V229" i="3"/>
  <c r="V219" i="3"/>
  <c r="V249" i="3"/>
  <c r="V209" i="3"/>
  <c r="V239" i="3"/>
  <c r="U198" i="3"/>
  <c r="U208" i="3"/>
  <c r="U248" i="3"/>
  <c r="U238" i="3"/>
  <c r="U228" i="3"/>
  <c r="U218" i="3"/>
  <c r="W196" i="3"/>
  <c r="X196" i="3" s="1" a="1"/>
  <c r="X196" i="3" s="1"/>
  <c r="W226" i="3"/>
  <c r="X226" i="3" s="1" a="1"/>
  <c r="X226" i="3" s="1"/>
  <c r="W216" i="3"/>
  <c r="X216" i="3" s="1" a="1"/>
  <c r="X216" i="3" s="1"/>
  <c r="W246" i="3"/>
  <c r="X246" i="3" s="1" a="1"/>
  <c r="X246" i="3" s="1"/>
  <c r="W206" i="3"/>
  <c r="X206" i="3" s="1" a="1"/>
  <c r="X206" i="3" s="1"/>
  <c r="W236" i="3"/>
  <c r="X236" i="3" s="1" a="1"/>
  <c r="X236" i="3" s="1"/>
  <c r="V202" i="3"/>
  <c r="V222" i="3"/>
  <c r="V252" i="3"/>
  <c r="V242" i="3"/>
  <c r="V232" i="3"/>
  <c r="V212" i="3"/>
  <c r="U201" i="3"/>
  <c r="U231" i="3"/>
  <c r="U221" i="3"/>
  <c r="U251" i="3"/>
  <c r="U211" i="3"/>
  <c r="U241" i="3"/>
  <c r="W199" i="3"/>
  <c r="X199" i="3" s="1" a="1"/>
  <c r="X199" i="3" s="1"/>
  <c r="W229" i="3"/>
  <c r="X229" i="3" s="1" a="1"/>
  <c r="X229" i="3" s="1"/>
  <c r="W249" i="3"/>
  <c r="X249" i="3" s="1" a="1"/>
  <c r="X249" i="3" s="1"/>
  <c r="W239" i="3"/>
  <c r="X239" i="3" s="1" a="1"/>
  <c r="X239" i="3" s="1"/>
  <c r="W219" i="3"/>
  <c r="X219" i="3" s="1" a="1"/>
  <c r="X219" i="3" s="1"/>
  <c r="W209" i="3"/>
  <c r="X209" i="3" s="1" a="1"/>
  <c r="X209" i="3" s="1"/>
  <c r="Y196" i="3"/>
  <c r="Y226" i="3"/>
  <c r="Y216" i="3"/>
  <c r="Y246" i="3"/>
  <c r="Y206" i="3"/>
  <c r="Y236" i="3"/>
  <c r="W202" i="3"/>
  <c r="X202" i="3" s="1" a="1"/>
  <c r="X202" i="3" s="1"/>
  <c r="W212" i="3"/>
  <c r="X212" i="3" s="1" a="1"/>
  <c r="X212" i="3" s="1"/>
  <c r="W242" i="3"/>
  <c r="X242" i="3" s="1" a="1"/>
  <c r="X242" i="3" s="1"/>
  <c r="W232" i="3"/>
  <c r="X232" i="3" s="1" a="1"/>
  <c r="X232" i="3" s="1"/>
  <c r="W222" i="3"/>
  <c r="X222" i="3" s="1" a="1"/>
  <c r="X222" i="3" s="1"/>
  <c r="W252" i="3"/>
  <c r="X252" i="3" s="1" a="1"/>
  <c r="X252" i="3" s="1"/>
  <c r="Y199" i="3"/>
  <c r="Y219" i="3"/>
  <c r="Y209" i="3"/>
  <c r="Y249" i="3"/>
  <c r="Y239" i="3"/>
  <c r="Y229" i="3"/>
  <c r="V197" i="3"/>
  <c r="V227" i="3"/>
  <c r="V217" i="3"/>
  <c r="V247" i="3"/>
  <c r="V207" i="3"/>
  <c r="V237" i="3"/>
  <c r="U196" i="3"/>
  <c r="U216" i="3"/>
  <c r="U246" i="3"/>
  <c r="U236" i="3"/>
  <c r="U226" i="3"/>
  <c r="U206" i="3"/>
  <c r="U195" i="3"/>
  <c r="U225" i="3"/>
  <c r="U215" i="3"/>
  <c r="U245" i="3"/>
  <c r="U205" i="3"/>
  <c r="U235" i="3"/>
  <c r="V200" i="3"/>
  <c r="V250" i="3"/>
  <c r="V210" i="3"/>
  <c r="V240" i="3"/>
  <c r="V230" i="3"/>
  <c r="V220" i="3"/>
  <c r="U199" i="3"/>
  <c r="U229" i="3"/>
  <c r="U219" i="3"/>
  <c r="U249" i="3"/>
  <c r="U209" i="3"/>
  <c r="U239" i="3"/>
  <c r="W197" i="3"/>
  <c r="X197" i="3" s="1" a="1"/>
  <c r="X197" i="3" s="1"/>
  <c r="W217" i="3"/>
  <c r="X217" i="3" s="1" a="1"/>
  <c r="X217" i="3" s="1"/>
  <c r="W247" i="3"/>
  <c r="X247" i="3" s="1" a="1"/>
  <c r="X247" i="3" s="1"/>
  <c r="W237" i="3"/>
  <c r="X237" i="3" s="1" a="1"/>
  <c r="X237" i="3" s="1"/>
  <c r="W227" i="3"/>
  <c r="X227" i="3" s="1" a="1"/>
  <c r="X227" i="3" s="1"/>
  <c r="W207" i="3"/>
  <c r="X207" i="3" s="1" a="1"/>
  <c r="X207" i="3" s="1"/>
  <c r="U202" i="3"/>
  <c r="U252" i="3"/>
  <c r="U242" i="3"/>
  <c r="U232" i="3"/>
  <c r="U222" i="3"/>
  <c r="U212" i="3"/>
  <c r="W220" i="3"/>
  <c r="X220" i="3" s="1" a="1"/>
  <c r="X220" i="3" s="1"/>
  <c r="W240" i="3"/>
  <c r="X240" i="3" s="1" a="1"/>
  <c r="X240" i="3" s="1"/>
  <c r="W230" i="3"/>
  <c r="X230" i="3" s="1" a="1"/>
  <c r="X230" i="3" s="1"/>
  <c r="W250" i="3"/>
  <c r="X250" i="3" s="1" a="1"/>
  <c r="X250" i="3" s="1"/>
  <c r="W210" i="3"/>
  <c r="X210" i="3" s="1" a="1"/>
  <c r="X210" i="3" s="1"/>
  <c r="Y197" i="3"/>
  <c r="Y217" i="3"/>
  <c r="Y247" i="3"/>
  <c r="Y237" i="3"/>
  <c r="Y227" i="3"/>
  <c r="Y207" i="3"/>
  <c r="V195" i="3"/>
  <c r="V225" i="3"/>
  <c r="V215" i="3"/>
  <c r="V245" i="3"/>
  <c r="V205" i="3"/>
  <c r="V235" i="3"/>
  <c r="Y230" i="3"/>
  <c r="Y220" i="3"/>
  <c r="Y250" i="3"/>
  <c r="Y210" i="3"/>
  <c r="Y240" i="3"/>
  <c r="V198" i="3"/>
  <c r="V218" i="3"/>
  <c r="V248" i="3"/>
  <c r="V238" i="3"/>
  <c r="V228" i="3"/>
  <c r="V208" i="3"/>
  <c r="U197" i="3"/>
  <c r="U237" i="3"/>
  <c r="U227" i="3"/>
  <c r="U217" i="3"/>
  <c r="U247" i="3"/>
  <c r="U207" i="3"/>
  <c r="W195" i="3"/>
  <c r="X195" i="3" s="1" a="1"/>
  <c r="X195" i="3" s="1"/>
  <c r="W225" i="3"/>
  <c r="X225" i="3" s="1" a="1"/>
  <c r="X225" i="3" s="1"/>
  <c r="W215" i="3"/>
  <c r="X215" i="3" s="1" a="1"/>
  <c r="X215" i="3" s="1"/>
  <c r="W245" i="3"/>
  <c r="X245" i="3" s="1" a="1"/>
  <c r="X245" i="3" s="1"/>
  <c r="W235" i="3"/>
  <c r="X235" i="3" s="1" a="1"/>
  <c r="X235" i="3" s="1"/>
  <c r="W205" i="3"/>
  <c r="X205" i="3" s="1" a="1"/>
  <c r="X205" i="3" s="1"/>
  <c r="V201" i="3"/>
  <c r="V221" i="3"/>
  <c r="V251" i="3"/>
  <c r="V211" i="3"/>
  <c r="V241" i="3"/>
  <c r="V231" i="3"/>
  <c r="U200" i="3"/>
  <c r="U210" i="3"/>
  <c r="U220" i="3"/>
  <c r="U250" i="3"/>
  <c r="U240" i="3"/>
  <c r="U230" i="3"/>
  <c r="W198" i="3"/>
  <c r="X198" i="3" s="1" a="1"/>
  <c r="X198" i="3" s="1"/>
  <c r="W208" i="3"/>
  <c r="X208" i="3" s="1" a="1"/>
  <c r="X208" i="3" s="1"/>
  <c r="W228" i="3"/>
  <c r="X228" i="3" s="1" a="1"/>
  <c r="X228" i="3" s="1"/>
  <c r="W218" i="3"/>
  <c r="X218" i="3" s="1" a="1"/>
  <c r="X218" i="3" s="1"/>
  <c r="W248" i="3"/>
  <c r="X248" i="3" s="1" a="1"/>
  <c r="X248" i="3" s="1"/>
  <c r="W238" i="3"/>
  <c r="X238" i="3" s="1" a="1"/>
  <c r="X238" i="3" s="1"/>
  <c r="P51" i="11" l="1"/>
  <c r="N51" i="11"/>
  <c r="M51" i="11"/>
  <c r="P50" i="11"/>
  <c r="N50" i="11"/>
  <c r="M50" i="11"/>
  <c r="P49" i="11"/>
  <c r="N49" i="11"/>
  <c r="M49" i="11"/>
  <c r="P48" i="11"/>
  <c r="N48" i="11"/>
  <c r="M48" i="11"/>
  <c r="P47" i="11"/>
  <c r="N47" i="11"/>
  <c r="M47" i="11"/>
  <c r="P46" i="11"/>
  <c r="N46" i="11"/>
  <c r="M46" i="11"/>
  <c r="P45" i="11"/>
  <c r="N45" i="11"/>
  <c r="M45" i="11"/>
  <c r="P44" i="11"/>
  <c r="N44" i="11"/>
  <c r="M44" i="11"/>
  <c r="P41" i="11"/>
  <c r="N41" i="11"/>
  <c r="M41" i="11"/>
  <c r="P40" i="11"/>
  <c r="N40" i="11"/>
  <c r="M40" i="11"/>
  <c r="P39" i="11"/>
  <c r="N39" i="11"/>
  <c r="M39" i="11"/>
  <c r="P38" i="11"/>
  <c r="N38" i="11"/>
  <c r="M38" i="11"/>
  <c r="P37" i="11"/>
  <c r="N37" i="11"/>
  <c r="M37" i="11"/>
  <c r="P36" i="11"/>
  <c r="N36" i="11"/>
  <c r="M36" i="11"/>
  <c r="P35" i="11"/>
  <c r="N35" i="11"/>
  <c r="M35" i="11"/>
  <c r="P34" i="11"/>
  <c r="N34" i="11"/>
  <c r="M34" i="11"/>
  <c r="P31" i="11"/>
  <c r="N31" i="11"/>
  <c r="M31" i="11"/>
  <c r="P30" i="11"/>
  <c r="N30" i="11"/>
  <c r="M30" i="11"/>
  <c r="P29" i="11"/>
  <c r="N29" i="11"/>
  <c r="M29" i="11"/>
  <c r="P28" i="11"/>
  <c r="N28" i="11"/>
  <c r="M28" i="11"/>
  <c r="P27" i="11"/>
  <c r="N27" i="11"/>
  <c r="M27" i="11"/>
  <c r="P26" i="11"/>
  <c r="N26" i="11"/>
  <c r="M26" i="11"/>
  <c r="P25" i="11"/>
  <c r="N25" i="11"/>
  <c r="M25" i="11"/>
  <c r="P24" i="11"/>
  <c r="N24" i="11"/>
  <c r="M24" i="11"/>
  <c r="P21" i="11"/>
  <c r="N21" i="11"/>
  <c r="M21" i="11"/>
  <c r="P20" i="11"/>
  <c r="N20" i="11"/>
  <c r="M20" i="11"/>
  <c r="P19" i="11"/>
  <c r="N19" i="11"/>
  <c r="M19" i="11"/>
  <c r="P18" i="11"/>
  <c r="N18" i="11"/>
  <c r="M18" i="11"/>
  <c r="P17" i="11"/>
  <c r="N17" i="11"/>
  <c r="M17" i="11"/>
  <c r="P16" i="11"/>
  <c r="N16" i="11"/>
  <c r="M16" i="11"/>
  <c r="P15" i="11"/>
  <c r="N15" i="11"/>
  <c r="M15" i="11"/>
  <c r="P14" i="11"/>
  <c r="N14" i="11"/>
  <c r="M14" i="11"/>
  <c r="M5" i="11"/>
  <c r="M6" i="11"/>
  <c r="M7" i="11"/>
  <c r="M8" i="11"/>
  <c r="M9" i="11"/>
  <c r="M10" i="11"/>
  <c r="M11" i="11"/>
  <c r="M4" i="11"/>
  <c r="P5" i="11"/>
  <c r="P6" i="11"/>
  <c r="P7" i="11"/>
  <c r="P8" i="11"/>
  <c r="P9" i="11"/>
  <c r="P10" i="11"/>
  <c r="P11" i="11"/>
  <c r="P4" i="11"/>
  <c r="N5" i="11"/>
  <c r="N6" i="11"/>
  <c r="N7" i="11"/>
  <c r="N8" i="11"/>
  <c r="N9" i="11"/>
  <c r="N10" i="11"/>
  <c r="N11" i="11"/>
  <c r="N4" i="11"/>
  <c r="BI477" i="9" l="1"/>
  <c r="BJ477" i="9"/>
  <c r="BK477" i="9"/>
  <c r="BL477" i="9"/>
  <c r="BM477" i="9"/>
  <c r="BN477" i="9"/>
  <c r="BO477" i="9"/>
  <c r="BP477" i="9"/>
  <c r="BQ477" i="9"/>
  <c r="BI316" i="9"/>
  <c r="BJ316" i="9"/>
  <c r="BK316" i="9"/>
  <c r="BL316" i="9"/>
  <c r="BM316" i="9"/>
  <c r="BN316" i="9"/>
  <c r="BO316" i="9"/>
  <c r="BP316" i="9"/>
  <c r="BQ316" i="9"/>
  <c r="BI317" i="9"/>
  <c r="BJ317" i="9"/>
  <c r="BK317" i="9"/>
  <c r="BL317" i="9"/>
  <c r="BM317" i="9"/>
  <c r="BN317" i="9"/>
  <c r="BO317" i="9"/>
  <c r="BP317" i="9"/>
  <c r="BQ317" i="9"/>
  <c r="BI318" i="9"/>
  <c r="BJ318" i="9"/>
  <c r="BK318" i="9"/>
  <c r="BL318" i="9"/>
  <c r="BM318" i="9"/>
  <c r="BN318" i="9"/>
  <c r="BO318" i="9"/>
  <c r="BP318" i="9"/>
  <c r="BQ318" i="9"/>
  <c r="BI319" i="9"/>
  <c r="BJ319" i="9"/>
  <c r="BK319" i="9"/>
  <c r="BL319" i="9"/>
  <c r="BM319" i="9"/>
  <c r="BN319" i="9"/>
  <c r="BO319" i="9"/>
  <c r="BP319" i="9"/>
  <c r="BQ319" i="9"/>
  <c r="BI320" i="9"/>
  <c r="BJ320" i="9"/>
  <c r="BK320" i="9"/>
  <c r="BL320" i="9"/>
  <c r="BM320" i="9"/>
  <c r="BN320" i="9"/>
  <c r="BO320" i="9"/>
  <c r="BP320" i="9"/>
  <c r="BQ320" i="9"/>
  <c r="BI321" i="9"/>
  <c r="BJ321" i="9"/>
  <c r="BK321" i="9"/>
  <c r="BL321" i="9"/>
  <c r="BM321" i="9"/>
  <c r="BN321" i="9"/>
  <c r="BO321" i="9"/>
  <c r="BP321" i="9"/>
  <c r="BQ321" i="9"/>
  <c r="BI322" i="9"/>
  <c r="BJ322" i="9"/>
  <c r="BK322" i="9"/>
  <c r="BL322" i="9"/>
  <c r="BM322" i="9"/>
  <c r="BN322" i="9"/>
  <c r="BO322" i="9"/>
  <c r="BP322" i="9"/>
  <c r="BQ322" i="9"/>
  <c r="BI323" i="9"/>
  <c r="BJ323" i="9"/>
  <c r="BK323" i="9"/>
  <c r="BL323" i="9"/>
  <c r="BM323" i="9"/>
  <c r="BN323" i="9"/>
  <c r="BO323" i="9"/>
  <c r="BP323" i="9"/>
  <c r="BQ323" i="9"/>
  <c r="BI324" i="9"/>
  <c r="BJ324" i="9"/>
  <c r="BK324" i="9"/>
  <c r="BL324" i="9"/>
  <c r="BM324" i="9"/>
  <c r="BN324" i="9"/>
  <c r="BO324" i="9"/>
  <c r="BP324" i="9"/>
  <c r="BQ324" i="9"/>
  <c r="BI325" i="9"/>
  <c r="BJ325" i="9"/>
  <c r="BK325" i="9"/>
  <c r="BL325" i="9"/>
  <c r="BM325" i="9"/>
  <c r="BN325" i="9"/>
  <c r="BO325" i="9"/>
  <c r="BP325" i="9"/>
  <c r="BQ325" i="9"/>
  <c r="BI326" i="9"/>
  <c r="BJ326" i="9"/>
  <c r="BK326" i="9"/>
  <c r="BL326" i="9"/>
  <c r="BM326" i="9"/>
  <c r="BN326" i="9"/>
  <c r="BO326" i="9"/>
  <c r="BP326" i="9"/>
  <c r="BQ326" i="9"/>
  <c r="BI327" i="9"/>
  <c r="BJ327" i="9"/>
  <c r="BK327" i="9"/>
  <c r="BL327" i="9"/>
  <c r="BM327" i="9"/>
  <c r="BN327" i="9"/>
  <c r="BO327" i="9"/>
  <c r="BP327" i="9"/>
  <c r="BQ327" i="9"/>
  <c r="BI328" i="9"/>
  <c r="BJ328" i="9"/>
  <c r="BK328" i="9"/>
  <c r="BL328" i="9"/>
  <c r="BM328" i="9"/>
  <c r="BN328" i="9"/>
  <c r="BO328" i="9"/>
  <c r="BP328" i="9"/>
  <c r="BQ328" i="9"/>
  <c r="BI329" i="9"/>
  <c r="BJ329" i="9"/>
  <c r="BK329" i="9"/>
  <c r="BL329" i="9"/>
  <c r="BM329" i="9"/>
  <c r="BN329" i="9"/>
  <c r="BO329" i="9"/>
  <c r="BP329" i="9"/>
  <c r="BQ329" i="9"/>
  <c r="BI330" i="9"/>
  <c r="BJ330" i="9"/>
  <c r="BK330" i="9"/>
  <c r="BL330" i="9"/>
  <c r="BM330" i="9"/>
  <c r="BN330" i="9"/>
  <c r="BO330" i="9"/>
  <c r="BP330" i="9"/>
  <c r="BQ330" i="9"/>
  <c r="BI331" i="9"/>
  <c r="BJ331" i="9"/>
  <c r="BK331" i="9"/>
  <c r="BL331" i="9"/>
  <c r="BM331" i="9"/>
  <c r="BN331" i="9"/>
  <c r="BO331" i="9"/>
  <c r="BP331" i="9"/>
  <c r="BQ331" i="9"/>
  <c r="BI332" i="9"/>
  <c r="BJ332" i="9"/>
  <c r="BK332" i="9"/>
  <c r="BL332" i="9"/>
  <c r="BM332" i="9"/>
  <c r="BN332" i="9"/>
  <c r="BO332" i="9"/>
  <c r="BP332" i="9"/>
  <c r="BQ332" i="9"/>
  <c r="BI333" i="9"/>
  <c r="BJ333" i="9"/>
  <c r="BK333" i="9"/>
  <c r="BL333" i="9"/>
  <c r="BM333" i="9"/>
  <c r="BN333" i="9"/>
  <c r="BO333" i="9"/>
  <c r="BP333" i="9"/>
  <c r="BQ333" i="9"/>
  <c r="BI334" i="9"/>
  <c r="BJ334" i="9"/>
  <c r="BK334" i="9"/>
  <c r="BL334" i="9"/>
  <c r="BM334" i="9"/>
  <c r="BN334" i="9"/>
  <c r="BO334" i="9"/>
  <c r="BP334" i="9"/>
  <c r="BQ334" i="9"/>
  <c r="BI335" i="9"/>
  <c r="BJ335" i="9"/>
  <c r="BK335" i="9"/>
  <c r="BL335" i="9"/>
  <c r="BM335" i="9"/>
  <c r="BN335" i="9"/>
  <c r="BO335" i="9"/>
  <c r="BP335" i="9"/>
  <c r="BQ335" i="9"/>
  <c r="BI336" i="9"/>
  <c r="BJ336" i="9"/>
  <c r="BK336" i="9"/>
  <c r="BL336" i="9"/>
  <c r="BM336" i="9"/>
  <c r="BN336" i="9"/>
  <c r="BO336" i="9"/>
  <c r="BP336" i="9"/>
  <c r="BQ336" i="9"/>
  <c r="BI337" i="9"/>
  <c r="BJ337" i="9"/>
  <c r="BK337" i="9"/>
  <c r="BL337" i="9"/>
  <c r="BM337" i="9"/>
  <c r="BN337" i="9"/>
  <c r="BO337" i="9"/>
  <c r="BP337" i="9"/>
  <c r="BQ337" i="9"/>
  <c r="BI338" i="9"/>
  <c r="BJ338" i="9"/>
  <c r="BK338" i="9"/>
  <c r="BL338" i="9"/>
  <c r="BM338" i="9"/>
  <c r="BN338" i="9"/>
  <c r="BO338" i="9"/>
  <c r="BP338" i="9"/>
  <c r="BQ338" i="9"/>
  <c r="BI339" i="9"/>
  <c r="BJ339" i="9"/>
  <c r="BK339" i="9"/>
  <c r="BL339" i="9"/>
  <c r="BM339" i="9"/>
  <c r="BN339" i="9"/>
  <c r="BO339" i="9"/>
  <c r="BP339" i="9"/>
  <c r="BQ339" i="9"/>
  <c r="BI340" i="9"/>
  <c r="BJ340" i="9"/>
  <c r="BK340" i="9"/>
  <c r="BL340" i="9"/>
  <c r="BM340" i="9"/>
  <c r="BN340" i="9"/>
  <c r="BO340" i="9"/>
  <c r="BP340" i="9"/>
  <c r="BQ340" i="9"/>
  <c r="BI341" i="9"/>
  <c r="BJ341" i="9"/>
  <c r="BK341" i="9"/>
  <c r="BL341" i="9"/>
  <c r="BM341" i="9"/>
  <c r="BN341" i="9"/>
  <c r="BO341" i="9"/>
  <c r="BP341" i="9"/>
  <c r="BQ341" i="9"/>
  <c r="BI342" i="9"/>
  <c r="BJ342" i="9"/>
  <c r="BK342" i="9"/>
  <c r="BL342" i="9"/>
  <c r="BM342" i="9"/>
  <c r="BN342" i="9"/>
  <c r="BO342" i="9"/>
  <c r="BP342" i="9"/>
  <c r="BQ342" i="9"/>
  <c r="BI343" i="9"/>
  <c r="BJ343" i="9"/>
  <c r="BK343" i="9"/>
  <c r="BL343" i="9"/>
  <c r="BM343" i="9"/>
  <c r="BN343" i="9"/>
  <c r="BO343" i="9"/>
  <c r="BP343" i="9"/>
  <c r="BQ343" i="9"/>
  <c r="BI344" i="9"/>
  <c r="BJ344" i="9"/>
  <c r="BK344" i="9"/>
  <c r="BL344" i="9"/>
  <c r="BM344" i="9"/>
  <c r="BN344" i="9"/>
  <c r="BO344" i="9"/>
  <c r="BP344" i="9"/>
  <c r="BQ344" i="9"/>
  <c r="BI345" i="9"/>
  <c r="BJ345" i="9"/>
  <c r="BK345" i="9"/>
  <c r="BL345" i="9"/>
  <c r="BM345" i="9"/>
  <c r="BN345" i="9"/>
  <c r="BO345" i="9"/>
  <c r="BP345" i="9"/>
  <c r="BQ345" i="9"/>
  <c r="BI346" i="9"/>
  <c r="BJ346" i="9"/>
  <c r="BK346" i="9"/>
  <c r="BL346" i="9"/>
  <c r="BM346" i="9"/>
  <c r="BN346" i="9"/>
  <c r="BO346" i="9"/>
  <c r="BP346" i="9"/>
  <c r="BQ346" i="9"/>
  <c r="BI347" i="9"/>
  <c r="BJ347" i="9"/>
  <c r="BK347" i="9"/>
  <c r="BL347" i="9"/>
  <c r="BM347" i="9"/>
  <c r="BN347" i="9"/>
  <c r="BO347" i="9"/>
  <c r="BP347" i="9"/>
  <c r="BQ347" i="9"/>
  <c r="BI348" i="9"/>
  <c r="BJ348" i="9"/>
  <c r="BK348" i="9"/>
  <c r="BL348" i="9"/>
  <c r="BM348" i="9"/>
  <c r="BN348" i="9"/>
  <c r="BO348" i="9"/>
  <c r="BP348" i="9"/>
  <c r="BQ348" i="9"/>
  <c r="BI349" i="9"/>
  <c r="BJ349" i="9"/>
  <c r="BK349" i="9"/>
  <c r="BL349" i="9"/>
  <c r="BM349" i="9"/>
  <c r="BN349" i="9"/>
  <c r="BO349" i="9"/>
  <c r="BP349" i="9"/>
  <c r="BQ349" i="9"/>
  <c r="BI350" i="9"/>
  <c r="BJ350" i="9"/>
  <c r="BK350" i="9"/>
  <c r="BL350" i="9"/>
  <c r="BM350" i="9"/>
  <c r="BN350" i="9"/>
  <c r="BO350" i="9"/>
  <c r="BP350" i="9"/>
  <c r="BQ350" i="9"/>
  <c r="BI351" i="9"/>
  <c r="BJ351" i="9"/>
  <c r="BK351" i="9"/>
  <c r="BL351" i="9"/>
  <c r="BM351" i="9"/>
  <c r="BN351" i="9"/>
  <c r="BO351" i="9"/>
  <c r="BP351" i="9"/>
  <c r="BQ351" i="9"/>
  <c r="BI352" i="9"/>
  <c r="BJ352" i="9"/>
  <c r="BK352" i="9"/>
  <c r="BL352" i="9"/>
  <c r="BM352" i="9"/>
  <c r="BN352" i="9"/>
  <c r="BO352" i="9"/>
  <c r="BP352" i="9"/>
  <c r="BQ352" i="9"/>
  <c r="BI353" i="9"/>
  <c r="BJ353" i="9"/>
  <c r="BK353" i="9"/>
  <c r="BL353" i="9"/>
  <c r="BM353" i="9"/>
  <c r="BN353" i="9"/>
  <c r="BO353" i="9"/>
  <c r="BP353" i="9"/>
  <c r="BQ353" i="9"/>
  <c r="BI354" i="9"/>
  <c r="BJ354" i="9"/>
  <c r="BK354" i="9"/>
  <c r="BL354" i="9"/>
  <c r="BM354" i="9"/>
  <c r="BN354" i="9"/>
  <c r="BO354" i="9"/>
  <c r="BP354" i="9"/>
  <c r="BQ354" i="9"/>
  <c r="BI355" i="9"/>
  <c r="BJ355" i="9"/>
  <c r="BK355" i="9"/>
  <c r="BL355" i="9"/>
  <c r="BM355" i="9"/>
  <c r="BN355" i="9"/>
  <c r="BO355" i="9"/>
  <c r="BP355" i="9"/>
  <c r="BQ355" i="9"/>
  <c r="BI356" i="9"/>
  <c r="BJ356" i="9"/>
  <c r="BK356" i="9"/>
  <c r="BL356" i="9"/>
  <c r="BM356" i="9"/>
  <c r="BN356" i="9"/>
  <c r="BO356" i="9"/>
  <c r="BP356" i="9"/>
  <c r="BQ356" i="9"/>
  <c r="BI357" i="9"/>
  <c r="BJ357" i="9"/>
  <c r="BK357" i="9"/>
  <c r="BL357" i="9"/>
  <c r="BM357" i="9"/>
  <c r="BN357" i="9"/>
  <c r="BO357" i="9"/>
  <c r="BP357" i="9"/>
  <c r="BQ357" i="9"/>
  <c r="BI358" i="9"/>
  <c r="BJ358" i="9"/>
  <c r="BK358" i="9"/>
  <c r="BL358" i="9"/>
  <c r="BM358" i="9"/>
  <c r="BN358" i="9"/>
  <c r="BO358" i="9"/>
  <c r="BP358" i="9"/>
  <c r="BQ358" i="9"/>
  <c r="BI359" i="9"/>
  <c r="BJ359" i="9"/>
  <c r="BK359" i="9"/>
  <c r="BL359" i="9"/>
  <c r="BM359" i="9"/>
  <c r="BN359" i="9"/>
  <c r="BO359" i="9"/>
  <c r="BP359" i="9"/>
  <c r="BQ359" i="9"/>
  <c r="BI360" i="9"/>
  <c r="BJ360" i="9"/>
  <c r="BK360" i="9"/>
  <c r="BL360" i="9"/>
  <c r="BM360" i="9"/>
  <c r="BN360" i="9"/>
  <c r="BO360" i="9"/>
  <c r="BP360" i="9"/>
  <c r="BQ360" i="9"/>
  <c r="BI361" i="9"/>
  <c r="BJ361" i="9"/>
  <c r="BK361" i="9"/>
  <c r="BL361" i="9"/>
  <c r="BM361" i="9"/>
  <c r="BN361" i="9"/>
  <c r="BO361" i="9"/>
  <c r="BP361" i="9"/>
  <c r="BQ361" i="9"/>
  <c r="BI362" i="9"/>
  <c r="BJ362" i="9"/>
  <c r="BK362" i="9"/>
  <c r="BL362" i="9"/>
  <c r="BM362" i="9"/>
  <c r="BN362" i="9"/>
  <c r="BO362" i="9"/>
  <c r="BP362" i="9"/>
  <c r="BQ362" i="9"/>
  <c r="BI363" i="9"/>
  <c r="BJ363" i="9"/>
  <c r="BK363" i="9"/>
  <c r="BL363" i="9"/>
  <c r="BM363" i="9"/>
  <c r="BN363" i="9"/>
  <c r="BO363" i="9"/>
  <c r="BP363" i="9"/>
  <c r="BQ363" i="9"/>
  <c r="BI364" i="9"/>
  <c r="BJ364" i="9"/>
  <c r="BK364" i="9"/>
  <c r="BL364" i="9"/>
  <c r="BM364" i="9"/>
  <c r="BN364" i="9"/>
  <c r="BO364" i="9"/>
  <c r="BP364" i="9"/>
  <c r="BQ364" i="9"/>
  <c r="BI365" i="9"/>
  <c r="BJ365" i="9"/>
  <c r="BK365" i="9"/>
  <c r="BL365" i="9"/>
  <c r="BM365" i="9"/>
  <c r="BN365" i="9"/>
  <c r="BO365" i="9"/>
  <c r="BP365" i="9"/>
  <c r="BQ365" i="9"/>
  <c r="BI366" i="9"/>
  <c r="BJ366" i="9"/>
  <c r="BK366" i="9"/>
  <c r="BL366" i="9"/>
  <c r="BM366" i="9"/>
  <c r="BN366" i="9"/>
  <c r="BO366" i="9"/>
  <c r="BP366" i="9"/>
  <c r="BQ366" i="9"/>
  <c r="BI367" i="9"/>
  <c r="BJ367" i="9"/>
  <c r="BK367" i="9"/>
  <c r="BL367" i="9"/>
  <c r="BM367" i="9"/>
  <c r="BN367" i="9"/>
  <c r="BO367" i="9"/>
  <c r="BP367" i="9"/>
  <c r="BQ367" i="9"/>
  <c r="BI368" i="9"/>
  <c r="BJ368" i="9"/>
  <c r="BK368" i="9"/>
  <c r="BL368" i="9"/>
  <c r="BM368" i="9"/>
  <c r="BN368" i="9"/>
  <c r="BO368" i="9"/>
  <c r="BP368" i="9"/>
  <c r="BQ368" i="9"/>
  <c r="BI369" i="9"/>
  <c r="BJ369" i="9"/>
  <c r="BK369" i="9"/>
  <c r="BL369" i="9"/>
  <c r="BM369" i="9"/>
  <c r="BN369" i="9"/>
  <c r="BO369" i="9"/>
  <c r="BP369" i="9"/>
  <c r="BQ369" i="9"/>
  <c r="BI370" i="9"/>
  <c r="BJ370" i="9"/>
  <c r="BK370" i="9"/>
  <c r="BL370" i="9"/>
  <c r="BM370" i="9"/>
  <c r="BN370" i="9"/>
  <c r="BO370" i="9"/>
  <c r="BP370" i="9"/>
  <c r="BQ370" i="9"/>
  <c r="BI371" i="9"/>
  <c r="BJ371" i="9"/>
  <c r="BK371" i="9"/>
  <c r="BL371" i="9"/>
  <c r="BM371" i="9"/>
  <c r="BN371" i="9"/>
  <c r="BO371" i="9"/>
  <c r="BP371" i="9"/>
  <c r="BQ371" i="9"/>
  <c r="BI372" i="9"/>
  <c r="BJ372" i="9"/>
  <c r="BK372" i="9"/>
  <c r="BL372" i="9"/>
  <c r="BM372" i="9"/>
  <c r="BN372" i="9"/>
  <c r="BO372" i="9"/>
  <c r="BP372" i="9"/>
  <c r="BQ372" i="9"/>
  <c r="BI373" i="9"/>
  <c r="BJ373" i="9"/>
  <c r="BK373" i="9"/>
  <c r="BL373" i="9"/>
  <c r="BM373" i="9"/>
  <c r="BN373" i="9"/>
  <c r="BO373" i="9"/>
  <c r="BP373" i="9"/>
  <c r="BQ373" i="9"/>
  <c r="BI374" i="9"/>
  <c r="BJ374" i="9"/>
  <c r="BK374" i="9"/>
  <c r="BL374" i="9"/>
  <c r="BM374" i="9"/>
  <c r="BN374" i="9"/>
  <c r="BO374" i="9"/>
  <c r="BP374" i="9"/>
  <c r="BQ374" i="9"/>
  <c r="BI375" i="9"/>
  <c r="BJ375" i="9"/>
  <c r="BK375" i="9"/>
  <c r="BL375" i="9"/>
  <c r="BM375" i="9"/>
  <c r="BN375" i="9"/>
  <c r="BO375" i="9"/>
  <c r="BP375" i="9"/>
  <c r="BQ375" i="9"/>
  <c r="BI376" i="9"/>
  <c r="BJ376" i="9"/>
  <c r="BK376" i="9"/>
  <c r="BL376" i="9"/>
  <c r="BM376" i="9"/>
  <c r="BN376" i="9"/>
  <c r="BO376" i="9"/>
  <c r="BP376" i="9"/>
  <c r="BQ376" i="9"/>
  <c r="BI377" i="9"/>
  <c r="BJ377" i="9"/>
  <c r="BK377" i="9"/>
  <c r="BL377" i="9"/>
  <c r="BM377" i="9"/>
  <c r="BN377" i="9"/>
  <c r="BO377" i="9"/>
  <c r="BP377" i="9"/>
  <c r="BQ377" i="9"/>
  <c r="BI378" i="9"/>
  <c r="BJ378" i="9"/>
  <c r="BK378" i="9"/>
  <c r="BL378" i="9"/>
  <c r="BM378" i="9"/>
  <c r="BN378" i="9"/>
  <c r="BO378" i="9"/>
  <c r="BP378" i="9"/>
  <c r="BQ378" i="9"/>
  <c r="BI379" i="9"/>
  <c r="BJ379" i="9"/>
  <c r="BK379" i="9"/>
  <c r="BL379" i="9"/>
  <c r="BM379" i="9"/>
  <c r="BN379" i="9"/>
  <c r="BO379" i="9"/>
  <c r="BP379" i="9"/>
  <c r="BQ379" i="9"/>
  <c r="BI380" i="9"/>
  <c r="BJ380" i="9"/>
  <c r="BK380" i="9"/>
  <c r="BL380" i="9"/>
  <c r="BM380" i="9"/>
  <c r="BN380" i="9"/>
  <c r="BO380" i="9"/>
  <c r="BP380" i="9"/>
  <c r="BQ380" i="9"/>
  <c r="BI381" i="9"/>
  <c r="BJ381" i="9"/>
  <c r="BK381" i="9"/>
  <c r="BL381" i="9"/>
  <c r="BM381" i="9"/>
  <c r="BN381" i="9"/>
  <c r="BO381" i="9"/>
  <c r="BP381" i="9"/>
  <c r="BQ381" i="9"/>
  <c r="BI382" i="9"/>
  <c r="BJ382" i="9"/>
  <c r="BK382" i="9"/>
  <c r="BL382" i="9"/>
  <c r="BM382" i="9"/>
  <c r="BN382" i="9"/>
  <c r="BO382" i="9"/>
  <c r="BP382" i="9"/>
  <c r="BQ382" i="9"/>
  <c r="BI383" i="9"/>
  <c r="BJ383" i="9"/>
  <c r="BK383" i="9"/>
  <c r="BL383" i="9"/>
  <c r="BM383" i="9"/>
  <c r="BN383" i="9"/>
  <c r="BO383" i="9"/>
  <c r="BP383" i="9"/>
  <c r="BQ383" i="9"/>
  <c r="BI384" i="9"/>
  <c r="BJ384" i="9"/>
  <c r="BK384" i="9"/>
  <c r="BL384" i="9"/>
  <c r="BM384" i="9"/>
  <c r="BN384" i="9"/>
  <c r="BO384" i="9"/>
  <c r="BP384" i="9"/>
  <c r="BQ384" i="9"/>
  <c r="BI385" i="9"/>
  <c r="BJ385" i="9"/>
  <c r="BK385" i="9"/>
  <c r="BL385" i="9"/>
  <c r="BM385" i="9"/>
  <c r="BN385" i="9"/>
  <c r="BO385" i="9"/>
  <c r="BP385" i="9"/>
  <c r="BQ385" i="9"/>
  <c r="BI386" i="9"/>
  <c r="BJ386" i="9"/>
  <c r="BK386" i="9"/>
  <c r="BL386" i="9"/>
  <c r="BM386" i="9"/>
  <c r="BN386" i="9"/>
  <c r="BO386" i="9"/>
  <c r="BP386" i="9"/>
  <c r="BQ386" i="9"/>
  <c r="BI387" i="9"/>
  <c r="BJ387" i="9"/>
  <c r="BK387" i="9"/>
  <c r="BL387" i="9"/>
  <c r="BM387" i="9"/>
  <c r="BN387" i="9"/>
  <c r="BO387" i="9"/>
  <c r="BP387" i="9"/>
  <c r="BQ387" i="9"/>
  <c r="BI388" i="9"/>
  <c r="BJ388" i="9"/>
  <c r="BK388" i="9"/>
  <c r="BL388" i="9"/>
  <c r="BM388" i="9"/>
  <c r="BN388" i="9"/>
  <c r="BO388" i="9"/>
  <c r="BP388" i="9"/>
  <c r="BQ388" i="9"/>
  <c r="BI389" i="9"/>
  <c r="BJ389" i="9"/>
  <c r="BK389" i="9"/>
  <c r="BL389" i="9"/>
  <c r="BM389" i="9"/>
  <c r="BN389" i="9"/>
  <c r="BO389" i="9"/>
  <c r="BP389" i="9"/>
  <c r="BQ389" i="9"/>
  <c r="BI390" i="9"/>
  <c r="BJ390" i="9"/>
  <c r="BK390" i="9"/>
  <c r="BL390" i="9"/>
  <c r="BM390" i="9"/>
  <c r="BN390" i="9"/>
  <c r="BO390" i="9"/>
  <c r="BP390" i="9"/>
  <c r="BQ390" i="9"/>
  <c r="BI391" i="9"/>
  <c r="BJ391" i="9"/>
  <c r="BK391" i="9"/>
  <c r="BL391" i="9"/>
  <c r="BM391" i="9"/>
  <c r="BN391" i="9"/>
  <c r="BO391" i="9"/>
  <c r="BP391" i="9"/>
  <c r="BQ391" i="9"/>
  <c r="BI392" i="9"/>
  <c r="BJ392" i="9"/>
  <c r="BK392" i="9"/>
  <c r="BL392" i="9"/>
  <c r="BM392" i="9"/>
  <c r="BN392" i="9"/>
  <c r="BO392" i="9"/>
  <c r="BP392" i="9"/>
  <c r="BQ392" i="9"/>
  <c r="BI393" i="9"/>
  <c r="BJ393" i="9"/>
  <c r="BK393" i="9"/>
  <c r="BL393" i="9"/>
  <c r="BM393" i="9"/>
  <c r="BN393" i="9"/>
  <c r="BO393" i="9"/>
  <c r="BP393" i="9"/>
  <c r="BQ393" i="9"/>
  <c r="BI394" i="9"/>
  <c r="BJ394" i="9"/>
  <c r="BK394" i="9"/>
  <c r="BL394" i="9"/>
  <c r="BM394" i="9"/>
  <c r="BN394" i="9"/>
  <c r="BO394" i="9"/>
  <c r="BP394" i="9"/>
  <c r="BQ394" i="9"/>
  <c r="BI395" i="9"/>
  <c r="BJ395" i="9"/>
  <c r="BK395" i="9"/>
  <c r="BL395" i="9"/>
  <c r="BM395" i="9"/>
  <c r="BN395" i="9"/>
  <c r="BO395" i="9"/>
  <c r="BP395" i="9"/>
  <c r="BQ395" i="9"/>
  <c r="BI396" i="9"/>
  <c r="BJ396" i="9"/>
  <c r="BK396" i="9"/>
  <c r="BL396" i="9"/>
  <c r="BM396" i="9"/>
  <c r="BN396" i="9"/>
  <c r="BO396" i="9"/>
  <c r="BP396" i="9"/>
  <c r="BQ396" i="9"/>
  <c r="BI397" i="9"/>
  <c r="BJ397" i="9"/>
  <c r="BK397" i="9"/>
  <c r="BL397" i="9"/>
  <c r="BM397" i="9"/>
  <c r="BN397" i="9"/>
  <c r="BO397" i="9"/>
  <c r="BP397" i="9"/>
  <c r="BQ397" i="9"/>
  <c r="BI398" i="9"/>
  <c r="BJ398" i="9"/>
  <c r="BK398" i="9"/>
  <c r="BL398" i="9"/>
  <c r="BM398" i="9"/>
  <c r="BN398" i="9"/>
  <c r="BO398" i="9"/>
  <c r="BP398" i="9"/>
  <c r="BQ398" i="9"/>
  <c r="BI399" i="9"/>
  <c r="BJ399" i="9"/>
  <c r="BK399" i="9"/>
  <c r="BL399" i="9"/>
  <c r="BM399" i="9"/>
  <c r="BN399" i="9"/>
  <c r="BO399" i="9"/>
  <c r="BP399" i="9"/>
  <c r="BQ399" i="9"/>
  <c r="BI400" i="9"/>
  <c r="BJ400" i="9"/>
  <c r="BK400" i="9"/>
  <c r="BL400" i="9"/>
  <c r="BM400" i="9"/>
  <c r="BN400" i="9"/>
  <c r="BO400" i="9"/>
  <c r="BP400" i="9"/>
  <c r="BQ400" i="9"/>
  <c r="BI401" i="9"/>
  <c r="BJ401" i="9"/>
  <c r="BK401" i="9"/>
  <c r="BL401" i="9"/>
  <c r="BM401" i="9"/>
  <c r="BN401" i="9"/>
  <c r="BO401" i="9"/>
  <c r="BP401" i="9"/>
  <c r="BQ401" i="9"/>
  <c r="BI402" i="9"/>
  <c r="BJ402" i="9"/>
  <c r="BK402" i="9"/>
  <c r="BL402" i="9"/>
  <c r="BM402" i="9"/>
  <c r="BN402" i="9"/>
  <c r="BO402" i="9"/>
  <c r="BP402" i="9"/>
  <c r="BQ402" i="9"/>
  <c r="BI403" i="9"/>
  <c r="BJ403" i="9"/>
  <c r="BK403" i="9"/>
  <c r="BL403" i="9"/>
  <c r="BM403" i="9"/>
  <c r="BN403" i="9"/>
  <c r="BO403" i="9"/>
  <c r="BP403" i="9"/>
  <c r="BQ403" i="9"/>
  <c r="BI404" i="9"/>
  <c r="BJ404" i="9"/>
  <c r="BK404" i="9"/>
  <c r="BL404" i="9"/>
  <c r="BM404" i="9"/>
  <c r="BN404" i="9"/>
  <c r="BO404" i="9"/>
  <c r="BP404" i="9"/>
  <c r="BQ404" i="9"/>
  <c r="BI405" i="9"/>
  <c r="BJ405" i="9"/>
  <c r="BK405" i="9"/>
  <c r="BL405" i="9"/>
  <c r="BM405" i="9"/>
  <c r="BN405" i="9"/>
  <c r="BO405" i="9"/>
  <c r="BP405" i="9"/>
  <c r="BQ405" i="9"/>
  <c r="BI406" i="9"/>
  <c r="BJ406" i="9"/>
  <c r="BK406" i="9"/>
  <c r="BL406" i="9"/>
  <c r="BM406" i="9"/>
  <c r="BN406" i="9"/>
  <c r="BO406" i="9"/>
  <c r="BP406" i="9"/>
  <c r="BQ406" i="9"/>
  <c r="BI407" i="9"/>
  <c r="BJ407" i="9"/>
  <c r="BK407" i="9"/>
  <c r="BL407" i="9"/>
  <c r="BM407" i="9"/>
  <c r="BN407" i="9"/>
  <c r="BO407" i="9"/>
  <c r="BP407" i="9"/>
  <c r="BQ407" i="9"/>
  <c r="BI408" i="9"/>
  <c r="BJ408" i="9"/>
  <c r="BK408" i="9"/>
  <c r="BL408" i="9"/>
  <c r="BM408" i="9"/>
  <c r="BN408" i="9"/>
  <c r="BO408" i="9"/>
  <c r="BP408" i="9"/>
  <c r="BQ408" i="9"/>
  <c r="BI409" i="9"/>
  <c r="BJ409" i="9"/>
  <c r="BK409" i="9"/>
  <c r="BL409" i="9"/>
  <c r="BM409" i="9"/>
  <c r="BN409" i="9"/>
  <c r="BO409" i="9"/>
  <c r="BP409" i="9"/>
  <c r="BQ409" i="9"/>
  <c r="BI410" i="9"/>
  <c r="BJ410" i="9"/>
  <c r="BK410" i="9"/>
  <c r="BL410" i="9"/>
  <c r="BM410" i="9"/>
  <c r="BN410" i="9"/>
  <c r="BO410" i="9"/>
  <c r="BP410" i="9"/>
  <c r="BQ410" i="9"/>
  <c r="BI411" i="9"/>
  <c r="BJ411" i="9"/>
  <c r="BK411" i="9"/>
  <c r="BL411" i="9"/>
  <c r="BM411" i="9"/>
  <c r="BN411" i="9"/>
  <c r="BO411" i="9"/>
  <c r="BP411" i="9"/>
  <c r="BQ411" i="9"/>
  <c r="BI412" i="9"/>
  <c r="BJ412" i="9"/>
  <c r="BK412" i="9"/>
  <c r="BL412" i="9"/>
  <c r="BM412" i="9"/>
  <c r="BN412" i="9"/>
  <c r="BO412" i="9"/>
  <c r="BP412" i="9"/>
  <c r="BQ412" i="9"/>
  <c r="BI413" i="9"/>
  <c r="BJ413" i="9"/>
  <c r="BK413" i="9"/>
  <c r="BL413" i="9"/>
  <c r="BM413" i="9"/>
  <c r="BN413" i="9"/>
  <c r="BO413" i="9"/>
  <c r="BP413" i="9"/>
  <c r="BQ413" i="9"/>
  <c r="BI414" i="9"/>
  <c r="BJ414" i="9"/>
  <c r="BK414" i="9"/>
  <c r="BL414" i="9"/>
  <c r="BM414" i="9"/>
  <c r="BN414" i="9"/>
  <c r="BO414" i="9"/>
  <c r="BP414" i="9"/>
  <c r="BQ414" i="9"/>
  <c r="BI415" i="9"/>
  <c r="BJ415" i="9"/>
  <c r="BK415" i="9"/>
  <c r="BL415" i="9"/>
  <c r="BM415" i="9"/>
  <c r="BN415" i="9"/>
  <c r="BO415" i="9"/>
  <c r="BP415" i="9"/>
  <c r="BQ415" i="9"/>
  <c r="BI416" i="9"/>
  <c r="BJ416" i="9"/>
  <c r="BK416" i="9"/>
  <c r="BL416" i="9"/>
  <c r="BM416" i="9"/>
  <c r="BN416" i="9"/>
  <c r="BO416" i="9"/>
  <c r="BP416" i="9"/>
  <c r="BQ416" i="9"/>
  <c r="BI417" i="9"/>
  <c r="BJ417" i="9"/>
  <c r="BK417" i="9"/>
  <c r="BL417" i="9"/>
  <c r="BM417" i="9"/>
  <c r="BN417" i="9"/>
  <c r="BO417" i="9"/>
  <c r="BP417" i="9"/>
  <c r="BQ417" i="9"/>
  <c r="BI418" i="9"/>
  <c r="BJ418" i="9"/>
  <c r="BK418" i="9"/>
  <c r="BL418" i="9"/>
  <c r="BM418" i="9"/>
  <c r="BN418" i="9"/>
  <c r="BO418" i="9"/>
  <c r="BP418" i="9"/>
  <c r="BQ418" i="9"/>
  <c r="BI419" i="9"/>
  <c r="BJ419" i="9"/>
  <c r="BK419" i="9"/>
  <c r="BL419" i="9"/>
  <c r="BM419" i="9"/>
  <c r="BN419" i="9"/>
  <c r="BO419" i="9"/>
  <c r="BP419" i="9"/>
  <c r="BQ419" i="9"/>
  <c r="BI420" i="9"/>
  <c r="BJ420" i="9"/>
  <c r="BK420" i="9"/>
  <c r="BL420" i="9"/>
  <c r="BM420" i="9"/>
  <c r="BN420" i="9"/>
  <c r="BO420" i="9"/>
  <c r="BP420" i="9"/>
  <c r="BQ420" i="9"/>
  <c r="BI421" i="9"/>
  <c r="BJ421" i="9"/>
  <c r="BK421" i="9"/>
  <c r="BL421" i="9"/>
  <c r="BM421" i="9"/>
  <c r="BN421" i="9"/>
  <c r="BO421" i="9"/>
  <c r="BP421" i="9"/>
  <c r="BQ421" i="9"/>
  <c r="BI422" i="9"/>
  <c r="BJ422" i="9"/>
  <c r="BK422" i="9"/>
  <c r="BL422" i="9"/>
  <c r="BM422" i="9"/>
  <c r="BN422" i="9"/>
  <c r="BO422" i="9"/>
  <c r="BP422" i="9"/>
  <c r="BQ422" i="9"/>
  <c r="BI423" i="9"/>
  <c r="BJ423" i="9"/>
  <c r="BK423" i="9"/>
  <c r="BL423" i="9"/>
  <c r="BM423" i="9"/>
  <c r="BN423" i="9"/>
  <c r="BO423" i="9"/>
  <c r="BP423" i="9"/>
  <c r="BQ423" i="9"/>
  <c r="BI424" i="9"/>
  <c r="BJ424" i="9"/>
  <c r="BK424" i="9"/>
  <c r="BL424" i="9"/>
  <c r="BM424" i="9"/>
  <c r="BN424" i="9"/>
  <c r="BO424" i="9"/>
  <c r="BP424" i="9"/>
  <c r="BQ424" i="9"/>
  <c r="BI425" i="9"/>
  <c r="BJ425" i="9"/>
  <c r="BK425" i="9"/>
  <c r="BL425" i="9"/>
  <c r="BM425" i="9"/>
  <c r="BN425" i="9"/>
  <c r="BO425" i="9"/>
  <c r="BP425" i="9"/>
  <c r="BQ425" i="9"/>
  <c r="BI426" i="9"/>
  <c r="BJ426" i="9"/>
  <c r="BK426" i="9"/>
  <c r="BL426" i="9"/>
  <c r="BM426" i="9"/>
  <c r="BN426" i="9"/>
  <c r="BO426" i="9"/>
  <c r="BP426" i="9"/>
  <c r="BQ426" i="9"/>
  <c r="BI427" i="9"/>
  <c r="BJ427" i="9"/>
  <c r="BK427" i="9"/>
  <c r="BL427" i="9"/>
  <c r="BM427" i="9"/>
  <c r="BN427" i="9"/>
  <c r="BO427" i="9"/>
  <c r="BP427" i="9"/>
  <c r="BQ427" i="9"/>
  <c r="BI428" i="9"/>
  <c r="BJ428" i="9"/>
  <c r="BK428" i="9"/>
  <c r="BL428" i="9"/>
  <c r="BM428" i="9"/>
  <c r="BN428" i="9"/>
  <c r="BO428" i="9"/>
  <c r="BP428" i="9"/>
  <c r="BQ428" i="9"/>
  <c r="BI429" i="9"/>
  <c r="BJ429" i="9"/>
  <c r="BK429" i="9"/>
  <c r="BL429" i="9"/>
  <c r="BM429" i="9"/>
  <c r="BN429" i="9"/>
  <c r="BO429" i="9"/>
  <c r="BP429" i="9"/>
  <c r="BQ429" i="9"/>
  <c r="BI430" i="9"/>
  <c r="BJ430" i="9"/>
  <c r="BK430" i="9"/>
  <c r="BL430" i="9"/>
  <c r="BM430" i="9"/>
  <c r="BN430" i="9"/>
  <c r="BO430" i="9"/>
  <c r="BP430" i="9"/>
  <c r="BQ430" i="9"/>
  <c r="BI431" i="9"/>
  <c r="BJ431" i="9"/>
  <c r="BK431" i="9"/>
  <c r="BL431" i="9"/>
  <c r="BM431" i="9"/>
  <c r="BN431" i="9"/>
  <c r="BO431" i="9"/>
  <c r="BP431" i="9"/>
  <c r="BQ431" i="9"/>
  <c r="BI432" i="9"/>
  <c r="BJ432" i="9"/>
  <c r="BK432" i="9"/>
  <c r="BL432" i="9"/>
  <c r="BM432" i="9"/>
  <c r="BN432" i="9"/>
  <c r="BO432" i="9"/>
  <c r="BP432" i="9"/>
  <c r="BQ432" i="9"/>
  <c r="BI433" i="9"/>
  <c r="BJ433" i="9"/>
  <c r="BK433" i="9"/>
  <c r="BL433" i="9"/>
  <c r="BM433" i="9"/>
  <c r="BN433" i="9"/>
  <c r="BO433" i="9"/>
  <c r="BP433" i="9"/>
  <c r="BQ433" i="9"/>
  <c r="BI434" i="9"/>
  <c r="BJ434" i="9"/>
  <c r="BK434" i="9"/>
  <c r="BL434" i="9"/>
  <c r="BM434" i="9"/>
  <c r="BN434" i="9"/>
  <c r="BO434" i="9"/>
  <c r="BP434" i="9"/>
  <c r="BQ434" i="9"/>
  <c r="BI435" i="9"/>
  <c r="BJ435" i="9"/>
  <c r="BK435" i="9"/>
  <c r="BL435" i="9"/>
  <c r="BM435" i="9"/>
  <c r="BN435" i="9"/>
  <c r="BO435" i="9"/>
  <c r="BP435" i="9"/>
  <c r="BQ435" i="9"/>
  <c r="BI436" i="9"/>
  <c r="BJ436" i="9"/>
  <c r="BK436" i="9"/>
  <c r="BL436" i="9"/>
  <c r="BM436" i="9"/>
  <c r="BN436" i="9"/>
  <c r="BO436" i="9"/>
  <c r="BP436" i="9"/>
  <c r="BQ436" i="9"/>
  <c r="BI437" i="9"/>
  <c r="BJ437" i="9"/>
  <c r="BK437" i="9"/>
  <c r="BL437" i="9"/>
  <c r="BM437" i="9"/>
  <c r="BN437" i="9"/>
  <c r="BO437" i="9"/>
  <c r="BP437" i="9"/>
  <c r="BQ437" i="9"/>
  <c r="BI438" i="9"/>
  <c r="BJ438" i="9"/>
  <c r="BK438" i="9"/>
  <c r="BL438" i="9"/>
  <c r="BM438" i="9"/>
  <c r="BN438" i="9"/>
  <c r="BO438" i="9"/>
  <c r="BP438" i="9"/>
  <c r="BQ438" i="9"/>
  <c r="BI439" i="9"/>
  <c r="BJ439" i="9"/>
  <c r="BK439" i="9"/>
  <c r="BL439" i="9"/>
  <c r="BM439" i="9"/>
  <c r="BN439" i="9"/>
  <c r="BO439" i="9"/>
  <c r="BP439" i="9"/>
  <c r="BQ439" i="9"/>
  <c r="BI440" i="9"/>
  <c r="BJ440" i="9"/>
  <c r="BK440" i="9"/>
  <c r="BL440" i="9"/>
  <c r="BM440" i="9"/>
  <c r="BN440" i="9"/>
  <c r="BO440" i="9"/>
  <c r="BP440" i="9"/>
  <c r="BQ440" i="9"/>
  <c r="BI441" i="9"/>
  <c r="BJ441" i="9"/>
  <c r="BK441" i="9"/>
  <c r="BL441" i="9"/>
  <c r="BM441" i="9"/>
  <c r="BN441" i="9"/>
  <c r="BO441" i="9"/>
  <c r="BP441" i="9"/>
  <c r="BQ441" i="9"/>
  <c r="BI442" i="9"/>
  <c r="BJ442" i="9"/>
  <c r="BK442" i="9"/>
  <c r="BL442" i="9"/>
  <c r="BM442" i="9"/>
  <c r="BN442" i="9"/>
  <c r="BO442" i="9"/>
  <c r="BP442" i="9"/>
  <c r="BQ442" i="9"/>
  <c r="BI443" i="9"/>
  <c r="BJ443" i="9"/>
  <c r="BK443" i="9"/>
  <c r="BL443" i="9"/>
  <c r="BM443" i="9"/>
  <c r="BN443" i="9"/>
  <c r="BO443" i="9"/>
  <c r="BP443" i="9"/>
  <c r="BQ443" i="9"/>
  <c r="BI444" i="9"/>
  <c r="BJ444" i="9"/>
  <c r="BK444" i="9"/>
  <c r="BL444" i="9"/>
  <c r="BM444" i="9"/>
  <c r="BN444" i="9"/>
  <c r="BO444" i="9"/>
  <c r="BP444" i="9"/>
  <c r="BQ444" i="9"/>
  <c r="BI445" i="9"/>
  <c r="BJ445" i="9"/>
  <c r="BK445" i="9"/>
  <c r="BL445" i="9"/>
  <c r="BM445" i="9"/>
  <c r="BN445" i="9"/>
  <c r="BO445" i="9"/>
  <c r="BP445" i="9"/>
  <c r="BQ445" i="9"/>
  <c r="BI446" i="9"/>
  <c r="BJ446" i="9"/>
  <c r="BK446" i="9"/>
  <c r="BL446" i="9"/>
  <c r="BM446" i="9"/>
  <c r="BN446" i="9"/>
  <c r="BO446" i="9"/>
  <c r="BP446" i="9"/>
  <c r="BQ446" i="9"/>
  <c r="BI447" i="9"/>
  <c r="BJ447" i="9"/>
  <c r="BK447" i="9"/>
  <c r="BL447" i="9"/>
  <c r="BM447" i="9"/>
  <c r="BN447" i="9"/>
  <c r="BO447" i="9"/>
  <c r="BP447" i="9"/>
  <c r="BQ447" i="9"/>
  <c r="BI448" i="9"/>
  <c r="BJ448" i="9"/>
  <c r="BK448" i="9"/>
  <c r="BL448" i="9"/>
  <c r="BM448" i="9"/>
  <c r="BN448" i="9"/>
  <c r="BO448" i="9"/>
  <c r="BP448" i="9"/>
  <c r="BQ448" i="9"/>
  <c r="BI449" i="9"/>
  <c r="BJ449" i="9"/>
  <c r="BK449" i="9"/>
  <c r="BL449" i="9"/>
  <c r="BM449" i="9"/>
  <c r="BN449" i="9"/>
  <c r="BO449" i="9"/>
  <c r="BP449" i="9"/>
  <c r="BQ449" i="9"/>
  <c r="BI450" i="9"/>
  <c r="BJ450" i="9"/>
  <c r="BK450" i="9"/>
  <c r="BL450" i="9"/>
  <c r="BM450" i="9"/>
  <c r="BN450" i="9"/>
  <c r="BO450" i="9"/>
  <c r="BP450" i="9"/>
  <c r="BQ450" i="9"/>
  <c r="BI451" i="9"/>
  <c r="BJ451" i="9"/>
  <c r="BK451" i="9"/>
  <c r="BL451" i="9"/>
  <c r="BM451" i="9"/>
  <c r="BN451" i="9"/>
  <c r="BO451" i="9"/>
  <c r="BP451" i="9"/>
  <c r="BQ451" i="9"/>
  <c r="BI452" i="9"/>
  <c r="BJ452" i="9"/>
  <c r="BK452" i="9"/>
  <c r="BL452" i="9"/>
  <c r="BM452" i="9"/>
  <c r="BN452" i="9"/>
  <c r="BO452" i="9"/>
  <c r="BP452" i="9"/>
  <c r="BQ452" i="9"/>
  <c r="BI453" i="9"/>
  <c r="BJ453" i="9"/>
  <c r="BK453" i="9"/>
  <c r="BL453" i="9"/>
  <c r="BM453" i="9"/>
  <c r="BN453" i="9"/>
  <c r="BO453" i="9"/>
  <c r="BP453" i="9"/>
  <c r="BQ453" i="9"/>
  <c r="BI454" i="9"/>
  <c r="BJ454" i="9"/>
  <c r="BK454" i="9"/>
  <c r="BL454" i="9"/>
  <c r="BM454" i="9"/>
  <c r="BN454" i="9"/>
  <c r="BO454" i="9"/>
  <c r="BP454" i="9"/>
  <c r="BQ454" i="9"/>
  <c r="BI455" i="9"/>
  <c r="BJ455" i="9"/>
  <c r="BK455" i="9"/>
  <c r="BL455" i="9"/>
  <c r="BM455" i="9"/>
  <c r="BN455" i="9"/>
  <c r="BO455" i="9"/>
  <c r="BP455" i="9"/>
  <c r="BQ455" i="9"/>
  <c r="BI456" i="9"/>
  <c r="BJ456" i="9"/>
  <c r="BK456" i="9"/>
  <c r="BL456" i="9"/>
  <c r="BM456" i="9"/>
  <c r="BN456" i="9"/>
  <c r="BO456" i="9"/>
  <c r="BP456" i="9"/>
  <c r="BQ456" i="9"/>
  <c r="BI457" i="9"/>
  <c r="BJ457" i="9"/>
  <c r="BK457" i="9"/>
  <c r="BL457" i="9"/>
  <c r="BM457" i="9"/>
  <c r="BN457" i="9"/>
  <c r="BO457" i="9"/>
  <c r="BP457" i="9"/>
  <c r="BQ457" i="9"/>
  <c r="BI458" i="9"/>
  <c r="BJ458" i="9"/>
  <c r="BK458" i="9"/>
  <c r="BL458" i="9"/>
  <c r="BM458" i="9"/>
  <c r="BN458" i="9"/>
  <c r="BO458" i="9"/>
  <c r="BP458" i="9"/>
  <c r="BQ458" i="9"/>
  <c r="BI459" i="9"/>
  <c r="BJ459" i="9"/>
  <c r="BK459" i="9"/>
  <c r="BL459" i="9"/>
  <c r="BM459" i="9"/>
  <c r="BN459" i="9"/>
  <c r="BO459" i="9"/>
  <c r="BP459" i="9"/>
  <c r="BQ459" i="9"/>
  <c r="BI460" i="9"/>
  <c r="BJ460" i="9"/>
  <c r="BK460" i="9"/>
  <c r="BL460" i="9"/>
  <c r="BM460" i="9"/>
  <c r="BN460" i="9"/>
  <c r="BO460" i="9"/>
  <c r="BP460" i="9"/>
  <c r="BQ460" i="9"/>
  <c r="BI461" i="9"/>
  <c r="BJ461" i="9"/>
  <c r="BK461" i="9"/>
  <c r="BL461" i="9"/>
  <c r="BM461" i="9"/>
  <c r="BN461" i="9"/>
  <c r="BO461" i="9"/>
  <c r="BP461" i="9"/>
  <c r="BQ461" i="9"/>
  <c r="BI462" i="9"/>
  <c r="BJ462" i="9"/>
  <c r="BK462" i="9"/>
  <c r="BL462" i="9"/>
  <c r="BM462" i="9"/>
  <c r="BN462" i="9"/>
  <c r="BO462" i="9"/>
  <c r="BP462" i="9"/>
  <c r="BQ462" i="9"/>
  <c r="BI463" i="9"/>
  <c r="BJ463" i="9"/>
  <c r="BK463" i="9"/>
  <c r="BL463" i="9"/>
  <c r="BM463" i="9"/>
  <c r="BN463" i="9"/>
  <c r="BO463" i="9"/>
  <c r="BP463" i="9"/>
  <c r="BQ463" i="9"/>
  <c r="BI464" i="9"/>
  <c r="BJ464" i="9"/>
  <c r="BK464" i="9"/>
  <c r="BL464" i="9"/>
  <c r="BM464" i="9"/>
  <c r="BN464" i="9"/>
  <c r="BO464" i="9"/>
  <c r="BP464" i="9"/>
  <c r="BQ464" i="9"/>
  <c r="BI465" i="9"/>
  <c r="BJ465" i="9"/>
  <c r="BK465" i="9"/>
  <c r="BL465" i="9"/>
  <c r="BM465" i="9"/>
  <c r="BN465" i="9"/>
  <c r="BO465" i="9"/>
  <c r="BP465" i="9"/>
  <c r="BQ465" i="9"/>
  <c r="BI466" i="9"/>
  <c r="BJ466" i="9"/>
  <c r="BK466" i="9"/>
  <c r="BL466" i="9"/>
  <c r="BM466" i="9"/>
  <c r="BN466" i="9"/>
  <c r="BO466" i="9"/>
  <c r="BP466" i="9"/>
  <c r="BQ466" i="9"/>
  <c r="BI467" i="9"/>
  <c r="BJ467" i="9"/>
  <c r="BK467" i="9"/>
  <c r="BL467" i="9"/>
  <c r="BM467" i="9"/>
  <c r="BN467" i="9"/>
  <c r="BO467" i="9"/>
  <c r="BP467" i="9"/>
  <c r="BQ467" i="9"/>
  <c r="BI468" i="9"/>
  <c r="BJ468" i="9"/>
  <c r="BK468" i="9"/>
  <c r="BL468" i="9"/>
  <c r="BM468" i="9"/>
  <c r="BN468" i="9"/>
  <c r="BO468" i="9"/>
  <c r="BP468" i="9"/>
  <c r="BQ468" i="9"/>
  <c r="BI469" i="9"/>
  <c r="BJ469" i="9"/>
  <c r="BK469" i="9"/>
  <c r="BL469" i="9"/>
  <c r="BM469" i="9"/>
  <c r="BN469" i="9"/>
  <c r="BO469" i="9"/>
  <c r="BP469" i="9"/>
  <c r="BQ469" i="9"/>
  <c r="BI470" i="9"/>
  <c r="BJ470" i="9"/>
  <c r="BK470" i="9"/>
  <c r="BL470" i="9"/>
  <c r="BM470" i="9"/>
  <c r="BN470" i="9"/>
  <c r="BO470" i="9"/>
  <c r="BP470" i="9"/>
  <c r="BQ470" i="9"/>
  <c r="BI471" i="9"/>
  <c r="BJ471" i="9"/>
  <c r="BK471" i="9"/>
  <c r="BL471" i="9"/>
  <c r="BM471" i="9"/>
  <c r="BN471" i="9"/>
  <c r="BO471" i="9"/>
  <c r="BP471" i="9"/>
  <c r="BQ471" i="9"/>
  <c r="BI472" i="9"/>
  <c r="BJ472" i="9"/>
  <c r="BK472" i="9"/>
  <c r="BL472" i="9"/>
  <c r="BM472" i="9"/>
  <c r="BN472" i="9"/>
  <c r="BO472" i="9"/>
  <c r="BP472" i="9"/>
  <c r="BQ472" i="9"/>
  <c r="BI473" i="9"/>
  <c r="BJ473" i="9"/>
  <c r="BK473" i="9"/>
  <c r="BL473" i="9"/>
  <c r="BM473" i="9"/>
  <c r="BN473" i="9"/>
  <c r="BO473" i="9"/>
  <c r="BP473" i="9"/>
  <c r="BQ473" i="9"/>
  <c r="BI474" i="9"/>
  <c r="BJ474" i="9"/>
  <c r="BK474" i="9"/>
  <c r="BL474" i="9"/>
  <c r="BM474" i="9"/>
  <c r="BN474" i="9"/>
  <c r="BO474" i="9"/>
  <c r="BP474" i="9"/>
  <c r="BQ474" i="9"/>
  <c r="BI475" i="9"/>
  <c r="BJ475" i="9"/>
  <c r="BK475" i="9"/>
  <c r="BL475" i="9"/>
  <c r="BM475" i="9"/>
  <c r="BN475" i="9"/>
  <c r="BO475" i="9"/>
  <c r="BP475" i="9"/>
  <c r="BQ475" i="9"/>
  <c r="BI476" i="9"/>
  <c r="BJ476" i="9"/>
  <c r="BK476" i="9"/>
  <c r="BL476" i="9"/>
  <c r="BM476" i="9"/>
  <c r="BN476" i="9"/>
  <c r="BO476" i="9"/>
  <c r="BP476" i="9"/>
  <c r="BQ476" i="9"/>
  <c r="BI217" i="9"/>
  <c r="BI231" i="9"/>
  <c r="BJ231" i="9"/>
  <c r="BK231" i="9"/>
  <c r="BL231" i="9"/>
  <c r="BM231" i="9"/>
  <c r="BN231" i="9"/>
  <c r="BO231" i="9"/>
  <c r="BP231" i="9"/>
  <c r="BQ231" i="9"/>
  <c r="BI232" i="9"/>
  <c r="BJ232" i="9"/>
  <c r="BK232" i="9"/>
  <c r="BL232" i="9"/>
  <c r="BM232" i="9"/>
  <c r="BN232" i="9"/>
  <c r="BO232" i="9"/>
  <c r="BP232" i="9"/>
  <c r="BQ232" i="9"/>
  <c r="BI233" i="9"/>
  <c r="BJ233" i="9"/>
  <c r="BK233" i="9"/>
  <c r="BL233" i="9"/>
  <c r="BM233" i="9"/>
  <c r="BN233" i="9"/>
  <c r="BO233" i="9"/>
  <c r="BP233" i="9"/>
  <c r="BQ233" i="9"/>
  <c r="BI234" i="9"/>
  <c r="BJ234" i="9"/>
  <c r="BK234" i="9"/>
  <c r="BL234" i="9"/>
  <c r="BM234" i="9"/>
  <c r="BN234" i="9"/>
  <c r="BO234" i="9"/>
  <c r="BP234" i="9"/>
  <c r="BQ234" i="9"/>
  <c r="BI235" i="9"/>
  <c r="BJ235" i="9"/>
  <c r="BK235" i="9"/>
  <c r="BL235" i="9"/>
  <c r="BM235" i="9"/>
  <c r="BN235" i="9"/>
  <c r="BO235" i="9"/>
  <c r="BP235" i="9"/>
  <c r="BQ235" i="9"/>
  <c r="BI236" i="9"/>
  <c r="BJ236" i="9"/>
  <c r="BK236" i="9"/>
  <c r="BL236" i="9"/>
  <c r="BM236" i="9"/>
  <c r="BN236" i="9"/>
  <c r="BO236" i="9"/>
  <c r="BP236" i="9"/>
  <c r="BQ236" i="9"/>
  <c r="BI237" i="9"/>
  <c r="BJ237" i="9"/>
  <c r="BK237" i="9"/>
  <c r="BL237" i="9"/>
  <c r="BM237" i="9"/>
  <c r="BN237" i="9"/>
  <c r="BO237" i="9"/>
  <c r="BP237" i="9"/>
  <c r="BQ237" i="9"/>
  <c r="BI238" i="9"/>
  <c r="BJ238" i="9"/>
  <c r="BK238" i="9"/>
  <c r="BL238" i="9"/>
  <c r="BM238" i="9"/>
  <c r="BN238" i="9"/>
  <c r="BO238" i="9"/>
  <c r="BP238" i="9"/>
  <c r="BQ238" i="9"/>
  <c r="BI239" i="9"/>
  <c r="BJ239" i="9"/>
  <c r="BK239" i="9"/>
  <c r="BL239" i="9"/>
  <c r="BM239" i="9"/>
  <c r="BN239" i="9"/>
  <c r="BO239" i="9"/>
  <c r="BP239" i="9"/>
  <c r="BQ239" i="9"/>
  <c r="BI240" i="9"/>
  <c r="BJ240" i="9"/>
  <c r="BK240" i="9"/>
  <c r="BL240" i="9"/>
  <c r="BM240" i="9"/>
  <c r="BN240" i="9"/>
  <c r="BO240" i="9"/>
  <c r="BP240" i="9"/>
  <c r="BQ240" i="9"/>
  <c r="BI241" i="9"/>
  <c r="BJ241" i="9"/>
  <c r="BK241" i="9"/>
  <c r="BL241" i="9"/>
  <c r="BM241" i="9"/>
  <c r="BN241" i="9"/>
  <c r="BO241" i="9"/>
  <c r="BP241" i="9"/>
  <c r="BQ241" i="9"/>
  <c r="BI242" i="9"/>
  <c r="BJ242" i="9"/>
  <c r="BK242" i="9"/>
  <c r="BL242" i="9"/>
  <c r="BM242" i="9"/>
  <c r="BN242" i="9"/>
  <c r="BO242" i="9"/>
  <c r="BP242" i="9"/>
  <c r="BQ242" i="9"/>
  <c r="BI243" i="9"/>
  <c r="BJ243" i="9"/>
  <c r="BK243" i="9"/>
  <c r="BL243" i="9"/>
  <c r="BM243" i="9"/>
  <c r="BN243" i="9"/>
  <c r="BO243" i="9"/>
  <c r="BP243" i="9"/>
  <c r="BQ243" i="9"/>
  <c r="BI244" i="9"/>
  <c r="BJ244" i="9"/>
  <c r="BK244" i="9"/>
  <c r="BL244" i="9"/>
  <c r="BM244" i="9"/>
  <c r="BN244" i="9"/>
  <c r="BO244" i="9"/>
  <c r="BP244" i="9"/>
  <c r="BQ244" i="9"/>
  <c r="BI245" i="9"/>
  <c r="BJ245" i="9"/>
  <c r="BK245" i="9"/>
  <c r="BL245" i="9"/>
  <c r="BM245" i="9"/>
  <c r="BN245" i="9"/>
  <c r="BO245" i="9"/>
  <c r="BP245" i="9"/>
  <c r="BQ245" i="9"/>
  <c r="BI246" i="9"/>
  <c r="BJ246" i="9"/>
  <c r="BK246" i="9"/>
  <c r="BL246" i="9"/>
  <c r="BM246" i="9"/>
  <c r="BN246" i="9"/>
  <c r="BO246" i="9"/>
  <c r="BP246" i="9"/>
  <c r="BQ246" i="9"/>
  <c r="BI247" i="9"/>
  <c r="BJ247" i="9"/>
  <c r="BK247" i="9"/>
  <c r="BL247" i="9"/>
  <c r="BM247" i="9"/>
  <c r="BN247" i="9"/>
  <c r="BO247" i="9"/>
  <c r="BP247" i="9"/>
  <c r="BQ247" i="9"/>
  <c r="BI248" i="9"/>
  <c r="BJ248" i="9"/>
  <c r="BK248" i="9"/>
  <c r="BL248" i="9"/>
  <c r="BM248" i="9"/>
  <c r="BN248" i="9"/>
  <c r="BO248" i="9"/>
  <c r="BP248" i="9"/>
  <c r="BQ248" i="9"/>
  <c r="BI249" i="9"/>
  <c r="BJ249" i="9"/>
  <c r="BK249" i="9"/>
  <c r="BL249" i="9"/>
  <c r="BM249" i="9"/>
  <c r="BN249" i="9"/>
  <c r="BO249" i="9"/>
  <c r="BP249" i="9"/>
  <c r="BQ249" i="9"/>
  <c r="BI250" i="9"/>
  <c r="BJ250" i="9"/>
  <c r="BK250" i="9"/>
  <c r="BL250" i="9"/>
  <c r="BM250" i="9"/>
  <c r="BN250" i="9"/>
  <c r="BO250" i="9"/>
  <c r="BP250" i="9"/>
  <c r="BQ250" i="9"/>
  <c r="BI251" i="9"/>
  <c r="BJ251" i="9"/>
  <c r="BK251" i="9"/>
  <c r="BL251" i="9"/>
  <c r="BM251" i="9"/>
  <c r="BN251" i="9"/>
  <c r="BO251" i="9"/>
  <c r="BP251" i="9"/>
  <c r="BQ251" i="9"/>
  <c r="BI252" i="9"/>
  <c r="BJ252" i="9"/>
  <c r="BK252" i="9"/>
  <c r="BL252" i="9"/>
  <c r="BM252" i="9"/>
  <c r="BN252" i="9"/>
  <c r="BO252" i="9"/>
  <c r="BP252" i="9"/>
  <c r="BQ252" i="9"/>
  <c r="BI253" i="9"/>
  <c r="BJ253" i="9"/>
  <c r="BK253" i="9"/>
  <c r="BL253" i="9"/>
  <c r="BM253" i="9"/>
  <c r="BN253" i="9"/>
  <c r="BO253" i="9"/>
  <c r="BP253" i="9"/>
  <c r="BQ253" i="9"/>
  <c r="BI254" i="9"/>
  <c r="BJ254" i="9"/>
  <c r="BK254" i="9"/>
  <c r="BL254" i="9"/>
  <c r="BM254" i="9"/>
  <c r="BN254" i="9"/>
  <c r="BO254" i="9"/>
  <c r="BP254" i="9"/>
  <c r="BQ254" i="9"/>
  <c r="BI255" i="9"/>
  <c r="BJ255" i="9"/>
  <c r="BK255" i="9"/>
  <c r="BL255" i="9"/>
  <c r="BM255" i="9"/>
  <c r="BN255" i="9"/>
  <c r="BO255" i="9"/>
  <c r="BP255" i="9"/>
  <c r="BQ255" i="9"/>
  <c r="BI256" i="9"/>
  <c r="BJ256" i="9"/>
  <c r="BK256" i="9"/>
  <c r="BL256" i="9"/>
  <c r="BM256" i="9"/>
  <c r="BN256" i="9"/>
  <c r="BO256" i="9"/>
  <c r="BP256" i="9"/>
  <c r="BQ256" i="9"/>
  <c r="BI257" i="9"/>
  <c r="BJ257" i="9"/>
  <c r="BK257" i="9"/>
  <c r="BL257" i="9"/>
  <c r="BM257" i="9"/>
  <c r="BN257" i="9"/>
  <c r="BO257" i="9"/>
  <c r="BP257" i="9"/>
  <c r="BQ257" i="9"/>
  <c r="BI258" i="9"/>
  <c r="BJ258" i="9"/>
  <c r="BK258" i="9"/>
  <c r="BL258" i="9"/>
  <c r="BM258" i="9"/>
  <c r="BN258" i="9"/>
  <c r="BO258" i="9"/>
  <c r="BP258" i="9"/>
  <c r="BQ258" i="9"/>
  <c r="BI259" i="9"/>
  <c r="BJ259" i="9"/>
  <c r="BK259" i="9"/>
  <c r="BL259" i="9"/>
  <c r="BM259" i="9"/>
  <c r="BN259" i="9"/>
  <c r="BO259" i="9"/>
  <c r="BP259" i="9"/>
  <c r="BQ259" i="9"/>
  <c r="BI260" i="9"/>
  <c r="BJ260" i="9"/>
  <c r="BK260" i="9"/>
  <c r="BL260" i="9"/>
  <c r="BM260" i="9"/>
  <c r="BN260" i="9"/>
  <c r="BO260" i="9"/>
  <c r="BP260" i="9"/>
  <c r="BQ260" i="9"/>
  <c r="BI261" i="9"/>
  <c r="BJ261" i="9"/>
  <c r="BK261" i="9"/>
  <c r="BL261" i="9"/>
  <c r="BM261" i="9"/>
  <c r="BN261" i="9"/>
  <c r="BO261" i="9"/>
  <c r="BP261" i="9"/>
  <c r="BQ261" i="9"/>
  <c r="BI262" i="9"/>
  <c r="BJ262" i="9"/>
  <c r="BK262" i="9"/>
  <c r="BL262" i="9"/>
  <c r="BM262" i="9"/>
  <c r="BN262" i="9"/>
  <c r="BO262" i="9"/>
  <c r="BP262" i="9"/>
  <c r="BQ262" i="9"/>
  <c r="BI263" i="9"/>
  <c r="BJ263" i="9"/>
  <c r="BK263" i="9"/>
  <c r="BL263" i="9"/>
  <c r="BM263" i="9"/>
  <c r="BN263" i="9"/>
  <c r="BO263" i="9"/>
  <c r="BP263" i="9"/>
  <c r="BQ263" i="9"/>
  <c r="BI264" i="9"/>
  <c r="BJ264" i="9"/>
  <c r="BK264" i="9"/>
  <c r="BL264" i="9"/>
  <c r="BM264" i="9"/>
  <c r="BN264" i="9"/>
  <c r="BO264" i="9"/>
  <c r="BP264" i="9"/>
  <c r="BQ264" i="9"/>
  <c r="BI265" i="9"/>
  <c r="BJ265" i="9"/>
  <c r="BK265" i="9"/>
  <c r="BL265" i="9"/>
  <c r="BM265" i="9"/>
  <c r="BN265" i="9"/>
  <c r="BO265" i="9"/>
  <c r="BP265" i="9"/>
  <c r="BQ265" i="9"/>
  <c r="BI266" i="9"/>
  <c r="BJ266" i="9"/>
  <c r="BK266" i="9"/>
  <c r="BL266" i="9"/>
  <c r="BM266" i="9"/>
  <c r="BN266" i="9"/>
  <c r="BO266" i="9"/>
  <c r="BP266" i="9"/>
  <c r="BQ266" i="9"/>
  <c r="BI267" i="9"/>
  <c r="BJ267" i="9"/>
  <c r="BK267" i="9"/>
  <c r="BL267" i="9"/>
  <c r="BM267" i="9"/>
  <c r="BN267" i="9"/>
  <c r="BO267" i="9"/>
  <c r="BP267" i="9"/>
  <c r="BQ267" i="9"/>
  <c r="BI268" i="9"/>
  <c r="BJ268" i="9"/>
  <c r="BK268" i="9"/>
  <c r="BL268" i="9"/>
  <c r="BM268" i="9"/>
  <c r="BN268" i="9"/>
  <c r="BO268" i="9"/>
  <c r="BP268" i="9"/>
  <c r="BQ268" i="9"/>
  <c r="BI269" i="9"/>
  <c r="BJ269" i="9"/>
  <c r="BK269" i="9"/>
  <c r="BL269" i="9"/>
  <c r="BM269" i="9"/>
  <c r="BN269" i="9"/>
  <c r="BO269" i="9"/>
  <c r="BP269" i="9"/>
  <c r="BQ269" i="9"/>
  <c r="BI270" i="9"/>
  <c r="BJ270" i="9"/>
  <c r="BK270" i="9"/>
  <c r="BL270" i="9"/>
  <c r="BM270" i="9"/>
  <c r="BN270" i="9"/>
  <c r="BO270" i="9"/>
  <c r="BP270" i="9"/>
  <c r="BQ270" i="9"/>
  <c r="BI271" i="9"/>
  <c r="BJ271" i="9"/>
  <c r="BK271" i="9"/>
  <c r="BL271" i="9"/>
  <c r="BM271" i="9"/>
  <c r="BN271" i="9"/>
  <c r="BO271" i="9"/>
  <c r="BP271" i="9"/>
  <c r="BQ271" i="9"/>
  <c r="BI272" i="9"/>
  <c r="BJ272" i="9"/>
  <c r="BK272" i="9"/>
  <c r="BL272" i="9"/>
  <c r="BM272" i="9"/>
  <c r="BN272" i="9"/>
  <c r="BO272" i="9"/>
  <c r="BP272" i="9"/>
  <c r="BQ272" i="9"/>
  <c r="BI273" i="9"/>
  <c r="BJ273" i="9"/>
  <c r="BK273" i="9"/>
  <c r="BL273" i="9"/>
  <c r="BM273" i="9"/>
  <c r="BN273" i="9"/>
  <c r="BO273" i="9"/>
  <c r="BP273" i="9"/>
  <c r="BQ273" i="9"/>
  <c r="BI274" i="9"/>
  <c r="BJ274" i="9"/>
  <c r="BK274" i="9"/>
  <c r="BL274" i="9"/>
  <c r="BM274" i="9"/>
  <c r="BN274" i="9"/>
  <c r="BO274" i="9"/>
  <c r="BP274" i="9"/>
  <c r="BQ274" i="9"/>
  <c r="BI275" i="9"/>
  <c r="BJ275" i="9"/>
  <c r="BK275" i="9"/>
  <c r="BL275" i="9"/>
  <c r="BM275" i="9"/>
  <c r="BN275" i="9"/>
  <c r="BO275" i="9"/>
  <c r="BP275" i="9"/>
  <c r="BQ275" i="9"/>
  <c r="BI276" i="9"/>
  <c r="BJ276" i="9"/>
  <c r="BK276" i="9"/>
  <c r="BL276" i="9"/>
  <c r="BM276" i="9"/>
  <c r="BN276" i="9"/>
  <c r="BO276" i="9"/>
  <c r="BP276" i="9"/>
  <c r="BQ276" i="9"/>
  <c r="BI277" i="9"/>
  <c r="BJ277" i="9"/>
  <c r="BK277" i="9"/>
  <c r="BL277" i="9"/>
  <c r="BM277" i="9"/>
  <c r="BN277" i="9"/>
  <c r="BO277" i="9"/>
  <c r="BP277" i="9"/>
  <c r="BQ277" i="9"/>
  <c r="BI278" i="9"/>
  <c r="BJ278" i="9"/>
  <c r="BK278" i="9"/>
  <c r="BL278" i="9"/>
  <c r="BM278" i="9"/>
  <c r="BN278" i="9"/>
  <c r="BO278" i="9"/>
  <c r="BP278" i="9"/>
  <c r="BQ278" i="9"/>
  <c r="BI279" i="9"/>
  <c r="BJ279" i="9"/>
  <c r="BK279" i="9"/>
  <c r="BL279" i="9"/>
  <c r="BM279" i="9"/>
  <c r="BN279" i="9"/>
  <c r="BO279" i="9"/>
  <c r="BP279" i="9"/>
  <c r="BQ279" i="9"/>
  <c r="BI280" i="9"/>
  <c r="BJ280" i="9"/>
  <c r="BK280" i="9"/>
  <c r="BL280" i="9"/>
  <c r="BM280" i="9"/>
  <c r="BN280" i="9"/>
  <c r="BO280" i="9"/>
  <c r="BP280" i="9"/>
  <c r="BQ280" i="9"/>
  <c r="BI281" i="9"/>
  <c r="BJ281" i="9"/>
  <c r="BK281" i="9"/>
  <c r="BL281" i="9"/>
  <c r="BM281" i="9"/>
  <c r="BN281" i="9"/>
  <c r="BO281" i="9"/>
  <c r="BP281" i="9"/>
  <c r="BQ281" i="9"/>
  <c r="BI282" i="9"/>
  <c r="BJ282" i="9"/>
  <c r="BK282" i="9"/>
  <c r="BL282" i="9"/>
  <c r="BM282" i="9"/>
  <c r="BN282" i="9"/>
  <c r="BO282" i="9"/>
  <c r="BP282" i="9"/>
  <c r="BQ282" i="9"/>
  <c r="BI283" i="9"/>
  <c r="BJ283" i="9"/>
  <c r="BK283" i="9"/>
  <c r="BL283" i="9"/>
  <c r="BM283" i="9"/>
  <c r="BN283" i="9"/>
  <c r="BO283" i="9"/>
  <c r="BP283" i="9"/>
  <c r="BQ283" i="9"/>
  <c r="BI284" i="9"/>
  <c r="BJ284" i="9"/>
  <c r="BK284" i="9"/>
  <c r="BL284" i="9"/>
  <c r="BM284" i="9"/>
  <c r="BN284" i="9"/>
  <c r="BO284" i="9"/>
  <c r="BP284" i="9"/>
  <c r="BQ284" i="9"/>
  <c r="BI285" i="9"/>
  <c r="BJ285" i="9"/>
  <c r="BK285" i="9"/>
  <c r="BL285" i="9"/>
  <c r="BM285" i="9"/>
  <c r="BN285" i="9"/>
  <c r="BO285" i="9"/>
  <c r="BP285" i="9"/>
  <c r="BQ285" i="9"/>
  <c r="BI286" i="9"/>
  <c r="BJ286" i="9"/>
  <c r="BK286" i="9"/>
  <c r="BL286" i="9"/>
  <c r="BM286" i="9"/>
  <c r="BN286" i="9"/>
  <c r="BO286" i="9"/>
  <c r="BP286" i="9"/>
  <c r="BQ286" i="9"/>
  <c r="BI287" i="9"/>
  <c r="BJ287" i="9"/>
  <c r="BK287" i="9"/>
  <c r="BL287" i="9"/>
  <c r="BM287" i="9"/>
  <c r="BN287" i="9"/>
  <c r="BO287" i="9"/>
  <c r="BP287" i="9"/>
  <c r="BQ287" i="9"/>
  <c r="BI288" i="9"/>
  <c r="BJ288" i="9"/>
  <c r="BK288" i="9"/>
  <c r="BL288" i="9"/>
  <c r="BM288" i="9"/>
  <c r="BN288" i="9"/>
  <c r="BO288" i="9"/>
  <c r="BP288" i="9"/>
  <c r="BQ288" i="9"/>
  <c r="BI289" i="9"/>
  <c r="BJ289" i="9"/>
  <c r="BK289" i="9"/>
  <c r="BL289" i="9"/>
  <c r="BM289" i="9"/>
  <c r="BN289" i="9"/>
  <c r="BO289" i="9"/>
  <c r="BP289" i="9"/>
  <c r="BQ289" i="9"/>
  <c r="BI290" i="9"/>
  <c r="BJ290" i="9"/>
  <c r="BK290" i="9"/>
  <c r="BL290" i="9"/>
  <c r="BM290" i="9"/>
  <c r="BN290" i="9"/>
  <c r="BO290" i="9"/>
  <c r="BP290" i="9"/>
  <c r="BQ290" i="9"/>
  <c r="BI291" i="9"/>
  <c r="BJ291" i="9"/>
  <c r="BK291" i="9"/>
  <c r="BL291" i="9"/>
  <c r="BM291" i="9"/>
  <c r="BN291" i="9"/>
  <c r="BO291" i="9"/>
  <c r="BP291" i="9"/>
  <c r="BQ291" i="9"/>
  <c r="BI292" i="9"/>
  <c r="BJ292" i="9"/>
  <c r="BK292" i="9"/>
  <c r="BL292" i="9"/>
  <c r="BM292" i="9"/>
  <c r="BN292" i="9"/>
  <c r="BO292" i="9"/>
  <c r="BP292" i="9"/>
  <c r="BQ292" i="9"/>
  <c r="BI293" i="9"/>
  <c r="BJ293" i="9"/>
  <c r="BK293" i="9"/>
  <c r="BL293" i="9"/>
  <c r="BM293" i="9"/>
  <c r="BN293" i="9"/>
  <c r="BO293" i="9"/>
  <c r="BP293" i="9"/>
  <c r="BQ293" i="9"/>
  <c r="BI294" i="9"/>
  <c r="BJ294" i="9"/>
  <c r="BK294" i="9"/>
  <c r="BL294" i="9"/>
  <c r="BM294" i="9"/>
  <c r="BN294" i="9"/>
  <c r="BO294" i="9"/>
  <c r="BP294" i="9"/>
  <c r="BQ294" i="9"/>
  <c r="BI295" i="9"/>
  <c r="BJ295" i="9"/>
  <c r="BK295" i="9"/>
  <c r="BL295" i="9"/>
  <c r="BM295" i="9"/>
  <c r="BN295" i="9"/>
  <c r="BO295" i="9"/>
  <c r="BP295" i="9"/>
  <c r="BQ295" i="9"/>
  <c r="BI296" i="9"/>
  <c r="BJ296" i="9"/>
  <c r="BK296" i="9"/>
  <c r="BL296" i="9"/>
  <c r="BM296" i="9"/>
  <c r="BN296" i="9"/>
  <c r="BO296" i="9"/>
  <c r="BP296" i="9"/>
  <c r="BQ296" i="9"/>
  <c r="BI297" i="9"/>
  <c r="BJ297" i="9"/>
  <c r="BK297" i="9"/>
  <c r="BL297" i="9"/>
  <c r="BM297" i="9"/>
  <c r="BN297" i="9"/>
  <c r="BO297" i="9"/>
  <c r="BP297" i="9"/>
  <c r="BQ297" i="9"/>
  <c r="BI298" i="9"/>
  <c r="BJ298" i="9"/>
  <c r="BK298" i="9"/>
  <c r="BL298" i="9"/>
  <c r="BM298" i="9"/>
  <c r="BN298" i="9"/>
  <c r="BO298" i="9"/>
  <c r="BP298" i="9"/>
  <c r="BQ298" i="9"/>
  <c r="BI299" i="9"/>
  <c r="BJ299" i="9"/>
  <c r="BK299" i="9"/>
  <c r="BL299" i="9"/>
  <c r="BM299" i="9"/>
  <c r="BN299" i="9"/>
  <c r="BO299" i="9"/>
  <c r="BP299" i="9"/>
  <c r="BQ299" i="9"/>
  <c r="BI300" i="9"/>
  <c r="BJ300" i="9"/>
  <c r="BK300" i="9"/>
  <c r="BL300" i="9"/>
  <c r="BM300" i="9"/>
  <c r="BN300" i="9"/>
  <c r="BO300" i="9"/>
  <c r="BP300" i="9"/>
  <c r="BQ300" i="9"/>
  <c r="BI301" i="9"/>
  <c r="BJ301" i="9"/>
  <c r="BK301" i="9"/>
  <c r="BL301" i="9"/>
  <c r="BM301" i="9"/>
  <c r="BN301" i="9"/>
  <c r="BO301" i="9"/>
  <c r="BP301" i="9"/>
  <c r="BQ301" i="9"/>
  <c r="BI302" i="9"/>
  <c r="BJ302" i="9"/>
  <c r="BK302" i="9"/>
  <c r="BL302" i="9"/>
  <c r="BM302" i="9"/>
  <c r="BN302" i="9"/>
  <c r="BO302" i="9"/>
  <c r="BP302" i="9"/>
  <c r="BQ302" i="9"/>
  <c r="BI303" i="9"/>
  <c r="BJ303" i="9"/>
  <c r="BK303" i="9"/>
  <c r="BL303" i="9"/>
  <c r="BM303" i="9"/>
  <c r="BN303" i="9"/>
  <c r="BO303" i="9"/>
  <c r="BP303" i="9"/>
  <c r="BQ303" i="9"/>
  <c r="BI304" i="9"/>
  <c r="BJ304" i="9"/>
  <c r="BK304" i="9"/>
  <c r="BL304" i="9"/>
  <c r="BM304" i="9"/>
  <c r="BN304" i="9"/>
  <c r="BO304" i="9"/>
  <c r="BP304" i="9"/>
  <c r="BQ304" i="9"/>
  <c r="BI305" i="9"/>
  <c r="BJ305" i="9"/>
  <c r="BK305" i="9"/>
  <c r="BL305" i="9"/>
  <c r="BM305" i="9"/>
  <c r="BN305" i="9"/>
  <c r="BO305" i="9"/>
  <c r="BP305" i="9"/>
  <c r="BQ305" i="9"/>
  <c r="BI306" i="9"/>
  <c r="BJ306" i="9"/>
  <c r="BK306" i="9"/>
  <c r="BL306" i="9"/>
  <c r="BM306" i="9"/>
  <c r="BN306" i="9"/>
  <c r="BO306" i="9"/>
  <c r="BP306" i="9"/>
  <c r="BQ306" i="9"/>
  <c r="BI307" i="9"/>
  <c r="BJ307" i="9"/>
  <c r="BK307" i="9"/>
  <c r="BL307" i="9"/>
  <c r="BM307" i="9"/>
  <c r="BN307" i="9"/>
  <c r="BO307" i="9"/>
  <c r="BP307" i="9"/>
  <c r="BQ307" i="9"/>
  <c r="BI308" i="9"/>
  <c r="BJ308" i="9"/>
  <c r="BK308" i="9"/>
  <c r="BL308" i="9"/>
  <c r="BM308" i="9"/>
  <c r="BN308" i="9"/>
  <c r="BO308" i="9"/>
  <c r="BP308" i="9"/>
  <c r="BQ308" i="9"/>
  <c r="BI309" i="9"/>
  <c r="BJ309" i="9"/>
  <c r="BK309" i="9"/>
  <c r="BL309" i="9"/>
  <c r="BM309" i="9"/>
  <c r="BN309" i="9"/>
  <c r="BO309" i="9"/>
  <c r="BP309" i="9"/>
  <c r="BQ309" i="9"/>
  <c r="BI310" i="9"/>
  <c r="BJ310" i="9"/>
  <c r="BK310" i="9"/>
  <c r="BL310" i="9"/>
  <c r="BM310" i="9"/>
  <c r="BN310" i="9"/>
  <c r="BO310" i="9"/>
  <c r="BP310" i="9"/>
  <c r="BQ310" i="9"/>
  <c r="BI311" i="9"/>
  <c r="BJ311" i="9"/>
  <c r="BK311" i="9"/>
  <c r="BL311" i="9"/>
  <c r="BM311" i="9"/>
  <c r="BN311" i="9"/>
  <c r="BO311" i="9"/>
  <c r="BP311" i="9"/>
  <c r="BQ311" i="9"/>
  <c r="BI312" i="9"/>
  <c r="BJ312" i="9"/>
  <c r="BK312" i="9"/>
  <c r="BL312" i="9"/>
  <c r="BM312" i="9"/>
  <c r="BN312" i="9"/>
  <c r="BO312" i="9"/>
  <c r="BP312" i="9"/>
  <c r="BQ312" i="9"/>
  <c r="BI313" i="9"/>
  <c r="BJ313" i="9"/>
  <c r="BK313" i="9"/>
  <c r="BL313" i="9"/>
  <c r="BM313" i="9"/>
  <c r="BN313" i="9"/>
  <c r="BO313" i="9"/>
  <c r="BP313" i="9"/>
  <c r="BQ313" i="9"/>
  <c r="BI314" i="9"/>
  <c r="BJ314" i="9"/>
  <c r="BK314" i="9"/>
  <c r="BL314" i="9"/>
  <c r="BM314" i="9"/>
  <c r="BN314" i="9"/>
  <c r="BO314" i="9"/>
  <c r="BP314" i="9"/>
  <c r="BQ314" i="9"/>
  <c r="BI315" i="9"/>
  <c r="BJ315" i="9"/>
  <c r="BK315" i="9"/>
  <c r="BL315" i="9"/>
  <c r="BM315" i="9"/>
  <c r="BN315" i="9"/>
  <c r="BO315" i="9"/>
  <c r="BP315" i="9"/>
  <c r="BQ315" i="9"/>
  <c r="BQ2" i="9"/>
  <c r="BP2" i="9"/>
  <c r="BO2" i="9"/>
  <c r="BN2" i="9"/>
  <c r="BM2" i="9"/>
  <c r="BL2" i="9"/>
  <c r="BK2" i="9"/>
  <c r="C2" i="13"/>
  <c r="BI2" i="9" s="1"/>
  <c r="B466" i="13"/>
  <c r="B467" i="13"/>
  <c r="B468" i="13"/>
  <c r="B469" i="13"/>
  <c r="B470" i="13"/>
  <c r="B471" i="13"/>
  <c r="B472" i="13"/>
  <c r="B473" i="13"/>
  <c r="B474" i="13"/>
  <c r="B475" i="13"/>
  <c r="B476" i="13"/>
  <c r="B477" i="13"/>
  <c r="B440" i="13"/>
  <c r="B441" i="13"/>
  <c r="B442" i="13"/>
  <c r="B443" i="13"/>
  <c r="B444" i="13"/>
  <c r="B445" i="13"/>
  <c r="B446" i="13"/>
  <c r="B447" i="13"/>
  <c r="B448" i="13"/>
  <c r="B449" i="13"/>
  <c r="B450" i="13"/>
  <c r="B451" i="13"/>
  <c r="B452" i="13"/>
  <c r="B453" i="13"/>
  <c r="B454" i="13"/>
  <c r="B455" i="13"/>
  <c r="B456" i="13"/>
  <c r="B457" i="13"/>
  <c r="B458" i="13"/>
  <c r="B459" i="13"/>
  <c r="B460" i="13"/>
  <c r="B461" i="13"/>
  <c r="B462" i="13"/>
  <c r="B463" i="13"/>
  <c r="B464" i="13"/>
  <c r="B465" i="13"/>
  <c r="B420" i="13"/>
  <c r="B421" i="13"/>
  <c r="B422" i="13"/>
  <c r="B423" i="13"/>
  <c r="B424" i="13"/>
  <c r="B425" i="13"/>
  <c r="B426" i="13"/>
  <c r="B427" i="13"/>
  <c r="B428" i="13"/>
  <c r="B429" i="13"/>
  <c r="B430" i="13"/>
  <c r="B431" i="13"/>
  <c r="B432" i="13"/>
  <c r="B433" i="13"/>
  <c r="B434" i="13"/>
  <c r="B435" i="13"/>
  <c r="B436" i="13"/>
  <c r="B437" i="13"/>
  <c r="B438" i="13"/>
  <c r="B439" i="13"/>
  <c r="B398" i="13"/>
  <c r="B399" i="13"/>
  <c r="B400" i="13"/>
  <c r="B401" i="13"/>
  <c r="B402" i="13"/>
  <c r="B403" i="13"/>
  <c r="B404" i="13"/>
  <c r="B405" i="13"/>
  <c r="B406" i="13"/>
  <c r="B407" i="13"/>
  <c r="B408" i="13"/>
  <c r="B409" i="13"/>
  <c r="B410" i="13"/>
  <c r="B411" i="13"/>
  <c r="B412" i="13"/>
  <c r="B413" i="13"/>
  <c r="B414" i="13"/>
  <c r="B415" i="13"/>
  <c r="B416" i="13"/>
  <c r="B417" i="13"/>
  <c r="B418" i="13"/>
  <c r="B419" i="13"/>
  <c r="B387" i="13"/>
  <c r="B388" i="13"/>
  <c r="B389" i="13"/>
  <c r="B390" i="13"/>
  <c r="B391" i="13"/>
  <c r="B392" i="13"/>
  <c r="B393" i="13"/>
  <c r="B394" i="13"/>
  <c r="B395" i="13"/>
  <c r="B396" i="13"/>
  <c r="B397" i="13"/>
  <c r="B374" i="13"/>
  <c r="B375" i="13"/>
  <c r="B376" i="13"/>
  <c r="B377" i="13"/>
  <c r="B378" i="13"/>
  <c r="B379" i="13"/>
  <c r="B380" i="13"/>
  <c r="B381" i="13"/>
  <c r="B382" i="13"/>
  <c r="B383" i="13"/>
  <c r="B384" i="13"/>
  <c r="B385" i="13"/>
  <c r="B386" i="13"/>
  <c r="B354" i="13"/>
  <c r="B355" i="13"/>
  <c r="B356" i="13"/>
  <c r="B357" i="13"/>
  <c r="B358" i="13"/>
  <c r="B359" i="13"/>
  <c r="B360" i="13"/>
  <c r="B361" i="13"/>
  <c r="B362" i="13"/>
  <c r="B363" i="13"/>
  <c r="B364" i="13"/>
  <c r="B365" i="13"/>
  <c r="B366" i="13"/>
  <c r="B367" i="13"/>
  <c r="B368" i="13"/>
  <c r="B369" i="13"/>
  <c r="B370" i="13"/>
  <c r="B371" i="13"/>
  <c r="B372" i="13"/>
  <c r="B373" i="13"/>
  <c r="B336" i="13"/>
  <c r="B337" i="13"/>
  <c r="B338" i="13"/>
  <c r="B339" i="13"/>
  <c r="B340" i="13"/>
  <c r="B341" i="13"/>
  <c r="B342" i="13"/>
  <c r="B343" i="13"/>
  <c r="B344" i="13"/>
  <c r="B345" i="13"/>
  <c r="B346" i="13"/>
  <c r="B347" i="13"/>
  <c r="B348" i="13"/>
  <c r="B349" i="13"/>
  <c r="B350" i="13"/>
  <c r="B351" i="13"/>
  <c r="B352" i="13"/>
  <c r="B353" i="13"/>
  <c r="B328" i="13"/>
  <c r="B329" i="13"/>
  <c r="B330" i="13"/>
  <c r="B331" i="13"/>
  <c r="B332" i="13"/>
  <c r="B333" i="13"/>
  <c r="B334" i="13"/>
  <c r="B335" i="13"/>
  <c r="B3" i="13"/>
  <c r="C3" i="13"/>
  <c r="D3" i="13"/>
  <c r="B4" i="13"/>
  <c r="C4" i="13"/>
  <c r="BI4" i="9" s="1"/>
  <c r="D4" i="13"/>
  <c r="B5" i="13"/>
  <c r="C5" i="13"/>
  <c r="BI5" i="9" s="1"/>
  <c r="D5" i="13"/>
  <c r="B6" i="13"/>
  <c r="C6" i="13"/>
  <c r="BI6" i="9" s="1"/>
  <c r="D6" i="13"/>
  <c r="B7" i="13"/>
  <c r="C7" i="13"/>
  <c r="BI7" i="9" s="1"/>
  <c r="D7" i="13"/>
  <c r="B8" i="13"/>
  <c r="C8" i="13"/>
  <c r="BI8" i="9" s="1"/>
  <c r="D8" i="13"/>
  <c r="B9" i="13"/>
  <c r="C9" i="13"/>
  <c r="BI9" i="9" s="1"/>
  <c r="D9" i="13"/>
  <c r="B10" i="13"/>
  <c r="C10" i="13"/>
  <c r="BI10" i="9" s="1"/>
  <c r="D10" i="13"/>
  <c r="B11" i="13"/>
  <c r="C11" i="13"/>
  <c r="BI11" i="9" s="1"/>
  <c r="D11" i="13"/>
  <c r="B12" i="13"/>
  <c r="C12" i="13"/>
  <c r="D12" i="13"/>
  <c r="B13" i="13"/>
  <c r="C13" i="13"/>
  <c r="BI13" i="9" s="1"/>
  <c r="D13" i="13"/>
  <c r="B14" i="13"/>
  <c r="C14" i="13"/>
  <c r="BI14" i="9" s="1"/>
  <c r="D14" i="13"/>
  <c r="B15" i="13"/>
  <c r="C15" i="13"/>
  <c r="BI15" i="9" s="1"/>
  <c r="D15" i="13"/>
  <c r="B16" i="13"/>
  <c r="C16" i="13"/>
  <c r="BI16" i="9" s="1"/>
  <c r="D16" i="13"/>
  <c r="B17" i="13"/>
  <c r="C17" i="13"/>
  <c r="BI17" i="9" s="1"/>
  <c r="D17" i="13"/>
  <c r="B18" i="13"/>
  <c r="C18" i="13"/>
  <c r="BI18" i="9" s="1"/>
  <c r="D18" i="13"/>
  <c r="B19" i="13"/>
  <c r="C19" i="13"/>
  <c r="D19" i="13"/>
  <c r="B20" i="13"/>
  <c r="C20" i="13"/>
  <c r="BI20" i="9" s="1"/>
  <c r="D20" i="13"/>
  <c r="B21" i="13"/>
  <c r="C21" i="13"/>
  <c r="BI21" i="9" s="1"/>
  <c r="D21" i="13"/>
  <c r="B22" i="13"/>
  <c r="C22" i="13"/>
  <c r="BI22" i="9" s="1"/>
  <c r="D22" i="13"/>
  <c r="B23" i="13"/>
  <c r="C23" i="13"/>
  <c r="BI23" i="9" s="1"/>
  <c r="D23" i="13"/>
  <c r="J23" i="13" s="1" a="1"/>
  <c r="J23" i="13" s="1"/>
  <c r="BP23" i="9" s="1"/>
  <c r="B24" i="13"/>
  <c r="C24" i="13"/>
  <c r="BI24" i="9" s="1"/>
  <c r="D24" i="13"/>
  <c r="B25" i="13"/>
  <c r="C25" i="13"/>
  <c r="BI25" i="9" s="1"/>
  <c r="D25" i="13"/>
  <c r="B26" i="13"/>
  <c r="C26" i="13"/>
  <c r="BI26" i="9" s="1"/>
  <c r="D26" i="13"/>
  <c r="B27" i="13"/>
  <c r="C27" i="13"/>
  <c r="BI27" i="9" s="1"/>
  <c r="D27" i="13"/>
  <c r="B28" i="13"/>
  <c r="C28" i="13"/>
  <c r="BI28" i="9" s="1"/>
  <c r="D28" i="13"/>
  <c r="B29" i="13"/>
  <c r="C29" i="13"/>
  <c r="BI29" i="9" s="1"/>
  <c r="D29" i="13"/>
  <c r="B30" i="13"/>
  <c r="C30" i="13"/>
  <c r="BI30" i="9" s="1"/>
  <c r="D30" i="13"/>
  <c r="B31" i="13"/>
  <c r="C31" i="13"/>
  <c r="BI31" i="9" s="1"/>
  <c r="D31" i="13"/>
  <c r="BJ31" i="9" s="1"/>
  <c r="B32" i="13"/>
  <c r="C32" i="13"/>
  <c r="BI32" i="9" s="1"/>
  <c r="D32" i="13"/>
  <c r="B33" i="13"/>
  <c r="C33" i="13"/>
  <c r="BI33" i="9" s="1"/>
  <c r="D33" i="13"/>
  <c r="B34" i="13"/>
  <c r="C34" i="13"/>
  <c r="BI34" i="9" s="1"/>
  <c r="D34" i="13"/>
  <c r="B35" i="13"/>
  <c r="C35" i="13"/>
  <c r="D35" i="13"/>
  <c r="B36" i="13"/>
  <c r="C36" i="13"/>
  <c r="BI36" i="9" s="1"/>
  <c r="D36" i="13"/>
  <c r="J36" i="13" s="1" a="1"/>
  <c r="J36" i="13" s="1"/>
  <c r="BP36" i="9" s="1"/>
  <c r="B37" i="13"/>
  <c r="C37" i="13"/>
  <c r="BI37" i="9" s="1"/>
  <c r="D37" i="13"/>
  <c r="B38" i="13"/>
  <c r="C38" i="13"/>
  <c r="BI38" i="9" s="1"/>
  <c r="D38" i="13"/>
  <c r="B39" i="13"/>
  <c r="C39" i="13"/>
  <c r="BI39" i="9" s="1"/>
  <c r="D39" i="13"/>
  <c r="B40" i="13"/>
  <c r="C40" i="13"/>
  <c r="BI40" i="9" s="1"/>
  <c r="D40" i="13"/>
  <c r="BJ40" i="9" s="1"/>
  <c r="B41" i="13"/>
  <c r="C41" i="13"/>
  <c r="BI41" i="9" s="1"/>
  <c r="D41" i="13"/>
  <c r="B42" i="13"/>
  <c r="C42" i="13"/>
  <c r="BI42" i="9" s="1"/>
  <c r="D42" i="13"/>
  <c r="B43" i="13"/>
  <c r="C43" i="13"/>
  <c r="D43" i="13"/>
  <c r="B44" i="13"/>
  <c r="C44" i="13"/>
  <c r="BI44" i="9" s="1"/>
  <c r="D44" i="13"/>
  <c r="B45" i="13"/>
  <c r="C45" i="13"/>
  <c r="BI45" i="9" s="1"/>
  <c r="D45" i="13"/>
  <c r="B46" i="13"/>
  <c r="C46" i="13"/>
  <c r="BI46" i="9" s="1"/>
  <c r="D46" i="13"/>
  <c r="B47" i="13"/>
  <c r="C47" i="13"/>
  <c r="BI47" i="9" s="1"/>
  <c r="D47" i="13"/>
  <c r="B48" i="13"/>
  <c r="C48" i="13"/>
  <c r="BI48" i="9" s="1"/>
  <c r="D48" i="13"/>
  <c r="B49" i="13"/>
  <c r="C49" i="13"/>
  <c r="BI49" i="9" s="1"/>
  <c r="D49" i="13"/>
  <c r="B50" i="13"/>
  <c r="C50" i="13"/>
  <c r="BI50" i="9" s="1"/>
  <c r="D50" i="13"/>
  <c r="B51" i="13"/>
  <c r="C51" i="13"/>
  <c r="BI51" i="9" s="1"/>
  <c r="D51" i="13"/>
  <c r="B52" i="13"/>
  <c r="C52" i="13"/>
  <c r="BI52" i="9" s="1"/>
  <c r="D52" i="13"/>
  <c r="B53" i="13"/>
  <c r="C53" i="13"/>
  <c r="BI53" i="9" s="1"/>
  <c r="D53" i="13"/>
  <c r="B54" i="13"/>
  <c r="C54" i="13"/>
  <c r="BI54" i="9" s="1"/>
  <c r="D54" i="13"/>
  <c r="B55" i="13"/>
  <c r="C55" i="13"/>
  <c r="BI55" i="9" s="1"/>
  <c r="D55" i="13"/>
  <c r="B56" i="13"/>
  <c r="C56" i="13"/>
  <c r="BI56" i="9" s="1"/>
  <c r="D56" i="13"/>
  <c r="B57" i="13"/>
  <c r="C57" i="13"/>
  <c r="BI57" i="9" s="1"/>
  <c r="D57" i="13"/>
  <c r="B58" i="13"/>
  <c r="C58" i="13"/>
  <c r="BI58" i="9" s="1"/>
  <c r="D58" i="13"/>
  <c r="B59" i="13"/>
  <c r="C59" i="13"/>
  <c r="D59" i="13"/>
  <c r="J59" i="13" s="1" a="1"/>
  <c r="J59" i="13" s="1"/>
  <c r="BP59" i="9" s="1"/>
  <c r="B60" i="13"/>
  <c r="C60" i="13"/>
  <c r="BI60" i="9" s="1"/>
  <c r="D60" i="13"/>
  <c r="B61" i="13"/>
  <c r="C61" i="13"/>
  <c r="BI61" i="9" s="1"/>
  <c r="D61" i="13"/>
  <c r="B62" i="13"/>
  <c r="C62" i="13"/>
  <c r="BI62" i="9" s="1"/>
  <c r="D62" i="13"/>
  <c r="B63" i="13"/>
  <c r="C63" i="13"/>
  <c r="BI63" i="9" s="1"/>
  <c r="D63" i="13"/>
  <c r="B64" i="13"/>
  <c r="C64" i="13"/>
  <c r="BI64" i="9" s="1"/>
  <c r="D64" i="13"/>
  <c r="B65" i="13"/>
  <c r="C65" i="13"/>
  <c r="BI65" i="9" s="1"/>
  <c r="D65" i="13"/>
  <c r="B66" i="13"/>
  <c r="C66" i="13"/>
  <c r="BI66" i="9" s="1"/>
  <c r="D66" i="13"/>
  <c r="B67" i="13"/>
  <c r="C67" i="13"/>
  <c r="BI67" i="9" s="1"/>
  <c r="D67" i="13"/>
  <c r="B68" i="13"/>
  <c r="C68" i="13"/>
  <c r="BI68" i="9" s="1"/>
  <c r="D68" i="13"/>
  <c r="B69" i="13"/>
  <c r="C69" i="13"/>
  <c r="BI69" i="9" s="1"/>
  <c r="D69" i="13"/>
  <c r="B70" i="13"/>
  <c r="C70" i="13"/>
  <c r="BI70" i="9" s="1"/>
  <c r="D70" i="13"/>
  <c r="B71" i="13"/>
  <c r="C71" i="13"/>
  <c r="BI71" i="9" s="1"/>
  <c r="D71" i="13"/>
  <c r="B72" i="13"/>
  <c r="C72" i="13"/>
  <c r="BI72" i="9" s="1"/>
  <c r="D72" i="13"/>
  <c r="B73" i="13"/>
  <c r="C73" i="13"/>
  <c r="BI73" i="9" s="1"/>
  <c r="D73" i="13"/>
  <c r="B74" i="13"/>
  <c r="C74" i="13"/>
  <c r="BI74" i="9" s="1"/>
  <c r="D74" i="13"/>
  <c r="B75" i="13"/>
  <c r="C75" i="13"/>
  <c r="D75" i="13"/>
  <c r="B76" i="13"/>
  <c r="C76" i="13"/>
  <c r="BI76" i="9" s="1"/>
  <c r="D76" i="13"/>
  <c r="B77" i="13"/>
  <c r="C77" i="13"/>
  <c r="BI77" i="9" s="1"/>
  <c r="D77" i="13"/>
  <c r="B78" i="13"/>
  <c r="C78" i="13"/>
  <c r="BI78" i="9" s="1"/>
  <c r="D78" i="13"/>
  <c r="B79" i="13"/>
  <c r="C79" i="13"/>
  <c r="BI79" i="9" s="1"/>
  <c r="D79" i="13"/>
  <c r="B80" i="13"/>
  <c r="C80" i="13"/>
  <c r="BI80" i="9" s="1"/>
  <c r="D80" i="13"/>
  <c r="B81" i="13"/>
  <c r="C81" i="13"/>
  <c r="BI81" i="9" s="1"/>
  <c r="D81" i="13"/>
  <c r="B82" i="13"/>
  <c r="C82" i="13"/>
  <c r="BI82" i="9" s="1"/>
  <c r="D82" i="13"/>
  <c r="B83" i="13"/>
  <c r="C83" i="13"/>
  <c r="BI83" i="9" s="1"/>
  <c r="D83" i="13"/>
  <c r="B84" i="13"/>
  <c r="C84" i="13"/>
  <c r="D84" i="13"/>
  <c r="B85" i="13"/>
  <c r="C85" i="13"/>
  <c r="BI85" i="9" s="1"/>
  <c r="D85" i="13"/>
  <c r="B86" i="13"/>
  <c r="C86" i="13"/>
  <c r="BI86" i="9" s="1"/>
  <c r="D86" i="13"/>
  <c r="B87" i="13"/>
  <c r="C87" i="13"/>
  <c r="BI87" i="9" s="1"/>
  <c r="D87" i="13"/>
  <c r="B88" i="13"/>
  <c r="C88" i="13"/>
  <c r="BI88" i="9" s="1"/>
  <c r="D88" i="13"/>
  <c r="B89" i="13"/>
  <c r="C89" i="13"/>
  <c r="BI89" i="9" s="1"/>
  <c r="D89" i="13"/>
  <c r="B90" i="13"/>
  <c r="C90" i="13"/>
  <c r="BI90" i="9" s="1"/>
  <c r="D90" i="13"/>
  <c r="B91" i="13"/>
  <c r="C91" i="13"/>
  <c r="BI91" i="9" s="1"/>
  <c r="D91" i="13"/>
  <c r="J91" i="13" s="1" a="1"/>
  <c r="J91" i="13" s="1"/>
  <c r="BP91" i="9" s="1"/>
  <c r="B92" i="13"/>
  <c r="C92" i="13"/>
  <c r="BI92" i="9" s="1"/>
  <c r="D92" i="13"/>
  <c r="B93" i="13"/>
  <c r="C93" i="13"/>
  <c r="BI93" i="9" s="1"/>
  <c r="D93" i="13"/>
  <c r="B94" i="13"/>
  <c r="C94" i="13"/>
  <c r="BI94" i="9" s="1"/>
  <c r="D94" i="13"/>
  <c r="B95" i="13"/>
  <c r="C95" i="13"/>
  <c r="BI95" i="9" s="1"/>
  <c r="D95" i="13"/>
  <c r="B96" i="13"/>
  <c r="C96" i="13"/>
  <c r="BI96" i="9" s="1"/>
  <c r="D96" i="13"/>
  <c r="B97" i="13"/>
  <c r="C97" i="13"/>
  <c r="BI97" i="9" s="1"/>
  <c r="D97" i="13"/>
  <c r="B98" i="13"/>
  <c r="C98" i="13"/>
  <c r="BI98" i="9" s="1"/>
  <c r="D98" i="13"/>
  <c r="B99" i="13"/>
  <c r="C99" i="13"/>
  <c r="BI99" i="9" s="1"/>
  <c r="D99" i="13"/>
  <c r="B100" i="13"/>
  <c r="C100" i="13"/>
  <c r="BI100" i="9" s="1"/>
  <c r="D100" i="13"/>
  <c r="B101" i="13"/>
  <c r="C101" i="13"/>
  <c r="BI101" i="9" s="1"/>
  <c r="D101" i="13"/>
  <c r="B102" i="13"/>
  <c r="C102" i="13"/>
  <c r="BI102" i="9" s="1"/>
  <c r="D102" i="13"/>
  <c r="B103" i="13"/>
  <c r="C103" i="13"/>
  <c r="BI103" i="9" s="1"/>
  <c r="D103" i="13"/>
  <c r="B104" i="13"/>
  <c r="C104" i="13"/>
  <c r="BI104" i="9" s="1"/>
  <c r="D104" i="13"/>
  <c r="B105" i="13"/>
  <c r="C105" i="13"/>
  <c r="BI105" i="9" s="1"/>
  <c r="D105" i="13"/>
  <c r="B106" i="13"/>
  <c r="C106" i="13"/>
  <c r="BI106" i="9" s="1"/>
  <c r="D106" i="13"/>
  <c r="B107" i="13"/>
  <c r="C107" i="13"/>
  <c r="BI107" i="9" s="1"/>
  <c r="D107" i="13"/>
  <c r="B108" i="13"/>
  <c r="C108" i="13"/>
  <c r="D108" i="13"/>
  <c r="B109" i="13"/>
  <c r="C109" i="13"/>
  <c r="BI109" i="9" s="1"/>
  <c r="D109" i="13"/>
  <c r="B110" i="13"/>
  <c r="C110" i="13"/>
  <c r="BI110" i="9" s="1"/>
  <c r="D110" i="13"/>
  <c r="B111" i="13"/>
  <c r="C111" i="13"/>
  <c r="BI111" i="9" s="1"/>
  <c r="D111" i="13"/>
  <c r="B112" i="13"/>
  <c r="C112" i="13"/>
  <c r="BI112" i="9" s="1"/>
  <c r="D112" i="13"/>
  <c r="B113" i="13"/>
  <c r="C113" i="13"/>
  <c r="BI113" i="9" s="1"/>
  <c r="D113" i="13"/>
  <c r="B114" i="13"/>
  <c r="C114" i="13"/>
  <c r="BI114" i="9" s="1"/>
  <c r="D114" i="13"/>
  <c r="BJ114" i="9" s="1"/>
  <c r="B115" i="13"/>
  <c r="C115" i="13"/>
  <c r="BI115" i="9" s="1"/>
  <c r="D115" i="13"/>
  <c r="B116" i="13"/>
  <c r="C116" i="13"/>
  <c r="D116" i="13"/>
  <c r="B117" i="13"/>
  <c r="C117" i="13"/>
  <c r="BI117" i="9" s="1"/>
  <c r="D117" i="13"/>
  <c r="B118" i="13"/>
  <c r="C118" i="13"/>
  <c r="BI118" i="9" s="1"/>
  <c r="D118" i="13"/>
  <c r="B119" i="13"/>
  <c r="C119" i="13"/>
  <c r="BI119" i="9" s="1"/>
  <c r="D119" i="13"/>
  <c r="B120" i="13"/>
  <c r="C120" i="13"/>
  <c r="BI120" i="9" s="1"/>
  <c r="D120" i="13"/>
  <c r="B121" i="13"/>
  <c r="C121" i="13"/>
  <c r="BI121" i="9" s="1"/>
  <c r="D121" i="13"/>
  <c r="B122" i="13"/>
  <c r="C122" i="13"/>
  <c r="BI122" i="9" s="1"/>
  <c r="D122" i="13"/>
  <c r="B123" i="13"/>
  <c r="C123" i="13"/>
  <c r="BI123" i="9" s="1"/>
  <c r="D123" i="13"/>
  <c r="B124" i="13"/>
  <c r="C124" i="13"/>
  <c r="D124" i="13"/>
  <c r="B125" i="13"/>
  <c r="C125" i="13"/>
  <c r="BI125" i="9" s="1"/>
  <c r="D125" i="13"/>
  <c r="B126" i="13"/>
  <c r="C126" i="13"/>
  <c r="BI126" i="9" s="1"/>
  <c r="D126" i="13"/>
  <c r="B127" i="13"/>
  <c r="C127" i="13"/>
  <c r="BI127" i="9" s="1"/>
  <c r="D127" i="13"/>
  <c r="BJ127" i="9" s="1"/>
  <c r="B128" i="13"/>
  <c r="C128" i="13"/>
  <c r="BI128" i="9" s="1"/>
  <c r="D128" i="13"/>
  <c r="B129" i="13"/>
  <c r="C129" i="13"/>
  <c r="BI129" i="9" s="1"/>
  <c r="D129" i="13"/>
  <c r="B130" i="13"/>
  <c r="C130" i="13"/>
  <c r="BI130" i="9" s="1"/>
  <c r="D130" i="13"/>
  <c r="B131" i="13"/>
  <c r="C131" i="13"/>
  <c r="BI131" i="9" s="1"/>
  <c r="D131" i="13"/>
  <c r="B132" i="13"/>
  <c r="C132" i="13"/>
  <c r="D132" i="13"/>
  <c r="J132" i="13" s="1" a="1"/>
  <c r="J132" i="13" s="1"/>
  <c r="BP132" i="9" s="1"/>
  <c r="B133" i="13"/>
  <c r="C133" i="13"/>
  <c r="BI133" i="9" s="1"/>
  <c r="D133" i="13"/>
  <c r="B134" i="13"/>
  <c r="C134" i="13"/>
  <c r="BI134" i="9" s="1"/>
  <c r="D134" i="13"/>
  <c r="B135" i="13"/>
  <c r="C135" i="13"/>
  <c r="BI135" i="9" s="1"/>
  <c r="D135" i="13"/>
  <c r="B136" i="13"/>
  <c r="C136" i="13"/>
  <c r="BI136" i="9" s="1"/>
  <c r="D136" i="13"/>
  <c r="B137" i="13"/>
  <c r="C137" i="13"/>
  <c r="BI137" i="9" s="1"/>
  <c r="D137" i="13"/>
  <c r="J137" i="13" s="1" a="1"/>
  <c r="J137" i="13" s="1"/>
  <c r="BP137" i="9" s="1"/>
  <c r="B138" i="13"/>
  <c r="C138" i="13"/>
  <c r="BI138" i="9" s="1"/>
  <c r="D138" i="13"/>
  <c r="B139" i="13"/>
  <c r="C139" i="13"/>
  <c r="BI139" i="9" s="1"/>
  <c r="D139" i="13"/>
  <c r="B140" i="13"/>
  <c r="C140" i="13"/>
  <c r="BI140" i="9" s="1"/>
  <c r="D140" i="13"/>
  <c r="J140" i="13" s="1" a="1"/>
  <c r="J140" i="13" s="1"/>
  <c r="BP140" i="9" s="1"/>
  <c r="B141" i="13"/>
  <c r="C141" i="13"/>
  <c r="BI141" i="9" s="1"/>
  <c r="D141" i="13"/>
  <c r="B142" i="13"/>
  <c r="C142" i="13"/>
  <c r="BI142" i="9" s="1"/>
  <c r="D142" i="13"/>
  <c r="B143" i="13"/>
  <c r="C143" i="13"/>
  <c r="BI143" i="9" s="1"/>
  <c r="D143" i="13"/>
  <c r="J143" i="13" s="1" a="1"/>
  <c r="J143" i="13" s="1"/>
  <c r="BP143" i="9" s="1"/>
  <c r="B144" i="13"/>
  <c r="C144" i="13"/>
  <c r="BI144" i="9" s="1"/>
  <c r="D144" i="13"/>
  <c r="B145" i="13"/>
  <c r="C145" i="13"/>
  <c r="BI145" i="9" s="1"/>
  <c r="D145" i="13"/>
  <c r="B146" i="13"/>
  <c r="C146" i="13"/>
  <c r="BI146" i="9" s="1"/>
  <c r="D146" i="13"/>
  <c r="B147" i="13"/>
  <c r="C147" i="13"/>
  <c r="D147" i="13"/>
  <c r="B148" i="13"/>
  <c r="C148" i="13"/>
  <c r="BI148" i="9" s="1"/>
  <c r="D148" i="13"/>
  <c r="B149" i="13"/>
  <c r="C149" i="13"/>
  <c r="BI149" i="9" s="1"/>
  <c r="D149" i="13"/>
  <c r="B150" i="13"/>
  <c r="C150" i="13"/>
  <c r="BI150" i="9" s="1"/>
  <c r="D150" i="13"/>
  <c r="B151" i="13"/>
  <c r="C151" i="13"/>
  <c r="BI151" i="9" s="1"/>
  <c r="D151" i="13"/>
  <c r="B152" i="13"/>
  <c r="C152" i="13"/>
  <c r="BI152" i="9" s="1"/>
  <c r="D152" i="13"/>
  <c r="B153" i="13"/>
  <c r="C153" i="13"/>
  <c r="BI153" i="9" s="1"/>
  <c r="D153" i="13"/>
  <c r="B154" i="13"/>
  <c r="C154" i="13"/>
  <c r="BI154" i="9" s="1"/>
  <c r="D154" i="13"/>
  <c r="J154" i="13" s="1" a="1"/>
  <c r="J154" i="13" s="1"/>
  <c r="BP154" i="9" s="1"/>
  <c r="B155" i="13"/>
  <c r="C155" i="13"/>
  <c r="D155" i="13"/>
  <c r="B156" i="13"/>
  <c r="C156" i="13"/>
  <c r="BI156" i="9" s="1"/>
  <c r="D156" i="13"/>
  <c r="B157" i="13"/>
  <c r="C157" i="13"/>
  <c r="BI157" i="9" s="1"/>
  <c r="D157" i="13"/>
  <c r="J157" i="13" s="1" a="1"/>
  <c r="J157" i="13" s="1"/>
  <c r="BP157" i="9" s="1"/>
  <c r="B158" i="13"/>
  <c r="C158" i="13"/>
  <c r="BI158" i="9" s="1"/>
  <c r="D158" i="13"/>
  <c r="B159" i="13"/>
  <c r="C159" i="13"/>
  <c r="D159" i="13"/>
  <c r="B160" i="13"/>
  <c r="C160" i="13"/>
  <c r="BI160" i="9" s="1"/>
  <c r="D160" i="13"/>
  <c r="J160" i="13" s="1" a="1"/>
  <c r="J160" i="13" s="1"/>
  <c r="BP160" i="9" s="1"/>
  <c r="B161" i="13"/>
  <c r="C161" i="13"/>
  <c r="BI161" i="9" s="1"/>
  <c r="D161" i="13"/>
  <c r="B162" i="13"/>
  <c r="C162" i="13"/>
  <c r="BI162" i="9" s="1"/>
  <c r="D162" i="13"/>
  <c r="B163" i="13"/>
  <c r="C163" i="13"/>
  <c r="G163" i="13" s="1" a="1"/>
  <c r="G163" i="13" s="1"/>
  <c r="BM163" i="9" s="1"/>
  <c r="D163" i="13"/>
  <c r="B164" i="13"/>
  <c r="C164" i="13"/>
  <c r="BI164" i="9" s="1"/>
  <c r="D164" i="13"/>
  <c r="B165" i="13"/>
  <c r="C165" i="13"/>
  <c r="BI165" i="9" s="1"/>
  <c r="D165" i="13"/>
  <c r="B166" i="13"/>
  <c r="C166" i="13"/>
  <c r="BI166" i="9" s="1"/>
  <c r="D166" i="13"/>
  <c r="B167" i="13"/>
  <c r="C167" i="13"/>
  <c r="D167" i="13"/>
  <c r="B168" i="13"/>
  <c r="C168" i="13"/>
  <c r="BI168" i="9" s="1"/>
  <c r="D168" i="13"/>
  <c r="B169" i="13"/>
  <c r="C169" i="13"/>
  <c r="BI169" i="9" s="1"/>
  <c r="D169" i="13"/>
  <c r="J169" i="13" s="1" a="1"/>
  <c r="J169" i="13" s="1"/>
  <c r="BP169" i="9" s="1"/>
  <c r="B170" i="13"/>
  <c r="C170" i="13"/>
  <c r="BI170" i="9" s="1"/>
  <c r="D170" i="13"/>
  <c r="B171" i="13"/>
  <c r="C171" i="13"/>
  <c r="D171" i="13"/>
  <c r="B172" i="13"/>
  <c r="C172" i="13"/>
  <c r="BI172" i="9" s="1"/>
  <c r="D172" i="13"/>
  <c r="J172" i="13" s="1" a="1"/>
  <c r="J172" i="13" s="1"/>
  <c r="BP172" i="9" s="1"/>
  <c r="B173" i="13"/>
  <c r="C173" i="13"/>
  <c r="BI173" i="9" s="1"/>
  <c r="D173" i="13"/>
  <c r="B174" i="13"/>
  <c r="C174" i="13"/>
  <c r="BI174" i="9" s="1"/>
  <c r="D174" i="13"/>
  <c r="B175" i="13"/>
  <c r="C175" i="13"/>
  <c r="BI175" i="9" s="1"/>
  <c r="D175" i="13"/>
  <c r="J175" i="13" s="1" a="1"/>
  <c r="J175" i="13" s="1"/>
  <c r="BP175" i="9" s="1"/>
  <c r="B176" i="13"/>
  <c r="C176" i="13"/>
  <c r="BI176" i="9" s="1"/>
  <c r="D176" i="13"/>
  <c r="B177" i="13"/>
  <c r="C177" i="13"/>
  <c r="BI177" i="9" s="1"/>
  <c r="D177" i="13"/>
  <c r="B178" i="13"/>
  <c r="C178" i="13"/>
  <c r="BI178" i="9" s="1"/>
  <c r="D178" i="13"/>
  <c r="B179" i="13"/>
  <c r="C179" i="13"/>
  <c r="D179" i="13"/>
  <c r="B180" i="13"/>
  <c r="C180" i="13"/>
  <c r="BI180" i="9" s="1"/>
  <c r="D180" i="13"/>
  <c r="B181" i="13"/>
  <c r="C181" i="13"/>
  <c r="BI181" i="9" s="1"/>
  <c r="D181" i="13"/>
  <c r="B182" i="13"/>
  <c r="C182" i="13"/>
  <c r="BI182" i="9" s="1"/>
  <c r="D182" i="13"/>
  <c r="B183" i="13"/>
  <c r="C183" i="13"/>
  <c r="BI183" i="9" s="1"/>
  <c r="D183" i="13"/>
  <c r="B184" i="13"/>
  <c r="C184" i="13"/>
  <c r="BI184" i="9" s="1"/>
  <c r="D184" i="13"/>
  <c r="B185" i="13"/>
  <c r="C185" i="13"/>
  <c r="BI185" i="9" s="1"/>
  <c r="D185" i="13"/>
  <c r="B186" i="13"/>
  <c r="C186" i="13"/>
  <c r="BI186" i="9" s="1"/>
  <c r="D186" i="13"/>
  <c r="B187" i="13"/>
  <c r="C187" i="13"/>
  <c r="F187" i="13" s="1" a="1"/>
  <c r="F187" i="13" s="1"/>
  <c r="D187" i="13"/>
  <c r="J187" i="13" s="1" a="1"/>
  <c r="J187" i="13" s="1"/>
  <c r="BP187" i="9" s="1"/>
  <c r="B188" i="13"/>
  <c r="C188" i="13"/>
  <c r="BI188" i="9" s="1"/>
  <c r="D188" i="13"/>
  <c r="B189" i="13"/>
  <c r="C189" i="13"/>
  <c r="BI189" i="9" s="1"/>
  <c r="D189" i="13"/>
  <c r="B190" i="13"/>
  <c r="C190" i="13"/>
  <c r="BI190" i="9" s="1"/>
  <c r="D190" i="13"/>
  <c r="B191" i="13"/>
  <c r="C191" i="13"/>
  <c r="BI191" i="9" s="1"/>
  <c r="D191" i="13"/>
  <c r="B192" i="13"/>
  <c r="C192" i="13"/>
  <c r="BI192" i="9" s="1"/>
  <c r="D192" i="13"/>
  <c r="J192" i="13" s="1" a="1"/>
  <c r="J192" i="13" s="1"/>
  <c r="BP192" i="9" s="1"/>
  <c r="B193" i="13"/>
  <c r="C193" i="13"/>
  <c r="BI193" i="9" s="1"/>
  <c r="D193" i="13"/>
  <c r="B194" i="13"/>
  <c r="C194" i="13"/>
  <c r="BI194" i="9" s="1"/>
  <c r="D194" i="13"/>
  <c r="B195" i="13"/>
  <c r="C195" i="13"/>
  <c r="E195" i="13" s="1" a="1"/>
  <c r="E195" i="13" s="1"/>
  <c r="BK195" i="9" s="1"/>
  <c r="D195" i="13"/>
  <c r="B196" i="13"/>
  <c r="C196" i="13"/>
  <c r="BI196" i="9" s="1"/>
  <c r="D196" i="13"/>
  <c r="J196" i="13" s="1" a="1"/>
  <c r="J196" i="13" s="1"/>
  <c r="BP196" i="9" s="1"/>
  <c r="B197" i="13"/>
  <c r="C197" i="13"/>
  <c r="BI197" i="9" s="1"/>
  <c r="D197" i="13"/>
  <c r="B198" i="13"/>
  <c r="C198" i="13"/>
  <c r="BI198" i="9" s="1"/>
  <c r="D198" i="13"/>
  <c r="B199" i="13"/>
  <c r="C199" i="13"/>
  <c r="D199" i="13"/>
  <c r="B200" i="13"/>
  <c r="C200" i="13"/>
  <c r="BI200" i="9" s="1"/>
  <c r="D200" i="13"/>
  <c r="J200" i="13" s="1" a="1"/>
  <c r="J200" i="13" s="1"/>
  <c r="BP200" i="9" s="1"/>
  <c r="B201" i="13"/>
  <c r="C201" i="13"/>
  <c r="BI201" i="9" s="1"/>
  <c r="D201" i="13"/>
  <c r="B202" i="13"/>
  <c r="C202" i="13"/>
  <c r="BI202" i="9" s="1"/>
  <c r="D202" i="13"/>
  <c r="B203" i="13"/>
  <c r="C203" i="13"/>
  <c r="D203" i="13"/>
  <c r="BJ203" i="9" s="1"/>
  <c r="B204" i="13"/>
  <c r="C204" i="13"/>
  <c r="BI204" i="9" s="1"/>
  <c r="D204" i="13"/>
  <c r="J204" i="13" s="1" a="1"/>
  <c r="J204" i="13" s="1"/>
  <c r="BP204" i="9" s="1"/>
  <c r="B205" i="13"/>
  <c r="C205" i="13"/>
  <c r="BI205" i="9" s="1"/>
  <c r="D205" i="13"/>
  <c r="B206" i="13"/>
  <c r="C206" i="13"/>
  <c r="BI206" i="9" s="1"/>
  <c r="D206" i="13"/>
  <c r="B207" i="13"/>
  <c r="C207" i="13"/>
  <c r="BI207" i="9" s="1"/>
  <c r="D207" i="13"/>
  <c r="B208" i="13"/>
  <c r="C208" i="13"/>
  <c r="BI208" i="9" s="1"/>
  <c r="D208" i="13"/>
  <c r="B209" i="13"/>
  <c r="C209" i="13"/>
  <c r="BI209" i="9" s="1"/>
  <c r="D209" i="13"/>
  <c r="J209" i="13" s="1" a="1"/>
  <c r="J209" i="13" s="1"/>
  <c r="BP209" i="9" s="1"/>
  <c r="B210" i="13"/>
  <c r="C210" i="13"/>
  <c r="BI210" i="9" s="1"/>
  <c r="D210" i="13"/>
  <c r="B211" i="13"/>
  <c r="C211" i="13"/>
  <c r="D211" i="13"/>
  <c r="B212" i="13"/>
  <c r="C212" i="13"/>
  <c r="BI212" i="9" s="1"/>
  <c r="D212" i="13"/>
  <c r="B213" i="13"/>
  <c r="C213" i="13"/>
  <c r="BI213" i="9" s="1"/>
  <c r="D213" i="13"/>
  <c r="J213" i="13" s="1" a="1"/>
  <c r="J213" i="13" s="1"/>
  <c r="BP213" i="9" s="1"/>
  <c r="B214" i="13"/>
  <c r="C214" i="13"/>
  <c r="BI214" i="9" s="1"/>
  <c r="D214" i="13"/>
  <c r="B215" i="13"/>
  <c r="C215" i="13"/>
  <c r="D215" i="13"/>
  <c r="B216" i="13"/>
  <c r="C216" i="13"/>
  <c r="BI216" i="9" s="1"/>
  <c r="D216" i="13"/>
  <c r="B217" i="13"/>
  <c r="C217" i="13"/>
  <c r="D217" i="13"/>
  <c r="J217" i="13" s="1" a="1"/>
  <c r="J217" i="13" s="1"/>
  <c r="BP217" i="9" s="1"/>
  <c r="B218" i="13"/>
  <c r="C218" i="13"/>
  <c r="BI218" i="9" s="1"/>
  <c r="D218" i="13"/>
  <c r="B219" i="13"/>
  <c r="C219" i="13"/>
  <c r="D219" i="13"/>
  <c r="B220" i="13"/>
  <c r="C220" i="13"/>
  <c r="BI220" i="9" s="1"/>
  <c r="D220" i="13"/>
  <c r="B221" i="13"/>
  <c r="C221" i="13"/>
  <c r="BI221" i="9" s="1"/>
  <c r="D221" i="13"/>
  <c r="J221" i="13" s="1" a="1"/>
  <c r="J221" i="13" s="1"/>
  <c r="BP221" i="9" s="1"/>
  <c r="B222" i="13"/>
  <c r="C222" i="13"/>
  <c r="BI222" i="9" s="1"/>
  <c r="D222" i="13"/>
  <c r="B223" i="13"/>
  <c r="C223" i="13"/>
  <c r="BI223" i="9" s="1"/>
  <c r="D223" i="13"/>
  <c r="B224" i="13"/>
  <c r="C224" i="13"/>
  <c r="BI224" i="9" s="1"/>
  <c r="D224" i="13"/>
  <c r="B225" i="13"/>
  <c r="C225" i="13"/>
  <c r="BI225" i="9" s="1"/>
  <c r="D225" i="13"/>
  <c r="B226" i="13"/>
  <c r="C226" i="13"/>
  <c r="BI226" i="9" s="1"/>
  <c r="D226" i="13"/>
  <c r="J226" i="13" s="1" a="1"/>
  <c r="J226" i="13" s="1"/>
  <c r="BP226" i="9" s="1"/>
  <c r="B227" i="13"/>
  <c r="C227" i="13"/>
  <c r="D227" i="13"/>
  <c r="B228" i="13"/>
  <c r="C228" i="13"/>
  <c r="BI228" i="9" s="1"/>
  <c r="D228" i="13"/>
  <c r="B229" i="13"/>
  <c r="C229" i="13"/>
  <c r="BI229" i="9" s="1"/>
  <c r="D229" i="13"/>
  <c r="B230" i="13"/>
  <c r="C230" i="13"/>
  <c r="BI230" i="9" s="1"/>
  <c r="D230" i="13"/>
  <c r="B231" i="13"/>
  <c r="B232" i="13"/>
  <c r="B233" i="13"/>
  <c r="B234" i="13"/>
  <c r="B235" i="13"/>
  <c r="B236" i="13"/>
  <c r="B237" i="13"/>
  <c r="B238" i="13"/>
  <c r="B239" i="13"/>
  <c r="B240" i="13"/>
  <c r="B241" i="13"/>
  <c r="B242" i="13"/>
  <c r="B243" i="13"/>
  <c r="B244" i="13"/>
  <c r="B245" i="13"/>
  <c r="B246" i="13"/>
  <c r="B247" i="13"/>
  <c r="B248" i="13"/>
  <c r="B249" i="13"/>
  <c r="B250" i="13"/>
  <c r="B251" i="13"/>
  <c r="B252" i="13"/>
  <c r="B253" i="13"/>
  <c r="B254" i="13"/>
  <c r="B255" i="13"/>
  <c r="B256" i="13"/>
  <c r="B257" i="13"/>
  <c r="B258" i="13"/>
  <c r="B259" i="13"/>
  <c r="B260" i="13"/>
  <c r="B261" i="13"/>
  <c r="B262" i="13"/>
  <c r="B263" i="13"/>
  <c r="B264" i="13"/>
  <c r="B265" i="13"/>
  <c r="B266" i="13"/>
  <c r="B267" i="13"/>
  <c r="B268" i="13"/>
  <c r="B269" i="13"/>
  <c r="B270" i="13"/>
  <c r="B271" i="13"/>
  <c r="B272" i="13"/>
  <c r="B273" i="13"/>
  <c r="B274" i="13"/>
  <c r="B275" i="13"/>
  <c r="B276" i="13"/>
  <c r="B277" i="13"/>
  <c r="B278" i="13"/>
  <c r="B279" i="13"/>
  <c r="B280" i="13"/>
  <c r="B281" i="13"/>
  <c r="B282" i="13"/>
  <c r="B283" i="13"/>
  <c r="B284" i="13"/>
  <c r="B285" i="13"/>
  <c r="B286" i="13"/>
  <c r="B287" i="13"/>
  <c r="B288" i="13"/>
  <c r="B289" i="13"/>
  <c r="B290" i="13"/>
  <c r="B291" i="13"/>
  <c r="B292" i="13"/>
  <c r="B293" i="13"/>
  <c r="B294" i="13"/>
  <c r="B295" i="13"/>
  <c r="B296" i="13"/>
  <c r="B297" i="13"/>
  <c r="B298" i="13"/>
  <c r="B299" i="13"/>
  <c r="B300" i="13"/>
  <c r="B301" i="13"/>
  <c r="B302" i="13"/>
  <c r="B303" i="13"/>
  <c r="B304" i="13"/>
  <c r="B305" i="13"/>
  <c r="B306" i="13"/>
  <c r="B307" i="13"/>
  <c r="B308" i="13"/>
  <c r="B309" i="13"/>
  <c r="B310" i="13"/>
  <c r="B311" i="13"/>
  <c r="B312" i="13"/>
  <c r="B313" i="13"/>
  <c r="B314" i="13"/>
  <c r="B315" i="13"/>
  <c r="B316" i="13"/>
  <c r="B317" i="13"/>
  <c r="B318" i="13"/>
  <c r="B319" i="13"/>
  <c r="B320" i="13"/>
  <c r="B321" i="13"/>
  <c r="B322" i="13"/>
  <c r="B323" i="13"/>
  <c r="B324" i="13"/>
  <c r="B325" i="13"/>
  <c r="B326" i="13"/>
  <c r="B327" i="13"/>
  <c r="D2" i="13"/>
  <c r="BJ2" i="9" s="1"/>
  <c r="B2" i="13"/>
  <c r="W192" i="3"/>
  <c r="X192" i="3" s="1" a="1"/>
  <c r="X192" i="3" s="1"/>
  <c r="V192" i="3"/>
  <c r="U192" i="3"/>
  <c r="W182" i="3"/>
  <c r="X182" i="3" s="1" a="1"/>
  <c r="X182" i="3" s="1"/>
  <c r="V182" i="3"/>
  <c r="U182" i="3"/>
  <c r="W172" i="3"/>
  <c r="X172" i="3" s="1" a="1"/>
  <c r="X172" i="3" s="1"/>
  <c r="V172" i="3"/>
  <c r="U172" i="3"/>
  <c r="W162" i="3"/>
  <c r="X162" i="3" s="1" a="1"/>
  <c r="X162" i="3" s="1"/>
  <c r="V162" i="3"/>
  <c r="U162" i="3"/>
  <c r="W152" i="3"/>
  <c r="X152" i="3" s="1" a="1"/>
  <c r="X152" i="3" s="1"/>
  <c r="V152" i="3"/>
  <c r="U152" i="3"/>
  <c r="W142" i="3"/>
  <c r="X142" i="3" s="1" a="1"/>
  <c r="X142" i="3" s="1"/>
  <c r="V142" i="3"/>
  <c r="U142" i="3"/>
  <c r="W132" i="3"/>
  <c r="X132" i="3" s="1" a="1"/>
  <c r="X132" i="3" s="1"/>
  <c r="V132" i="3"/>
  <c r="U132" i="3"/>
  <c r="W122" i="3"/>
  <c r="X122" i="3" s="1" a="1"/>
  <c r="X122" i="3" s="1"/>
  <c r="V122" i="3"/>
  <c r="U122" i="3"/>
  <c r="W112" i="3"/>
  <c r="X112" i="3" s="1" a="1"/>
  <c r="X112" i="3" s="1"/>
  <c r="V112" i="3"/>
  <c r="U112" i="3"/>
  <c r="W102" i="3"/>
  <c r="X102" i="3" s="1" a="1"/>
  <c r="X102" i="3" s="1"/>
  <c r="V102" i="3"/>
  <c r="U102" i="3"/>
  <c r="W92" i="3"/>
  <c r="X92" i="3" s="1" a="1"/>
  <c r="X92" i="3" s="1"/>
  <c r="V92" i="3"/>
  <c r="U92" i="3"/>
  <c r="W82" i="3"/>
  <c r="X82" i="3" s="1" a="1"/>
  <c r="X82" i="3" s="1"/>
  <c r="V82" i="3"/>
  <c r="U82" i="3"/>
  <c r="W72" i="3"/>
  <c r="X72" i="3" s="1" a="1"/>
  <c r="X72" i="3" s="1"/>
  <c r="V72" i="3"/>
  <c r="U72" i="3"/>
  <c r="W62" i="3"/>
  <c r="X62" i="3" s="1" a="1"/>
  <c r="X62" i="3" s="1"/>
  <c r="V62" i="3"/>
  <c r="U62" i="3"/>
  <c r="W52" i="3"/>
  <c r="X52" i="3" s="1" a="1"/>
  <c r="X52" i="3" s="1"/>
  <c r="V52" i="3"/>
  <c r="U52" i="3"/>
  <c r="W42" i="3"/>
  <c r="X42" i="3" s="1" a="1"/>
  <c r="X42" i="3" s="1"/>
  <c r="V42" i="3"/>
  <c r="U42" i="3"/>
  <c r="W32" i="3"/>
  <c r="X32" i="3" s="1" a="1"/>
  <c r="X32" i="3" s="1"/>
  <c r="V32" i="3"/>
  <c r="U32" i="3"/>
  <c r="W22" i="3"/>
  <c r="X22" i="3" s="1" a="1"/>
  <c r="X22" i="3" s="1"/>
  <c r="V22" i="3"/>
  <c r="U22" i="3"/>
  <c r="Y12" i="3"/>
  <c r="W12" i="3"/>
  <c r="X12" i="3" s="1" a="1"/>
  <c r="X12" i="3" s="1"/>
  <c r="V12" i="3"/>
  <c r="U12" i="3"/>
  <c r="Y192" i="3"/>
  <c r="Y182" i="3"/>
  <c r="Y172" i="3"/>
  <c r="Y162" i="3"/>
  <c r="Y152" i="3"/>
  <c r="Y142" i="3"/>
  <c r="Y132" i="3"/>
  <c r="Y122" i="3"/>
  <c r="Y112" i="3"/>
  <c r="Y102" i="3"/>
  <c r="Y92" i="3"/>
  <c r="Y82" i="3"/>
  <c r="Y72" i="3"/>
  <c r="Y62" i="3"/>
  <c r="Y52" i="3"/>
  <c r="Y42" i="3"/>
  <c r="Y32" i="3"/>
  <c r="Y22" i="3"/>
  <c r="BJ196" i="9" l="1"/>
  <c r="BJ137" i="9"/>
  <c r="BJ217" i="9"/>
  <c r="J228" i="13" a="1"/>
  <c r="J228" i="13" s="1"/>
  <c r="BP228" i="9" s="1"/>
  <c r="BJ228" i="9"/>
  <c r="J220" i="13" a="1"/>
  <c r="J220" i="13" s="1"/>
  <c r="BP220" i="9" s="1"/>
  <c r="BJ220" i="9"/>
  <c r="E215" i="13" a="1"/>
  <c r="E215" i="13" s="1"/>
  <c r="BK215" i="9" s="1"/>
  <c r="BI215" i="9"/>
  <c r="J212" i="13" a="1"/>
  <c r="J212" i="13" s="1"/>
  <c r="BP212" i="9" s="1"/>
  <c r="BJ212" i="9"/>
  <c r="J230" i="13" a="1"/>
  <c r="J230" i="13" s="1"/>
  <c r="BP230" i="9" s="1"/>
  <c r="BJ230" i="9"/>
  <c r="J222" i="13" a="1"/>
  <c r="J222" i="13" s="1"/>
  <c r="BP222" i="9" s="1"/>
  <c r="BJ222" i="9"/>
  <c r="J214" i="13" a="1"/>
  <c r="J214" i="13" s="1"/>
  <c r="BP214" i="9" s="1"/>
  <c r="BJ214" i="9"/>
  <c r="J206" i="13" a="1"/>
  <c r="J206" i="13" s="1"/>
  <c r="BP206" i="9" s="1"/>
  <c r="BJ206" i="9"/>
  <c r="J198" i="13" a="1"/>
  <c r="J198" i="13" s="1"/>
  <c r="BP198" i="9" s="1"/>
  <c r="BJ198" i="9"/>
  <c r="J190" i="13" a="1"/>
  <c r="J190" i="13" s="1"/>
  <c r="BP190" i="9" s="1"/>
  <c r="BJ190" i="9"/>
  <c r="J182" i="13" a="1"/>
  <c r="J182" i="13" s="1"/>
  <c r="BP182" i="9" s="1"/>
  <c r="BJ182" i="9"/>
  <c r="BJ174" i="9"/>
  <c r="J174" i="13" a="1"/>
  <c r="J174" i="13" s="1"/>
  <c r="BP174" i="9" s="1"/>
  <c r="J166" i="13" a="1"/>
  <c r="J166" i="13" s="1"/>
  <c r="BP166" i="9" s="1"/>
  <c r="BJ166" i="9"/>
  <c r="J158" i="13" a="1"/>
  <c r="J158" i="13" s="1"/>
  <c r="BP158" i="9" s="1"/>
  <c r="BJ158" i="9"/>
  <c r="J150" i="13" a="1"/>
  <c r="J150" i="13" s="1"/>
  <c r="BP150" i="9" s="1"/>
  <c r="BJ150" i="9"/>
  <c r="J142" i="13" a="1"/>
  <c r="J142" i="13" s="1"/>
  <c r="BP142" i="9" s="1"/>
  <c r="BJ142" i="9"/>
  <c r="J134" i="13" a="1"/>
  <c r="J134" i="13" s="1"/>
  <c r="BP134" i="9" s="1"/>
  <c r="BJ134" i="9"/>
  <c r="J126" i="13" a="1"/>
  <c r="J126" i="13" s="1"/>
  <c r="BP126" i="9" s="1"/>
  <c r="BJ126" i="9"/>
  <c r="J118" i="13" a="1"/>
  <c r="J118" i="13" s="1"/>
  <c r="BP118" i="9" s="1"/>
  <c r="BJ118" i="9"/>
  <c r="J110" i="13" a="1"/>
  <c r="J110" i="13" s="1"/>
  <c r="BP110" i="9" s="1"/>
  <c r="BJ110" i="9"/>
  <c r="J102" i="13" a="1"/>
  <c r="J102" i="13" s="1"/>
  <c r="BP102" i="9" s="1"/>
  <c r="BJ102" i="9"/>
  <c r="J94" i="13" a="1"/>
  <c r="J94" i="13" s="1"/>
  <c r="BP94" i="9" s="1"/>
  <c r="BJ94" i="9"/>
  <c r="J86" i="13" a="1"/>
  <c r="J86" i="13" s="1"/>
  <c r="BP86" i="9" s="1"/>
  <c r="BJ86" i="9"/>
  <c r="J78" i="13" a="1"/>
  <c r="J78" i="13" s="1"/>
  <c r="BP78" i="9" s="1"/>
  <c r="BJ78" i="9"/>
  <c r="J70" i="13" a="1"/>
  <c r="J70" i="13" s="1"/>
  <c r="BP70" i="9" s="1"/>
  <c r="BJ70" i="9"/>
  <c r="J62" i="13" a="1"/>
  <c r="J62" i="13" s="1"/>
  <c r="BP62" i="9" s="1"/>
  <c r="BJ62" i="9"/>
  <c r="J54" i="13" a="1"/>
  <c r="J54" i="13" s="1"/>
  <c r="BP54" i="9" s="1"/>
  <c r="BJ54" i="9"/>
  <c r="J46" i="13" a="1"/>
  <c r="J46" i="13" s="1"/>
  <c r="BP46" i="9" s="1"/>
  <c r="BJ46" i="9"/>
  <c r="J38" i="13" a="1"/>
  <c r="J38" i="13" s="1"/>
  <c r="BP38" i="9" s="1"/>
  <c r="BJ38" i="9"/>
  <c r="J30" i="13" a="1"/>
  <c r="J30" i="13" s="1"/>
  <c r="BP30" i="9" s="1"/>
  <c r="BJ30" i="9"/>
  <c r="J22" i="13" a="1"/>
  <c r="J22" i="13" s="1"/>
  <c r="BP22" i="9" s="1"/>
  <c r="BJ22" i="9"/>
  <c r="J14" i="13" a="1"/>
  <c r="J14" i="13" s="1"/>
  <c r="BP14" i="9" s="1"/>
  <c r="BJ14" i="9"/>
  <c r="J6" i="13" a="1"/>
  <c r="J6" i="13" s="1"/>
  <c r="BP6" i="9" s="1"/>
  <c r="BJ6" i="9"/>
  <c r="J40" i="13" a="1"/>
  <c r="J40" i="13" s="1"/>
  <c r="BP40" i="9" s="1"/>
  <c r="BJ187" i="9"/>
  <c r="BJ157" i="9"/>
  <c r="J227" i="13" a="1"/>
  <c r="J227" i="13" s="1"/>
  <c r="BP227" i="9" s="1"/>
  <c r="BJ227" i="9"/>
  <c r="J219" i="13" a="1"/>
  <c r="J219" i="13" s="1"/>
  <c r="BP219" i="9" s="1"/>
  <c r="BJ219" i="9"/>
  <c r="J211" i="13" a="1"/>
  <c r="J211" i="13" s="1"/>
  <c r="BP211" i="9" s="1"/>
  <c r="BJ211" i="9"/>
  <c r="J195" i="13" a="1"/>
  <c r="J195" i="13" s="1"/>
  <c r="BP195" i="9" s="1"/>
  <c r="BJ195" i="9"/>
  <c r="J179" i="13" a="1"/>
  <c r="J179" i="13" s="1"/>
  <c r="BP179" i="9" s="1"/>
  <c r="BJ179" i="9"/>
  <c r="J171" i="13" a="1"/>
  <c r="J171" i="13" s="1"/>
  <c r="BP171" i="9" s="1"/>
  <c r="BJ171" i="9"/>
  <c r="J163" i="13" a="1"/>
  <c r="J163" i="13" s="1"/>
  <c r="BP163" i="9" s="1"/>
  <c r="BJ163" i="9"/>
  <c r="J155" i="13" a="1"/>
  <c r="J155" i="13" s="1"/>
  <c r="BP155" i="9" s="1"/>
  <c r="BJ155" i="9"/>
  <c r="J147" i="13" a="1"/>
  <c r="J147" i="13" s="1"/>
  <c r="BP147" i="9" s="1"/>
  <c r="BJ147" i="9"/>
  <c r="J139" i="13" a="1"/>
  <c r="J139" i="13" s="1"/>
  <c r="BP139" i="9" s="1"/>
  <c r="BJ139" i="9"/>
  <c r="J131" i="13" a="1"/>
  <c r="J131" i="13" s="1"/>
  <c r="BP131" i="9" s="1"/>
  <c r="BJ131" i="9"/>
  <c r="J123" i="13" a="1"/>
  <c r="J123" i="13" s="1"/>
  <c r="BP123" i="9" s="1"/>
  <c r="BJ123" i="9"/>
  <c r="J115" i="13" a="1"/>
  <c r="J115" i="13" s="1"/>
  <c r="BP115" i="9" s="1"/>
  <c r="BJ115" i="9"/>
  <c r="J107" i="13" a="1"/>
  <c r="J107" i="13" s="1"/>
  <c r="BP107" i="9" s="1"/>
  <c r="BJ107" i="9"/>
  <c r="J99" i="13" a="1"/>
  <c r="J99" i="13" s="1"/>
  <c r="BP99" i="9" s="1"/>
  <c r="BJ99" i="9"/>
  <c r="J83" i="13" a="1"/>
  <c r="J83" i="13" s="1"/>
  <c r="BP83" i="9" s="1"/>
  <c r="BJ83" i="9"/>
  <c r="J75" i="13" a="1"/>
  <c r="J75" i="13" s="1"/>
  <c r="BP75" i="9" s="1"/>
  <c r="BJ75" i="9"/>
  <c r="J67" i="13" a="1"/>
  <c r="J67" i="13" s="1"/>
  <c r="BP67" i="9" s="1"/>
  <c r="BJ67" i="9"/>
  <c r="J51" i="13" a="1"/>
  <c r="J51" i="13" s="1"/>
  <c r="BP51" i="9" s="1"/>
  <c r="BJ51" i="9"/>
  <c r="J43" i="13" a="1"/>
  <c r="J43" i="13" s="1"/>
  <c r="BP43" i="9" s="1"/>
  <c r="BJ43" i="9"/>
  <c r="J35" i="13" a="1"/>
  <c r="J35" i="13" s="1"/>
  <c r="BP35" i="9" s="1"/>
  <c r="BJ35" i="9"/>
  <c r="J27" i="13" a="1"/>
  <c r="J27" i="13" s="1"/>
  <c r="BP27" i="9" s="1"/>
  <c r="BJ27" i="9"/>
  <c r="J19" i="13" a="1"/>
  <c r="J19" i="13" s="1"/>
  <c r="BP19" i="9" s="1"/>
  <c r="BJ19" i="9"/>
  <c r="J31" i="13" a="1"/>
  <c r="J31" i="13" s="1"/>
  <c r="BP31" i="9" s="1"/>
  <c r="BJ213" i="9"/>
  <c r="BJ192" i="9"/>
  <c r="BI187" i="9"/>
  <c r="BJ175" i="9"/>
  <c r="BJ169" i="9"/>
  <c r="BI163" i="9"/>
  <c r="BJ132" i="9"/>
  <c r="BJ59" i="9"/>
  <c r="G155" i="13" a="1"/>
  <c r="G155" i="13" s="1"/>
  <c r="BM155" i="9" s="1"/>
  <c r="BI155" i="9"/>
  <c r="J152" i="13" a="1"/>
  <c r="J152" i="13" s="1"/>
  <c r="BP152" i="9" s="1"/>
  <c r="BJ152" i="9"/>
  <c r="E147" i="13" a="1"/>
  <c r="E147" i="13" s="1"/>
  <c r="BK147" i="9" s="1"/>
  <c r="BI147" i="9"/>
  <c r="J144" i="13" a="1"/>
  <c r="J144" i="13" s="1"/>
  <c r="BP144" i="9" s="1"/>
  <c r="BJ144" i="9"/>
  <c r="J136" i="13" a="1"/>
  <c r="J136" i="13" s="1"/>
  <c r="BP136" i="9" s="1"/>
  <c r="BJ136" i="9"/>
  <c r="J128" i="13" a="1"/>
  <c r="J128" i="13" s="1"/>
  <c r="BP128" i="9" s="1"/>
  <c r="BJ128" i="9"/>
  <c r="J120" i="13" a="1"/>
  <c r="J120" i="13" s="1"/>
  <c r="BP120" i="9" s="1"/>
  <c r="BJ120" i="9"/>
  <c r="J112" i="13" a="1"/>
  <c r="J112" i="13" s="1"/>
  <c r="BP112" i="9" s="1"/>
  <c r="BJ112" i="9"/>
  <c r="J104" i="13" a="1"/>
  <c r="J104" i="13" s="1"/>
  <c r="BP104" i="9" s="1"/>
  <c r="BJ104" i="9"/>
  <c r="J96" i="13" a="1"/>
  <c r="J96" i="13" s="1"/>
  <c r="BP96" i="9" s="1"/>
  <c r="BJ96" i="9"/>
  <c r="J88" i="13" a="1"/>
  <c r="J88" i="13" s="1"/>
  <c r="BP88" i="9" s="1"/>
  <c r="BJ88" i="9"/>
  <c r="J80" i="13" a="1"/>
  <c r="J80" i="13" s="1"/>
  <c r="BP80" i="9" s="1"/>
  <c r="BJ80" i="9"/>
  <c r="G75" i="13" a="1"/>
  <c r="G75" i="13" s="1"/>
  <c r="BM75" i="9" s="1"/>
  <c r="BI75" i="9"/>
  <c r="J72" i="13" a="1"/>
  <c r="J72" i="13" s="1"/>
  <c r="BP72" i="9" s="1"/>
  <c r="BJ72" i="9"/>
  <c r="J64" i="13" a="1"/>
  <c r="J64" i="13" s="1"/>
  <c r="BP64" i="9" s="1"/>
  <c r="BJ64" i="9"/>
  <c r="E59" i="13" a="1"/>
  <c r="E59" i="13" s="1"/>
  <c r="BK59" i="9" s="1"/>
  <c r="BI59" i="9"/>
  <c r="J56" i="13" a="1"/>
  <c r="J56" i="13" s="1"/>
  <c r="BP56" i="9" s="1"/>
  <c r="BJ56" i="9"/>
  <c r="J48" i="13" a="1"/>
  <c r="J48" i="13" s="1"/>
  <c r="BP48" i="9" s="1"/>
  <c r="BJ48" i="9"/>
  <c r="G43" i="13" a="1"/>
  <c r="G43" i="13" s="1"/>
  <c r="BM43" i="9" s="1"/>
  <c r="BI43" i="9"/>
  <c r="E35" i="13" a="1"/>
  <c r="E35" i="13" s="1"/>
  <c r="BK35" i="9" s="1"/>
  <c r="BI35" i="9"/>
  <c r="J32" i="13" a="1"/>
  <c r="J32" i="13" s="1"/>
  <c r="BP32" i="9" s="1"/>
  <c r="BJ32" i="9"/>
  <c r="J24" i="13" a="1"/>
  <c r="J24" i="13" s="1"/>
  <c r="BP24" i="9" s="1"/>
  <c r="BJ24" i="9"/>
  <c r="E19" i="13" a="1"/>
  <c r="E19" i="13" s="1"/>
  <c r="BK19" i="9" s="1"/>
  <c r="BI19" i="9"/>
  <c r="J16" i="13" a="1"/>
  <c r="J16" i="13" s="1"/>
  <c r="BP16" i="9" s="1"/>
  <c r="BJ16" i="9"/>
  <c r="BJ8" i="9"/>
  <c r="J8" i="13" a="1"/>
  <c r="J8" i="13" s="1"/>
  <c r="BP8" i="9" s="1"/>
  <c r="E3" i="13" a="1"/>
  <c r="E3" i="13" s="1"/>
  <c r="BK3" i="9" s="1"/>
  <c r="BI3" i="9"/>
  <c r="E227" i="13" a="1"/>
  <c r="E227" i="13" s="1"/>
  <c r="BK227" i="9" s="1"/>
  <c r="BI227" i="9"/>
  <c r="J224" i="13" a="1"/>
  <c r="J224" i="13" s="1"/>
  <c r="BP224" i="9" s="1"/>
  <c r="BJ224" i="9"/>
  <c r="E219" i="13" a="1"/>
  <c r="E219" i="13" s="1"/>
  <c r="BK219" i="9" s="1"/>
  <c r="BI219" i="9"/>
  <c r="J216" i="13" a="1"/>
  <c r="J216" i="13" s="1"/>
  <c r="BP216" i="9" s="1"/>
  <c r="BJ216" i="9"/>
  <c r="G211" i="13" a="1"/>
  <c r="G211" i="13" s="1"/>
  <c r="BM211" i="9" s="1"/>
  <c r="BI211" i="9"/>
  <c r="J208" i="13" a="1"/>
  <c r="J208" i="13" s="1"/>
  <c r="BP208" i="9" s="1"/>
  <c r="BJ208" i="9"/>
  <c r="G203" i="13" a="1"/>
  <c r="G203" i="13" s="1"/>
  <c r="BM203" i="9" s="1"/>
  <c r="BI203" i="9"/>
  <c r="J229" i="13" a="1"/>
  <c r="J229" i="13" s="1"/>
  <c r="BP229" i="9" s="1"/>
  <c r="BJ229" i="9"/>
  <c r="J205" i="13" a="1"/>
  <c r="J205" i="13" s="1"/>
  <c r="BP205" i="9" s="1"/>
  <c r="BJ205" i="9"/>
  <c r="J197" i="13" a="1"/>
  <c r="J197" i="13" s="1"/>
  <c r="BP197" i="9" s="1"/>
  <c r="BJ197" i="9"/>
  <c r="J189" i="13" a="1"/>
  <c r="J189" i="13" s="1"/>
  <c r="BP189" i="9" s="1"/>
  <c r="BJ189" i="9"/>
  <c r="J181" i="13" a="1"/>
  <c r="J181" i="13" s="1"/>
  <c r="BP181" i="9" s="1"/>
  <c r="BJ181" i="9"/>
  <c r="J173" i="13" a="1"/>
  <c r="J173" i="13" s="1"/>
  <c r="BP173" i="9" s="1"/>
  <c r="BJ173" i="9"/>
  <c r="J165" i="13" a="1"/>
  <c r="J165" i="13" s="1"/>
  <c r="BP165" i="9" s="1"/>
  <c r="BJ165" i="9"/>
  <c r="J149" i="13" a="1"/>
  <c r="J149" i="13" s="1"/>
  <c r="BP149" i="9" s="1"/>
  <c r="BJ149" i="9"/>
  <c r="J141" i="13" a="1"/>
  <c r="J141" i="13" s="1"/>
  <c r="BP141" i="9" s="1"/>
  <c r="BJ141" i="9"/>
  <c r="J133" i="13" a="1"/>
  <c r="J133" i="13" s="1"/>
  <c r="BP133" i="9" s="1"/>
  <c r="BJ133" i="9"/>
  <c r="J125" i="13" a="1"/>
  <c r="J125" i="13" s="1"/>
  <c r="BP125" i="9" s="1"/>
  <c r="BJ125" i="9"/>
  <c r="J117" i="13" a="1"/>
  <c r="J117" i="13" s="1"/>
  <c r="BP117" i="9" s="1"/>
  <c r="BJ117" i="9"/>
  <c r="J109" i="13" a="1"/>
  <c r="J109" i="13" s="1"/>
  <c r="BP109" i="9" s="1"/>
  <c r="BJ109" i="9"/>
  <c r="BJ101" i="9"/>
  <c r="J101" i="13" a="1"/>
  <c r="J101" i="13" s="1"/>
  <c r="BP101" i="9" s="1"/>
  <c r="J93" i="13" a="1"/>
  <c r="J93" i="13" s="1"/>
  <c r="BP93" i="9" s="1"/>
  <c r="BJ93" i="9"/>
  <c r="J85" i="13" a="1"/>
  <c r="J85" i="13" s="1"/>
  <c r="BP85" i="9" s="1"/>
  <c r="BJ85" i="9"/>
  <c r="J77" i="13" a="1"/>
  <c r="J77" i="13" s="1"/>
  <c r="BP77" i="9" s="1"/>
  <c r="BJ77" i="9"/>
  <c r="BJ69" i="9"/>
  <c r="J69" i="13" a="1"/>
  <c r="J69" i="13" s="1"/>
  <c r="BP69" i="9" s="1"/>
  <c r="J61" i="13" a="1"/>
  <c r="J61" i="13" s="1"/>
  <c r="BP61" i="9" s="1"/>
  <c r="BJ61" i="9"/>
  <c r="J53" i="13" a="1"/>
  <c r="J53" i="13" s="1"/>
  <c r="BP53" i="9" s="1"/>
  <c r="BJ53" i="9"/>
  <c r="J45" i="13" a="1"/>
  <c r="J45" i="13" s="1"/>
  <c r="BP45" i="9" s="1"/>
  <c r="BJ45" i="9"/>
  <c r="J37" i="13" a="1"/>
  <c r="J37" i="13" s="1"/>
  <c r="BP37" i="9" s="1"/>
  <c r="BJ37" i="9"/>
  <c r="J29" i="13" a="1"/>
  <c r="J29" i="13" s="1"/>
  <c r="BP29" i="9" s="1"/>
  <c r="BJ29" i="9"/>
  <c r="J21" i="13" a="1"/>
  <c r="J21" i="13" s="1"/>
  <c r="BP21" i="9" s="1"/>
  <c r="BJ21" i="9"/>
  <c r="J13" i="13" a="1"/>
  <c r="J13" i="13" s="1"/>
  <c r="BP13" i="9" s="1"/>
  <c r="BJ13" i="9"/>
  <c r="J5" i="13" a="1"/>
  <c r="J5" i="13" s="1"/>
  <c r="BP5" i="9" s="1"/>
  <c r="BJ5" i="9"/>
  <c r="BJ143" i="9"/>
  <c r="J218" i="13" a="1"/>
  <c r="J218" i="13" s="1"/>
  <c r="BP218" i="9" s="1"/>
  <c r="BJ218" i="9"/>
  <c r="J210" i="13" a="1"/>
  <c r="J210" i="13" s="1"/>
  <c r="BP210" i="9" s="1"/>
  <c r="BJ210" i="9"/>
  <c r="J202" i="13" a="1"/>
  <c r="J202" i="13" s="1"/>
  <c r="BP202" i="9" s="1"/>
  <c r="BJ202" i="9"/>
  <c r="J194" i="13" a="1"/>
  <c r="J194" i="13" s="1"/>
  <c r="BP194" i="9" s="1"/>
  <c r="BJ194" i="9"/>
  <c r="J186" i="13" a="1"/>
  <c r="J186" i="13" s="1"/>
  <c r="BP186" i="9" s="1"/>
  <c r="BJ186" i="9"/>
  <c r="J178" i="13" a="1"/>
  <c r="J178" i="13" s="1"/>
  <c r="BP178" i="9" s="1"/>
  <c r="BJ178" i="9"/>
  <c r="J170" i="13" a="1"/>
  <c r="J170" i="13" s="1"/>
  <c r="BP170" i="9" s="1"/>
  <c r="BJ170" i="9"/>
  <c r="J162" i="13" a="1"/>
  <c r="J162" i="13" s="1"/>
  <c r="BP162" i="9" s="1"/>
  <c r="BJ162" i="9"/>
  <c r="J146" i="13" a="1"/>
  <c r="J146" i="13" s="1"/>
  <c r="BP146" i="9" s="1"/>
  <c r="BJ146" i="9"/>
  <c r="J138" i="13" a="1"/>
  <c r="J138" i="13" s="1"/>
  <c r="BP138" i="9" s="1"/>
  <c r="BJ138" i="9"/>
  <c r="J130" i="13" a="1"/>
  <c r="J130" i="13" s="1"/>
  <c r="BP130" i="9" s="1"/>
  <c r="BJ130" i="9"/>
  <c r="J122" i="13" a="1"/>
  <c r="J122" i="13" s="1"/>
  <c r="BP122" i="9" s="1"/>
  <c r="BJ122" i="9"/>
  <c r="J106" i="13" a="1"/>
  <c r="J106" i="13" s="1"/>
  <c r="BP106" i="9" s="1"/>
  <c r="BJ106" i="9"/>
  <c r="J98" i="13" a="1"/>
  <c r="J98" i="13" s="1"/>
  <c r="BP98" i="9" s="1"/>
  <c r="BJ98" i="9"/>
  <c r="J90" i="13" a="1"/>
  <c r="J90" i="13" s="1"/>
  <c r="BP90" i="9" s="1"/>
  <c r="BJ90" i="9"/>
  <c r="BJ82" i="9"/>
  <c r="J82" i="13" a="1"/>
  <c r="J82" i="13" s="1"/>
  <c r="BP82" i="9" s="1"/>
  <c r="J74" i="13" a="1"/>
  <c r="J74" i="13" s="1"/>
  <c r="BP74" i="9" s="1"/>
  <c r="BJ74" i="9"/>
  <c r="J66" i="13" a="1"/>
  <c r="J66" i="13" s="1"/>
  <c r="BP66" i="9" s="1"/>
  <c r="BJ66" i="9"/>
  <c r="J58" i="13" a="1"/>
  <c r="J58" i="13" s="1"/>
  <c r="BP58" i="9" s="1"/>
  <c r="BJ58" i="9"/>
  <c r="BJ50" i="9"/>
  <c r="J50" i="13" a="1"/>
  <c r="J50" i="13" s="1"/>
  <c r="BP50" i="9" s="1"/>
  <c r="J42" i="13" a="1"/>
  <c r="J42" i="13" s="1"/>
  <c r="BP42" i="9" s="1"/>
  <c r="BJ42" i="9"/>
  <c r="J34" i="13" a="1"/>
  <c r="J34" i="13" s="1"/>
  <c r="BP34" i="9" s="1"/>
  <c r="BJ34" i="9"/>
  <c r="BJ26" i="9"/>
  <c r="J26" i="13" a="1"/>
  <c r="J26" i="13" s="1"/>
  <c r="BP26" i="9" s="1"/>
  <c r="J18" i="13" a="1"/>
  <c r="J18" i="13" s="1"/>
  <c r="BP18" i="9" s="1"/>
  <c r="BJ18" i="9"/>
  <c r="J10" i="13" a="1"/>
  <c r="J10" i="13" s="1"/>
  <c r="BP10" i="9" s="1"/>
  <c r="BJ10" i="9"/>
  <c r="BJ221" i="9"/>
  <c r="BJ200" i="9"/>
  <c r="BI195" i="9"/>
  <c r="BJ160" i="9"/>
  <c r="BJ154" i="9"/>
  <c r="BJ23" i="9"/>
  <c r="J223" i="13" a="1"/>
  <c r="J223" i="13" s="1"/>
  <c r="BP223" i="9" s="1"/>
  <c r="BJ223" i="9"/>
  <c r="J215" i="13" a="1"/>
  <c r="J215" i="13" s="1"/>
  <c r="BP215" i="9" s="1"/>
  <c r="BJ215" i="9"/>
  <c r="J207" i="13" a="1"/>
  <c r="J207" i="13" s="1"/>
  <c r="BP207" i="9" s="1"/>
  <c r="BJ207" i="9"/>
  <c r="J199" i="13" a="1"/>
  <c r="J199" i="13" s="1"/>
  <c r="BP199" i="9" s="1"/>
  <c r="BJ199" i="9"/>
  <c r="J191" i="13" a="1"/>
  <c r="J191" i="13" s="1"/>
  <c r="BP191" i="9" s="1"/>
  <c r="BJ191" i="9"/>
  <c r="J183" i="13" a="1"/>
  <c r="J183" i="13" s="1"/>
  <c r="BP183" i="9" s="1"/>
  <c r="BJ183" i="9"/>
  <c r="J167" i="13" a="1"/>
  <c r="J167" i="13" s="1"/>
  <c r="BP167" i="9" s="1"/>
  <c r="BJ167" i="9"/>
  <c r="J159" i="13" a="1"/>
  <c r="J159" i="13" s="1"/>
  <c r="BP159" i="9" s="1"/>
  <c r="BJ159" i="9"/>
  <c r="J151" i="13" a="1"/>
  <c r="J151" i="13" s="1"/>
  <c r="BP151" i="9" s="1"/>
  <c r="BJ151" i="9"/>
  <c r="J135" i="13" a="1"/>
  <c r="J135" i="13" s="1"/>
  <c r="BP135" i="9" s="1"/>
  <c r="BJ135" i="9"/>
  <c r="J119" i="13" a="1"/>
  <c r="J119" i="13" s="1"/>
  <c r="BP119" i="9" s="1"/>
  <c r="BJ119" i="9"/>
  <c r="J111" i="13" a="1"/>
  <c r="J111" i="13" s="1"/>
  <c r="BP111" i="9" s="1"/>
  <c r="BJ111" i="9"/>
  <c r="J103" i="13" a="1"/>
  <c r="J103" i="13" s="1"/>
  <c r="BP103" i="9" s="1"/>
  <c r="BJ103" i="9"/>
  <c r="BJ95" i="9"/>
  <c r="J95" i="13" a="1"/>
  <c r="J95" i="13" s="1"/>
  <c r="BP95" i="9" s="1"/>
  <c r="J87" i="13" a="1"/>
  <c r="J87" i="13" s="1"/>
  <c r="BP87" i="9" s="1"/>
  <c r="BJ87" i="9"/>
  <c r="J79" i="13" a="1"/>
  <c r="J79" i="13" s="1"/>
  <c r="BP79" i="9" s="1"/>
  <c r="BJ79" i="9"/>
  <c r="J71" i="13" a="1"/>
  <c r="J71" i="13" s="1"/>
  <c r="BP71" i="9" s="1"/>
  <c r="BJ71" i="9"/>
  <c r="BJ63" i="9"/>
  <c r="J63" i="13" a="1"/>
  <c r="J63" i="13" s="1"/>
  <c r="BP63" i="9" s="1"/>
  <c r="J55" i="13" a="1"/>
  <c r="J55" i="13" s="1"/>
  <c r="BP55" i="9" s="1"/>
  <c r="BJ55" i="9"/>
  <c r="J47" i="13" a="1"/>
  <c r="J47" i="13" s="1"/>
  <c r="BP47" i="9" s="1"/>
  <c r="BJ47" i="9"/>
  <c r="J39" i="13" a="1"/>
  <c r="J39" i="13" s="1"/>
  <c r="BP39" i="9" s="1"/>
  <c r="BJ39" i="9"/>
  <c r="J15" i="13" a="1"/>
  <c r="J15" i="13" s="1"/>
  <c r="BP15" i="9" s="1"/>
  <c r="BJ15" i="9"/>
  <c r="J7" i="13" a="1"/>
  <c r="J7" i="13" s="1"/>
  <c r="BP7" i="9" s="1"/>
  <c r="BJ7" i="9"/>
  <c r="J203" i="13" a="1"/>
  <c r="J203" i="13" s="1"/>
  <c r="BP203" i="9" s="1"/>
  <c r="BJ226" i="9"/>
  <c r="BJ172" i="9"/>
  <c r="BJ91" i="9"/>
  <c r="G199" i="13" a="1"/>
  <c r="G199" i="13" s="1"/>
  <c r="BM199" i="9" s="1"/>
  <c r="BI199" i="9"/>
  <c r="J188" i="13" a="1"/>
  <c r="J188" i="13" s="1"/>
  <c r="BP188" i="9" s="1"/>
  <c r="BJ188" i="9"/>
  <c r="BJ180" i="9"/>
  <c r="J180" i="13" a="1"/>
  <c r="J180" i="13" s="1"/>
  <c r="BP180" i="9" s="1"/>
  <c r="F167" i="13" a="1"/>
  <c r="F167" i="13" s="1"/>
  <c r="BI167" i="9"/>
  <c r="J164" i="13" a="1"/>
  <c r="J164" i="13" s="1"/>
  <c r="BP164" i="9" s="1"/>
  <c r="BJ164" i="9"/>
  <c r="G159" i="13" a="1"/>
  <c r="G159" i="13" s="1"/>
  <c r="BM159" i="9" s="1"/>
  <c r="BI159" i="9"/>
  <c r="J156" i="13" a="1"/>
  <c r="J156" i="13" s="1"/>
  <c r="BP156" i="9" s="1"/>
  <c r="BJ156" i="9"/>
  <c r="J148" i="13" a="1"/>
  <c r="J148" i="13" s="1"/>
  <c r="BP148" i="9" s="1"/>
  <c r="BJ148" i="9"/>
  <c r="J124" i="13" a="1"/>
  <c r="J124" i="13" s="1"/>
  <c r="BP124" i="9" s="1"/>
  <c r="BJ124" i="9"/>
  <c r="J116" i="13" a="1"/>
  <c r="J116" i="13" s="1"/>
  <c r="BP116" i="9" s="1"/>
  <c r="BJ116" i="9"/>
  <c r="J108" i="13" a="1"/>
  <c r="J108" i="13" s="1"/>
  <c r="BP108" i="9" s="1"/>
  <c r="BJ108" i="9"/>
  <c r="J100" i="13" a="1"/>
  <c r="J100" i="13" s="1"/>
  <c r="BP100" i="9" s="1"/>
  <c r="BJ100" i="9"/>
  <c r="J92" i="13" a="1"/>
  <c r="J92" i="13" s="1"/>
  <c r="BP92" i="9" s="1"/>
  <c r="BJ92" i="9"/>
  <c r="J84" i="13" a="1"/>
  <c r="J84" i="13" s="1"/>
  <c r="BP84" i="9" s="1"/>
  <c r="BJ84" i="9"/>
  <c r="J76" i="13" a="1"/>
  <c r="J76" i="13" s="1"/>
  <c r="BP76" i="9" s="1"/>
  <c r="BJ76" i="9"/>
  <c r="J68" i="13" a="1"/>
  <c r="J68" i="13" s="1"/>
  <c r="BP68" i="9" s="1"/>
  <c r="BJ68" i="9"/>
  <c r="J60" i="13" a="1"/>
  <c r="J60" i="13" s="1"/>
  <c r="BP60" i="9" s="1"/>
  <c r="BJ60" i="9"/>
  <c r="J52" i="13" a="1"/>
  <c r="J52" i="13" s="1"/>
  <c r="BP52" i="9" s="1"/>
  <c r="BJ52" i="9"/>
  <c r="J44" i="13" a="1"/>
  <c r="J44" i="13" s="1"/>
  <c r="BP44" i="9" s="1"/>
  <c r="BJ44" i="9"/>
  <c r="J127" i="13" a="1"/>
  <c r="J127" i="13" s="1"/>
  <c r="BP127" i="9" s="1"/>
  <c r="BJ204" i="9"/>
  <c r="BL187" i="9"/>
  <c r="J184" i="13" a="1"/>
  <c r="J184" i="13" s="1"/>
  <c r="BP184" i="9" s="1"/>
  <c r="BJ184" i="9"/>
  <c r="E179" i="13" a="1"/>
  <c r="E179" i="13" s="1"/>
  <c r="BK179" i="9" s="1"/>
  <c r="BI179" i="9"/>
  <c r="J176" i="13" a="1"/>
  <c r="J176" i="13" s="1"/>
  <c r="BP176" i="9" s="1"/>
  <c r="BJ176" i="9"/>
  <c r="F171" i="13" a="1"/>
  <c r="F171" i="13" s="1"/>
  <c r="BI171" i="9"/>
  <c r="J168" i="13" a="1"/>
  <c r="J168" i="13" s="1"/>
  <c r="BP168" i="9" s="1"/>
  <c r="BJ168" i="9"/>
  <c r="J225" i="13" a="1"/>
  <c r="J225" i="13" s="1"/>
  <c r="BP225" i="9" s="1"/>
  <c r="BJ225" i="9"/>
  <c r="J201" i="13" a="1"/>
  <c r="J201" i="13" s="1"/>
  <c r="BP201" i="9" s="1"/>
  <c r="BJ201" i="9"/>
  <c r="J193" i="13" a="1"/>
  <c r="J193" i="13" s="1"/>
  <c r="BP193" i="9" s="1"/>
  <c r="BJ193" i="9"/>
  <c r="J185" i="13" a="1"/>
  <c r="J185" i="13" s="1"/>
  <c r="BP185" i="9" s="1"/>
  <c r="BJ185" i="9"/>
  <c r="J177" i="13" a="1"/>
  <c r="J177" i="13" s="1"/>
  <c r="BP177" i="9" s="1"/>
  <c r="BJ177" i="9"/>
  <c r="J161" i="13" a="1"/>
  <c r="J161" i="13" s="1"/>
  <c r="BP161" i="9" s="1"/>
  <c r="BJ161" i="9"/>
  <c r="J153" i="13" a="1"/>
  <c r="J153" i="13" s="1"/>
  <c r="BP153" i="9" s="1"/>
  <c r="BJ153" i="9"/>
  <c r="J145" i="13" a="1"/>
  <c r="J145" i="13" s="1"/>
  <c r="BP145" i="9" s="1"/>
  <c r="BJ145" i="9"/>
  <c r="G132" i="13" a="1"/>
  <c r="G132" i="13" s="1"/>
  <c r="BM132" i="9" s="1"/>
  <c r="BI132" i="9"/>
  <c r="J129" i="13" a="1"/>
  <c r="J129" i="13" s="1"/>
  <c r="BP129" i="9" s="1"/>
  <c r="BJ129" i="9"/>
  <c r="F124" i="13" a="1"/>
  <c r="F124" i="13" s="1"/>
  <c r="BI124" i="9"/>
  <c r="J121" i="13" a="1"/>
  <c r="J121" i="13" s="1"/>
  <c r="BP121" i="9" s="1"/>
  <c r="BJ121" i="9"/>
  <c r="F116" i="13" a="1"/>
  <c r="F116" i="13" s="1"/>
  <c r="BI116" i="9"/>
  <c r="J113" i="13" a="1"/>
  <c r="J113" i="13" s="1"/>
  <c r="BP113" i="9" s="1"/>
  <c r="BJ113" i="9"/>
  <c r="E108" i="13" a="1"/>
  <c r="E108" i="13" s="1"/>
  <c r="BK108" i="9" s="1"/>
  <c r="BI108" i="9"/>
  <c r="J105" i="13" a="1"/>
  <c r="J105" i="13" s="1"/>
  <c r="BP105" i="9" s="1"/>
  <c r="BJ105" i="9"/>
  <c r="J97" i="13" a="1"/>
  <c r="J97" i="13" s="1"/>
  <c r="BP97" i="9" s="1"/>
  <c r="BJ97" i="9"/>
  <c r="J89" i="13" a="1"/>
  <c r="J89" i="13" s="1"/>
  <c r="BP89" i="9" s="1"/>
  <c r="BJ89" i="9"/>
  <c r="E84" i="13" a="1"/>
  <c r="E84" i="13" s="1"/>
  <c r="BK84" i="9" s="1"/>
  <c r="BI84" i="9"/>
  <c r="J81" i="13" a="1"/>
  <c r="J81" i="13" s="1"/>
  <c r="BP81" i="9" s="1"/>
  <c r="BJ81" i="9"/>
  <c r="J73" i="13" a="1"/>
  <c r="J73" i="13" s="1"/>
  <c r="BP73" i="9" s="1"/>
  <c r="BJ73" i="9"/>
  <c r="J65" i="13" a="1"/>
  <c r="J65" i="13" s="1"/>
  <c r="BP65" i="9" s="1"/>
  <c r="BJ65" i="9"/>
  <c r="J57" i="13" a="1"/>
  <c r="J57" i="13" s="1"/>
  <c r="BP57" i="9" s="1"/>
  <c r="BJ57" i="9"/>
  <c r="J49" i="13" a="1"/>
  <c r="J49" i="13" s="1"/>
  <c r="BP49" i="9" s="1"/>
  <c r="BJ49" i="9"/>
  <c r="J41" i="13" a="1"/>
  <c r="J41" i="13" s="1"/>
  <c r="BP41" i="9" s="1"/>
  <c r="BJ41" i="9"/>
  <c r="J33" i="13" a="1"/>
  <c r="J33" i="13" s="1"/>
  <c r="BP33" i="9" s="1"/>
  <c r="BJ33" i="9"/>
  <c r="J25" i="13" a="1"/>
  <c r="J25" i="13" s="1"/>
  <c r="BP25" i="9" s="1"/>
  <c r="BJ25" i="9"/>
  <c r="J17" i="13" a="1"/>
  <c r="J17" i="13" s="1"/>
  <c r="BP17" i="9" s="1"/>
  <c r="BJ17" i="9"/>
  <c r="G12" i="13" a="1"/>
  <c r="G12" i="13" s="1"/>
  <c r="BM12" i="9" s="1"/>
  <c r="BI12" i="9"/>
  <c r="J9" i="13" a="1"/>
  <c r="J9" i="13" s="1"/>
  <c r="BP9" i="9" s="1"/>
  <c r="BJ9" i="9"/>
  <c r="J114" i="13" a="1"/>
  <c r="J114" i="13" s="1"/>
  <c r="BP114" i="9" s="1"/>
  <c r="BJ209" i="9"/>
  <c r="BJ140" i="9"/>
  <c r="J28" i="13" a="1"/>
  <c r="J28" i="13" s="1"/>
  <c r="BP28" i="9" s="1"/>
  <c r="BJ28" i="9"/>
  <c r="J20" i="13" a="1"/>
  <c r="J20" i="13" s="1"/>
  <c r="BP20" i="9" s="1"/>
  <c r="BJ20" i="9"/>
  <c r="J12" i="13" a="1"/>
  <c r="J12" i="13" s="1"/>
  <c r="BP12" i="9" s="1"/>
  <c r="BJ12" i="9"/>
  <c r="J4" i="13" a="1"/>
  <c r="J4" i="13" s="1"/>
  <c r="BP4" i="9" s="1"/>
  <c r="BJ4" i="9"/>
  <c r="BJ36" i="9"/>
  <c r="J11" i="13" a="1"/>
  <c r="J11" i="13" s="1"/>
  <c r="BP11" i="9" s="1"/>
  <c r="BJ11" i="9"/>
  <c r="BP3" i="9"/>
  <c r="BJ3" i="9"/>
  <c r="H199" i="13" a="1"/>
  <c r="H199" i="13" s="1"/>
  <c r="F97" i="13" a="1"/>
  <c r="F97" i="13" s="1"/>
  <c r="G81" i="13" a="1"/>
  <c r="G81" i="13" s="1"/>
  <c r="BM81" i="9" s="1"/>
  <c r="E73" i="13" a="1"/>
  <c r="E73" i="13" s="1"/>
  <c r="BK73" i="9" s="1"/>
  <c r="E57" i="13" a="1"/>
  <c r="E57" i="13" s="1"/>
  <c r="BK57" i="9" s="1"/>
  <c r="G25" i="13" a="1"/>
  <c r="G25" i="13" s="1"/>
  <c r="G229" i="13" a="1"/>
  <c r="G229" i="13" s="1"/>
  <c r="BM229" i="9" s="1"/>
  <c r="E221" i="13" a="1"/>
  <c r="E221" i="13" s="1"/>
  <c r="BK221" i="9" s="1"/>
  <c r="G213" i="13" a="1"/>
  <c r="G213" i="13" s="1"/>
  <c r="BM213" i="9" s="1"/>
  <c r="G205" i="13" a="1"/>
  <c r="G205" i="13" s="1"/>
  <c r="E197" i="13" a="1"/>
  <c r="E197" i="13" s="1"/>
  <c r="BK197" i="9" s="1"/>
  <c r="F189" i="13" a="1"/>
  <c r="F189" i="13" s="1"/>
  <c r="E181" i="13" a="1"/>
  <c r="E181" i="13" s="1"/>
  <c r="BK181" i="9" s="1"/>
  <c r="E173" i="13" a="1"/>
  <c r="E173" i="13" s="1"/>
  <c r="BK173" i="9" s="1"/>
  <c r="F141" i="13" a="1"/>
  <c r="F141" i="13" s="1"/>
  <c r="G151" i="13" a="1"/>
  <c r="G151" i="13" s="1"/>
  <c r="BM151" i="9" s="1"/>
  <c r="E143" i="13" a="1"/>
  <c r="E143" i="13" s="1"/>
  <c r="BK143" i="9" s="1"/>
  <c r="E135" i="13" a="1"/>
  <c r="E135" i="13" s="1"/>
  <c r="BK135" i="9" s="1"/>
  <c r="E39" i="13" a="1"/>
  <c r="E39" i="13" s="1"/>
  <c r="BK39" i="9" s="1"/>
  <c r="H229" i="13" a="1"/>
  <c r="H229" i="13" s="1"/>
  <c r="E194" i="13" a="1"/>
  <c r="E194" i="13" s="1"/>
  <c r="BK194" i="9" s="1"/>
  <c r="H163" i="13" a="1"/>
  <c r="H163" i="13" s="1"/>
  <c r="BN163" i="9" s="1"/>
  <c r="F218" i="13" a="1"/>
  <c r="F218" i="13" s="1"/>
  <c r="G218" i="13" a="1"/>
  <c r="G218" i="13" s="1"/>
  <c r="H159" i="13" a="1"/>
  <c r="H159" i="13" s="1"/>
  <c r="H12" i="13" a="1"/>
  <c r="H12" i="13" s="1"/>
  <c r="BN12" i="9" s="1"/>
  <c r="E228" i="13" a="1"/>
  <c r="E228" i="13" s="1"/>
  <c r="BK228" i="9" s="1"/>
  <c r="G220" i="13" a="1"/>
  <c r="G220" i="13" s="1"/>
  <c r="E212" i="13" a="1"/>
  <c r="E212" i="13" s="1"/>
  <c r="BK212" i="9" s="1"/>
  <c r="F204" i="13" a="1"/>
  <c r="F204" i="13" s="1"/>
  <c r="F196" i="13" a="1"/>
  <c r="F196" i="13" s="1"/>
  <c r="E188" i="13" a="1"/>
  <c r="E188" i="13" s="1"/>
  <c r="BK188" i="9" s="1"/>
  <c r="G180" i="13" a="1"/>
  <c r="G180" i="13" s="1"/>
  <c r="G190" i="13" a="1"/>
  <c r="G190" i="13" s="1"/>
  <c r="E185" i="13" a="1"/>
  <c r="E185" i="13" s="1"/>
  <c r="BK185" i="9" s="1"/>
  <c r="F177" i="13" a="1"/>
  <c r="F177" i="13" s="1"/>
  <c r="F118" i="13" a="1"/>
  <c r="F118" i="13" s="1"/>
  <c r="E102" i="13" a="1"/>
  <c r="E102" i="13" s="1"/>
  <c r="BK102" i="9" s="1"/>
  <c r="F182" i="13" a="1"/>
  <c r="F182" i="13" s="1"/>
  <c r="H43" i="13" a="1"/>
  <c r="H43" i="13" s="1"/>
  <c r="E66" i="13" a="1"/>
  <c r="E66" i="13" s="1"/>
  <c r="BK66" i="9" s="1"/>
  <c r="G186" i="13" a="1"/>
  <c r="G186" i="13" s="1"/>
  <c r="G92" i="13" a="1"/>
  <c r="G92" i="13" s="1"/>
  <c r="G134" i="13" a="1"/>
  <c r="G134" i="13" s="1"/>
  <c r="G126" i="13" a="1"/>
  <c r="G126" i="13" s="1"/>
  <c r="F110" i="13" a="1"/>
  <c r="F110" i="13" s="1"/>
  <c r="E225" i="13" a="1"/>
  <c r="E225" i="13" s="1"/>
  <c r="BK225" i="9" s="1"/>
  <c r="E217" i="13" a="1"/>
  <c r="E217" i="13" s="1"/>
  <c r="BK217" i="9" s="1"/>
  <c r="E209" i="13" a="1"/>
  <c r="E209" i="13" s="1"/>
  <c r="BK209" i="9" s="1"/>
  <c r="E201" i="13" a="1"/>
  <c r="E201" i="13" s="1"/>
  <c r="BK201" i="9" s="1"/>
  <c r="E193" i="13" a="1"/>
  <c r="E193" i="13" s="1"/>
  <c r="BK193" i="9" s="1"/>
  <c r="E75" i="13" a="1"/>
  <c r="E75" i="13" s="1"/>
  <c r="BK75" i="9" s="1"/>
  <c r="F220" i="13" a="1"/>
  <c r="F220" i="13" s="1"/>
  <c r="E204" i="13" a="1"/>
  <c r="E204" i="13" s="1"/>
  <c r="BK204" i="9" s="1"/>
  <c r="E230" i="13" a="1"/>
  <c r="E230" i="13" s="1"/>
  <c r="BK230" i="9" s="1"/>
  <c r="F222" i="13" a="1"/>
  <c r="F222" i="13" s="1"/>
  <c r="E214" i="13" a="1"/>
  <c r="E214" i="13" s="1"/>
  <c r="BK214" i="9" s="1"/>
  <c r="F206" i="13" a="1"/>
  <c r="F206" i="13" s="1"/>
  <c r="F198" i="13" a="1"/>
  <c r="F198" i="13" s="1"/>
  <c r="E190" i="13" a="1"/>
  <c r="E190" i="13" s="1"/>
  <c r="BK190" i="9" s="1"/>
  <c r="G182" i="13" a="1"/>
  <c r="G182" i="13" s="1"/>
  <c r="G174" i="13" a="1"/>
  <c r="G174" i="13" s="1"/>
  <c r="E166" i="13" a="1"/>
  <c r="E166" i="13" s="1"/>
  <c r="BK166" i="9" s="1"/>
  <c r="G70" i="13" a="1"/>
  <c r="G70" i="13" s="1"/>
  <c r="G54" i="13" a="1"/>
  <c r="G54" i="13" s="1"/>
  <c r="E46" i="13" a="1"/>
  <c r="E46" i="13" s="1"/>
  <c r="BK46" i="9" s="1"/>
  <c r="G30" i="13" a="1"/>
  <c r="G30" i="13" s="1"/>
  <c r="E220" i="13" a="1"/>
  <c r="E220" i="13" s="1"/>
  <c r="BK220" i="9" s="1"/>
  <c r="G188" i="13" a="1"/>
  <c r="G188" i="13" s="1"/>
  <c r="F224" i="13" a="1"/>
  <c r="F224" i="13" s="1"/>
  <c r="G216" i="13" a="1"/>
  <c r="G216" i="13" s="1"/>
  <c r="F213" i="13" a="1"/>
  <c r="F213" i="13" s="1"/>
  <c r="F208" i="13" a="1"/>
  <c r="F208" i="13" s="1"/>
  <c r="F200" i="13" a="1"/>
  <c r="F200" i="13" s="1"/>
  <c r="G192" i="13" a="1"/>
  <c r="G192" i="13" s="1"/>
  <c r="E189" i="13" a="1"/>
  <c r="E189" i="13" s="1"/>
  <c r="BK189" i="9" s="1"/>
  <c r="E184" i="13" a="1"/>
  <c r="E184" i="13" s="1"/>
  <c r="BK184" i="9" s="1"/>
  <c r="F176" i="13" a="1"/>
  <c r="F176" i="13" s="1"/>
  <c r="E160" i="13" a="1"/>
  <c r="E160" i="13" s="1"/>
  <c r="BK160" i="9" s="1"/>
  <c r="E152" i="13" a="1"/>
  <c r="E152" i="13" s="1"/>
  <c r="BK152" i="9" s="1"/>
  <c r="G72" i="13" a="1"/>
  <c r="G72" i="13" s="1"/>
  <c r="E64" i="13" a="1"/>
  <c r="E64" i="13" s="1"/>
  <c r="BK64" i="9" s="1"/>
  <c r="G48" i="13" a="1"/>
  <c r="G48" i="13" s="1"/>
  <c r="E32" i="13" a="1"/>
  <c r="E32" i="13" s="1"/>
  <c r="BK32" i="9" s="1"/>
  <c r="F180" i="13" a="1"/>
  <c r="F180" i="13" s="1"/>
  <c r="F143" i="13" a="1"/>
  <c r="F143" i="13" s="1"/>
  <c r="F21" i="13" a="1"/>
  <c r="F21" i="13" s="1"/>
  <c r="G3" i="13" a="1"/>
  <c r="G3" i="13" s="1"/>
  <c r="G214" i="13" a="1"/>
  <c r="G214" i="13" s="1"/>
  <c r="E198" i="13" a="1"/>
  <c r="E198" i="13" s="1"/>
  <c r="BK198" i="9" s="1"/>
  <c r="E180" i="13" a="1"/>
  <c r="E180" i="13" s="1"/>
  <c r="BK180" i="9" s="1"/>
  <c r="F30" i="13" a="1"/>
  <c r="F30" i="13" s="1"/>
  <c r="G201" i="13" a="1"/>
  <c r="G201" i="13" s="1"/>
  <c r="F226" i="13" a="1"/>
  <c r="F226" i="13" s="1"/>
  <c r="E218" i="13" a="1"/>
  <c r="E218" i="13" s="1"/>
  <c r="BK218" i="9" s="1"/>
  <c r="E210" i="13" a="1"/>
  <c r="E210" i="13" s="1"/>
  <c r="BK210" i="9" s="1"/>
  <c r="E202" i="13" a="1"/>
  <c r="E202" i="13" s="1"/>
  <c r="BK202" i="9" s="1"/>
  <c r="F194" i="13" a="1"/>
  <c r="F194" i="13" s="1"/>
  <c r="E186" i="13" a="1"/>
  <c r="E186" i="13" s="1"/>
  <c r="BK186" i="9" s="1"/>
  <c r="F178" i="13" a="1"/>
  <c r="F178" i="13" s="1"/>
  <c r="E226" i="13" a="1"/>
  <c r="E226" i="13" s="1"/>
  <c r="BK226" i="9" s="1"/>
  <c r="E178" i="13" a="1"/>
  <c r="E178" i="13" s="1"/>
  <c r="BK178" i="9" s="1"/>
  <c r="E30" i="13" a="1"/>
  <c r="E30" i="13" s="1"/>
  <c r="BK30" i="9" s="1"/>
  <c r="E223" i="13" a="1"/>
  <c r="E223" i="13" s="1"/>
  <c r="BK223" i="9" s="1"/>
  <c r="F215" i="13" a="1"/>
  <c r="F215" i="13" s="1"/>
  <c r="E207" i="13" a="1"/>
  <c r="E207" i="13" s="1"/>
  <c r="BK207" i="9" s="1"/>
  <c r="E199" i="13" a="1"/>
  <c r="E199" i="13" s="1"/>
  <c r="BK199" i="9" s="1"/>
  <c r="E191" i="13" a="1"/>
  <c r="E191" i="13" s="1"/>
  <c r="BK191" i="9" s="1"/>
  <c r="E183" i="13" a="1"/>
  <c r="E183" i="13" s="1"/>
  <c r="BK183" i="9" s="1"/>
  <c r="E175" i="13" a="1"/>
  <c r="E175" i="13" s="1"/>
  <c r="BK175" i="9" s="1"/>
  <c r="E167" i="13" a="1"/>
  <c r="E167" i="13" s="1"/>
  <c r="BK167" i="9" s="1"/>
  <c r="G143" i="13" a="1"/>
  <c r="G143" i="13" s="1"/>
  <c r="E79" i="13" a="1"/>
  <c r="E79" i="13" s="1"/>
  <c r="BK79" i="9" s="1"/>
  <c r="E55" i="13" a="1"/>
  <c r="E55" i="13" s="1"/>
  <c r="BK55" i="9" s="1"/>
  <c r="E23" i="13" a="1"/>
  <c r="E23" i="13" s="1"/>
  <c r="BK23" i="9" s="1"/>
  <c r="G225" i="13" a="1"/>
  <c r="G225" i="13" s="1"/>
  <c r="G209" i="13" a="1"/>
  <c r="G209" i="13" s="1"/>
  <c r="E196" i="13" a="1"/>
  <c r="E196" i="13" s="1"/>
  <c r="BK196" i="9" s="1"/>
  <c r="G175" i="13" a="1"/>
  <c r="G175" i="13" s="1"/>
  <c r="G36" i="13" a="1"/>
  <c r="G36" i="13" s="1"/>
  <c r="E28" i="13" a="1"/>
  <c r="E28" i="13" s="1"/>
  <c r="BK28" i="9" s="1"/>
  <c r="E12" i="13" a="1"/>
  <c r="E12" i="13" s="1"/>
  <c r="BK12" i="9" s="1"/>
  <c r="E222" i="13" a="1"/>
  <c r="E222" i="13" s="1"/>
  <c r="BK222" i="9" s="1"/>
  <c r="E206" i="13" a="1"/>
  <c r="E206" i="13" s="1"/>
  <c r="BK206" i="9" s="1"/>
  <c r="G167" i="13" a="1"/>
  <c r="G167" i="13" s="1"/>
  <c r="F75" i="13" a="1"/>
  <c r="F75" i="13" s="1"/>
  <c r="F12" i="13" a="1"/>
  <c r="F12" i="13" s="1"/>
  <c r="E24" i="13" a="1"/>
  <c r="E24" i="13" s="1"/>
  <c r="BK24" i="9" s="1"/>
  <c r="F24" i="13" a="1"/>
  <c r="F24" i="13" s="1"/>
  <c r="G24" i="13" a="1"/>
  <c r="G24" i="13" s="1"/>
  <c r="E16" i="13" a="1"/>
  <c r="E16" i="13" s="1"/>
  <c r="BK16" i="9" s="1"/>
  <c r="F16" i="13" a="1"/>
  <c r="F16" i="13" s="1"/>
  <c r="G16" i="13" a="1"/>
  <c r="G16" i="13" s="1"/>
  <c r="F8" i="13" a="1"/>
  <c r="F8" i="13" s="1"/>
  <c r="G8" i="13" a="1"/>
  <c r="G8" i="13" s="1"/>
  <c r="F66" i="13" a="1"/>
  <c r="F66" i="13" s="1"/>
  <c r="F48" i="13" a="1"/>
  <c r="F48" i="13" s="1"/>
  <c r="G139" i="13" a="1"/>
  <c r="G139" i="13" s="1"/>
  <c r="E139" i="13" a="1"/>
  <c r="E139" i="13" s="1"/>
  <c r="BK139" i="9" s="1"/>
  <c r="F131" i="13" a="1"/>
  <c r="F131" i="13" s="1"/>
  <c r="G131" i="13" a="1"/>
  <c r="G131" i="13" s="1"/>
  <c r="E123" i="13" a="1"/>
  <c r="E123" i="13" s="1"/>
  <c r="BK123" i="9" s="1"/>
  <c r="F123" i="13" a="1"/>
  <c r="F123" i="13" s="1"/>
  <c r="G123" i="13" a="1"/>
  <c r="G123" i="13" s="1"/>
  <c r="E115" i="13" a="1"/>
  <c r="E115" i="13" s="1"/>
  <c r="BK115" i="9" s="1"/>
  <c r="F115" i="13" a="1"/>
  <c r="F115" i="13" s="1"/>
  <c r="G115" i="13" a="1"/>
  <c r="G115" i="13" s="1"/>
  <c r="E107" i="13" a="1"/>
  <c r="E107" i="13" s="1"/>
  <c r="BK107" i="9" s="1"/>
  <c r="F107" i="13" a="1"/>
  <c r="F107" i="13" s="1"/>
  <c r="G107" i="13" a="1"/>
  <c r="G107" i="13" s="1"/>
  <c r="E99" i="13" a="1"/>
  <c r="E99" i="13" s="1"/>
  <c r="BK99" i="9" s="1"/>
  <c r="F99" i="13" a="1"/>
  <c r="F99" i="13" s="1"/>
  <c r="F91" i="13" a="1"/>
  <c r="F91" i="13" s="1"/>
  <c r="G91" i="13" a="1"/>
  <c r="G91" i="13" s="1"/>
  <c r="E83" i="13" a="1"/>
  <c r="E83" i="13" s="1"/>
  <c r="BK83" i="9" s="1"/>
  <c r="F83" i="13" a="1"/>
  <c r="F83" i="13" s="1"/>
  <c r="G83" i="13" a="1"/>
  <c r="G83" i="13" s="1"/>
  <c r="E165" i="13" a="1"/>
  <c r="E165" i="13" s="1"/>
  <c r="BK165" i="9" s="1"/>
  <c r="F165" i="13" a="1"/>
  <c r="F165" i="13" s="1"/>
  <c r="E157" i="13" a="1"/>
  <c r="E157" i="13" s="1"/>
  <c r="BK157" i="9" s="1"/>
  <c r="F157" i="13" a="1"/>
  <c r="F157" i="13" s="1"/>
  <c r="E149" i="13" a="1"/>
  <c r="E149" i="13" s="1"/>
  <c r="BK149" i="9" s="1"/>
  <c r="F149" i="13" a="1"/>
  <c r="F149" i="13" s="1"/>
  <c r="F133" i="13" a="1"/>
  <c r="F133" i="13" s="1"/>
  <c r="G133" i="13" a="1"/>
  <c r="G133" i="13" s="1"/>
  <c r="E117" i="13" a="1"/>
  <c r="E117" i="13" s="1"/>
  <c r="BK117" i="9" s="1"/>
  <c r="F117" i="13" a="1"/>
  <c r="F117" i="13" s="1"/>
  <c r="G117" i="13" a="1"/>
  <c r="G117" i="13" s="1"/>
  <c r="E101" i="13" a="1"/>
  <c r="E101" i="13" s="1"/>
  <c r="BK101" i="9" s="1"/>
  <c r="F101" i="13" a="1"/>
  <c r="F101" i="13" s="1"/>
  <c r="E93" i="13" a="1"/>
  <c r="E93" i="13" s="1"/>
  <c r="BK93" i="9" s="1"/>
  <c r="F93" i="13" a="1"/>
  <c r="F93" i="13" s="1"/>
  <c r="G93" i="13" a="1"/>
  <c r="G93" i="13" s="1"/>
  <c r="E77" i="13" a="1"/>
  <c r="E77" i="13" s="1"/>
  <c r="BK77" i="9" s="1"/>
  <c r="E69" i="13" a="1"/>
  <c r="E69" i="13" s="1"/>
  <c r="BK69" i="9" s="1"/>
  <c r="F69" i="13" a="1"/>
  <c r="F69" i="13" s="1"/>
  <c r="G69" i="13" a="1"/>
  <c r="G69" i="13" s="1"/>
  <c r="E61" i="13" a="1"/>
  <c r="E61" i="13" s="1"/>
  <c r="BK61" i="9" s="1"/>
  <c r="E53" i="13" a="1"/>
  <c r="E53" i="13" s="1"/>
  <c r="BK53" i="9" s="1"/>
  <c r="F53" i="13" a="1"/>
  <c r="F53" i="13" s="1"/>
  <c r="G53" i="13" a="1"/>
  <c r="G53" i="13" s="1"/>
  <c r="E45" i="13" a="1"/>
  <c r="E45" i="13" s="1"/>
  <c r="BK45" i="9" s="1"/>
  <c r="F45" i="13" a="1"/>
  <c r="F45" i="13" s="1"/>
  <c r="G45" i="13" a="1"/>
  <c r="G45" i="13" s="1"/>
  <c r="F37" i="13" a="1"/>
  <c r="F37" i="13" s="1"/>
  <c r="G37" i="13" a="1"/>
  <c r="G37" i="13" s="1"/>
  <c r="E29" i="13" a="1"/>
  <c r="E29" i="13" s="1"/>
  <c r="BK29" i="9" s="1"/>
  <c r="F29" i="13" a="1"/>
  <c r="F29" i="13" s="1"/>
  <c r="G29" i="13" a="1"/>
  <c r="G29" i="13" s="1"/>
  <c r="G21" i="13" a="1"/>
  <c r="G21" i="13" s="1"/>
  <c r="E13" i="13" a="1"/>
  <c r="E13" i="13" s="1"/>
  <c r="BK13" i="9" s="1"/>
  <c r="F13" i="13" a="1"/>
  <c r="F13" i="13" s="1"/>
  <c r="G13" i="13" a="1"/>
  <c r="G13" i="13" s="1"/>
  <c r="E5" i="13" a="1"/>
  <c r="E5" i="13" s="1"/>
  <c r="BK5" i="9" s="1"/>
  <c r="F5" i="13" a="1"/>
  <c r="F5" i="13" s="1"/>
  <c r="E48" i="13" a="1"/>
  <c r="E48" i="13" s="1"/>
  <c r="BK48" i="9" s="1"/>
  <c r="G173" i="13" a="1"/>
  <c r="G173" i="13" s="1"/>
  <c r="G101" i="13" a="1"/>
  <c r="G101" i="13" s="1"/>
  <c r="E21" i="13" a="1"/>
  <c r="E21" i="13" s="1"/>
  <c r="BK21" i="9" s="1"/>
  <c r="E170" i="13" a="1"/>
  <c r="E170" i="13" s="1"/>
  <c r="BK170" i="9" s="1"/>
  <c r="F170" i="13" a="1"/>
  <c r="F170" i="13" s="1"/>
  <c r="G170" i="13" a="1"/>
  <c r="G170" i="13" s="1"/>
  <c r="F162" i="13" a="1"/>
  <c r="F162" i="13" s="1"/>
  <c r="G162" i="13" a="1"/>
  <c r="G162" i="13" s="1"/>
  <c r="E154" i="13" a="1"/>
  <c r="E154" i="13" s="1"/>
  <c r="BK154" i="9" s="1"/>
  <c r="F154" i="13" a="1"/>
  <c r="F154" i="13" s="1"/>
  <c r="G154" i="13" a="1"/>
  <c r="G154" i="13" s="1"/>
  <c r="E146" i="13" a="1"/>
  <c r="E146" i="13" s="1"/>
  <c r="BK146" i="9" s="1"/>
  <c r="F146" i="13" a="1"/>
  <c r="F146" i="13" s="1"/>
  <c r="G146" i="13" a="1"/>
  <c r="G146" i="13" s="1"/>
  <c r="E138" i="13" a="1"/>
  <c r="E138" i="13" s="1"/>
  <c r="BK138" i="9" s="1"/>
  <c r="F138" i="13" a="1"/>
  <c r="F138" i="13" s="1"/>
  <c r="G138" i="13" a="1"/>
  <c r="G138" i="13" s="1"/>
  <c r="E130" i="13" a="1"/>
  <c r="E130" i="13" s="1"/>
  <c r="BK130" i="9" s="1"/>
  <c r="F130" i="13" a="1"/>
  <c r="F130" i="13" s="1"/>
  <c r="G130" i="13" a="1"/>
  <c r="G130" i="13" s="1"/>
  <c r="E122" i="13" a="1"/>
  <c r="E122" i="13" s="1"/>
  <c r="BK122" i="9" s="1"/>
  <c r="G114" i="13" a="1"/>
  <c r="G114" i="13" s="1"/>
  <c r="E114" i="13" a="1"/>
  <c r="E114" i="13" s="1"/>
  <c r="BK114" i="9" s="1"/>
  <c r="F106" i="13" a="1"/>
  <c r="F106" i="13" s="1"/>
  <c r="G106" i="13" a="1"/>
  <c r="G106" i="13" s="1"/>
  <c r="E98" i="13" a="1"/>
  <c r="E98" i="13" s="1"/>
  <c r="BK98" i="9" s="1"/>
  <c r="F98" i="13" a="1"/>
  <c r="F98" i="13" s="1"/>
  <c r="G98" i="13" a="1"/>
  <c r="G98" i="13" s="1"/>
  <c r="E90" i="13" a="1"/>
  <c r="E90" i="13" s="1"/>
  <c r="BK90" i="9" s="1"/>
  <c r="F90" i="13" a="1"/>
  <c r="F90" i="13" s="1"/>
  <c r="E82" i="13" a="1"/>
  <c r="E82" i="13" s="1"/>
  <c r="BK82" i="9" s="1"/>
  <c r="F82" i="13" a="1"/>
  <c r="F82" i="13" s="1"/>
  <c r="G82" i="13" a="1"/>
  <c r="G82" i="13" s="1"/>
  <c r="E74" i="13" a="1"/>
  <c r="E74" i="13" s="1"/>
  <c r="BK74" i="9" s="1"/>
  <c r="F74" i="13" a="1"/>
  <c r="F74" i="13" s="1"/>
  <c r="G74" i="13" a="1"/>
  <c r="G74" i="13" s="1"/>
  <c r="G66" i="13" a="1"/>
  <c r="G66" i="13" s="1"/>
  <c r="E58" i="13" a="1"/>
  <c r="E58" i="13" s="1"/>
  <c r="BK58" i="9" s="1"/>
  <c r="F58" i="13" a="1"/>
  <c r="F58" i="13" s="1"/>
  <c r="G58" i="13" a="1"/>
  <c r="G58" i="13" s="1"/>
  <c r="G50" i="13" a="1"/>
  <c r="G50" i="13" s="1"/>
  <c r="E42" i="13" a="1"/>
  <c r="E42" i="13" s="1"/>
  <c r="BK42" i="9" s="1"/>
  <c r="F42" i="13" a="1"/>
  <c r="F42" i="13" s="1"/>
  <c r="G42" i="13" a="1"/>
  <c r="G42" i="13" s="1"/>
  <c r="E34" i="13" a="1"/>
  <c r="E34" i="13" s="1"/>
  <c r="BK34" i="9" s="1"/>
  <c r="F34" i="13" a="1"/>
  <c r="F34" i="13" s="1"/>
  <c r="E26" i="13" a="1"/>
  <c r="E26" i="13" s="1"/>
  <c r="BK26" i="9" s="1"/>
  <c r="F26" i="13" a="1"/>
  <c r="F26" i="13" s="1"/>
  <c r="G26" i="13" a="1"/>
  <c r="G26" i="13" s="1"/>
  <c r="E18" i="13" a="1"/>
  <c r="E18" i="13" s="1"/>
  <c r="BK18" i="9" s="1"/>
  <c r="F18" i="13" a="1"/>
  <c r="F18" i="13" s="1"/>
  <c r="G10" i="13" a="1"/>
  <c r="G10" i="13" s="1"/>
  <c r="F3" i="13" a="1"/>
  <c r="F3" i="13" s="1"/>
  <c r="F227" i="13" a="1"/>
  <c r="F227" i="13" s="1"/>
  <c r="F225" i="13" a="1"/>
  <c r="F225" i="13" s="1"/>
  <c r="G223" i="13" a="1"/>
  <c r="G223" i="13" s="1"/>
  <c r="G221" i="13" a="1"/>
  <c r="G221" i="13" s="1"/>
  <c r="G219" i="13" a="1"/>
  <c r="G219" i="13" s="1"/>
  <c r="F216" i="13" a="1"/>
  <c r="F216" i="13" s="1"/>
  <c r="F214" i="13" a="1"/>
  <c r="F214" i="13" s="1"/>
  <c r="G207" i="13" a="1"/>
  <c r="G207" i="13" s="1"/>
  <c r="F203" i="13" a="1"/>
  <c r="F203" i="13" s="1"/>
  <c r="F201" i="13" a="1"/>
  <c r="F201" i="13" s="1"/>
  <c r="F199" i="13" a="1"/>
  <c r="F199" i="13" s="1"/>
  <c r="G197" i="13" a="1"/>
  <c r="G197" i="13" s="1"/>
  <c r="G195" i="13" a="1"/>
  <c r="G195" i="13" s="1"/>
  <c r="G193" i="13" a="1"/>
  <c r="G193" i="13" s="1"/>
  <c r="E192" i="13" a="1"/>
  <c r="E192" i="13" s="1"/>
  <c r="BK192" i="9" s="1"/>
  <c r="F190" i="13" a="1"/>
  <c r="F190" i="13" s="1"/>
  <c r="F186" i="13" a="1"/>
  <c r="F186" i="13" s="1"/>
  <c r="F184" i="13" a="1"/>
  <c r="F184" i="13" s="1"/>
  <c r="E182" i="13" a="1"/>
  <c r="E182" i="13" s="1"/>
  <c r="BK182" i="9" s="1"/>
  <c r="G177" i="13" a="1"/>
  <c r="G177" i="13" s="1"/>
  <c r="F175" i="13" a="1"/>
  <c r="F175" i="13" s="1"/>
  <c r="F173" i="13" a="1"/>
  <c r="F173" i="13" s="1"/>
  <c r="G141" i="13" a="1"/>
  <c r="G141" i="13" s="1"/>
  <c r="E133" i="13" a="1"/>
  <c r="E133" i="13" s="1"/>
  <c r="BK133" i="9" s="1"/>
  <c r="G124" i="13" a="1"/>
  <c r="G124" i="13" s="1"/>
  <c r="F108" i="13" a="1"/>
  <c r="F108" i="13" s="1"/>
  <c r="G99" i="13" a="1"/>
  <c r="G99" i="13" s="1"/>
  <c r="E91" i="13" a="1"/>
  <c r="E91" i="13" s="1"/>
  <c r="BK91" i="9" s="1"/>
  <c r="E37" i="13" a="1"/>
  <c r="E37" i="13" s="1"/>
  <c r="BK37" i="9" s="1"/>
  <c r="F10" i="13" a="1"/>
  <c r="F10" i="13" s="1"/>
  <c r="E40" i="13" a="1"/>
  <c r="E40" i="13" s="1"/>
  <c r="BK40" i="9" s="1"/>
  <c r="F40" i="13" a="1"/>
  <c r="F40" i="13" s="1"/>
  <c r="G40" i="13" a="1"/>
  <c r="G40" i="13" s="1"/>
  <c r="E213" i="13" a="1"/>
  <c r="E213" i="13" s="1"/>
  <c r="BK213" i="9" s="1"/>
  <c r="F211" i="13" a="1"/>
  <c r="F211" i="13" s="1"/>
  <c r="F135" i="13" a="1"/>
  <c r="F135" i="13" s="1"/>
  <c r="G135" i="13" a="1"/>
  <c r="G135" i="13" s="1"/>
  <c r="E127" i="13" a="1"/>
  <c r="E127" i="13" s="1"/>
  <c r="BK127" i="9" s="1"/>
  <c r="F127" i="13" a="1"/>
  <c r="F127" i="13" s="1"/>
  <c r="G127" i="13" a="1"/>
  <c r="G127" i="13" s="1"/>
  <c r="E119" i="13" a="1"/>
  <c r="E119" i="13" s="1"/>
  <c r="BK119" i="9" s="1"/>
  <c r="F119" i="13" a="1"/>
  <c r="F119" i="13" s="1"/>
  <c r="G119" i="13" a="1"/>
  <c r="G119" i="13" s="1"/>
  <c r="E111" i="13" a="1"/>
  <c r="E111" i="13" s="1"/>
  <c r="BK111" i="9" s="1"/>
  <c r="F111" i="13" a="1"/>
  <c r="F111" i="13" s="1"/>
  <c r="G111" i="13" a="1"/>
  <c r="G111" i="13" s="1"/>
  <c r="E103" i="13" a="1"/>
  <c r="E103" i="13" s="1"/>
  <c r="BK103" i="9" s="1"/>
  <c r="F103" i="13" a="1"/>
  <c r="F103" i="13" s="1"/>
  <c r="F95" i="13" a="1"/>
  <c r="F95" i="13" s="1"/>
  <c r="G95" i="13" a="1"/>
  <c r="G95" i="13" s="1"/>
  <c r="E87" i="13" a="1"/>
  <c r="E87" i="13" s="1"/>
  <c r="BK87" i="9" s="1"/>
  <c r="F87" i="13" a="1"/>
  <c r="F87" i="13" s="1"/>
  <c r="G87" i="13" a="1"/>
  <c r="G87" i="13" s="1"/>
  <c r="E71" i="13" a="1"/>
  <c r="E71" i="13" s="1"/>
  <c r="BK71" i="9" s="1"/>
  <c r="F71" i="13" a="1"/>
  <c r="F71" i="13" s="1"/>
  <c r="G71" i="13" a="1"/>
  <c r="G71" i="13" s="1"/>
  <c r="E63" i="13" a="1"/>
  <c r="E63" i="13" s="1"/>
  <c r="BK63" i="9" s="1"/>
  <c r="F63" i="13" a="1"/>
  <c r="F63" i="13" s="1"/>
  <c r="F55" i="13" a="1"/>
  <c r="F55" i="13" s="1"/>
  <c r="G55" i="13" a="1"/>
  <c r="G55" i="13" s="1"/>
  <c r="E47" i="13" a="1"/>
  <c r="E47" i="13" s="1"/>
  <c r="BK47" i="9" s="1"/>
  <c r="F47" i="13" a="1"/>
  <c r="F47" i="13" s="1"/>
  <c r="G47" i="13" a="1"/>
  <c r="G47" i="13" s="1"/>
  <c r="F39" i="13" a="1"/>
  <c r="F39" i="13" s="1"/>
  <c r="G39" i="13" a="1"/>
  <c r="G39" i="13" s="1"/>
  <c r="E31" i="13" a="1"/>
  <c r="E31" i="13" s="1"/>
  <c r="BK31" i="9" s="1"/>
  <c r="F31" i="13" a="1"/>
  <c r="F31" i="13" s="1"/>
  <c r="G31" i="13" a="1"/>
  <c r="G31" i="13" s="1"/>
  <c r="E15" i="13" a="1"/>
  <c r="E15" i="13" s="1"/>
  <c r="BK15" i="9" s="1"/>
  <c r="F15" i="13" a="1"/>
  <c r="F15" i="13" s="1"/>
  <c r="G15" i="13" a="1"/>
  <c r="G15" i="13" s="1"/>
  <c r="E7" i="13" a="1"/>
  <c r="E7" i="13" s="1"/>
  <c r="BK7" i="9" s="1"/>
  <c r="F7" i="13" a="1"/>
  <c r="F7" i="13" s="1"/>
  <c r="F229" i="13" a="1"/>
  <c r="F229" i="13" s="1"/>
  <c r="F223" i="13" a="1"/>
  <c r="F223" i="13" s="1"/>
  <c r="G217" i="13" a="1"/>
  <c r="G217" i="13" s="1"/>
  <c r="G212" i="13" a="1"/>
  <c r="G212" i="13" s="1"/>
  <c r="E211" i="13" a="1"/>
  <c r="E211" i="13" s="1"/>
  <c r="BK211" i="9" s="1"/>
  <c r="F209" i="13" a="1"/>
  <c r="F209" i="13" s="1"/>
  <c r="F207" i="13" a="1"/>
  <c r="F207" i="13" s="1"/>
  <c r="F205" i="13" a="1"/>
  <c r="F205" i="13" s="1"/>
  <c r="E203" i="13" a="1"/>
  <c r="E203" i="13" s="1"/>
  <c r="BK203" i="9" s="1"/>
  <c r="F195" i="13" a="1"/>
  <c r="F195" i="13" s="1"/>
  <c r="G191" i="13" a="1"/>
  <c r="G191" i="13" s="1"/>
  <c r="F188" i="13" a="1"/>
  <c r="F188" i="13" s="1"/>
  <c r="G179" i="13" a="1"/>
  <c r="G179" i="13" s="1"/>
  <c r="G165" i="13" a="1"/>
  <c r="G165" i="13" s="1"/>
  <c r="G157" i="13" a="1"/>
  <c r="G157" i="13" s="1"/>
  <c r="G149" i="13" a="1"/>
  <c r="G149" i="13" s="1"/>
  <c r="G90" i="13" a="1"/>
  <c r="G90" i="13" s="1"/>
  <c r="G63" i="13" a="1"/>
  <c r="G63" i="13" s="1"/>
  <c r="G18" i="13" a="1"/>
  <c r="G18" i="13" s="1"/>
  <c r="E10" i="13" a="1"/>
  <c r="E10" i="13" s="1"/>
  <c r="BK10" i="9" s="1"/>
  <c r="G227" i="13" a="1"/>
  <c r="G227" i="13" s="1"/>
  <c r="F192" i="13" a="1"/>
  <c r="F192" i="13" s="1"/>
  <c r="E187" i="13" a="1"/>
  <c r="E187" i="13" s="1"/>
  <c r="BK187" i="9" s="1"/>
  <c r="E224" i="13" a="1"/>
  <c r="E224" i="13" s="1"/>
  <c r="BK224" i="9" s="1"/>
  <c r="E172" i="13" a="1"/>
  <c r="E172" i="13" s="1"/>
  <c r="BK172" i="9" s="1"/>
  <c r="F172" i="13" a="1"/>
  <c r="F172" i="13" s="1"/>
  <c r="G172" i="13" a="1"/>
  <c r="G172" i="13" s="1"/>
  <c r="E164" i="13" a="1"/>
  <c r="E164" i="13" s="1"/>
  <c r="BK164" i="9" s="1"/>
  <c r="F164" i="13" a="1"/>
  <c r="F164" i="13" s="1"/>
  <c r="G164" i="13" a="1"/>
  <c r="G164" i="13" s="1"/>
  <c r="E156" i="13" a="1"/>
  <c r="E156" i="13" s="1"/>
  <c r="BK156" i="9" s="1"/>
  <c r="F156" i="13" a="1"/>
  <c r="F156" i="13" s="1"/>
  <c r="G156" i="13" a="1"/>
  <c r="G156" i="13" s="1"/>
  <c r="E148" i="13" a="1"/>
  <c r="E148" i="13" s="1"/>
  <c r="BK148" i="9" s="1"/>
  <c r="F148" i="13" a="1"/>
  <c r="F148" i="13" s="1"/>
  <c r="G148" i="13" a="1"/>
  <c r="G148" i="13" s="1"/>
  <c r="E140" i="13" a="1"/>
  <c r="E140" i="13" s="1"/>
  <c r="BK140" i="9" s="1"/>
  <c r="F140" i="13" a="1"/>
  <c r="F140" i="13" s="1"/>
  <c r="G140" i="13" a="1"/>
  <c r="G140" i="13" s="1"/>
  <c r="E132" i="13" a="1"/>
  <c r="E132" i="13" s="1"/>
  <c r="BK132" i="9" s="1"/>
  <c r="F132" i="13" a="1"/>
  <c r="F132" i="13" s="1"/>
  <c r="E124" i="13" a="1"/>
  <c r="E124" i="13" s="1"/>
  <c r="BK124" i="9" s="1"/>
  <c r="G116" i="13" a="1"/>
  <c r="G116" i="13" s="1"/>
  <c r="E116" i="13" a="1"/>
  <c r="E116" i="13" s="1"/>
  <c r="BK116" i="9" s="1"/>
  <c r="G108" i="13" a="1"/>
  <c r="G108" i="13" s="1"/>
  <c r="E100" i="13" a="1"/>
  <c r="E100" i="13" s="1"/>
  <c r="BK100" i="9" s="1"/>
  <c r="F100" i="13" a="1"/>
  <c r="F100" i="13" s="1"/>
  <c r="G100" i="13" a="1"/>
  <c r="G100" i="13" s="1"/>
  <c r="E92" i="13" a="1"/>
  <c r="E92" i="13" s="1"/>
  <c r="BK92" i="9" s="1"/>
  <c r="F92" i="13" a="1"/>
  <c r="F92" i="13" s="1"/>
  <c r="F84" i="13" a="1"/>
  <c r="F84" i="13" s="1"/>
  <c r="G84" i="13" a="1"/>
  <c r="G84" i="13" s="1"/>
  <c r="E76" i="13" a="1"/>
  <c r="E76" i="13" s="1"/>
  <c r="BK76" i="9" s="1"/>
  <c r="F76" i="13" a="1"/>
  <c r="F76" i="13" s="1"/>
  <c r="G76" i="13" a="1"/>
  <c r="G76" i="13" s="1"/>
  <c r="G68" i="13" a="1"/>
  <c r="G68" i="13" s="1"/>
  <c r="E60" i="13" a="1"/>
  <c r="E60" i="13" s="1"/>
  <c r="BK60" i="9" s="1"/>
  <c r="F60" i="13" a="1"/>
  <c r="F60" i="13" s="1"/>
  <c r="G60" i="13" a="1"/>
  <c r="G60" i="13" s="1"/>
  <c r="E52" i="13" a="1"/>
  <c r="E52" i="13" s="1"/>
  <c r="BK52" i="9" s="1"/>
  <c r="E44" i="13" a="1"/>
  <c r="E44" i="13" s="1"/>
  <c r="BK44" i="9" s="1"/>
  <c r="F44" i="13" a="1"/>
  <c r="F44" i="13" s="1"/>
  <c r="G44" i="13" a="1"/>
  <c r="G44" i="13" s="1"/>
  <c r="E36" i="13" a="1"/>
  <c r="E36" i="13" s="1"/>
  <c r="BK36" i="9" s="1"/>
  <c r="F36" i="13" a="1"/>
  <c r="F36" i="13" s="1"/>
  <c r="F28" i="13" a="1"/>
  <c r="F28" i="13" s="1"/>
  <c r="G28" i="13" a="1"/>
  <c r="G28" i="13" s="1"/>
  <c r="E20" i="13" a="1"/>
  <c r="E20" i="13" s="1"/>
  <c r="BK20" i="9" s="1"/>
  <c r="F20" i="13" a="1"/>
  <c r="F20" i="13" s="1"/>
  <c r="G20" i="13" a="1"/>
  <c r="G20" i="13" s="1"/>
  <c r="E4" i="13" a="1"/>
  <c r="E4" i="13" s="1"/>
  <c r="BK4" i="9" s="1"/>
  <c r="F4" i="13" a="1"/>
  <c r="F4" i="13" s="1"/>
  <c r="G4" i="13" a="1"/>
  <c r="G4" i="13" s="1"/>
  <c r="G230" i="13" a="1"/>
  <c r="G230" i="13" s="1"/>
  <c r="E229" i="13" a="1"/>
  <c r="E229" i="13" s="1"/>
  <c r="BK229" i="9" s="1"/>
  <c r="F221" i="13" a="1"/>
  <c r="F221" i="13" s="1"/>
  <c r="F219" i="13" a="1"/>
  <c r="F219" i="13" s="1"/>
  <c r="E216" i="13" a="1"/>
  <c r="E216" i="13" s="1"/>
  <c r="BK216" i="9" s="1"/>
  <c r="E205" i="13" a="1"/>
  <c r="E205" i="13" s="1"/>
  <c r="BK205" i="9" s="1"/>
  <c r="G202" i="13" a="1"/>
  <c r="G202" i="13" s="1"/>
  <c r="F197" i="13" a="1"/>
  <c r="F197" i="13" s="1"/>
  <c r="F193" i="13" a="1"/>
  <c r="F193" i="13" s="1"/>
  <c r="G185" i="13" a="1"/>
  <c r="G185" i="13" s="1"/>
  <c r="G181" i="13" a="1"/>
  <c r="G181" i="13" s="1"/>
  <c r="F179" i="13" a="1"/>
  <c r="F179" i="13" s="1"/>
  <c r="G147" i="13" a="1"/>
  <c r="G147" i="13" s="1"/>
  <c r="F139" i="13" a="1"/>
  <c r="F139" i="13" s="1"/>
  <c r="G122" i="13" a="1"/>
  <c r="G122" i="13" s="1"/>
  <c r="F114" i="13" a="1"/>
  <c r="F114" i="13" s="1"/>
  <c r="E106" i="13" a="1"/>
  <c r="E106" i="13" s="1"/>
  <c r="BK106" i="9" s="1"/>
  <c r="G79" i="13" a="1"/>
  <c r="G79" i="13" s="1"/>
  <c r="G61" i="13" a="1"/>
  <c r="G61" i="13" s="1"/>
  <c r="G52" i="13" a="1"/>
  <c r="G52" i="13" s="1"/>
  <c r="E8" i="13" a="1"/>
  <c r="E8" i="13" s="1"/>
  <c r="BK8" i="9" s="1"/>
  <c r="G184" i="13" a="1"/>
  <c r="G184" i="13" s="1"/>
  <c r="E168" i="13" a="1"/>
  <c r="E168" i="13" s="1"/>
  <c r="BK168" i="9" s="1"/>
  <c r="F168" i="13" a="1"/>
  <c r="F168" i="13" s="1"/>
  <c r="G168" i="13" a="1"/>
  <c r="G168" i="13" s="1"/>
  <c r="F160" i="13" a="1"/>
  <c r="F160" i="13" s="1"/>
  <c r="G160" i="13" a="1"/>
  <c r="G160" i="13" s="1"/>
  <c r="F152" i="13" a="1"/>
  <c r="F152" i="13" s="1"/>
  <c r="G152" i="13" a="1"/>
  <c r="G152" i="13" s="1"/>
  <c r="E144" i="13" a="1"/>
  <c r="E144" i="13" s="1"/>
  <c r="BK144" i="9" s="1"/>
  <c r="F144" i="13" a="1"/>
  <c r="F144" i="13" s="1"/>
  <c r="G144" i="13" a="1"/>
  <c r="G144" i="13" s="1"/>
  <c r="E136" i="13" a="1"/>
  <c r="E136" i="13" s="1"/>
  <c r="BK136" i="9" s="1"/>
  <c r="F136" i="13" a="1"/>
  <c r="F136" i="13" s="1"/>
  <c r="G136" i="13" a="1"/>
  <c r="G136" i="13" s="1"/>
  <c r="E128" i="13" a="1"/>
  <c r="E128" i="13" s="1"/>
  <c r="BK128" i="9" s="1"/>
  <c r="F128" i="13" a="1"/>
  <c r="F128" i="13" s="1"/>
  <c r="E120" i="13" a="1"/>
  <c r="E120" i="13" s="1"/>
  <c r="BK120" i="9" s="1"/>
  <c r="F120" i="13" a="1"/>
  <c r="F120" i="13" s="1"/>
  <c r="E112" i="13" a="1"/>
  <c r="E112" i="13" s="1"/>
  <c r="BK112" i="9" s="1"/>
  <c r="E104" i="13" a="1"/>
  <c r="E104" i="13" s="1"/>
  <c r="BK104" i="9" s="1"/>
  <c r="F104" i="13" a="1"/>
  <c r="F104" i="13" s="1"/>
  <c r="G104" i="13" a="1"/>
  <c r="G104" i="13" s="1"/>
  <c r="E96" i="13" a="1"/>
  <c r="E96" i="13" s="1"/>
  <c r="BK96" i="9" s="1"/>
  <c r="F96" i="13" a="1"/>
  <c r="F96" i="13" s="1"/>
  <c r="G96" i="13" a="1"/>
  <c r="G96" i="13" s="1"/>
  <c r="E88" i="13" a="1"/>
  <c r="E88" i="13" s="1"/>
  <c r="BK88" i="9" s="1"/>
  <c r="F88" i="13" a="1"/>
  <c r="F88" i="13" s="1"/>
  <c r="E80" i="13" a="1"/>
  <c r="E80" i="13" s="1"/>
  <c r="BK80" i="9" s="1"/>
  <c r="F80" i="13" a="1"/>
  <c r="F80" i="13" s="1"/>
  <c r="G80" i="13" a="1"/>
  <c r="G80" i="13" s="1"/>
  <c r="E72" i="13" a="1"/>
  <c r="E72" i="13" s="1"/>
  <c r="BK72" i="9" s="1"/>
  <c r="F72" i="13" a="1"/>
  <c r="F72" i="13" s="1"/>
  <c r="F64" i="13" a="1"/>
  <c r="F64" i="13" s="1"/>
  <c r="G64" i="13" a="1"/>
  <c r="G64" i="13" s="1"/>
  <c r="E56" i="13" a="1"/>
  <c r="E56" i="13" s="1"/>
  <c r="BK56" i="9" s="1"/>
  <c r="F56" i="13" a="1"/>
  <c r="F56" i="13" s="1"/>
  <c r="G56" i="13" a="1"/>
  <c r="G56" i="13" s="1"/>
  <c r="E176" i="13" a="1"/>
  <c r="E176" i="13" s="1"/>
  <c r="BK176" i="9" s="1"/>
  <c r="E141" i="13" a="1"/>
  <c r="E141" i="13" s="1"/>
  <c r="BK141" i="9" s="1"/>
  <c r="E125" i="13" a="1"/>
  <c r="E125" i="13" s="1"/>
  <c r="BK125" i="9" s="1"/>
  <c r="F125" i="13" a="1"/>
  <c r="F125" i="13" s="1"/>
  <c r="G125" i="13" a="1"/>
  <c r="G125" i="13" s="1"/>
  <c r="E109" i="13" a="1"/>
  <c r="E109" i="13" s="1"/>
  <c r="BK109" i="9" s="1"/>
  <c r="F109" i="13" a="1"/>
  <c r="F109" i="13" s="1"/>
  <c r="G109" i="13" a="1"/>
  <c r="G109" i="13" s="1"/>
  <c r="E85" i="13" a="1"/>
  <c r="E85" i="13" s="1"/>
  <c r="BK85" i="9" s="1"/>
  <c r="F85" i="13" a="1"/>
  <c r="F85" i="13" s="1"/>
  <c r="G85" i="13" a="1"/>
  <c r="G85" i="13" s="1"/>
  <c r="E208" i="13" a="1"/>
  <c r="E208" i="13" s="1"/>
  <c r="BK208" i="9" s="1"/>
  <c r="E159" i="13" a="1"/>
  <c r="E159" i="13" s="1"/>
  <c r="BK159" i="9" s="1"/>
  <c r="F159" i="13" a="1"/>
  <c r="F159" i="13" s="1"/>
  <c r="E151" i="13" a="1"/>
  <c r="E151" i="13" s="1"/>
  <c r="BK151" i="9" s="1"/>
  <c r="F151" i="13" a="1"/>
  <c r="F151" i="13" s="1"/>
  <c r="E177" i="13" a="1"/>
  <c r="E177" i="13" s="1"/>
  <c r="BK177" i="9" s="1"/>
  <c r="E169" i="13" a="1"/>
  <c r="E169" i="13" s="1"/>
  <c r="BK169" i="9" s="1"/>
  <c r="E161" i="13" a="1"/>
  <c r="E161" i="13" s="1"/>
  <c r="BK161" i="9" s="1"/>
  <c r="F161" i="13" a="1"/>
  <c r="F161" i="13" s="1"/>
  <c r="E153" i="13" a="1"/>
  <c r="E153" i="13" s="1"/>
  <c r="BK153" i="9" s="1"/>
  <c r="G145" i="13" a="1"/>
  <c r="G145" i="13" s="1"/>
  <c r="E145" i="13" a="1"/>
  <c r="E145" i="13" s="1"/>
  <c r="BK145" i="9" s="1"/>
  <c r="F137" i="13" a="1"/>
  <c r="F137" i="13" s="1"/>
  <c r="G137" i="13" a="1"/>
  <c r="G137" i="13" s="1"/>
  <c r="E129" i="13" a="1"/>
  <c r="E129" i="13" s="1"/>
  <c r="BK129" i="9" s="1"/>
  <c r="F129" i="13" a="1"/>
  <c r="F129" i="13" s="1"/>
  <c r="G129" i="13" a="1"/>
  <c r="G129" i="13" s="1"/>
  <c r="E121" i="13" a="1"/>
  <c r="E121" i="13" s="1"/>
  <c r="BK121" i="9" s="1"/>
  <c r="F121" i="13" a="1"/>
  <c r="F121" i="13" s="1"/>
  <c r="G121" i="13" a="1"/>
  <c r="G121" i="13" s="1"/>
  <c r="E113" i="13" a="1"/>
  <c r="E113" i="13" s="1"/>
  <c r="BK113" i="9" s="1"/>
  <c r="F113" i="13" a="1"/>
  <c r="F113" i="13" s="1"/>
  <c r="G113" i="13" a="1"/>
  <c r="G113" i="13" s="1"/>
  <c r="E105" i="13" a="1"/>
  <c r="E105" i="13" s="1"/>
  <c r="BK105" i="9" s="1"/>
  <c r="F105" i="13" a="1"/>
  <c r="F105" i="13" s="1"/>
  <c r="G97" i="13" a="1"/>
  <c r="G97" i="13" s="1"/>
  <c r="E89" i="13" a="1"/>
  <c r="E89" i="13" s="1"/>
  <c r="BK89" i="9" s="1"/>
  <c r="F89" i="13" a="1"/>
  <c r="F89" i="13" s="1"/>
  <c r="G89" i="13" a="1"/>
  <c r="G89" i="13" s="1"/>
  <c r="E81" i="13" a="1"/>
  <c r="E81" i="13" s="1"/>
  <c r="BK81" i="9" s="1"/>
  <c r="F81" i="13" a="1"/>
  <c r="F81" i="13" s="1"/>
  <c r="F73" i="13" a="1"/>
  <c r="F73" i="13" s="1"/>
  <c r="G73" i="13" a="1"/>
  <c r="G73" i="13" s="1"/>
  <c r="E65" i="13" a="1"/>
  <c r="E65" i="13" s="1"/>
  <c r="BK65" i="9" s="1"/>
  <c r="F65" i="13" a="1"/>
  <c r="F65" i="13" s="1"/>
  <c r="G65" i="13" a="1"/>
  <c r="G65" i="13" s="1"/>
  <c r="F57" i="13" a="1"/>
  <c r="F57" i="13" s="1"/>
  <c r="G57" i="13" a="1"/>
  <c r="G57" i="13" s="1"/>
  <c r="E49" i="13" a="1"/>
  <c r="E49" i="13" s="1"/>
  <c r="BK49" i="9" s="1"/>
  <c r="F49" i="13" a="1"/>
  <c r="F49" i="13" s="1"/>
  <c r="G49" i="13" a="1"/>
  <c r="G49" i="13" s="1"/>
  <c r="G41" i="13" a="1"/>
  <c r="G41" i="13" s="1"/>
  <c r="E41" i="13" a="1"/>
  <c r="E41" i="13" s="1"/>
  <c r="BK41" i="9" s="1"/>
  <c r="E33" i="13" a="1"/>
  <c r="E33" i="13" s="1"/>
  <c r="BK33" i="9" s="1"/>
  <c r="F33" i="13" a="1"/>
  <c r="F33" i="13" s="1"/>
  <c r="G33" i="13" a="1"/>
  <c r="G33" i="13" s="1"/>
  <c r="E25" i="13" a="1"/>
  <c r="E25" i="13" s="1"/>
  <c r="BK25" i="9" s="1"/>
  <c r="F17" i="13" a="1"/>
  <c r="F17" i="13" s="1"/>
  <c r="G17" i="13" a="1"/>
  <c r="G17" i="13" s="1"/>
  <c r="E9" i="13" a="1"/>
  <c r="E9" i="13" s="1"/>
  <c r="BK9" i="9" s="1"/>
  <c r="F9" i="13" a="1"/>
  <c r="F9" i="13" s="1"/>
  <c r="G9" i="13" a="1"/>
  <c r="G9" i="13" s="1"/>
  <c r="F230" i="13" a="1"/>
  <c r="F230" i="13" s="1"/>
  <c r="G228" i="13" a="1"/>
  <c r="G228" i="13" s="1"/>
  <c r="G224" i="13" a="1"/>
  <c r="G224" i="13" s="1"/>
  <c r="G222" i="13" a="1"/>
  <c r="G222" i="13" s="1"/>
  <c r="F217" i="13" a="1"/>
  <c r="F217" i="13" s="1"/>
  <c r="G215" i="13" a="1"/>
  <c r="G215" i="13" s="1"/>
  <c r="F212" i="13" a="1"/>
  <c r="F212" i="13" s="1"/>
  <c r="G210" i="13" a="1"/>
  <c r="G210" i="13" s="1"/>
  <c r="G208" i="13" a="1"/>
  <c r="G208" i="13" s="1"/>
  <c r="F202" i="13" a="1"/>
  <c r="F202" i="13" s="1"/>
  <c r="G200" i="13" a="1"/>
  <c r="G200" i="13" s="1"/>
  <c r="F191" i="13" a="1"/>
  <c r="F191" i="13" s="1"/>
  <c r="F185" i="13" a="1"/>
  <c r="F185" i="13" s="1"/>
  <c r="G183" i="13" a="1"/>
  <c r="G183" i="13" s="1"/>
  <c r="F181" i="13" a="1"/>
  <c r="F181" i="13" s="1"/>
  <c r="F174" i="13" a="1"/>
  <c r="F174" i="13" s="1"/>
  <c r="F147" i="13" a="1"/>
  <c r="F147" i="13" s="1"/>
  <c r="E131" i="13" a="1"/>
  <c r="E131" i="13" s="1"/>
  <c r="BK131" i="9" s="1"/>
  <c r="F122" i="13" a="1"/>
  <c r="F122" i="13" s="1"/>
  <c r="G105" i="13" a="1"/>
  <c r="G105" i="13" s="1"/>
  <c r="E97" i="13" a="1"/>
  <c r="E97" i="13" s="1"/>
  <c r="BK97" i="9" s="1"/>
  <c r="G88" i="13" a="1"/>
  <c r="G88" i="13" s="1"/>
  <c r="F79" i="13" a="1"/>
  <c r="F79" i="13" s="1"/>
  <c r="F61" i="13" a="1"/>
  <c r="F61" i="13" s="1"/>
  <c r="F52" i="13" a="1"/>
  <c r="F52" i="13" s="1"/>
  <c r="G34" i="13" a="1"/>
  <c r="G34" i="13" s="1"/>
  <c r="F25" i="13" a="1"/>
  <c r="F25" i="13" s="1"/>
  <c r="E17" i="13" a="1"/>
  <c r="E17" i="13" s="1"/>
  <c r="BK17" i="9" s="1"/>
  <c r="G7" i="13" a="1"/>
  <c r="G7" i="13" s="1"/>
  <c r="G171" i="13" a="1"/>
  <c r="G171" i="13" s="1"/>
  <c r="E171" i="13" a="1"/>
  <c r="E171" i="13" s="1"/>
  <c r="BK171" i="9" s="1"/>
  <c r="E163" i="13" a="1"/>
  <c r="E163" i="13" s="1"/>
  <c r="BK163" i="9" s="1"/>
  <c r="F163" i="13" a="1"/>
  <c r="F163" i="13" s="1"/>
  <c r="E155" i="13" a="1"/>
  <c r="E155" i="13" s="1"/>
  <c r="BK155" i="9" s="1"/>
  <c r="F155" i="13" a="1"/>
  <c r="F155" i="13" s="1"/>
  <c r="E200" i="13" a="1"/>
  <c r="E200" i="13" s="1"/>
  <c r="BK200" i="9" s="1"/>
  <c r="F166" i="13" a="1"/>
  <c r="F166" i="13" s="1"/>
  <c r="G166" i="13" a="1"/>
  <c r="G166" i="13" s="1"/>
  <c r="E158" i="13" a="1"/>
  <c r="E158" i="13" s="1"/>
  <c r="BK158" i="9" s="1"/>
  <c r="F158" i="13" a="1"/>
  <c r="F158" i="13" s="1"/>
  <c r="G158" i="13" a="1"/>
  <c r="G158" i="13" s="1"/>
  <c r="E150" i="13" a="1"/>
  <c r="E150" i="13" s="1"/>
  <c r="BK150" i="9" s="1"/>
  <c r="F150" i="13" a="1"/>
  <c r="F150" i="13" s="1"/>
  <c r="G150" i="13" a="1"/>
  <c r="G150" i="13" s="1"/>
  <c r="E142" i="13" a="1"/>
  <c r="E142" i="13" s="1"/>
  <c r="BK142" i="9" s="1"/>
  <c r="F142" i="13" a="1"/>
  <c r="F142" i="13" s="1"/>
  <c r="G142" i="13" a="1"/>
  <c r="G142" i="13" s="1"/>
  <c r="E134" i="13" a="1"/>
  <c r="E134" i="13" s="1"/>
  <c r="BK134" i="9" s="1"/>
  <c r="F134" i="13" a="1"/>
  <c r="F134" i="13" s="1"/>
  <c r="E126" i="13" a="1"/>
  <c r="E126" i="13" s="1"/>
  <c r="BK126" i="9" s="1"/>
  <c r="F126" i="13" a="1"/>
  <c r="F126" i="13" s="1"/>
  <c r="G118" i="13" a="1"/>
  <c r="G118" i="13" s="1"/>
  <c r="E118" i="13" a="1"/>
  <c r="E118" i="13" s="1"/>
  <c r="BK118" i="9" s="1"/>
  <c r="G110" i="13" a="1"/>
  <c r="G110" i="13" s="1"/>
  <c r="E110" i="13" a="1"/>
  <c r="E110" i="13" s="1"/>
  <c r="BK110" i="9" s="1"/>
  <c r="F102" i="13" a="1"/>
  <c r="F102" i="13" s="1"/>
  <c r="G102" i="13" a="1"/>
  <c r="G102" i="13" s="1"/>
  <c r="E94" i="13" a="1"/>
  <c r="E94" i="13" s="1"/>
  <c r="BK94" i="9" s="1"/>
  <c r="F94" i="13" a="1"/>
  <c r="F94" i="13" s="1"/>
  <c r="G94" i="13" a="1"/>
  <c r="G94" i="13" s="1"/>
  <c r="G86" i="13" a="1"/>
  <c r="G86" i="13" s="1"/>
  <c r="E86" i="13" a="1"/>
  <c r="E86" i="13" s="1"/>
  <c r="BK86" i="9" s="1"/>
  <c r="E78" i="13" a="1"/>
  <c r="E78" i="13" s="1"/>
  <c r="BK78" i="9" s="1"/>
  <c r="F78" i="13" a="1"/>
  <c r="F78" i="13" s="1"/>
  <c r="G78" i="13" a="1"/>
  <c r="G78" i="13" s="1"/>
  <c r="E70" i="13" a="1"/>
  <c r="E70" i="13" s="1"/>
  <c r="BK70" i="9" s="1"/>
  <c r="F70" i="13" a="1"/>
  <c r="F70" i="13" s="1"/>
  <c r="E62" i="13" a="1"/>
  <c r="E62" i="13" s="1"/>
  <c r="BK62" i="9" s="1"/>
  <c r="F62" i="13" a="1"/>
  <c r="F62" i="13" s="1"/>
  <c r="G62" i="13" a="1"/>
  <c r="G62" i="13" s="1"/>
  <c r="E54" i="13" a="1"/>
  <c r="E54" i="13" s="1"/>
  <c r="BK54" i="9" s="1"/>
  <c r="F54" i="13" a="1"/>
  <c r="F54" i="13" s="1"/>
  <c r="F46" i="13" a="1"/>
  <c r="F46" i="13" s="1"/>
  <c r="G46" i="13" a="1"/>
  <c r="G46" i="13" s="1"/>
  <c r="E38" i="13" a="1"/>
  <c r="E38" i="13" s="1"/>
  <c r="BK38" i="9" s="1"/>
  <c r="F38" i="13" a="1"/>
  <c r="F38" i="13" s="1"/>
  <c r="G38" i="13" a="1"/>
  <c r="G38" i="13" s="1"/>
  <c r="E22" i="13" a="1"/>
  <c r="E22" i="13" s="1"/>
  <c r="BK22" i="9" s="1"/>
  <c r="F22" i="13" a="1"/>
  <c r="F22" i="13" s="1"/>
  <c r="G22" i="13" a="1"/>
  <c r="G22" i="13" s="1"/>
  <c r="E14" i="13" a="1"/>
  <c r="E14" i="13" s="1"/>
  <c r="BK14" i="9" s="1"/>
  <c r="F14" i="13" a="1"/>
  <c r="F14" i="13" s="1"/>
  <c r="F6" i="13" a="1"/>
  <c r="F6" i="13" s="1"/>
  <c r="G6" i="13" a="1"/>
  <c r="G6" i="13" s="1"/>
  <c r="F228" i="13" a="1"/>
  <c r="F228" i="13" s="1"/>
  <c r="G226" i="13" a="1"/>
  <c r="G226" i="13" s="1"/>
  <c r="F210" i="13" a="1"/>
  <c r="F210" i="13" s="1"/>
  <c r="G206" i="13" a="1"/>
  <c r="G206" i="13" s="1"/>
  <c r="G204" i="13" a="1"/>
  <c r="G204" i="13" s="1"/>
  <c r="G198" i="13" a="1"/>
  <c r="G198" i="13" s="1"/>
  <c r="G196" i="13" a="1"/>
  <c r="G196" i="13" s="1"/>
  <c r="G194" i="13" a="1"/>
  <c r="G194" i="13" s="1"/>
  <c r="G189" i="13" a="1"/>
  <c r="G189" i="13" s="1"/>
  <c r="G187" i="13" a="1"/>
  <c r="G187" i="13" s="1"/>
  <c r="F183" i="13" a="1"/>
  <c r="F183" i="13" s="1"/>
  <c r="G178" i="13" a="1"/>
  <c r="G178" i="13" s="1"/>
  <c r="G176" i="13" a="1"/>
  <c r="G176" i="13" s="1"/>
  <c r="G169" i="13" a="1"/>
  <c r="G169" i="13" s="1"/>
  <c r="E162" i="13" a="1"/>
  <c r="E162" i="13" s="1"/>
  <c r="BK162" i="9" s="1"/>
  <c r="G153" i="13" a="1"/>
  <c r="G153" i="13" s="1"/>
  <c r="F145" i="13" a="1"/>
  <c r="F145" i="13" s="1"/>
  <c r="G120" i="13" a="1"/>
  <c r="G120" i="13" s="1"/>
  <c r="G112" i="13" a="1"/>
  <c r="G112" i="13" s="1"/>
  <c r="G103" i="13" a="1"/>
  <c r="G103" i="13" s="1"/>
  <c r="E95" i="13" a="1"/>
  <c r="E95" i="13" s="1"/>
  <c r="BK95" i="9" s="1"/>
  <c r="F86" i="13" a="1"/>
  <c r="F86" i="13" s="1"/>
  <c r="G77" i="13" a="1"/>
  <c r="G77" i="13" s="1"/>
  <c r="F68" i="13" a="1"/>
  <c r="F68" i="13" s="1"/>
  <c r="G59" i="13" a="1"/>
  <c r="G59" i="13" s="1"/>
  <c r="F50" i="13" a="1"/>
  <c r="F50" i="13" s="1"/>
  <c r="G32" i="13" a="1"/>
  <c r="G32" i="13" s="1"/>
  <c r="G23" i="13" a="1"/>
  <c r="G23" i="13" s="1"/>
  <c r="G14" i="13" a="1"/>
  <c r="G14" i="13" s="1"/>
  <c r="E6" i="13" a="1"/>
  <c r="E6" i="13" s="1"/>
  <c r="BK6" i="9" s="1"/>
  <c r="E67" i="13" a="1"/>
  <c r="E67" i="13" s="1"/>
  <c r="BK67" i="9" s="1"/>
  <c r="F67" i="13" a="1"/>
  <c r="F67" i="13" s="1"/>
  <c r="G67" i="13" a="1"/>
  <c r="G67" i="13" s="1"/>
  <c r="E51" i="13" a="1"/>
  <c r="E51" i="13" s="1"/>
  <c r="BK51" i="9" s="1"/>
  <c r="F51" i="13" a="1"/>
  <c r="F51" i="13" s="1"/>
  <c r="G51" i="13" a="1"/>
  <c r="G51" i="13" s="1"/>
  <c r="E43" i="13" a="1"/>
  <c r="E43" i="13" s="1"/>
  <c r="BK43" i="9" s="1"/>
  <c r="F43" i="13" a="1"/>
  <c r="F43" i="13" s="1"/>
  <c r="F35" i="13" a="1"/>
  <c r="F35" i="13" s="1"/>
  <c r="G35" i="13" a="1"/>
  <c r="G35" i="13" s="1"/>
  <c r="E27" i="13" a="1"/>
  <c r="E27" i="13" s="1"/>
  <c r="BK27" i="9" s="1"/>
  <c r="F27" i="13" a="1"/>
  <c r="F27" i="13" s="1"/>
  <c r="G27" i="13" a="1"/>
  <c r="G27" i="13" s="1"/>
  <c r="F19" i="13" a="1"/>
  <c r="F19" i="13" s="1"/>
  <c r="G19" i="13" a="1"/>
  <c r="G19" i="13" s="1"/>
  <c r="E11" i="13" a="1"/>
  <c r="E11" i="13" s="1"/>
  <c r="BK11" i="9" s="1"/>
  <c r="F11" i="13" a="1"/>
  <c r="F11" i="13" s="1"/>
  <c r="G11" i="13" a="1"/>
  <c r="G11" i="13" s="1"/>
  <c r="E174" i="13" a="1"/>
  <c r="E174" i="13" s="1"/>
  <c r="BK174" i="9" s="1"/>
  <c r="F169" i="13" a="1"/>
  <c r="F169" i="13" s="1"/>
  <c r="G161" i="13" a="1"/>
  <c r="G161" i="13" s="1"/>
  <c r="F153" i="13" a="1"/>
  <c r="F153" i="13" s="1"/>
  <c r="E137" i="13" a="1"/>
  <c r="E137" i="13" s="1"/>
  <c r="BK137" i="9" s="1"/>
  <c r="G128" i="13" a="1"/>
  <c r="G128" i="13" s="1"/>
  <c r="F112" i="13" a="1"/>
  <c r="F112" i="13" s="1"/>
  <c r="F77" i="13" a="1"/>
  <c r="F77" i="13" s="1"/>
  <c r="E68" i="13" a="1"/>
  <c r="E68" i="13" s="1"/>
  <c r="BK68" i="9" s="1"/>
  <c r="F59" i="13" a="1"/>
  <c r="F59" i="13" s="1"/>
  <c r="E50" i="13" a="1"/>
  <c r="E50" i="13" s="1"/>
  <c r="BK50" i="9" s="1"/>
  <c r="F41" i="13" a="1"/>
  <c r="F41" i="13" s="1"/>
  <c r="F32" i="13" a="1"/>
  <c r="F32" i="13" s="1"/>
  <c r="F23" i="13" a="1"/>
  <c r="F23" i="13" s="1"/>
  <c r="G5" i="13" a="1"/>
  <c r="G5" i="13" s="1"/>
  <c r="Z229" i="8"/>
  <c r="Z230" i="8"/>
  <c r="Z222" i="8"/>
  <c r="Z223" i="8"/>
  <c r="Z224" i="8"/>
  <c r="Z225" i="8"/>
  <c r="Z226" i="8"/>
  <c r="Z227" i="8"/>
  <c r="Z228" i="8"/>
  <c r="Z212" i="8"/>
  <c r="Z213" i="8"/>
  <c r="Z214" i="8"/>
  <c r="Z215" i="8"/>
  <c r="Z216" i="8"/>
  <c r="Z217" i="8"/>
  <c r="Z218" i="8"/>
  <c r="Z219" i="8"/>
  <c r="Z220" i="8"/>
  <c r="Z221" i="8"/>
  <c r="H75" i="13" l="1" a="1"/>
  <c r="H75" i="13" s="1"/>
  <c r="BN75" i="9" s="1"/>
  <c r="H132" i="13" a="1"/>
  <c r="H132" i="13" s="1"/>
  <c r="H203" i="13" a="1"/>
  <c r="H203" i="13" s="1"/>
  <c r="BN203" i="9" s="1"/>
  <c r="H155" i="13" a="1"/>
  <c r="H155" i="13" s="1"/>
  <c r="H211" i="13" a="1"/>
  <c r="H211" i="13" s="1"/>
  <c r="BN211" i="9" s="1"/>
  <c r="I46" i="13" a="1"/>
  <c r="I46" i="13" s="1"/>
  <c r="BO46" i="9" s="1"/>
  <c r="BL46" i="9"/>
  <c r="I147" i="13" a="1"/>
  <c r="I147" i="13" s="1"/>
  <c r="BO147" i="9" s="1"/>
  <c r="BL147" i="9"/>
  <c r="I80" i="13" a="1"/>
  <c r="I80" i="13" s="1"/>
  <c r="BO80" i="9" s="1"/>
  <c r="BL80" i="9"/>
  <c r="H28" i="13" a="1"/>
  <c r="H28" i="13" s="1"/>
  <c r="BM28" i="9"/>
  <c r="H191" i="13" a="1"/>
  <c r="H191" i="13" s="1"/>
  <c r="BM191" i="9"/>
  <c r="H27" i="13" a="1"/>
  <c r="H27" i="13" s="1"/>
  <c r="BN27" i="9" s="1"/>
  <c r="BM27" i="9"/>
  <c r="I183" i="13" a="1"/>
  <c r="I183" i="13" s="1"/>
  <c r="BO183" i="9" s="1"/>
  <c r="BL183" i="9"/>
  <c r="I22" i="13" a="1"/>
  <c r="I22" i="13" s="1"/>
  <c r="BO22" i="9" s="1"/>
  <c r="BL22" i="9"/>
  <c r="I79" i="13" a="1"/>
  <c r="I79" i="13" s="1"/>
  <c r="BO79" i="9" s="1"/>
  <c r="BL79" i="9"/>
  <c r="I181" i="13" a="1"/>
  <c r="I181" i="13" s="1"/>
  <c r="BO181" i="9" s="1"/>
  <c r="BL181" i="9"/>
  <c r="I212" i="13" a="1"/>
  <c r="I212" i="13" s="1"/>
  <c r="BO212" i="9" s="1"/>
  <c r="BL212" i="9"/>
  <c r="I9" i="13" a="1"/>
  <c r="I9" i="13" s="1"/>
  <c r="BO9" i="9" s="1"/>
  <c r="BL9" i="9"/>
  <c r="I65" i="13" a="1"/>
  <c r="I65" i="13" s="1"/>
  <c r="BO65" i="9" s="1"/>
  <c r="BL65" i="9"/>
  <c r="I121" i="13" a="1"/>
  <c r="I121" i="13" s="1"/>
  <c r="BO121" i="9" s="1"/>
  <c r="BL121" i="9"/>
  <c r="H145" i="13" a="1"/>
  <c r="H145" i="13" s="1"/>
  <c r="BM145" i="9"/>
  <c r="I159" i="13" a="1"/>
  <c r="I159" i="13" s="1"/>
  <c r="BO159" i="9" s="1"/>
  <c r="BL159" i="9"/>
  <c r="I88" i="13" a="1"/>
  <c r="I88" i="13" s="1"/>
  <c r="BO88" i="9" s="1"/>
  <c r="BL88" i="9"/>
  <c r="H144" i="13" a="1"/>
  <c r="H144" i="13" s="1"/>
  <c r="BM144" i="9"/>
  <c r="I168" i="13" a="1"/>
  <c r="I168" i="13" s="1"/>
  <c r="BO168" i="9" s="1"/>
  <c r="BL168" i="9"/>
  <c r="I114" i="13" a="1"/>
  <c r="I114" i="13" s="1"/>
  <c r="BO114" i="9" s="1"/>
  <c r="BL114" i="9"/>
  <c r="I197" i="13" a="1"/>
  <c r="I197" i="13" s="1"/>
  <c r="BO197" i="9" s="1"/>
  <c r="BL197" i="9"/>
  <c r="H4" i="13" a="1"/>
  <c r="H4" i="13" s="1"/>
  <c r="BN4" i="9" s="1"/>
  <c r="BM4" i="9"/>
  <c r="I36" i="13" a="1"/>
  <c r="I36" i="13" s="1"/>
  <c r="BO36" i="9" s="1"/>
  <c r="BL36" i="9"/>
  <c r="I132" i="13" a="1"/>
  <c r="I132" i="13" s="1"/>
  <c r="BO132" i="9" s="1"/>
  <c r="BL132" i="9"/>
  <c r="H156" i="13" a="1"/>
  <c r="H156" i="13" s="1"/>
  <c r="BM156" i="9"/>
  <c r="H90" i="13" a="1"/>
  <c r="H90" i="13" s="1"/>
  <c r="BM90" i="9"/>
  <c r="I229" i="13" a="1"/>
  <c r="I229" i="13" s="1"/>
  <c r="BO229" i="9" s="1"/>
  <c r="BL229" i="9"/>
  <c r="I63" i="13" a="1"/>
  <c r="I63" i="13" s="1"/>
  <c r="BO63" i="9" s="1"/>
  <c r="BL63" i="9"/>
  <c r="H95" i="13" a="1"/>
  <c r="H95" i="13" s="1"/>
  <c r="BN95" i="9" s="1"/>
  <c r="BM95" i="9"/>
  <c r="I119" i="13" a="1"/>
  <c r="I119" i="13" s="1"/>
  <c r="BO119" i="9" s="1"/>
  <c r="BL119" i="9"/>
  <c r="I108" i="13" a="1"/>
  <c r="I108" i="13" s="1"/>
  <c r="BO108" i="9" s="1"/>
  <c r="BL108" i="9"/>
  <c r="I184" i="13" a="1"/>
  <c r="I184" i="13" s="1"/>
  <c r="BO184" i="9" s="1"/>
  <c r="BL184" i="9"/>
  <c r="I201" i="13" a="1"/>
  <c r="I201" i="13" s="1"/>
  <c r="BO201" i="9" s="1"/>
  <c r="BL201" i="9"/>
  <c r="I225" i="13" a="1"/>
  <c r="I225" i="13" s="1"/>
  <c r="BO225" i="9" s="1"/>
  <c r="BL225" i="9"/>
  <c r="I58" i="13" a="1"/>
  <c r="I58" i="13" s="1"/>
  <c r="BO58" i="9" s="1"/>
  <c r="BL58" i="9"/>
  <c r="I162" i="13" a="1"/>
  <c r="I162" i="13" s="1"/>
  <c r="BO162" i="9" s="1"/>
  <c r="BL162" i="9"/>
  <c r="I5" i="13" a="1"/>
  <c r="I5" i="13" s="1"/>
  <c r="BO5" i="9" s="1"/>
  <c r="BL5" i="9"/>
  <c r="I149" i="13" a="1"/>
  <c r="I149" i="13" s="1"/>
  <c r="BO149" i="9" s="1"/>
  <c r="BL149" i="9"/>
  <c r="H115" i="13" a="1"/>
  <c r="H115" i="13" s="1"/>
  <c r="BN115" i="9" s="1"/>
  <c r="BM115" i="9"/>
  <c r="H48" i="13" a="1"/>
  <c r="H48" i="13" s="1"/>
  <c r="BN48" i="9" s="1"/>
  <c r="BM48" i="9"/>
  <c r="H192" i="13" a="1"/>
  <c r="H192" i="13" s="1"/>
  <c r="BM192" i="9"/>
  <c r="H30" i="13" a="1"/>
  <c r="H30" i="13" s="1"/>
  <c r="BM30" i="9"/>
  <c r="I198" i="13" a="1"/>
  <c r="I198" i="13" s="1"/>
  <c r="BO198" i="9" s="1"/>
  <c r="BL198" i="9"/>
  <c r="H92" i="13" a="1"/>
  <c r="H92" i="13" s="1"/>
  <c r="BM92" i="9"/>
  <c r="I204" i="13" a="1"/>
  <c r="I204" i="13" s="1"/>
  <c r="BO204" i="9" s="1"/>
  <c r="BL204" i="9"/>
  <c r="BN159" i="9"/>
  <c r="H19" i="13" a="1"/>
  <c r="H19" i="13" s="1"/>
  <c r="BM19" i="9"/>
  <c r="H78" i="13" a="1"/>
  <c r="H78" i="13" s="1"/>
  <c r="BM78" i="9"/>
  <c r="H208" i="13" a="1"/>
  <c r="H208" i="13" s="1"/>
  <c r="BM208" i="9"/>
  <c r="I151" i="13" a="1"/>
  <c r="I151" i="13" s="1"/>
  <c r="BO151" i="9" s="1"/>
  <c r="BL151" i="9"/>
  <c r="I160" i="13" a="1"/>
  <c r="I160" i="13" s="1"/>
  <c r="BO160" i="9" s="1"/>
  <c r="BL160" i="9"/>
  <c r="H18" i="13" a="1"/>
  <c r="H18" i="13" s="1"/>
  <c r="BM18" i="9"/>
  <c r="I51" i="13" a="1"/>
  <c r="I51" i="13" s="1"/>
  <c r="BO51" i="9" s="1"/>
  <c r="BL51" i="9"/>
  <c r="I210" i="13" a="1"/>
  <c r="I210" i="13" s="1"/>
  <c r="BO210" i="9" s="1"/>
  <c r="BL210" i="9"/>
  <c r="H142" i="13" a="1"/>
  <c r="H142" i="13" s="1"/>
  <c r="BM142" i="9"/>
  <c r="I59" i="13" a="1"/>
  <c r="I59" i="13" s="1"/>
  <c r="BO59" i="9" s="1"/>
  <c r="BL59" i="9"/>
  <c r="I169" i="13" a="1"/>
  <c r="I169" i="13" s="1"/>
  <c r="BO169" i="9" s="1"/>
  <c r="BL169" i="9"/>
  <c r="I27" i="13" a="1"/>
  <c r="I27" i="13" s="1"/>
  <c r="BO27" i="9" s="1"/>
  <c r="BL27" i="9"/>
  <c r="I50" i="13" a="1"/>
  <c r="I50" i="13" s="1"/>
  <c r="BO50" i="9" s="1"/>
  <c r="BL50" i="9"/>
  <c r="H120" i="13" a="1"/>
  <c r="H120" i="13" s="1"/>
  <c r="BM120" i="9"/>
  <c r="H187" i="13" a="1"/>
  <c r="H187" i="13" s="1"/>
  <c r="BM187" i="9"/>
  <c r="H226" i="13" a="1"/>
  <c r="H226" i="13" s="1"/>
  <c r="BM226" i="9"/>
  <c r="H62" i="13" a="1"/>
  <c r="H62" i="13" s="1"/>
  <c r="BM62" i="9"/>
  <c r="H110" i="13" a="1"/>
  <c r="H110" i="13" s="1"/>
  <c r="BM110" i="9"/>
  <c r="I142" i="13" a="1"/>
  <c r="I142" i="13" s="1"/>
  <c r="BO142" i="9" s="1"/>
  <c r="BL142" i="9"/>
  <c r="H166" i="13" a="1"/>
  <c r="H166" i="13" s="1"/>
  <c r="BM166" i="9"/>
  <c r="H171" i="13" a="1"/>
  <c r="H171" i="13" s="1"/>
  <c r="BM171" i="9"/>
  <c r="H88" i="13" a="1"/>
  <c r="H88" i="13" s="1"/>
  <c r="BM88" i="9"/>
  <c r="H183" i="13" a="1"/>
  <c r="H183" i="13" s="1"/>
  <c r="BM183" i="9"/>
  <c r="H215" i="13" a="1"/>
  <c r="H215" i="13" s="1"/>
  <c r="BM215" i="9"/>
  <c r="H41" i="13" a="1"/>
  <c r="H41" i="13" s="1"/>
  <c r="BN41" i="9" s="1"/>
  <c r="BM41" i="9"/>
  <c r="H97" i="13" a="1"/>
  <c r="H97" i="13" s="1"/>
  <c r="BM97" i="9"/>
  <c r="H125" i="13" a="1"/>
  <c r="H125" i="13" s="1"/>
  <c r="BN125" i="9" s="1"/>
  <c r="BM125" i="9"/>
  <c r="H64" i="13" a="1"/>
  <c r="H64" i="13" s="1"/>
  <c r="BN64" i="9" s="1"/>
  <c r="BM64" i="9"/>
  <c r="I120" i="13" a="1"/>
  <c r="I120" i="13" s="1"/>
  <c r="BO120" i="9" s="1"/>
  <c r="BL120" i="9"/>
  <c r="I144" i="13" a="1"/>
  <c r="I144" i="13" s="1"/>
  <c r="BO144" i="9" s="1"/>
  <c r="BL144" i="9"/>
  <c r="H122" i="13" a="1"/>
  <c r="H122" i="13" s="1"/>
  <c r="BN122" i="9" s="1"/>
  <c r="BM122" i="9"/>
  <c r="H202" i="13" a="1"/>
  <c r="H202" i="13" s="1"/>
  <c r="BN202" i="9" s="1"/>
  <c r="BM202" i="9"/>
  <c r="I4" i="13" a="1"/>
  <c r="I4" i="13" s="1"/>
  <c r="BO4" i="9" s="1"/>
  <c r="BL4" i="9"/>
  <c r="H68" i="13" a="1"/>
  <c r="H68" i="13" s="1"/>
  <c r="BM68" i="9"/>
  <c r="H100" i="13" a="1"/>
  <c r="H100" i="13" s="1"/>
  <c r="BN100" i="9" s="1"/>
  <c r="BM100" i="9"/>
  <c r="I156" i="13" a="1"/>
  <c r="I156" i="13" s="1"/>
  <c r="BO156" i="9" s="1"/>
  <c r="BL156" i="9"/>
  <c r="H149" i="13" a="1"/>
  <c r="H149" i="13" s="1"/>
  <c r="BM149" i="9"/>
  <c r="I205" i="13" a="1"/>
  <c r="I205" i="13" s="1"/>
  <c r="BO205" i="9" s="1"/>
  <c r="BL205" i="9"/>
  <c r="I7" i="13" a="1"/>
  <c r="I7" i="13" s="1"/>
  <c r="BO7" i="9" s="1"/>
  <c r="BL7" i="9"/>
  <c r="H39" i="13" a="1"/>
  <c r="H39" i="13" s="1"/>
  <c r="BM39" i="9"/>
  <c r="I95" i="13" a="1"/>
  <c r="I95" i="13" s="1"/>
  <c r="BO95" i="9" s="1"/>
  <c r="BL95" i="9"/>
  <c r="H40" i="13" a="1"/>
  <c r="H40" i="13" s="1"/>
  <c r="BM40" i="9"/>
  <c r="H124" i="13" a="1"/>
  <c r="H124" i="13" s="1"/>
  <c r="BM124" i="9"/>
  <c r="I186" i="13" a="1"/>
  <c r="I186" i="13" s="1"/>
  <c r="BO186" i="9" s="1"/>
  <c r="BL186" i="9"/>
  <c r="I203" i="13" a="1"/>
  <c r="I203" i="13" s="1"/>
  <c r="BO203" i="9" s="1"/>
  <c r="BL203" i="9"/>
  <c r="I227" i="13" a="1"/>
  <c r="I227" i="13" s="1"/>
  <c r="BO227" i="9" s="1"/>
  <c r="BL227" i="9"/>
  <c r="I34" i="13" a="1"/>
  <c r="I34" i="13" s="1"/>
  <c r="BO34" i="9" s="1"/>
  <c r="BL34" i="9"/>
  <c r="I90" i="13" a="1"/>
  <c r="I90" i="13" s="1"/>
  <c r="BO90" i="9" s="1"/>
  <c r="BL90" i="9"/>
  <c r="H114" i="13" a="1"/>
  <c r="H114" i="13" s="1"/>
  <c r="BN114" i="9" s="1"/>
  <c r="BM114" i="9"/>
  <c r="H146" i="13" a="1"/>
  <c r="H146" i="13" s="1"/>
  <c r="BM146" i="9"/>
  <c r="H170" i="13" a="1"/>
  <c r="H170" i="13" s="1"/>
  <c r="BM170" i="9"/>
  <c r="H37" i="13" a="1"/>
  <c r="H37" i="13" s="1"/>
  <c r="BM37" i="9"/>
  <c r="I101" i="13" a="1"/>
  <c r="I101" i="13" s="1"/>
  <c r="BO101" i="9" s="1"/>
  <c r="BL101" i="9"/>
  <c r="H91" i="13" a="1"/>
  <c r="H91" i="13" s="1"/>
  <c r="BM91" i="9"/>
  <c r="I115" i="13" a="1"/>
  <c r="I115" i="13" s="1"/>
  <c r="BO115" i="9" s="1"/>
  <c r="BL115" i="9"/>
  <c r="H139" i="13" a="1"/>
  <c r="H139" i="13" s="1"/>
  <c r="BM139" i="9"/>
  <c r="H24" i="13" a="1"/>
  <c r="H24" i="13" s="1"/>
  <c r="BM24" i="9"/>
  <c r="I194" i="13" a="1"/>
  <c r="I194" i="13" s="1"/>
  <c r="BO194" i="9" s="1"/>
  <c r="BL194" i="9"/>
  <c r="I200" i="13" a="1"/>
  <c r="I200" i="13" s="1"/>
  <c r="BO200" i="9" s="1"/>
  <c r="BL200" i="9"/>
  <c r="I206" i="13" a="1"/>
  <c r="I206" i="13" s="1"/>
  <c r="BO206" i="9" s="1"/>
  <c r="BL206" i="9"/>
  <c r="H186" i="13" a="1"/>
  <c r="H186" i="13" s="1"/>
  <c r="BN186" i="9" s="1"/>
  <c r="BM186" i="9"/>
  <c r="I118" i="13" a="1"/>
  <c r="I118" i="13" s="1"/>
  <c r="BO118" i="9" s="1"/>
  <c r="BL118" i="9"/>
  <c r="H218" i="13" a="1"/>
  <c r="H218" i="13" s="1"/>
  <c r="BM218" i="9"/>
  <c r="H205" i="13" a="1"/>
  <c r="H205" i="13" s="1"/>
  <c r="BM205" i="9"/>
  <c r="I97" i="13" a="1"/>
  <c r="I97" i="13" s="1"/>
  <c r="BO97" i="9" s="1"/>
  <c r="BL97" i="9"/>
  <c r="H204" i="13" a="1"/>
  <c r="H204" i="13" s="1"/>
  <c r="BM204" i="9"/>
  <c r="I134" i="13" a="1"/>
  <c r="I134" i="13" s="1"/>
  <c r="BO134" i="9" s="1"/>
  <c r="BL134" i="9"/>
  <c r="I57" i="13" a="1"/>
  <c r="I57" i="13" s="1"/>
  <c r="BO57" i="9" s="1"/>
  <c r="BL57" i="9"/>
  <c r="I136" i="13" a="1"/>
  <c r="I136" i="13" s="1"/>
  <c r="BO136" i="9" s="1"/>
  <c r="BL136" i="9"/>
  <c r="I148" i="13" a="1"/>
  <c r="I148" i="13" s="1"/>
  <c r="BO148" i="9" s="1"/>
  <c r="BL148" i="9"/>
  <c r="H161" i="13" a="1"/>
  <c r="H161" i="13" s="1"/>
  <c r="BM161" i="9"/>
  <c r="I145" i="13" a="1"/>
  <c r="I145" i="13" s="1"/>
  <c r="BO145" i="9" s="1"/>
  <c r="BL145" i="9"/>
  <c r="H38" i="13" a="1"/>
  <c r="H38" i="13" s="1"/>
  <c r="BM38" i="9"/>
  <c r="I166" i="13" a="1"/>
  <c r="I166" i="13" s="1"/>
  <c r="BO166" i="9" s="1"/>
  <c r="BL166" i="9"/>
  <c r="H7" i="13" a="1"/>
  <c r="H7" i="13" s="1"/>
  <c r="BM7" i="9"/>
  <c r="I185" i="13" a="1"/>
  <c r="I185" i="13" s="1"/>
  <c r="BO185" i="9" s="1"/>
  <c r="BL185" i="9"/>
  <c r="I217" i="13" a="1"/>
  <c r="I217" i="13" s="1"/>
  <c r="BO217" i="9" s="1"/>
  <c r="BL217" i="9"/>
  <c r="H17" i="13" a="1"/>
  <c r="H17" i="13" s="1"/>
  <c r="BM17" i="9"/>
  <c r="H49" i="13" a="1"/>
  <c r="H49" i="13" s="1"/>
  <c r="BM49" i="9"/>
  <c r="H73" i="13" a="1"/>
  <c r="H73" i="13" s="1"/>
  <c r="BM73" i="9"/>
  <c r="I105" i="13" a="1"/>
  <c r="I105" i="13" s="1"/>
  <c r="BO105" i="9" s="1"/>
  <c r="BL105" i="9"/>
  <c r="H129" i="13" a="1"/>
  <c r="H129" i="13" s="1"/>
  <c r="BM129" i="9"/>
  <c r="I161" i="13" a="1"/>
  <c r="I161" i="13" s="1"/>
  <c r="BO161" i="9" s="1"/>
  <c r="BL161" i="9"/>
  <c r="I125" i="13" a="1"/>
  <c r="I125" i="13" s="1"/>
  <c r="BO125" i="9" s="1"/>
  <c r="BL125" i="9"/>
  <c r="I64" i="13" a="1"/>
  <c r="I64" i="13" s="1"/>
  <c r="BO64" i="9" s="1"/>
  <c r="BL64" i="9"/>
  <c r="H96" i="13" a="1"/>
  <c r="H96" i="13" s="1"/>
  <c r="BM96" i="9"/>
  <c r="H184" i="13" a="1"/>
  <c r="H184" i="13" s="1"/>
  <c r="BM184" i="9"/>
  <c r="I139" i="13" a="1"/>
  <c r="I139" i="13" s="1"/>
  <c r="BO139" i="9" s="1"/>
  <c r="BL139" i="9"/>
  <c r="H44" i="13" a="1"/>
  <c r="H44" i="13" s="1"/>
  <c r="BM44" i="9"/>
  <c r="H76" i="13" a="1"/>
  <c r="H76" i="13" s="1"/>
  <c r="BM76" i="9"/>
  <c r="I100" i="13" a="1"/>
  <c r="I100" i="13" s="1"/>
  <c r="BO100" i="9" s="1"/>
  <c r="BL100" i="9"/>
  <c r="H140" i="13" a="1"/>
  <c r="H140" i="13" s="1"/>
  <c r="BM140" i="9"/>
  <c r="H157" i="13" a="1"/>
  <c r="H157" i="13" s="1"/>
  <c r="BM157" i="9"/>
  <c r="I207" i="13" a="1"/>
  <c r="I207" i="13" s="1"/>
  <c r="BO207" i="9" s="1"/>
  <c r="BL207" i="9"/>
  <c r="I39" i="13" a="1"/>
  <c r="I39" i="13" s="1"/>
  <c r="BO39" i="9" s="1"/>
  <c r="BL39" i="9"/>
  <c r="H71" i="13" a="1"/>
  <c r="H71" i="13" s="1"/>
  <c r="BM71" i="9"/>
  <c r="I103" i="13" a="1"/>
  <c r="I103" i="13" s="1"/>
  <c r="BO103" i="9" s="1"/>
  <c r="BL103" i="9"/>
  <c r="H127" i="13" a="1"/>
  <c r="H127" i="13" s="1"/>
  <c r="BM127" i="9"/>
  <c r="I40" i="13" a="1"/>
  <c r="I40" i="13" s="1"/>
  <c r="BO40" i="9" s="1"/>
  <c r="BL40" i="9"/>
  <c r="I190" i="13" a="1"/>
  <c r="I190" i="13" s="1"/>
  <c r="BO190" i="9" s="1"/>
  <c r="BL190" i="9"/>
  <c r="H207" i="13" a="1"/>
  <c r="H207" i="13" s="1"/>
  <c r="BM207" i="9"/>
  <c r="BO3" i="9"/>
  <c r="BL3" i="9"/>
  <c r="H66" i="13" a="1"/>
  <c r="H66" i="13" s="1"/>
  <c r="BM66" i="9"/>
  <c r="I146" i="13" a="1"/>
  <c r="I146" i="13" s="1"/>
  <c r="BO146" i="9" s="1"/>
  <c r="BL146" i="9"/>
  <c r="I170" i="13" a="1"/>
  <c r="I170" i="13" s="1"/>
  <c r="BO170" i="9" s="1"/>
  <c r="BL170" i="9"/>
  <c r="H13" i="13" a="1"/>
  <c r="H13" i="13" s="1"/>
  <c r="BM13" i="9"/>
  <c r="I37" i="13" a="1"/>
  <c r="I37" i="13" s="1"/>
  <c r="BO37" i="9" s="1"/>
  <c r="BL37" i="9"/>
  <c r="H69" i="13" a="1"/>
  <c r="H69" i="13" s="1"/>
  <c r="BM69" i="9"/>
  <c r="I157" i="13" a="1"/>
  <c r="I157" i="13" s="1"/>
  <c r="BO157" i="9" s="1"/>
  <c r="BL157" i="9"/>
  <c r="I91" i="13" a="1"/>
  <c r="I91" i="13" s="1"/>
  <c r="BO91" i="9" s="1"/>
  <c r="BL91" i="9"/>
  <c r="I48" i="13" a="1"/>
  <c r="I48" i="13" s="1"/>
  <c r="BO48" i="9" s="1"/>
  <c r="BL48" i="9"/>
  <c r="I24" i="13" a="1"/>
  <c r="I24" i="13" s="1"/>
  <c r="BO24" i="9" s="1"/>
  <c r="BL24" i="9"/>
  <c r="I215" i="13" a="1"/>
  <c r="I215" i="13" s="1"/>
  <c r="BO215" i="9" s="1"/>
  <c r="BL215" i="9"/>
  <c r="H214" i="13" a="1"/>
  <c r="H214" i="13" s="1"/>
  <c r="BN214" i="9" s="1"/>
  <c r="BM214" i="9"/>
  <c r="H72" i="13" a="1"/>
  <c r="H72" i="13" s="1"/>
  <c r="BN72" i="9" s="1"/>
  <c r="BM72" i="9"/>
  <c r="I208" i="13" a="1"/>
  <c r="I208" i="13" s="1"/>
  <c r="BO208" i="9" s="1"/>
  <c r="BL208" i="9"/>
  <c r="H54" i="13" a="1"/>
  <c r="H54" i="13" s="1"/>
  <c r="BN54" i="9" s="1"/>
  <c r="BM54" i="9"/>
  <c r="I177" i="13" a="1"/>
  <c r="I177" i="13" s="1"/>
  <c r="BO177" i="9" s="1"/>
  <c r="BL177" i="9"/>
  <c r="H220" i="13" a="1"/>
  <c r="H220" i="13" s="1"/>
  <c r="BM220" i="9"/>
  <c r="I218" i="13" a="1"/>
  <c r="I218" i="13" s="1"/>
  <c r="BO218" i="9" s="1"/>
  <c r="BL218" i="9"/>
  <c r="BN199" i="9"/>
  <c r="I124" i="13" a="1"/>
  <c r="I124" i="13" s="1"/>
  <c r="BO124" i="9" s="1"/>
  <c r="BL124" i="9"/>
  <c r="I171" i="13" a="1"/>
  <c r="I171" i="13" s="1"/>
  <c r="BO171" i="9" s="1"/>
  <c r="BL171" i="9"/>
  <c r="I187" i="13" a="1"/>
  <c r="I187" i="13" s="1"/>
  <c r="BO187" i="9" s="1"/>
  <c r="H14" i="13" a="1"/>
  <c r="H14" i="13" s="1"/>
  <c r="BM14" i="9"/>
  <c r="H102" i="13" a="1"/>
  <c r="H102" i="13" s="1"/>
  <c r="BM102" i="9"/>
  <c r="H89" i="13" a="1"/>
  <c r="H89" i="13" s="1"/>
  <c r="BM89" i="9"/>
  <c r="H79" i="13" a="1"/>
  <c r="H79" i="13" s="1"/>
  <c r="BM79" i="9"/>
  <c r="I84" i="13" a="1"/>
  <c r="I84" i="13" s="1"/>
  <c r="BO84" i="9" s="1"/>
  <c r="BL84" i="9"/>
  <c r="H32" i="13" a="1"/>
  <c r="H32" i="13" s="1"/>
  <c r="BN32" i="9" s="1"/>
  <c r="BM32" i="9"/>
  <c r="H189" i="13" a="1"/>
  <c r="H189" i="13" s="1"/>
  <c r="BM189" i="9"/>
  <c r="H86" i="13" a="1"/>
  <c r="H86" i="13" s="1"/>
  <c r="BM86" i="9"/>
  <c r="H11" i="13" a="1"/>
  <c r="H11" i="13" s="1"/>
  <c r="BM11" i="9"/>
  <c r="I68" i="13" a="1"/>
  <c r="I68" i="13" s="1"/>
  <c r="BO68" i="9" s="1"/>
  <c r="BL68" i="9"/>
  <c r="H6" i="13" a="1"/>
  <c r="H6" i="13" s="1"/>
  <c r="BN6" i="9" s="1"/>
  <c r="BM6" i="9"/>
  <c r="I38" i="13" a="1"/>
  <c r="I38" i="13" s="1"/>
  <c r="BO38" i="9" s="1"/>
  <c r="BL38" i="9"/>
  <c r="H118" i="13" a="1"/>
  <c r="H118" i="13" s="1"/>
  <c r="BM118" i="9"/>
  <c r="H150" i="13" a="1"/>
  <c r="H150" i="13" s="1"/>
  <c r="BN150" i="9" s="1"/>
  <c r="BM150" i="9"/>
  <c r="H105" i="13" a="1"/>
  <c r="H105" i="13" s="1"/>
  <c r="BM105" i="9"/>
  <c r="I191" i="13" a="1"/>
  <c r="I191" i="13" s="1"/>
  <c r="BO191" i="9" s="1"/>
  <c r="BL191" i="9"/>
  <c r="H222" i="13" a="1"/>
  <c r="H222" i="13" s="1"/>
  <c r="BM222" i="9"/>
  <c r="I17" i="13" a="1"/>
  <c r="I17" i="13" s="1"/>
  <c r="BO17" i="9" s="1"/>
  <c r="BL17" i="9"/>
  <c r="I49" i="13" a="1"/>
  <c r="I49" i="13" s="1"/>
  <c r="BO49" i="9" s="1"/>
  <c r="BL49" i="9"/>
  <c r="I73" i="13" a="1"/>
  <c r="I73" i="13" s="1"/>
  <c r="BO73" i="9" s="1"/>
  <c r="BL73" i="9"/>
  <c r="I129" i="13" a="1"/>
  <c r="I129" i="13" s="1"/>
  <c r="BO129" i="9" s="1"/>
  <c r="BL129" i="9"/>
  <c r="H85" i="13" a="1"/>
  <c r="H85" i="13" s="1"/>
  <c r="BN85" i="9" s="1"/>
  <c r="BM85" i="9"/>
  <c r="I72" i="13" a="1"/>
  <c r="I72" i="13" s="1"/>
  <c r="BO72" i="9" s="1"/>
  <c r="BL72" i="9"/>
  <c r="I96" i="13" a="1"/>
  <c r="I96" i="13" s="1"/>
  <c r="BO96" i="9" s="1"/>
  <c r="BL96" i="9"/>
  <c r="I128" i="13" a="1"/>
  <c r="I128" i="13" s="1"/>
  <c r="BO128" i="9" s="1"/>
  <c r="BL128" i="9"/>
  <c r="H152" i="13" a="1"/>
  <c r="H152" i="13" s="1"/>
  <c r="BN152" i="9" s="1"/>
  <c r="BM152" i="9"/>
  <c r="H147" i="13" a="1"/>
  <c r="H147" i="13" s="1"/>
  <c r="BN147" i="9" s="1"/>
  <c r="BM147" i="9"/>
  <c r="H20" i="13" a="1"/>
  <c r="H20" i="13" s="1"/>
  <c r="BN20" i="9" s="1"/>
  <c r="BM20" i="9"/>
  <c r="I44" i="13" a="1"/>
  <c r="I44" i="13" s="1"/>
  <c r="BO44" i="9" s="1"/>
  <c r="BL44" i="9"/>
  <c r="I76" i="13" a="1"/>
  <c r="I76" i="13" s="1"/>
  <c r="BO76" i="9" s="1"/>
  <c r="BL76" i="9"/>
  <c r="I140" i="13" a="1"/>
  <c r="I140" i="13" s="1"/>
  <c r="BO140" i="9" s="1"/>
  <c r="BL140" i="9"/>
  <c r="H164" i="13" a="1"/>
  <c r="H164" i="13" s="1"/>
  <c r="BM164" i="9"/>
  <c r="I192" i="13" a="1"/>
  <c r="I192" i="13" s="1"/>
  <c r="BO192" i="9" s="1"/>
  <c r="BL192" i="9"/>
  <c r="H165" i="13" a="1"/>
  <c r="H165" i="13" s="1"/>
  <c r="BM165" i="9"/>
  <c r="I209" i="13" a="1"/>
  <c r="I209" i="13" s="1"/>
  <c r="BO209" i="9" s="1"/>
  <c r="BL209" i="9"/>
  <c r="H15" i="13" a="1"/>
  <c r="H15" i="13" s="1"/>
  <c r="BM15" i="9"/>
  <c r="H47" i="13" a="1"/>
  <c r="H47" i="13" s="1"/>
  <c r="BM47" i="9"/>
  <c r="I71" i="13" a="1"/>
  <c r="I71" i="13" s="1"/>
  <c r="BO71" i="9" s="1"/>
  <c r="BL71" i="9"/>
  <c r="I127" i="13" a="1"/>
  <c r="I127" i="13" s="1"/>
  <c r="BO127" i="9" s="1"/>
  <c r="BL127" i="9"/>
  <c r="H141" i="13" a="1"/>
  <c r="H141" i="13" s="1"/>
  <c r="BM141" i="9"/>
  <c r="I214" i="13" a="1"/>
  <c r="I214" i="13" s="1"/>
  <c r="BO214" i="9" s="1"/>
  <c r="BL214" i="9"/>
  <c r="H10" i="13" a="1"/>
  <c r="H10" i="13" s="1"/>
  <c r="BN10" i="9" s="1"/>
  <c r="BM10" i="9"/>
  <c r="H42" i="13" a="1"/>
  <c r="H42" i="13" s="1"/>
  <c r="BM42" i="9"/>
  <c r="H74" i="13" a="1"/>
  <c r="H74" i="13" s="1"/>
  <c r="BM74" i="9"/>
  <c r="H98" i="13" a="1"/>
  <c r="H98" i="13" s="1"/>
  <c r="BM98" i="9"/>
  <c r="H130" i="13" a="1"/>
  <c r="H130" i="13" s="1"/>
  <c r="BM130" i="9"/>
  <c r="I13" i="13" a="1"/>
  <c r="I13" i="13" s="1"/>
  <c r="BO13" i="9" s="1"/>
  <c r="BL13" i="9"/>
  <c r="H45" i="13" a="1"/>
  <c r="H45" i="13" s="1"/>
  <c r="BM45" i="9"/>
  <c r="I69" i="13" a="1"/>
  <c r="I69" i="13" s="1"/>
  <c r="BO69" i="9" s="1"/>
  <c r="BL69" i="9"/>
  <c r="H117" i="13" a="1"/>
  <c r="H117" i="13" s="1"/>
  <c r="BM117" i="9"/>
  <c r="I99" i="13" a="1"/>
  <c r="I99" i="13" s="1"/>
  <c r="BO99" i="9" s="1"/>
  <c r="BL99" i="9"/>
  <c r="H123" i="13" a="1"/>
  <c r="H123" i="13" s="1"/>
  <c r="BM123" i="9"/>
  <c r="I66" i="13" a="1"/>
  <c r="I66" i="13" s="1"/>
  <c r="BO66" i="9" s="1"/>
  <c r="BL66" i="9"/>
  <c r="H36" i="13" a="1"/>
  <c r="H36" i="13" s="1"/>
  <c r="BN36" i="9" s="1"/>
  <c r="BM36" i="9"/>
  <c r="H143" i="13" a="1"/>
  <c r="H143" i="13" s="1"/>
  <c r="BM143" i="9"/>
  <c r="BN3" i="9"/>
  <c r="BM3" i="9"/>
  <c r="I213" i="13" a="1"/>
  <c r="I213" i="13" s="1"/>
  <c r="BO213" i="9" s="1"/>
  <c r="BL213" i="9"/>
  <c r="H70" i="13" a="1"/>
  <c r="H70" i="13" s="1"/>
  <c r="BN70" i="9" s="1"/>
  <c r="BM70" i="9"/>
  <c r="I222" i="13" a="1"/>
  <c r="I222" i="13" s="1"/>
  <c r="BO222" i="9" s="1"/>
  <c r="BL222" i="9"/>
  <c r="BN43" i="9"/>
  <c r="I163" i="13" a="1"/>
  <c r="I163" i="13" s="1"/>
  <c r="BO163" i="9" s="1"/>
  <c r="BL163" i="9"/>
  <c r="I33" i="13" a="1"/>
  <c r="I33" i="13" s="1"/>
  <c r="BO33" i="9" s="1"/>
  <c r="BL33" i="9"/>
  <c r="I104" i="13" a="1"/>
  <c r="I104" i="13" s="1"/>
  <c r="BO104" i="9" s="1"/>
  <c r="BL104" i="9"/>
  <c r="H116" i="13" a="1"/>
  <c r="H116" i="13" s="1"/>
  <c r="BM116" i="9"/>
  <c r="H217" i="13" a="1"/>
  <c r="H217" i="13" s="1"/>
  <c r="BM217" i="9"/>
  <c r="H59" i="13" a="1"/>
  <c r="H59" i="13" s="1"/>
  <c r="BM59" i="9"/>
  <c r="I62" i="13" a="1"/>
  <c r="I62" i="13" s="1"/>
  <c r="BO62" i="9" s="1"/>
  <c r="BL62" i="9"/>
  <c r="I77" i="13" a="1"/>
  <c r="I77" i="13" s="1"/>
  <c r="BO77" i="9" s="1"/>
  <c r="BL77" i="9"/>
  <c r="H35" i="13" a="1"/>
  <c r="H35" i="13" s="1"/>
  <c r="BN35" i="9" s="1"/>
  <c r="BM35" i="9"/>
  <c r="H153" i="13" a="1"/>
  <c r="H153" i="13" s="1"/>
  <c r="BM153" i="9"/>
  <c r="H94" i="13" a="1"/>
  <c r="H94" i="13" s="1"/>
  <c r="BN94" i="9" s="1"/>
  <c r="BM94" i="9"/>
  <c r="H5" i="13" a="1"/>
  <c r="H5" i="13" s="1"/>
  <c r="BM5" i="9"/>
  <c r="I112" i="13" a="1"/>
  <c r="I112" i="13" s="1"/>
  <c r="BO112" i="9" s="1"/>
  <c r="BL112" i="9"/>
  <c r="I11" i="13" a="1"/>
  <c r="I11" i="13" s="1"/>
  <c r="BO11" i="9" s="1"/>
  <c r="BL11" i="9"/>
  <c r="I35" i="13" a="1"/>
  <c r="I35" i="13" s="1"/>
  <c r="BO35" i="9" s="1"/>
  <c r="BL35" i="9"/>
  <c r="H77" i="13" a="1"/>
  <c r="H77" i="13" s="1"/>
  <c r="BM77" i="9"/>
  <c r="H196" i="13" a="1"/>
  <c r="H196" i="13" s="1"/>
  <c r="BM196" i="9"/>
  <c r="I6" i="13" a="1"/>
  <c r="I6" i="13" s="1"/>
  <c r="BO6" i="9" s="1"/>
  <c r="BL6" i="9"/>
  <c r="I70" i="13" a="1"/>
  <c r="I70" i="13" s="1"/>
  <c r="BO70" i="9" s="1"/>
  <c r="BL70" i="9"/>
  <c r="I94" i="13" a="1"/>
  <c r="I94" i="13" s="1"/>
  <c r="BO94" i="9" s="1"/>
  <c r="BL94" i="9"/>
  <c r="I126" i="13" a="1"/>
  <c r="I126" i="13" s="1"/>
  <c r="BO126" i="9" s="1"/>
  <c r="BL126" i="9"/>
  <c r="I150" i="13" a="1"/>
  <c r="I150" i="13" s="1"/>
  <c r="BO150" i="9" s="1"/>
  <c r="BL150" i="9"/>
  <c r="I155" i="13" a="1"/>
  <c r="I155" i="13" s="1"/>
  <c r="BO155" i="9" s="1"/>
  <c r="BL155" i="9"/>
  <c r="I25" i="13" a="1"/>
  <c r="I25" i="13" s="1"/>
  <c r="BO25" i="9" s="1"/>
  <c r="BL25" i="9"/>
  <c r="I122" i="13" a="1"/>
  <c r="I122" i="13" s="1"/>
  <c r="BO122" i="9" s="1"/>
  <c r="BL122" i="9"/>
  <c r="H200" i="13" a="1"/>
  <c r="H200" i="13" s="1"/>
  <c r="BM200" i="9"/>
  <c r="H224" i="13" a="1"/>
  <c r="H224" i="13" s="1"/>
  <c r="BM224" i="9"/>
  <c r="I81" i="13" a="1"/>
  <c r="I81" i="13" s="1"/>
  <c r="BO81" i="9" s="1"/>
  <c r="BL81" i="9"/>
  <c r="H113" i="13" a="1"/>
  <c r="H113" i="13" s="1"/>
  <c r="BM113" i="9"/>
  <c r="I85" i="13" a="1"/>
  <c r="I85" i="13" s="1"/>
  <c r="BO85" i="9" s="1"/>
  <c r="BL85" i="9"/>
  <c r="I152" i="13" a="1"/>
  <c r="I152" i="13" s="1"/>
  <c r="BO152" i="9" s="1"/>
  <c r="BL152" i="9"/>
  <c r="H52" i="13" a="1"/>
  <c r="H52" i="13" s="1"/>
  <c r="BM52" i="9"/>
  <c r="I179" i="13" a="1"/>
  <c r="I179" i="13" s="1"/>
  <c r="BO179" i="9" s="1"/>
  <c r="BL179" i="9"/>
  <c r="I219" i="13" a="1"/>
  <c r="I219" i="13" s="1"/>
  <c r="BO219" i="9" s="1"/>
  <c r="BL219" i="9"/>
  <c r="I20" i="13" a="1"/>
  <c r="I20" i="13" s="1"/>
  <c r="BO20" i="9" s="1"/>
  <c r="BL20" i="9"/>
  <c r="H108" i="13" a="1"/>
  <c r="H108" i="13" s="1"/>
  <c r="BM108" i="9"/>
  <c r="I164" i="13" a="1"/>
  <c r="I164" i="13" s="1"/>
  <c r="BO164" i="9" s="1"/>
  <c r="BL164" i="9"/>
  <c r="H227" i="13" a="1"/>
  <c r="H227" i="13" s="1"/>
  <c r="BM227" i="9"/>
  <c r="H179" i="13" a="1"/>
  <c r="H179" i="13" s="1"/>
  <c r="BM179" i="9"/>
  <c r="I15" i="13" a="1"/>
  <c r="I15" i="13" s="1"/>
  <c r="BO15" i="9" s="1"/>
  <c r="BL15" i="9"/>
  <c r="I47" i="13" a="1"/>
  <c r="I47" i="13" s="1"/>
  <c r="BO47" i="9" s="1"/>
  <c r="BL47" i="9"/>
  <c r="H111" i="13" a="1"/>
  <c r="H111" i="13" s="1"/>
  <c r="BM111" i="9"/>
  <c r="I10" i="13" a="1"/>
  <c r="I10" i="13" s="1"/>
  <c r="BO10" i="9" s="1"/>
  <c r="BL10" i="9"/>
  <c r="I173" i="13" a="1"/>
  <c r="I173" i="13" s="1"/>
  <c r="BO173" i="9" s="1"/>
  <c r="BL173" i="9"/>
  <c r="H193" i="13" a="1"/>
  <c r="H193" i="13" s="1"/>
  <c r="BM193" i="9"/>
  <c r="I216" i="13" a="1"/>
  <c r="I216" i="13" s="1"/>
  <c r="BO216" i="9" s="1"/>
  <c r="BL216" i="9"/>
  <c r="I18" i="13" a="1"/>
  <c r="I18" i="13" s="1"/>
  <c r="BO18" i="9" s="1"/>
  <c r="BL18" i="9"/>
  <c r="I42" i="13" a="1"/>
  <c r="I42" i="13" s="1"/>
  <c r="BO42" i="9" s="1"/>
  <c r="BL42" i="9"/>
  <c r="I74" i="13" a="1"/>
  <c r="I74" i="13" s="1"/>
  <c r="BO74" i="9" s="1"/>
  <c r="BL74" i="9"/>
  <c r="I98" i="13" a="1"/>
  <c r="I98" i="13" s="1"/>
  <c r="BO98" i="9" s="1"/>
  <c r="BL98" i="9"/>
  <c r="I130" i="13" a="1"/>
  <c r="I130" i="13" s="1"/>
  <c r="BO130" i="9" s="1"/>
  <c r="BL130" i="9"/>
  <c r="H154" i="13" a="1"/>
  <c r="H154" i="13" s="1"/>
  <c r="BM154" i="9"/>
  <c r="I45" i="13" a="1"/>
  <c r="I45" i="13" s="1"/>
  <c r="BO45" i="9" s="1"/>
  <c r="BL45" i="9"/>
  <c r="I117" i="13" a="1"/>
  <c r="I117" i="13" s="1"/>
  <c r="BO117" i="9" s="1"/>
  <c r="BL117" i="9"/>
  <c r="I165" i="13" a="1"/>
  <c r="I165" i="13" s="1"/>
  <c r="BO165" i="9" s="1"/>
  <c r="BL165" i="9"/>
  <c r="I123" i="13" a="1"/>
  <c r="I123" i="13" s="1"/>
  <c r="BO123" i="9" s="1"/>
  <c r="BL123" i="9"/>
  <c r="H8" i="13" a="1"/>
  <c r="H8" i="13" s="1"/>
  <c r="BN8" i="9" s="1"/>
  <c r="BM8" i="9"/>
  <c r="I12" i="13" a="1"/>
  <c r="I12" i="13" s="1"/>
  <c r="BO12" i="9" s="1"/>
  <c r="BL12" i="9"/>
  <c r="H175" i="13" a="1"/>
  <c r="H175" i="13" s="1"/>
  <c r="BN175" i="9" s="1"/>
  <c r="BM175" i="9"/>
  <c r="I21" i="13" a="1"/>
  <c r="I21" i="13" s="1"/>
  <c r="BO21" i="9" s="1"/>
  <c r="BL21" i="9"/>
  <c r="H216" i="13" a="1"/>
  <c r="H216" i="13" s="1"/>
  <c r="BN216" i="9" s="1"/>
  <c r="BM216" i="9"/>
  <c r="H190" i="13" a="1"/>
  <c r="H190" i="13" s="1"/>
  <c r="BN190" i="9" s="1"/>
  <c r="BM190" i="9"/>
  <c r="I141" i="13" a="1"/>
  <c r="I141" i="13" s="1"/>
  <c r="BO141" i="9" s="1"/>
  <c r="BL141" i="9"/>
  <c r="I167" i="13" a="1"/>
  <c r="I167" i="13" s="1"/>
  <c r="BO167" i="9" s="1"/>
  <c r="BL167" i="9"/>
  <c r="I52" i="13" a="1"/>
  <c r="I52" i="13" s="1"/>
  <c r="BO52" i="9" s="1"/>
  <c r="BL52" i="9"/>
  <c r="I137" i="13" a="1"/>
  <c r="I137" i="13" s="1"/>
  <c r="BO137" i="9" s="1"/>
  <c r="BL137" i="9"/>
  <c r="H56" i="13" a="1"/>
  <c r="H56" i="13" s="1"/>
  <c r="BM56" i="9"/>
  <c r="H60" i="13" a="1"/>
  <c r="H60" i="13" s="1"/>
  <c r="BM60" i="9"/>
  <c r="H31" i="13" a="1"/>
  <c r="H31" i="13" s="1"/>
  <c r="BM31" i="9"/>
  <c r="H112" i="13" a="1"/>
  <c r="H112" i="13" s="1"/>
  <c r="BN112" i="9" s="1"/>
  <c r="BM112" i="9"/>
  <c r="H67" i="13" a="1"/>
  <c r="H67" i="13" s="1"/>
  <c r="BM67" i="9"/>
  <c r="I228" i="13" a="1"/>
  <c r="I228" i="13" s="1"/>
  <c r="BO228" i="9" s="1"/>
  <c r="BL228" i="9"/>
  <c r="I67" i="13" a="1"/>
  <c r="I67" i="13" s="1"/>
  <c r="BO67" i="9" s="1"/>
  <c r="BL67" i="9"/>
  <c r="H194" i="13" a="1"/>
  <c r="H194" i="13" s="1"/>
  <c r="BM194" i="9"/>
  <c r="I23" i="13" a="1"/>
  <c r="I23" i="13" s="1"/>
  <c r="BO23" i="9" s="1"/>
  <c r="BL23" i="9"/>
  <c r="H128" i="13" a="1"/>
  <c r="H128" i="13" s="1"/>
  <c r="BM128" i="9"/>
  <c r="I43" i="13" a="1"/>
  <c r="I43" i="13" s="1"/>
  <c r="BO43" i="9" s="1"/>
  <c r="BL43" i="9"/>
  <c r="I86" i="13" a="1"/>
  <c r="I86" i="13" s="1"/>
  <c r="BO86" i="9" s="1"/>
  <c r="BL86" i="9"/>
  <c r="H169" i="13" a="1"/>
  <c r="H169" i="13" s="1"/>
  <c r="BM169" i="9"/>
  <c r="H198" i="13" a="1"/>
  <c r="H198" i="13" s="1"/>
  <c r="BM198" i="9"/>
  <c r="I14" i="13" a="1"/>
  <c r="I14" i="13" s="1"/>
  <c r="BO14" i="9" s="1"/>
  <c r="BL14" i="9"/>
  <c r="H46" i="13" a="1"/>
  <c r="H46" i="13" s="1"/>
  <c r="BM46" i="9"/>
  <c r="H34" i="13" a="1"/>
  <c r="H34" i="13" s="1"/>
  <c r="BM34" i="9"/>
  <c r="I202" i="13" a="1"/>
  <c r="I202" i="13" s="1"/>
  <c r="BO202" i="9" s="1"/>
  <c r="BL202" i="9"/>
  <c r="H228" i="13" a="1"/>
  <c r="H228" i="13" s="1"/>
  <c r="BN228" i="9" s="1"/>
  <c r="BM228" i="9"/>
  <c r="H33" i="13" a="1"/>
  <c r="H33" i="13" s="1"/>
  <c r="BN33" i="9" s="1"/>
  <c r="BM33" i="9"/>
  <c r="H57" i="13" a="1"/>
  <c r="H57" i="13" s="1"/>
  <c r="BN57" i="9" s="1"/>
  <c r="BM57" i="9"/>
  <c r="I113" i="13" a="1"/>
  <c r="I113" i="13" s="1"/>
  <c r="BO113" i="9" s="1"/>
  <c r="BL113" i="9"/>
  <c r="H137" i="13" a="1"/>
  <c r="H137" i="13" s="1"/>
  <c r="BM137" i="9"/>
  <c r="H80" i="13" a="1"/>
  <c r="H80" i="13" s="1"/>
  <c r="BM80" i="9"/>
  <c r="H104" i="13" a="1"/>
  <c r="H104" i="13" s="1"/>
  <c r="BN104" i="9" s="1"/>
  <c r="BM104" i="9"/>
  <c r="H136" i="13" a="1"/>
  <c r="H136" i="13" s="1"/>
  <c r="BN136" i="9" s="1"/>
  <c r="BM136" i="9"/>
  <c r="H160" i="13" a="1"/>
  <c r="H160" i="13" s="1"/>
  <c r="BN160" i="9" s="1"/>
  <c r="BM160" i="9"/>
  <c r="H61" i="13" a="1"/>
  <c r="H61" i="13" s="1"/>
  <c r="BM61" i="9"/>
  <c r="H181" i="13" a="1"/>
  <c r="H181" i="13" s="1"/>
  <c r="BM181" i="9"/>
  <c r="I221" i="13" a="1"/>
  <c r="I221" i="13" s="1"/>
  <c r="BO221" i="9" s="1"/>
  <c r="BL221" i="9"/>
  <c r="H84" i="13" a="1"/>
  <c r="H84" i="13" s="1"/>
  <c r="BN84" i="9" s="1"/>
  <c r="BM84" i="9"/>
  <c r="H148" i="13" a="1"/>
  <c r="H148" i="13" s="1"/>
  <c r="BM148" i="9"/>
  <c r="I188" i="13" a="1"/>
  <c r="I188" i="13" s="1"/>
  <c r="BO188" i="9" s="1"/>
  <c r="BL188" i="9"/>
  <c r="H212" i="13" a="1"/>
  <c r="H212" i="13" s="1"/>
  <c r="BM212" i="9"/>
  <c r="H87" i="13" a="1"/>
  <c r="H87" i="13" s="1"/>
  <c r="BM87" i="9"/>
  <c r="I111" i="13" a="1"/>
  <c r="I111" i="13" s="1"/>
  <c r="BO111" i="9" s="1"/>
  <c r="BL111" i="9"/>
  <c r="H135" i="13" a="1"/>
  <c r="H135" i="13" s="1"/>
  <c r="BM135" i="9"/>
  <c r="I175" i="13" a="1"/>
  <c r="I175" i="13" s="1"/>
  <c r="BO175" i="9" s="1"/>
  <c r="BL175" i="9"/>
  <c r="H195" i="13" a="1"/>
  <c r="H195" i="13" s="1"/>
  <c r="BM195" i="9"/>
  <c r="H219" i="13" a="1"/>
  <c r="H219" i="13" s="1"/>
  <c r="BM219" i="9"/>
  <c r="I154" i="13" a="1"/>
  <c r="I154" i="13" s="1"/>
  <c r="BO154" i="9" s="1"/>
  <c r="BL154" i="9"/>
  <c r="H101" i="13" a="1"/>
  <c r="H101" i="13" s="1"/>
  <c r="BM101" i="9"/>
  <c r="H21" i="13" a="1"/>
  <c r="H21" i="13" s="1"/>
  <c r="BM21" i="9"/>
  <c r="H107" i="13" a="1"/>
  <c r="H107" i="13" s="1"/>
  <c r="BM107" i="9"/>
  <c r="I8" i="13" a="1"/>
  <c r="I8" i="13" s="1"/>
  <c r="BO8" i="9" s="1"/>
  <c r="BL8" i="9"/>
  <c r="I75" i="13" a="1"/>
  <c r="I75" i="13" s="1"/>
  <c r="BO75" i="9" s="1"/>
  <c r="BL75" i="9"/>
  <c r="I226" i="13" a="1"/>
  <c r="I226" i="13" s="1"/>
  <c r="BO226" i="9" s="1"/>
  <c r="BL226" i="9"/>
  <c r="I143" i="13" a="1"/>
  <c r="I143" i="13" s="1"/>
  <c r="BO143" i="9" s="1"/>
  <c r="BL143" i="9"/>
  <c r="I176" i="13" a="1"/>
  <c r="I176" i="13" s="1"/>
  <c r="BO176" i="9" s="1"/>
  <c r="BL176" i="9"/>
  <c r="I224" i="13" a="1"/>
  <c r="I224" i="13" s="1"/>
  <c r="BO224" i="9" s="1"/>
  <c r="BL224" i="9"/>
  <c r="H174" i="13" a="1"/>
  <c r="H174" i="13" s="1"/>
  <c r="BM174" i="9"/>
  <c r="I110" i="13" a="1"/>
  <c r="I110" i="13" s="1"/>
  <c r="BO110" i="9" s="1"/>
  <c r="BL110" i="9"/>
  <c r="K155" i="13" a="1"/>
  <c r="K155" i="13" s="1"/>
  <c r="BQ155" i="9" s="1"/>
  <c r="BN155" i="9"/>
  <c r="H180" i="13" a="1"/>
  <c r="H180" i="13" s="1"/>
  <c r="BM180" i="9"/>
  <c r="K132" i="13" a="1"/>
  <c r="K132" i="13" s="1"/>
  <c r="BQ132" i="9" s="1"/>
  <c r="BN132" i="9"/>
  <c r="H213" i="13" a="1"/>
  <c r="H213" i="13" s="1"/>
  <c r="H25" i="13" a="1"/>
  <c r="H25" i="13" s="1"/>
  <c r="BM25" i="9"/>
  <c r="H177" i="13" a="1"/>
  <c r="H177" i="13" s="1"/>
  <c r="BM177" i="9"/>
  <c r="H197" i="13" a="1"/>
  <c r="H197" i="13" s="1"/>
  <c r="BM197" i="9"/>
  <c r="H221" i="13" a="1"/>
  <c r="H221" i="13" s="1"/>
  <c r="BM221" i="9"/>
  <c r="H26" i="13" a="1"/>
  <c r="H26" i="13" s="1"/>
  <c r="BM26" i="9"/>
  <c r="H50" i="13" a="1"/>
  <c r="H50" i="13" s="1"/>
  <c r="BN50" i="9" s="1"/>
  <c r="BM50" i="9"/>
  <c r="H82" i="13" a="1"/>
  <c r="H82" i="13" s="1"/>
  <c r="BM82" i="9"/>
  <c r="H106" i="13" a="1"/>
  <c r="H106" i="13" s="1"/>
  <c r="BM106" i="9"/>
  <c r="H138" i="13" a="1"/>
  <c r="H138" i="13" s="1"/>
  <c r="BM138" i="9"/>
  <c r="H173" i="13" a="1"/>
  <c r="H173" i="13" s="1"/>
  <c r="BM173" i="9"/>
  <c r="H29" i="13" a="1"/>
  <c r="H29" i="13" s="1"/>
  <c r="BM29" i="9"/>
  <c r="H53" i="13" a="1"/>
  <c r="H53" i="13" s="1"/>
  <c r="BM53" i="9"/>
  <c r="H93" i="13" a="1"/>
  <c r="H93" i="13" s="1"/>
  <c r="BM93" i="9"/>
  <c r="H133" i="13" a="1"/>
  <c r="H133" i="13" s="1"/>
  <c r="BM133" i="9"/>
  <c r="H83" i="13" a="1"/>
  <c r="H83" i="13" s="1"/>
  <c r="BM83" i="9"/>
  <c r="I107" i="13" a="1"/>
  <c r="I107" i="13" s="1"/>
  <c r="BO107" i="9" s="1"/>
  <c r="BL107" i="9"/>
  <c r="H131" i="13" a="1"/>
  <c r="H131" i="13" s="1"/>
  <c r="BM131" i="9"/>
  <c r="H16" i="13" a="1"/>
  <c r="H16" i="13" s="1"/>
  <c r="BM16" i="9"/>
  <c r="H167" i="13" a="1"/>
  <c r="H167" i="13" s="1"/>
  <c r="BM167" i="9"/>
  <c r="H209" i="13" a="1"/>
  <c r="H209" i="13" s="1"/>
  <c r="BN209" i="9" s="1"/>
  <c r="BM209" i="9"/>
  <c r="H201" i="13" a="1"/>
  <c r="H201" i="13" s="1"/>
  <c r="BN201" i="9" s="1"/>
  <c r="BM201" i="9"/>
  <c r="I180" i="13" a="1"/>
  <c r="I180" i="13" s="1"/>
  <c r="BO180" i="9" s="1"/>
  <c r="BL180" i="9"/>
  <c r="H188" i="13" a="1"/>
  <c r="H188" i="13" s="1"/>
  <c r="BN188" i="9" s="1"/>
  <c r="BM188" i="9"/>
  <c r="H182" i="13" a="1"/>
  <c r="H182" i="13" s="1"/>
  <c r="BM182" i="9"/>
  <c r="I220" i="13" a="1"/>
  <c r="I220" i="13" s="1"/>
  <c r="BO220" i="9" s="1"/>
  <c r="BL220" i="9"/>
  <c r="H126" i="13" a="1"/>
  <c r="H126" i="13" s="1"/>
  <c r="BN126" i="9" s="1"/>
  <c r="BM126" i="9"/>
  <c r="I182" i="13" a="1"/>
  <c r="I182" i="13" s="1"/>
  <c r="BO182" i="9" s="1"/>
  <c r="BL182" i="9"/>
  <c r="K229" i="13" a="1"/>
  <c r="K229" i="13" s="1"/>
  <c r="BQ229" i="9" s="1"/>
  <c r="BN229" i="9"/>
  <c r="I116" i="13" a="1"/>
  <c r="I116" i="13" s="1"/>
  <c r="BO116" i="9" s="1"/>
  <c r="BL116" i="9"/>
  <c r="I32" i="13" a="1"/>
  <c r="I32" i="13" s="1"/>
  <c r="BO32" i="9" s="1"/>
  <c r="BL32" i="9"/>
  <c r="H176" i="13" a="1"/>
  <c r="H176" i="13" s="1"/>
  <c r="BM176" i="9"/>
  <c r="H158" i="13" a="1"/>
  <c r="H158" i="13" s="1"/>
  <c r="BM158" i="9"/>
  <c r="I230" i="13" a="1"/>
  <c r="I230" i="13" s="1"/>
  <c r="BO230" i="9" s="1"/>
  <c r="BL230" i="9"/>
  <c r="H109" i="13" a="1"/>
  <c r="H109" i="13" s="1"/>
  <c r="BM109" i="9"/>
  <c r="H185" i="13" a="1"/>
  <c r="H185" i="13" s="1"/>
  <c r="BM185" i="9"/>
  <c r="H172" i="13" a="1"/>
  <c r="H172" i="13" s="1"/>
  <c r="BM172" i="9"/>
  <c r="H55" i="13" a="1"/>
  <c r="H55" i="13" s="1"/>
  <c r="BM55" i="9"/>
  <c r="I87" i="13" a="1"/>
  <c r="I87" i="13" s="1"/>
  <c r="BO87" i="9" s="1"/>
  <c r="BL87" i="9"/>
  <c r="I135" i="13" a="1"/>
  <c r="I135" i="13" s="1"/>
  <c r="BO135" i="9" s="1"/>
  <c r="BL135" i="9"/>
  <c r="I41" i="13" a="1"/>
  <c r="I41" i="13" s="1"/>
  <c r="BO41" i="9" s="1"/>
  <c r="BL41" i="9"/>
  <c r="I153" i="13" a="1"/>
  <c r="I153" i="13" s="1"/>
  <c r="BO153" i="9" s="1"/>
  <c r="BL153" i="9"/>
  <c r="I19" i="13" a="1"/>
  <c r="I19" i="13" s="1"/>
  <c r="BO19" i="9" s="1"/>
  <c r="BL19" i="9"/>
  <c r="H51" i="13" a="1"/>
  <c r="H51" i="13" s="1"/>
  <c r="BN51" i="9" s="1"/>
  <c r="BM51" i="9"/>
  <c r="H23" i="13" a="1"/>
  <c r="H23" i="13" s="1"/>
  <c r="BM23" i="9"/>
  <c r="H103" i="13" a="1"/>
  <c r="H103" i="13" s="1"/>
  <c r="BM103" i="9"/>
  <c r="H178" i="13" a="1"/>
  <c r="H178" i="13" s="1"/>
  <c r="BM178" i="9"/>
  <c r="H206" i="13" a="1"/>
  <c r="H206" i="13" s="1"/>
  <c r="BM206" i="9"/>
  <c r="H22" i="13" a="1"/>
  <c r="H22" i="13" s="1"/>
  <c r="BN22" i="9" s="1"/>
  <c r="BM22" i="9"/>
  <c r="I54" i="13" a="1"/>
  <c r="I54" i="13" s="1"/>
  <c r="BO54" i="9" s="1"/>
  <c r="BL54" i="9"/>
  <c r="I78" i="13" a="1"/>
  <c r="I78" i="13" s="1"/>
  <c r="BO78" i="9" s="1"/>
  <c r="BL78" i="9"/>
  <c r="I102" i="13" a="1"/>
  <c r="I102" i="13" s="1"/>
  <c r="BO102" i="9" s="1"/>
  <c r="BL102" i="9"/>
  <c r="I158" i="13" a="1"/>
  <c r="I158" i="13" s="1"/>
  <c r="BO158" i="9" s="1"/>
  <c r="BL158" i="9"/>
  <c r="I61" i="13" a="1"/>
  <c r="I61" i="13" s="1"/>
  <c r="BO61" i="9" s="1"/>
  <c r="BL61" i="9"/>
  <c r="I174" i="13" a="1"/>
  <c r="I174" i="13" s="1"/>
  <c r="BO174" i="9" s="1"/>
  <c r="BL174" i="9"/>
  <c r="H210" i="13" a="1"/>
  <c r="H210" i="13" s="1"/>
  <c r="BM210" i="9"/>
  <c r="H9" i="13" a="1"/>
  <c r="H9" i="13" s="1"/>
  <c r="BN9" i="9" s="1"/>
  <c r="BM9" i="9"/>
  <c r="H65" i="13" a="1"/>
  <c r="H65" i="13" s="1"/>
  <c r="BN65" i="9" s="1"/>
  <c r="BM65" i="9"/>
  <c r="I89" i="13" a="1"/>
  <c r="I89" i="13" s="1"/>
  <c r="BO89" i="9" s="1"/>
  <c r="BL89" i="9"/>
  <c r="H121" i="13" a="1"/>
  <c r="H121" i="13" s="1"/>
  <c r="BM121" i="9"/>
  <c r="I109" i="13" a="1"/>
  <c r="I109" i="13" s="1"/>
  <c r="BO109" i="9" s="1"/>
  <c r="BL109" i="9"/>
  <c r="I56" i="13" a="1"/>
  <c r="I56" i="13" s="1"/>
  <c r="BO56" i="9" s="1"/>
  <c r="BL56" i="9"/>
  <c r="H168" i="13" a="1"/>
  <c r="H168" i="13" s="1"/>
  <c r="BM168" i="9"/>
  <c r="I193" i="13" a="1"/>
  <c r="I193" i="13" s="1"/>
  <c r="BO193" i="9" s="1"/>
  <c r="BL193" i="9"/>
  <c r="H230" i="13" a="1"/>
  <c r="H230" i="13" s="1"/>
  <c r="BN230" i="9" s="1"/>
  <c r="BM230" i="9"/>
  <c r="I28" i="13" a="1"/>
  <c r="I28" i="13" s="1"/>
  <c r="BO28" i="9" s="1"/>
  <c r="BL28" i="9"/>
  <c r="I60" i="13" a="1"/>
  <c r="I60" i="13" s="1"/>
  <c r="BO60" i="9" s="1"/>
  <c r="BL60" i="9"/>
  <c r="I92" i="13" a="1"/>
  <c r="I92" i="13" s="1"/>
  <c r="BO92" i="9" s="1"/>
  <c r="BL92" i="9"/>
  <c r="I172" i="13" a="1"/>
  <c r="I172" i="13" s="1"/>
  <c r="BO172" i="9" s="1"/>
  <c r="BL172" i="9"/>
  <c r="H63" i="13" a="1"/>
  <c r="H63" i="13" s="1"/>
  <c r="BM63" i="9"/>
  <c r="I195" i="13" a="1"/>
  <c r="I195" i="13" s="1"/>
  <c r="BO195" i="9" s="1"/>
  <c r="BL195" i="9"/>
  <c r="I223" i="13" a="1"/>
  <c r="I223" i="13" s="1"/>
  <c r="BO223" i="9" s="1"/>
  <c r="BL223" i="9"/>
  <c r="I31" i="13" a="1"/>
  <c r="I31" i="13" s="1"/>
  <c r="BO31" i="9" s="1"/>
  <c r="BL31" i="9"/>
  <c r="I55" i="13" a="1"/>
  <c r="I55" i="13" s="1"/>
  <c r="BO55" i="9" s="1"/>
  <c r="BL55" i="9"/>
  <c r="H119" i="13" a="1"/>
  <c r="H119" i="13" s="1"/>
  <c r="BN119" i="9" s="1"/>
  <c r="BM119" i="9"/>
  <c r="I211" i="13" a="1"/>
  <c r="I211" i="13" s="1"/>
  <c r="BO211" i="9" s="1"/>
  <c r="BL211" i="9"/>
  <c r="H99" i="13" a="1"/>
  <c r="H99" i="13" s="1"/>
  <c r="BM99" i="9"/>
  <c r="I199" i="13" a="1"/>
  <c r="I199" i="13" s="1"/>
  <c r="BO199" i="9" s="1"/>
  <c r="BL199" i="9"/>
  <c r="H223" i="13" a="1"/>
  <c r="H223" i="13" s="1"/>
  <c r="BM223" i="9"/>
  <c r="I26" i="13" a="1"/>
  <c r="I26" i="13" s="1"/>
  <c r="BO26" i="9" s="1"/>
  <c r="BL26" i="9"/>
  <c r="H58" i="13" a="1"/>
  <c r="H58" i="13" s="1"/>
  <c r="BN58" i="9" s="1"/>
  <c r="BM58" i="9"/>
  <c r="I82" i="13" a="1"/>
  <c r="I82" i="13" s="1"/>
  <c r="BO82" i="9" s="1"/>
  <c r="BL82" i="9"/>
  <c r="I106" i="13" a="1"/>
  <c r="I106" i="13" s="1"/>
  <c r="BO106" i="9" s="1"/>
  <c r="BL106" i="9"/>
  <c r="I138" i="13" a="1"/>
  <c r="I138" i="13" s="1"/>
  <c r="BO138" i="9" s="1"/>
  <c r="BL138" i="9"/>
  <c r="H162" i="13" a="1"/>
  <c r="H162" i="13" s="1"/>
  <c r="BN162" i="9" s="1"/>
  <c r="BM162" i="9"/>
  <c r="I29" i="13" a="1"/>
  <c r="I29" i="13" s="1"/>
  <c r="BO29" i="9" s="1"/>
  <c r="BL29" i="9"/>
  <c r="I53" i="13" a="1"/>
  <c r="I53" i="13" s="1"/>
  <c r="BO53" i="9" s="1"/>
  <c r="BL53" i="9"/>
  <c r="I93" i="13" a="1"/>
  <c r="I93" i="13" s="1"/>
  <c r="BO93" i="9" s="1"/>
  <c r="BL93" i="9"/>
  <c r="I133" i="13" a="1"/>
  <c r="I133" i="13" s="1"/>
  <c r="BO133" i="9" s="1"/>
  <c r="BL133" i="9"/>
  <c r="I83" i="13" a="1"/>
  <c r="I83" i="13" s="1"/>
  <c r="BO83" i="9" s="1"/>
  <c r="BL83" i="9"/>
  <c r="I131" i="13" a="1"/>
  <c r="I131" i="13" s="1"/>
  <c r="BO131" i="9" s="1"/>
  <c r="BL131" i="9"/>
  <c r="I16" i="13" a="1"/>
  <c r="I16" i="13" s="1"/>
  <c r="BO16" i="9" s="1"/>
  <c r="BL16" i="9"/>
  <c r="H225" i="13" a="1"/>
  <c r="H225" i="13" s="1"/>
  <c r="BN225" i="9" s="1"/>
  <c r="BM225" i="9"/>
  <c r="I178" i="13" a="1"/>
  <c r="I178" i="13" s="1"/>
  <c r="BO178" i="9" s="1"/>
  <c r="BL178" i="9"/>
  <c r="I30" i="13" a="1"/>
  <c r="I30" i="13" s="1"/>
  <c r="BO30" i="9" s="1"/>
  <c r="BL30" i="9"/>
  <c r="H134" i="13" a="1"/>
  <c r="H134" i="13" s="1"/>
  <c r="BN134" i="9" s="1"/>
  <c r="BM134" i="9"/>
  <c r="H81" i="13" a="1"/>
  <c r="H81" i="13" s="1"/>
  <c r="BN81" i="9" s="1"/>
  <c r="I196" i="13" a="1"/>
  <c r="I196" i="13" s="1"/>
  <c r="BO196" i="9" s="1"/>
  <c r="BL196" i="9"/>
  <c r="H151" i="13" a="1"/>
  <c r="H151" i="13" s="1"/>
  <c r="BN151" i="9" s="1"/>
  <c r="I189" i="13" a="1"/>
  <c r="I189" i="13" s="1"/>
  <c r="BO189" i="9" s="1"/>
  <c r="BL189" i="9"/>
  <c r="K203" i="13" a="1"/>
  <c r="K203" i="13" s="1"/>
  <c r="BQ203" i="9" s="1"/>
  <c r="K114" i="13" a="1"/>
  <c r="K114" i="13" s="1"/>
  <c r="BQ114" i="9" s="1"/>
  <c r="K3" i="13" a="1"/>
  <c r="K3" i="13" s="1"/>
  <c r="BQ3" i="9" s="1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K64" i="13" l="1" a="1"/>
  <c r="K64" i="13" s="1"/>
  <c r="BQ64" i="9" s="1"/>
  <c r="K41" i="13" a="1"/>
  <c r="K41" i="13" s="1"/>
  <c r="BQ41" i="9" s="1"/>
  <c r="K230" i="13" a="1"/>
  <c r="K230" i="13" s="1"/>
  <c r="BQ230" i="9" s="1"/>
  <c r="K186" i="13" a="1"/>
  <c r="K186" i="13" s="1"/>
  <c r="BQ186" i="9" s="1"/>
  <c r="K211" i="13" a="1"/>
  <c r="K211" i="13" s="1"/>
  <c r="BQ211" i="9" s="1"/>
  <c r="K4" i="13" a="1"/>
  <c r="K4" i="13" s="1"/>
  <c r="BQ4" i="9" s="1"/>
  <c r="K214" i="13" a="1"/>
  <c r="K214" i="13" s="1"/>
  <c r="BQ214" i="9" s="1"/>
  <c r="K27" i="13" a="1"/>
  <c r="K27" i="13" s="1"/>
  <c r="BQ27" i="9" s="1"/>
  <c r="K58" i="13" a="1"/>
  <c r="K58" i="13" s="1"/>
  <c r="BQ58" i="9" s="1"/>
  <c r="K225" i="13" a="1"/>
  <c r="K225" i="13" s="1"/>
  <c r="BQ225" i="9" s="1"/>
  <c r="K162" i="13" a="1"/>
  <c r="K162" i="13" s="1"/>
  <c r="BQ162" i="9" s="1"/>
  <c r="K119" i="13" a="1"/>
  <c r="K119" i="13" s="1"/>
  <c r="BQ119" i="9" s="1"/>
  <c r="K36" i="13" a="1"/>
  <c r="K36" i="13" s="1"/>
  <c r="BQ36" i="9" s="1"/>
  <c r="K190" i="13" a="1"/>
  <c r="K190" i="13" s="1"/>
  <c r="BQ190" i="9" s="1"/>
  <c r="K9" i="13" a="1"/>
  <c r="K9" i="13" s="1"/>
  <c r="BQ9" i="9" s="1"/>
  <c r="K85" i="13" a="1"/>
  <c r="K85" i="13" s="1"/>
  <c r="BQ85" i="9" s="1"/>
  <c r="K22" i="13" a="1"/>
  <c r="K22" i="13" s="1"/>
  <c r="BQ22" i="9" s="1"/>
  <c r="K199" i="13" a="1"/>
  <c r="K199" i="13" s="1"/>
  <c r="BQ199" i="9" s="1"/>
  <c r="K51" i="13" a="1"/>
  <c r="K51" i="13" s="1"/>
  <c r="BQ51" i="9" s="1"/>
  <c r="K159" i="13" a="1"/>
  <c r="K159" i="13" s="1"/>
  <c r="BQ159" i="9" s="1"/>
  <c r="K160" i="13" a="1"/>
  <c r="K160" i="13" s="1"/>
  <c r="BQ160" i="9" s="1"/>
  <c r="K100" i="13" a="1"/>
  <c r="K100" i="13" s="1"/>
  <c r="BQ100" i="9" s="1"/>
  <c r="K134" i="13" a="1"/>
  <c r="K134" i="13" s="1"/>
  <c r="BQ134" i="9" s="1"/>
  <c r="K125" i="13" a="1"/>
  <c r="K125" i="13" s="1"/>
  <c r="BQ125" i="9" s="1"/>
  <c r="K65" i="13" a="1"/>
  <c r="K65" i="13" s="1"/>
  <c r="BQ65" i="9" s="1"/>
  <c r="K122" i="13" a="1"/>
  <c r="K122" i="13" s="1"/>
  <c r="BQ122" i="9" s="1"/>
  <c r="K147" i="13" a="1"/>
  <c r="K147" i="13" s="1"/>
  <c r="BQ147" i="9" s="1"/>
  <c r="K32" i="13" a="1"/>
  <c r="K32" i="13" s="1"/>
  <c r="BQ32" i="9" s="1"/>
  <c r="K75" i="13" a="1"/>
  <c r="K75" i="13" s="1"/>
  <c r="BQ75" i="9" s="1"/>
  <c r="K150" i="13" a="1"/>
  <c r="K150" i="13" s="1"/>
  <c r="BQ150" i="9" s="1"/>
  <c r="K209" i="13" a="1"/>
  <c r="K209" i="13" s="1"/>
  <c r="BQ209" i="9" s="1"/>
  <c r="K6" i="13" a="1"/>
  <c r="K6" i="13" s="1"/>
  <c r="BQ6" i="9" s="1"/>
  <c r="K33" i="13" a="1"/>
  <c r="K33" i="13" s="1"/>
  <c r="BQ33" i="9" s="1"/>
  <c r="K81" i="13" a="1"/>
  <c r="K81" i="13" s="1"/>
  <c r="BQ81" i="9" s="1"/>
  <c r="K50" i="13" a="1"/>
  <c r="K50" i="13" s="1"/>
  <c r="BQ50" i="9" s="1"/>
  <c r="K169" i="13" a="1"/>
  <c r="K169" i="13" s="1"/>
  <c r="BQ169" i="9" s="1"/>
  <c r="BN169" i="9"/>
  <c r="K184" i="13" a="1"/>
  <c r="K184" i="13" s="1"/>
  <c r="BQ184" i="9" s="1"/>
  <c r="BN184" i="9"/>
  <c r="K7" i="13" a="1"/>
  <c r="K7" i="13" s="1"/>
  <c r="BQ7" i="9" s="1"/>
  <c r="BN7" i="9"/>
  <c r="K161" i="13" a="1"/>
  <c r="K161" i="13" s="1"/>
  <c r="BQ161" i="9" s="1"/>
  <c r="BN161" i="9"/>
  <c r="K124" i="13" a="1"/>
  <c r="K124" i="13" s="1"/>
  <c r="BQ124" i="9" s="1"/>
  <c r="BN124" i="9"/>
  <c r="K183" i="13" a="1"/>
  <c r="K183" i="13" s="1"/>
  <c r="BQ183" i="9" s="1"/>
  <c r="BN183" i="9"/>
  <c r="K187" i="13" a="1"/>
  <c r="K187" i="13" s="1"/>
  <c r="BQ187" i="9" s="1"/>
  <c r="BN187" i="9"/>
  <c r="K208" i="13" a="1"/>
  <c r="K208" i="13" s="1"/>
  <c r="BQ208" i="9" s="1"/>
  <c r="BN208" i="9"/>
  <c r="K192" i="13" a="1"/>
  <c r="K192" i="13" s="1"/>
  <c r="BQ192" i="9" s="1"/>
  <c r="BN192" i="9"/>
  <c r="K156" i="13" a="1"/>
  <c r="K156" i="13" s="1"/>
  <c r="BQ156" i="9" s="1"/>
  <c r="BN156" i="9"/>
  <c r="K191" i="13" a="1"/>
  <c r="K191" i="13" s="1"/>
  <c r="BQ191" i="9" s="1"/>
  <c r="BN191" i="9"/>
  <c r="K151" i="13" a="1"/>
  <c r="K151" i="13" s="1"/>
  <c r="BQ151" i="9" s="1"/>
  <c r="K228" i="13" a="1"/>
  <c r="K228" i="13" s="1"/>
  <c r="BQ228" i="9" s="1"/>
  <c r="K10" i="13" a="1"/>
  <c r="K10" i="13" s="1"/>
  <c r="BQ10" i="9" s="1"/>
  <c r="K35" i="13" a="1"/>
  <c r="K35" i="13" s="1"/>
  <c r="BQ35" i="9" s="1"/>
  <c r="K202" i="13" a="1"/>
  <c r="K202" i="13" s="1"/>
  <c r="BQ202" i="9" s="1"/>
  <c r="K48" i="13" a="1"/>
  <c r="K48" i="13" s="1"/>
  <c r="BQ48" i="9" s="1"/>
  <c r="K126" i="13" a="1"/>
  <c r="K126" i="13" s="1"/>
  <c r="BQ126" i="9" s="1"/>
  <c r="K63" i="13" a="1"/>
  <c r="K63" i="13" s="1"/>
  <c r="BQ63" i="9" s="1"/>
  <c r="BN63" i="9"/>
  <c r="K103" i="13" a="1"/>
  <c r="K103" i="13" s="1"/>
  <c r="BQ103" i="9" s="1"/>
  <c r="BN103" i="9"/>
  <c r="K55" i="13" a="1"/>
  <c r="K55" i="13" s="1"/>
  <c r="BQ55" i="9" s="1"/>
  <c r="BN55" i="9"/>
  <c r="K131" i="13" a="1"/>
  <c r="K131" i="13" s="1"/>
  <c r="BQ131" i="9" s="1"/>
  <c r="BN131" i="9"/>
  <c r="K93" i="13" a="1"/>
  <c r="K93" i="13" s="1"/>
  <c r="BQ93" i="9" s="1"/>
  <c r="BN93" i="9"/>
  <c r="K138" i="13" a="1"/>
  <c r="K138" i="13" s="1"/>
  <c r="BQ138" i="9" s="1"/>
  <c r="BN138" i="9"/>
  <c r="K26" i="13" a="1"/>
  <c r="K26" i="13" s="1"/>
  <c r="BQ26" i="9" s="1"/>
  <c r="BN26" i="9"/>
  <c r="K25" i="13" a="1"/>
  <c r="K25" i="13" s="1"/>
  <c r="BQ25" i="9" s="1"/>
  <c r="BN25" i="9"/>
  <c r="K143" i="13" a="1"/>
  <c r="K143" i="13" s="1"/>
  <c r="BQ143" i="9" s="1"/>
  <c r="BN143" i="9"/>
  <c r="K42" i="13" a="1"/>
  <c r="K42" i="13" s="1"/>
  <c r="BQ42" i="9" s="1"/>
  <c r="BN42" i="9"/>
  <c r="K105" i="13" a="1"/>
  <c r="K105" i="13" s="1"/>
  <c r="BQ105" i="9" s="1"/>
  <c r="BN105" i="9"/>
  <c r="K189" i="13" a="1"/>
  <c r="K189" i="13" s="1"/>
  <c r="BQ189" i="9" s="1"/>
  <c r="BN189" i="9"/>
  <c r="K89" i="13" a="1"/>
  <c r="K89" i="13" s="1"/>
  <c r="BQ89" i="9" s="1"/>
  <c r="BN89" i="9"/>
  <c r="K224" i="13" a="1"/>
  <c r="K224" i="13" s="1"/>
  <c r="BQ224" i="9" s="1"/>
  <c r="BN224" i="9"/>
  <c r="K213" i="13" a="1"/>
  <c r="K213" i="13" s="1"/>
  <c r="BQ213" i="9" s="1"/>
  <c r="BN213" i="9"/>
  <c r="K107" i="13" a="1"/>
  <c r="K107" i="13" s="1"/>
  <c r="BQ107" i="9" s="1"/>
  <c r="BN107" i="9"/>
  <c r="K219" i="13" a="1"/>
  <c r="K219" i="13" s="1"/>
  <c r="BQ219" i="9" s="1"/>
  <c r="BN219" i="9"/>
  <c r="K148" i="13" a="1"/>
  <c r="K148" i="13" s="1"/>
  <c r="BQ148" i="9" s="1"/>
  <c r="BN148" i="9"/>
  <c r="K61" i="13" a="1"/>
  <c r="K61" i="13" s="1"/>
  <c r="BQ61" i="9" s="1"/>
  <c r="BN61" i="9"/>
  <c r="K80" i="13" a="1"/>
  <c r="K80" i="13" s="1"/>
  <c r="BQ80" i="9" s="1"/>
  <c r="BN80" i="9"/>
  <c r="K46" i="13" a="1"/>
  <c r="K46" i="13" s="1"/>
  <c r="BQ46" i="9" s="1"/>
  <c r="BN46" i="9"/>
  <c r="K194" i="13" a="1"/>
  <c r="K194" i="13" s="1"/>
  <c r="BQ194" i="9" s="1"/>
  <c r="BN194" i="9"/>
  <c r="K111" i="13" a="1"/>
  <c r="K111" i="13" s="1"/>
  <c r="BQ111" i="9" s="1"/>
  <c r="BN111" i="9"/>
  <c r="K200" i="13" a="1"/>
  <c r="K200" i="13" s="1"/>
  <c r="BQ200" i="9" s="1"/>
  <c r="BN200" i="9"/>
  <c r="K153" i="13" a="1"/>
  <c r="K153" i="13" s="1"/>
  <c r="BQ153" i="9" s="1"/>
  <c r="BN153" i="9"/>
  <c r="K59" i="13" a="1"/>
  <c r="K59" i="13" s="1"/>
  <c r="BQ59" i="9" s="1"/>
  <c r="BN59" i="9"/>
  <c r="K13" i="13" a="1"/>
  <c r="K13" i="13" s="1"/>
  <c r="BQ13" i="9" s="1"/>
  <c r="BN13" i="9"/>
  <c r="K127" i="13" a="1"/>
  <c r="K127" i="13" s="1"/>
  <c r="BQ127" i="9" s="1"/>
  <c r="BN127" i="9"/>
  <c r="K76" i="13" a="1"/>
  <c r="K76" i="13" s="1"/>
  <c r="BQ76" i="9" s="1"/>
  <c r="BN76" i="9"/>
  <c r="K96" i="13" a="1"/>
  <c r="K96" i="13" s="1"/>
  <c r="BQ96" i="9" s="1"/>
  <c r="BN96" i="9"/>
  <c r="K129" i="13" a="1"/>
  <c r="K129" i="13" s="1"/>
  <c r="BQ129" i="9" s="1"/>
  <c r="BN129" i="9"/>
  <c r="K17" i="13" a="1"/>
  <c r="K17" i="13" s="1"/>
  <c r="BQ17" i="9" s="1"/>
  <c r="BN17" i="9"/>
  <c r="K204" i="13" a="1"/>
  <c r="K204" i="13" s="1"/>
  <c r="BQ204" i="9" s="1"/>
  <c r="BN204" i="9"/>
  <c r="K91" i="13" a="1"/>
  <c r="K91" i="13" s="1"/>
  <c r="BQ91" i="9" s="1"/>
  <c r="BN91" i="9"/>
  <c r="K146" i="13" a="1"/>
  <c r="K146" i="13" s="1"/>
  <c r="BQ146" i="9" s="1"/>
  <c r="BN146" i="9"/>
  <c r="K40" i="13" a="1"/>
  <c r="K40" i="13" s="1"/>
  <c r="BQ40" i="9" s="1"/>
  <c r="BN40" i="9"/>
  <c r="K68" i="13" a="1"/>
  <c r="K68" i="13" s="1"/>
  <c r="BQ68" i="9" s="1"/>
  <c r="BN68" i="9"/>
  <c r="K97" i="13" a="1"/>
  <c r="K97" i="13" s="1"/>
  <c r="BQ97" i="9" s="1"/>
  <c r="BN97" i="9"/>
  <c r="K88" i="13" a="1"/>
  <c r="K88" i="13" s="1"/>
  <c r="BQ88" i="9" s="1"/>
  <c r="BN88" i="9"/>
  <c r="K110" i="13" a="1"/>
  <c r="K110" i="13" s="1"/>
  <c r="BQ110" i="9" s="1"/>
  <c r="BN110" i="9"/>
  <c r="K120" i="13" a="1"/>
  <c r="K120" i="13" s="1"/>
  <c r="BQ120" i="9" s="1"/>
  <c r="BN120" i="9"/>
  <c r="K18" i="13" a="1"/>
  <c r="K18" i="13" s="1"/>
  <c r="BQ18" i="9" s="1"/>
  <c r="BN18" i="9"/>
  <c r="K78" i="13" a="1"/>
  <c r="K78" i="13" s="1"/>
  <c r="BQ78" i="9" s="1"/>
  <c r="BN78" i="9"/>
  <c r="K92" i="13" a="1"/>
  <c r="K92" i="13" s="1"/>
  <c r="BQ92" i="9" s="1"/>
  <c r="BN92" i="9"/>
  <c r="K28" i="13" a="1"/>
  <c r="K28" i="13" s="1"/>
  <c r="BQ28" i="9" s="1"/>
  <c r="BN28" i="9"/>
  <c r="K181" i="13" a="1"/>
  <c r="K181" i="13" s="1"/>
  <c r="BQ181" i="9" s="1"/>
  <c r="BN181" i="9"/>
  <c r="K227" i="13" a="1"/>
  <c r="K227" i="13" s="1"/>
  <c r="BQ227" i="9" s="1"/>
  <c r="BN227" i="9"/>
  <c r="K84" i="13" a="1"/>
  <c r="K84" i="13" s="1"/>
  <c r="BQ84" i="9" s="1"/>
  <c r="K216" i="13" a="1"/>
  <c r="K216" i="13" s="1"/>
  <c r="BQ216" i="9" s="1"/>
  <c r="K54" i="13" a="1"/>
  <c r="K54" i="13" s="1"/>
  <c r="BQ54" i="9" s="1"/>
  <c r="K95" i="13" a="1"/>
  <c r="K95" i="13" s="1"/>
  <c r="BQ95" i="9" s="1"/>
  <c r="K201" i="13" a="1"/>
  <c r="K201" i="13" s="1"/>
  <c r="BQ201" i="9" s="1"/>
  <c r="K99" i="13" a="1"/>
  <c r="K99" i="13" s="1"/>
  <c r="BQ99" i="9" s="1"/>
  <c r="BN99" i="9"/>
  <c r="K23" i="13" a="1"/>
  <c r="K23" i="13" s="1"/>
  <c r="BQ23" i="9" s="1"/>
  <c r="BN23" i="9"/>
  <c r="K172" i="13" a="1"/>
  <c r="K172" i="13" s="1"/>
  <c r="BQ172" i="9" s="1"/>
  <c r="BN172" i="9"/>
  <c r="K158" i="13" a="1"/>
  <c r="K158" i="13" s="1"/>
  <c r="BQ158" i="9" s="1"/>
  <c r="BN158" i="9"/>
  <c r="K182" i="13" a="1"/>
  <c r="K182" i="13" s="1"/>
  <c r="BQ182" i="9" s="1"/>
  <c r="BN182" i="9"/>
  <c r="K53" i="13" a="1"/>
  <c r="K53" i="13" s="1"/>
  <c r="BQ53" i="9" s="1"/>
  <c r="BN53" i="9"/>
  <c r="K106" i="13" a="1"/>
  <c r="K106" i="13" s="1"/>
  <c r="BQ106" i="9" s="1"/>
  <c r="BN106" i="9"/>
  <c r="K221" i="13" a="1"/>
  <c r="K221" i="13" s="1"/>
  <c r="BQ221" i="9" s="1"/>
  <c r="BN221" i="9"/>
  <c r="K117" i="13" a="1"/>
  <c r="K117" i="13" s="1"/>
  <c r="BQ117" i="9" s="1"/>
  <c r="BN117" i="9"/>
  <c r="K130" i="13" a="1"/>
  <c r="K130" i="13" s="1"/>
  <c r="BQ130" i="9" s="1"/>
  <c r="BN130" i="9"/>
  <c r="K165" i="13" a="1"/>
  <c r="K165" i="13" s="1"/>
  <c r="BQ165" i="9" s="1"/>
  <c r="BN165" i="9"/>
  <c r="K102" i="13" a="1"/>
  <c r="K102" i="13" s="1"/>
  <c r="BQ102" i="9" s="1"/>
  <c r="BN102" i="9"/>
  <c r="K179" i="13" a="1"/>
  <c r="K179" i="13" s="1"/>
  <c r="BQ179" i="9" s="1"/>
  <c r="BN179" i="9"/>
  <c r="K220" i="13" a="1"/>
  <c r="K220" i="13" s="1"/>
  <c r="BQ220" i="9" s="1"/>
  <c r="BN220" i="9"/>
  <c r="K49" i="13" a="1"/>
  <c r="K49" i="13" s="1"/>
  <c r="BQ49" i="9" s="1"/>
  <c r="BN49" i="9"/>
  <c r="K170" i="13" a="1"/>
  <c r="K170" i="13" s="1"/>
  <c r="BQ170" i="9" s="1"/>
  <c r="BN170" i="9"/>
  <c r="K20" i="13" a="1"/>
  <c r="K20" i="13" s="1"/>
  <c r="BQ20" i="9" s="1"/>
  <c r="K115" i="13" a="1"/>
  <c r="K115" i="13" s="1"/>
  <c r="BQ115" i="9" s="1"/>
  <c r="K72" i="13" a="1"/>
  <c r="K72" i="13" s="1"/>
  <c r="BQ72" i="9" s="1"/>
  <c r="K174" i="13" a="1"/>
  <c r="K174" i="13" s="1"/>
  <c r="BQ174" i="9" s="1"/>
  <c r="BN174" i="9"/>
  <c r="K21" i="13" a="1"/>
  <c r="K21" i="13" s="1"/>
  <c r="BQ21" i="9" s="1"/>
  <c r="BN21" i="9"/>
  <c r="K87" i="13" a="1"/>
  <c r="K87" i="13" s="1"/>
  <c r="BQ87" i="9" s="1"/>
  <c r="BN87" i="9"/>
  <c r="K31" i="13" a="1"/>
  <c r="K31" i="13" s="1"/>
  <c r="BQ31" i="9" s="1"/>
  <c r="BN31" i="9"/>
  <c r="K193" i="13" a="1"/>
  <c r="K193" i="13" s="1"/>
  <c r="BQ193" i="9" s="1"/>
  <c r="BN193" i="9"/>
  <c r="K113" i="13" a="1"/>
  <c r="K113" i="13" s="1"/>
  <c r="BQ113" i="9" s="1"/>
  <c r="BN113" i="9"/>
  <c r="K196" i="13" a="1"/>
  <c r="K196" i="13" s="1"/>
  <c r="BQ196" i="9" s="1"/>
  <c r="BN196" i="9"/>
  <c r="K217" i="13" a="1"/>
  <c r="K217" i="13" s="1"/>
  <c r="BQ217" i="9" s="1"/>
  <c r="BN217" i="9"/>
  <c r="K207" i="13" a="1"/>
  <c r="K207" i="13" s="1"/>
  <c r="BQ207" i="9" s="1"/>
  <c r="BN207" i="9"/>
  <c r="K157" i="13" a="1"/>
  <c r="K157" i="13" s="1"/>
  <c r="BQ157" i="9" s="1"/>
  <c r="BN157" i="9"/>
  <c r="K44" i="13" a="1"/>
  <c r="K44" i="13" s="1"/>
  <c r="BQ44" i="9" s="1"/>
  <c r="BN44" i="9"/>
  <c r="K38" i="13" a="1"/>
  <c r="K38" i="13" s="1"/>
  <c r="BQ38" i="9" s="1"/>
  <c r="BN38" i="9"/>
  <c r="K24" i="13" a="1"/>
  <c r="K24" i="13" s="1"/>
  <c r="BQ24" i="9" s="1"/>
  <c r="BN24" i="9"/>
  <c r="K149" i="13" a="1"/>
  <c r="K149" i="13" s="1"/>
  <c r="BQ149" i="9" s="1"/>
  <c r="BN149" i="9"/>
  <c r="K171" i="13" a="1"/>
  <c r="K171" i="13" s="1"/>
  <c r="BQ171" i="9" s="1"/>
  <c r="BN171" i="9"/>
  <c r="K62" i="13" a="1"/>
  <c r="K62" i="13" s="1"/>
  <c r="BQ62" i="9" s="1"/>
  <c r="BN62" i="9"/>
  <c r="K142" i="13" a="1"/>
  <c r="K142" i="13" s="1"/>
  <c r="BQ142" i="9" s="1"/>
  <c r="BN142" i="9"/>
  <c r="K19" i="13" a="1"/>
  <c r="K19" i="13" s="1"/>
  <c r="BQ19" i="9" s="1"/>
  <c r="BN19" i="9"/>
  <c r="K145" i="13" a="1"/>
  <c r="K145" i="13" s="1"/>
  <c r="BQ145" i="9" s="1"/>
  <c r="BN145" i="9"/>
  <c r="K67" i="13" a="1"/>
  <c r="K67" i="13" s="1"/>
  <c r="BQ67" i="9" s="1"/>
  <c r="BN67" i="9"/>
  <c r="K188" i="13" a="1"/>
  <c r="K188" i="13" s="1"/>
  <c r="BQ188" i="9" s="1"/>
  <c r="K175" i="13" a="1"/>
  <c r="K175" i="13" s="1"/>
  <c r="BQ175" i="9" s="1"/>
  <c r="K152" i="13" a="1"/>
  <c r="K152" i="13" s="1"/>
  <c r="BQ152" i="9" s="1"/>
  <c r="K195" i="13" a="1"/>
  <c r="K195" i="13" s="1"/>
  <c r="BQ195" i="9" s="1"/>
  <c r="BN195" i="9"/>
  <c r="K137" i="13" a="1"/>
  <c r="K137" i="13" s="1"/>
  <c r="BQ137" i="9" s="1"/>
  <c r="BN137" i="9"/>
  <c r="K136" i="13" a="1"/>
  <c r="K136" i="13" s="1"/>
  <c r="BQ136" i="9" s="1"/>
  <c r="K8" i="13" a="1"/>
  <c r="K8" i="13" s="1"/>
  <c r="BQ8" i="9" s="1"/>
  <c r="K112" i="13" a="1"/>
  <c r="K112" i="13" s="1"/>
  <c r="BQ112" i="9" s="1"/>
  <c r="K121" i="13" a="1"/>
  <c r="K121" i="13" s="1"/>
  <c r="BQ121" i="9" s="1"/>
  <c r="BN121" i="9"/>
  <c r="K210" i="13" a="1"/>
  <c r="K210" i="13" s="1"/>
  <c r="BQ210" i="9" s="1"/>
  <c r="BN210" i="9"/>
  <c r="K206" i="13" a="1"/>
  <c r="K206" i="13" s="1"/>
  <c r="BQ206" i="9" s="1"/>
  <c r="BN206" i="9"/>
  <c r="K185" i="13" a="1"/>
  <c r="K185" i="13" s="1"/>
  <c r="BQ185" i="9" s="1"/>
  <c r="BN185" i="9"/>
  <c r="K176" i="13" a="1"/>
  <c r="K176" i="13" s="1"/>
  <c r="BQ176" i="9" s="1"/>
  <c r="BN176" i="9"/>
  <c r="K167" i="13" a="1"/>
  <c r="K167" i="13" s="1"/>
  <c r="BQ167" i="9" s="1"/>
  <c r="BN167" i="9"/>
  <c r="K83" i="13" a="1"/>
  <c r="K83" i="13" s="1"/>
  <c r="BQ83" i="9" s="1"/>
  <c r="BN83" i="9"/>
  <c r="K29" i="13" a="1"/>
  <c r="K29" i="13" s="1"/>
  <c r="BQ29" i="9" s="1"/>
  <c r="BN29" i="9"/>
  <c r="K82" i="13" a="1"/>
  <c r="K82" i="13" s="1"/>
  <c r="BQ82" i="9" s="1"/>
  <c r="BN82" i="9"/>
  <c r="K197" i="13" a="1"/>
  <c r="K197" i="13" s="1"/>
  <c r="BQ197" i="9" s="1"/>
  <c r="BN197" i="9"/>
  <c r="K163" i="13" a="1"/>
  <c r="K163" i="13" s="1"/>
  <c r="BQ163" i="9" s="1"/>
  <c r="K98" i="13" a="1"/>
  <c r="K98" i="13" s="1"/>
  <c r="BQ98" i="9" s="1"/>
  <c r="BN98" i="9"/>
  <c r="K47" i="13" a="1"/>
  <c r="K47" i="13" s="1"/>
  <c r="BQ47" i="9" s="1"/>
  <c r="BN47" i="9"/>
  <c r="K222" i="13" a="1"/>
  <c r="K222" i="13" s="1"/>
  <c r="BQ222" i="9" s="1"/>
  <c r="BN222" i="9"/>
  <c r="K118" i="13" a="1"/>
  <c r="K118" i="13" s="1"/>
  <c r="BQ118" i="9" s="1"/>
  <c r="BN118" i="9"/>
  <c r="K11" i="13" a="1"/>
  <c r="K11" i="13" s="1"/>
  <c r="BQ11" i="9" s="1"/>
  <c r="BN11" i="9"/>
  <c r="K14" i="13" a="1"/>
  <c r="K14" i="13" s="1"/>
  <c r="BQ14" i="9" s="1"/>
  <c r="BN14" i="9"/>
  <c r="K135" i="13" a="1"/>
  <c r="K135" i="13" s="1"/>
  <c r="BQ135" i="9" s="1"/>
  <c r="BN135" i="9"/>
  <c r="K34" i="13" a="1"/>
  <c r="K34" i="13" s="1"/>
  <c r="BQ34" i="9" s="1"/>
  <c r="BN34" i="9"/>
  <c r="K56" i="13" a="1"/>
  <c r="K56" i="13" s="1"/>
  <c r="BQ56" i="9" s="1"/>
  <c r="BN56" i="9"/>
  <c r="K66" i="13" a="1"/>
  <c r="K66" i="13" s="1"/>
  <c r="BQ66" i="9" s="1"/>
  <c r="BN66" i="9"/>
  <c r="K104" i="13" a="1"/>
  <c r="K104" i="13" s="1"/>
  <c r="BQ104" i="9" s="1"/>
  <c r="K70" i="13" a="1"/>
  <c r="K70" i="13" s="1"/>
  <c r="BQ70" i="9" s="1"/>
  <c r="K212" i="13" a="1"/>
  <c r="K212" i="13" s="1"/>
  <c r="BQ212" i="9" s="1"/>
  <c r="BN212" i="9"/>
  <c r="K60" i="13" a="1"/>
  <c r="K60" i="13" s="1"/>
  <c r="BQ60" i="9" s="1"/>
  <c r="BN60" i="9"/>
  <c r="K108" i="13" a="1"/>
  <c r="K108" i="13" s="1"/>
  <c r="BQ108" i="9" s="1"/>
  <c r="BN108" i="9"/>
  <c r="K52" i="13" a="1"/>
  <c r="K52" i="13" s="1"/>
  <c r="BQ52" i="9" s="1"/>
  <c r="BN52" i="9"/>
  <c r="K77" i="13" a="1"/>
  <c r="K77" i="13" s="1"/>
  <c r="BQ77" i="9" s="1"/>
  <c r="BN77" i="9"/>
  <c r="K5" i="13" a="1"/>
  <c r="K5" i="13" s="1"/>
  <c r="BQ5" i="9" s="1"/>
  <c r="BN5" i="9"/>
  <c r="K116" i="13" a="1"/>
  <c r="K116" i="13" s="1"/>
  <c r="BQ116" i="9" s="1"/>
  <c r="BN116" i="9"/>
  <c r="K69" i="13" a="1"/>
  <c r="K69" i="13" s="1"/>
  <c r="BQ69" i="9" s="1"/>
  <c r="BN69" i="9"/>
  <c r="K71" i="13" a="1"/>
  <c r="K71" i="13" s="1"/>
  <c r="BQ71" i="9" s="1"/>
  <c r="BN71" i="9"/>
  <c r="K140" i="13" a="1"/>
  <c r="K140" i="13" s="1"/>
  <c r="BQ140" i="9" s="1"/>
  <c r="BN140" i="9"/>
  <c r="K73" i="13" a="1"/>
  <c r="K73" i="13" s="1"/>
  <c r="BQ73" i="9" s="1"/>
  <c r="BN73" i="9"/>
  <c r="K205" i="13" a="1"/>
  <c r="K205" i="13" s="1"/>
  <c r="BQ205" i="9" s="1"/>
  <c r="BN205" i="9"/>
  <c r="K139" i="13" a="1"/>
  <c r="K139" i="13" s="1"/>
  <c r="BQ139" i="9" s="1"/>
  <c r="BN139" i="9"/>
  <c r="K37" i="13" a="1"/>
  <c r="K37" i="13" s="1"/>
  <c r="BQ37" i="9" s="1"/>
  <c r="BN37" i="9"/>
  <c r="K39" i="13" a="1"/>
  <c r="K39" i="13" s="1"/>
  <c r="BQ39" i="9" s="1"/>
  <c r="BN39" i="9"/>
  <c r="K215" i="13" a="1"/>
  <c r="K215" i="13" s="1"/>
  <c r="BQ215" i="9" s="1"/>
  <c r="BN215" i="9"/>
  <c r="K166" i="13" a="1"/>
  <c r="K166" i="13" s="1"/>
  <c r="BQ166" i="9" s="1"/>
  <c r="BN166" i="9"/>
  <c r="K226" i="13" a="1"/>
  <c r="K226" i="13" s="1"/>
  <c r="BQ226" i="9" s="1"/>
  <c r="BN226" i="9"/>
  <c r="K30" i="13" a="1"/>
  <c r="K30" i="13" s="1"/>
  <c r="BQ30" i="9" s="1"/>
  <c r="BN30" i="9"/>
  <c r="K90" i="13" a="1"/>
  <c r="K90" i="13" s="1"/>
  <c r="BQ90" i="9" s="1"/>
  <c r="BN90" i="9"/>
  <c r="K144" i="13" a="1"/>
  <c r="K144" i="13" s="1"/>
  <c r="BQ144" i="9" s="1"/>
  <c r="BN144" i="9"/>
  <c r="K218" i="13" a="1"/>
  <c r="K218" i="13" s="1"/>
  <c r="BQ218" i="9" s="1"/>
  <c r="BN218" i="9"/>
  <c r="K180" i="13" a="1"/>
  <c r="K180" i="13" s="1"/>
  <c r="BQ180" i="9" s="1"/>
  <c r="BN180" i="9"/>
  <c r="K101" i="13" a="1"/>
  <c r="K101" i="13" s="1"/>
  <c r="BQ101" i="9" s="1"/>
  <c r="BN101" i="9"/>
  <c r="K198" i="13" a="1"/>
  <c r="K198" i="13" s="1"/>
  <c r="BQ198" i="9" s="1"/>
  <c r="BN198" i="9"/>
  <c r="K128" i="13" a="1"/>
  <c r="K128" i="13" s="1"/>
  <c r="BQ128" i="9" s="1"/>
  <c r="BN128" i="9"/>
  <c r="K154" i="13" a="1"/>
  <c r="K154" i="13" s="1"/>
  <c r="BQ154" i="9" s="1"/>
  <c r="BN154" i="9"/>
  <c r="K57" i="13" a="1"/>
  <c r="K57" i="13" s="1"/>
  <c r="BQ57" i="9" s="1"/>
  <c r="K94" i="13" a="1"/>
  <c r="K94" i="13" s="1"/>
  <c r="BQ94" i="9" s="1"/>
  <c r="K12" i="13" a="1"/>
  <c r="K12" i="13" s="1"/>
  <c r="BQ12" i="9" s="1"/>
  <c r="K223" i="13" a="1"/>
  <c r="K223" i="13" s="1"/>
  <c r="BQ223" i="9" s="1"/>
  <c r="BN223" i="9"/>
  <c r="K168" i="13" a="1"/>
  <c r="K168" i="13" s="1"/>
  <c r="BQ168" i="9" s="1"/>
  <c r="BN168" i="9"/>
  <c r="K178" i="13" a="1"/>
  <c r="K178" i="13" s="1"/>
  <c r="BQ178" i="9" s="1"/>
  <c r="BN178" i="9"/>
  <c r="K109" i="13" a="1"/>
  <c r="K109" i="13" s="1"/>
  <c r="BQ109" i="9" s="1"/>
  <c r="BN109" i="9"/>
  <c r="K16" i="13" a="1"/>
  <c r="K16" i="13" s="1"/>
  <c r="BQ16" i="9" s="1"/>
  <c r="BN16" i="9"/>
  <c r="K133" i="13" a="1"/>
  <c r="K133" i="13" s="1"/>
  <c r="BQ133" i="9" s="1"/>
  <c r="BN133" i="9"/>
  <c r="K173" i="13" a="1"/>
  <c r="K173" i="13" s="1"/>
  <c r="BQ173" i="9" s="1"/>
  <c r="BN173" i="9"/>
  <c r="K177" i="13" a="1"/>
  <c r="K177" i="13" s="1"/>
  <c r="BQ177" i="9" s="1"/>
  <c r="BN177" i="9"/>
  <c r="K43" i="13" a="1"/>
  <c r="K43" i="13" s="1"/>
  <c r="BQ43" i="9" s="1"/>
  <c r="K123" i="13" a="1"/>
  <c r="K123" i="13" s="1"/>
  <c r="BQ123" i="9" s="1"/>
  <c r="BN123" i="9"/>
  <c r="K45" i="13" a="1"/>
  <c r="K45" i="13" s="1"/>
  <c r="BQ45" i="9" s="1"/>
  <c r="BN45" i="9"/>
  <c r="K74" i="13" a="1"/>
  <c r="K74" i="13" s="1"/>
  <c r="BQ74" i="9" s="1"/>
  <c r="BN74" i="9"/>
  <c r="K141" i="13" a="1"/>
  <c r="K141" i="13" s="1"/>
  <c r="BQ141" i="9" s="1"/>
  <c r="BN141" i="9"/>
  <c r="K15" i="13" a="1"/>
  <c r="K15" i="13" s="1"/>
  <c r="BQ15" i="9" s="1"/>
  <c r="BN15" i="9"/>
  <c r="K164" i="13" a="1"/>
  <c r="K164" i="13" s="1"/>
  <c r="BQ164" i="9" s="1"/>
  <c r="BN164" i="9"/>
  <c r="K86" i="13" a="1"/>
  <c r="K86" i="13" s="1"/>
  <c r="BQ86" i="9" s="1"/>
  <c r="BN86" i="9"/>
  <c r="K79" i="13" a="1"/>
  <c r="K79" i="13" s="1"/>
  <c r="BQ79" i="9" s="1"/>
  <c r="BN79" i="9"/>
  <c r="Y191" i="3"/>
  <c r="Y190" i="3"/>
  <c r="Y189" i="3"/>
  <c r="Y188" i="3"/>
  <c r="Y187" i="3"/>
  <c r="Y186" i="3"/>
  <c r="Y185" i="3"/>
  <c r="Y181" i="3"/>
  <c r="Y180" i="3"/>
  <c r="Y179" i="3"/>
  <c r="Y178" i="3"/>
  <c r="Y177" i="3"/>
  <c r="Y176" i="3"/>
  <c r="Y175" i="3"/>
  <c r="Y171" i="3"/>
  <c r="Y170" i="3"/>
  <c r="Y169" i="3"/>
  <c r="Y168" i="3"/>
  <c r="Y167" i="3"/>
  <c r="Y166" i="3"/>
  <c r="Y165" i="3"/>
  <c r="Y161" i="3"/>
  <c r="Y160" i="3"/>
  <c r="Y159" i="3"/>
  <c r="Y158" i="3"/>
  <c r="Y157" i="3"/>
  <c r="Y156" i="3"/>
  <c r="Y155" i="3"/>
  <c r="Y151" i="3"/>
  <c r="Y150" i="3"/>
  <c r="Y149" i="3"/>
  <c r="Y148" i="3"/>
  <c r="Y147" i="3"/>
  <c r="Y146" i="3"/>
  <c r="Y145" i="3"/>
  <c r="Y141" i="3"/>
  <c r="Y140" i="3"/>
  <c r="Y139" i="3"/>
  <c r="Y138" i="3"/>
  <c r="Y137" i="3"/>
  <c r="Y136" i="3"/>
  <c r="Y135" i="3"/>
  <c r="Y131" i="3"/>
  <c r="Y130" i="3"/>
  <c r="Y129" i="3"/>
  <c r="Y128" i="3"/>
  <c r="Y127" i="3"/>
  <c r="Y126" i="3"/>
  <c r="Y125" i="3"/>
  <c r="Y121" i="3"/>
  <c r="Y120" i="3"/>
  <c r="Y119" i="3"/>
  <c r="Y118" i="3"/>
  <c r="Y117" i="3"/>
  <c r="Y116" i="3"/>
  <c r="Y115" i="3"/>
  <c r="Y111" i="3"/>
  <c r="Y110" i="3"/>
  <c r="Y109" i="3"/>
  <c r="Y108" i="3"/>
  <c r="Y107" i="3"/>
  <c r="Y106" i="3"/>
  <c r="Y105" i="3"/>
  <c r="Y101" i="3"/>
  <c r="Y100" i="3"/>
  <c r="Y99" i="3"/>
  <c r="Y98" i="3"/>
  <c r="Y97" i="3"/>
  <c r="Y96" i="3"/>
  <c r="Y95" i="3"/>
  <c r="Y91" i="3"/>
  <c r="Y90" i="3"/>
  <c r="Y89" i="3"/>
  <c r="Y88" i="3"/>
  <c r="Y87" i="3"/>
  <c r="Y86" i="3"/>
  <c r="Y85" i="3"/>
  <c r="Y81" i="3"/>
  <c r="Y80" i="3"/>
  <c r="Y79" i="3"/>
  <c r="Y78" i="3"/>
  <c r="Y77" i="3"/>
  <c r="Y76" i="3"/>
  <c r="Y75" i="3"/>
  <c r="Y71" i="3"/>
  <c r="Y70" i="3"/>
  <c r="Y69" i="3"/>
  <c r="Y68" i="3"/>
  <c r="Y67" i="3"/>
  <c r="Y66" i="3"/>
  <c r="Y65" i="3"/>
  <c r="Y61" i="3"/>
  <c r="Y60" i="3"/>
  <c r="Y59" i="3"/>
  <c r="Y58" i="3"/>
  <c r="Y57" i="3"/>
  <c r="Y56" i="3"/>
  <c r="Y55" i="3"/>
  <c r="Y51" i="3"/>
  <c r="Y50" i="3"/>
  <c r="Y49" i="3"/>
  <c r="Y48" i="3"/>
  <c r="Y47" i="3"/>
  <c r="Y46" i="3"/>
  <c r="Y45" i="3"/>
  <c r="Y41" i="3"/>
  <c r="Y40" i="3"/>
  <c r="Y39" i="3"/>
  <c r="Y38" i="3"/>
  <c r="Y37" i="3"/>
  <c r="Y36" i="3"/>
  <c r="Y35" i="3"/>
  <c r="Y31" i="3"/>
  <c r="Y30" i="3"/>
  <c r="Y29" i="3"/>
  <c r="Y28" i="3"/>
  <c r="Y27" i="3"/>
  <c r="Y26" i="3"/>
  <c r="Y25" i="3"/>
  <c r="Y21" i="3"/>
  <c r="Y20" i="3"/>
  <c r="Y19" i="3"/>
  <c r="Y18" i="3"/>
  <c r="Y17" i="3"/>
  <c r="Y16" i="3"/>
  <c r="Y15" i="3"/>
  <c r="Y11" i="3"/>
  <c r="Y10" i="3"/>
  <c r="Y9" i="3"/>
  <c r="Y8" i="3"/>
  <c r="Y7" i="3"/>
  <c r="Y6" i="3"/>
  <c r="Y5" i="3"/>
  <c r="W191" i="3"/>
  <c r="V191" i="3"/>
  <c r="U191" i="3"/>
  <c r="W190" i="3"/>
  <c r="V190" i="3"/>
  <c r="U190" i="3"/>
  <c r="W189" i="3"/>
  <c r="V189" i="3"/>
  <c r="U189" i="3"/>
  <c r="W188" i="3"/>
  <c r="V188" i="3"/>
  <c r="U188" i="3"/>
  <c r="W187" i="3"/>
  <c r="V187" i="3"/>
  <c r="U187" i="3"/>
  <c r="W186" i="3"/>
  <c r="V186" i="3"/>
  <c r="U186" i="3"/>
  <c r="U185" i="3"/>
  <c r="W181" i="3"/>
  <c r="V181" i="3"/>
  <c r="U181" i="3"/>
  <c r="W180" i="3"/>
  <c r="V180" i="3"/>
  <c r="U180" i="3"/>
  <c r="W179" i="3"/>
  <c r="V179" i="3"/>
  <c r="U179" i="3"/>
  <c r="W178" i="3"/>
  <c r="V178" i="3"/>
  <c r="U178" i="3"/>
  <c r="W177" i="3"/>
  <c r="V177" i="3"/>
  <c r="U177" i="3"/>
  <c r="W176" i="3"/>
  <c r="V176" i="3"/>
  <c r="U176" i="3"/>
  <c r="U175" i="3"/>
  <c r="W171" i="3"/>
  <c r="V171" i="3"/>
  <c r="U171" i="3"/>
  <c r="W170" i="3"/>
  <c r="V170" i="3"/>
  <c r="U170" i="3"/>
  <c r="W169" i="3"/>
  <c r="V169" i="3"/>
  <c r="U169" i="3"/>
  <c r="W168" i="3"/>
  <c r="V168" i="3"/>
  <c r="U168" i="3"/>
  <c r="W167" i="3"/>
  <c r="V167" i="3"/>
  <c r="U167" i="3"/>
  <c r="W166" i="3"/>
  <c r="V166" i="3"/>
  <c r="U166" i="3"/>
  <c r="U165" i="3"/>
  <c r="W161" i="3"/>
  <c r="V161" i="3"/>
  <c r="U161" i="3"/>
  <c r="W160" i="3"/>
  <c r="V160" i="3"/>
  <c r="U160" i="3"/>
  <c r="W159" i="3"/>
  <c r="V159" i="3"/>
  <c r="U159" i="3"/>
  <c r="W158" i="3"/>
  <c r="V158" i="3"/>
  <c r="U158" i="3"/>
  <c r="W157" i="3"/>
  <c r="V157" i="3"/>
  <c r="U157" i="3"/>
  <c r="W156" i="3"/>
  <c r="V156" i="3"/>
  <c r="U156" i="3"/>
  <c r="U155" i="3"/>
  <c r="W151" i="3"/>
  <c r="V151" i="3"/>
  <c r="U151" i="3"/>
  <c r="W150" i="3"/>
  <c r="V150" i="3"/>
  <c r="U150" i="3"/>
  <c r="W149" i="3"/>
  <c r="V149" i="3"/>
  <c r="U149" i="3"/>
  <c r="W148" i="3"/>
  <c r="V148" i="3"/>
  <c r="U148" i="3"/>
  <c r="W147" i="3"/>
  <c r="V147" i="3"/>
  <c r="U147" i="3"/>
  <c r="W146" i="3"/>
  <c r="V146" i="3"/>
  <c r="U146" i="3"/>
  <c r="U145" i="3"/>
  <c r="W141" i="3"/>
  <c r="V141" i="3"/>
  <c r="U141" i="3"/>
  <c r="W140" i="3"/>
  <c r="V140" i="3"/>
  <c r="U140" i="3"/>
  <c r="W139" i="3"/>
  <c r="V139" i="3"/>
  <c r="U139" i="3"/>
  <c r="W138" i="3"/>
  <c r="V138" i="3"/>
  <c r="U138" i="3"/>
  <c r="W137" i="3"/>
  <c r="V137" i="3"/>
  <c r="U137" i="3"/>
  <c r="W136" i="3"/>
  <c r="V136" i="3"/>
  <c r="U136" i="3"/>
  <c r="U135" i="3"/>
  <c r="W131" i="3"/>
  <c r="V131" i="3"/>
  <c r="U131" i="3"/>
  <c r="W130" i="3"/>
  <c r="V130" i="3"/>
  <c r="U130" i="3"/>
  <c r="W129" i="3"/>
  <c r="V129" i="3"/>
  <c r="U129" i="3"/>
  <c r="W128" i="3"/>
  <c r="V128" i="3"/>
  <c r="U128" i="3"/>
  <c r="W127" i="3"/>
  <c r="V127" i="3"/>
  <c r="U127" i="3"/>
  <c r="W126" i="3"/>
  <c r="V126" i="3"/>
  <c r="U126" i="3"/>
  <c r="U125" i="3"/>
  <c r="W121" i="3"/>
  <c r="V121" i="3"/>
  <c r="U121" i="3"/>
  <c r="W120" i="3"/>
  <c r="V120" i="3"/>
  <c r="U120" i="3"/>
  <c r="W119" i="3"/>
  <c r="V119" i="3"/>
  <c r="U119" i="3"/>
  <c r="W118" i="3"/>
  <c r="V118" i="3"/>
  <c r="U118" i="3"/>
  <c r="W117" i="3"/>
  <c r="V117" i="3"/>
  <c r="U117" i="3"/>
  <c r="W116" i="3"/>
  <c r="V116" i="3"/>
  <c r="U116" i="3"/>
  <c r="U115" i="3"/>
  <c r="W111" i="3"/>
  <c r="V111" i="3"/>
  <c r="U111" i="3"/>
  <c r="W110" i="3"/>
  <c r="V110" i="3"/>
  <c r="U110" i="3"/>
  <c r="W109" i="3"/>
  <c r="V109" i="3"/>
  <c r="U109" i="3"/>
  <c r="W108" i="3"/>
  <c r="V108" i="3"/>
  <c r="U108" i="3"/>
  <c r="W107" i="3"/>
  <c r="V107" i="3"/>
  <c r="U107" i="3"/>
  <c r="W106" i="3"/>
  <c r="V106" i="3"/>
  <c r="U106" i="3"/>
  <c r="U105" i="3"/>
  <c r="W101" i="3"/>
  <c r="V101" i="3"/>
  <c r="U101" i="3"/>
  <c r="W100" i="3"/>
  <c r="V100" i="3"/>
  <c r="U100" i="3"/>
  <c r="W99" i="3"/>
  <c r="V99" i="3"/>
  <c r="U99" i="3"/>
  <c r="W98" i="3"/>
  <c r="V98" i="3"/>
  <c r="U98" i="3"/>
  <c r="W97" i="3"/>
  <c r="V97" i="3"/>
  <c r="U97" i="3"/>
  <c r="W96" i="3"/>
  <c r="V96" i="3"/>
  <c r="U96" i="3"/>
  <c r="U95" i="3"/>
  <c r="W91" i="3"/>
  <c r="V91" i="3"/>
  <c r="U91" i="3"/>
  <c r="W90" i="3"/>
  <c r="V90" i="3"/>
  <c r="U90" i="3"/>
  <c r="W89" i="3"/>
  <c r="V89" i="3"/>
  <c r="U89" i="3"/>
  <c r="W88" i="3"/>
  <c r="V88" i="3"/>
  <c r="U88" i="3"/>
  <c r="W87" i="3"/>
  <c r="V87" i="3"/>
  <c r="U87" i="3"/>
  <c r="W86" i="3"/>
  <c r="V86" i="3"/>
  <c r="U86" i="3"/>
  <c r="U85" i="3"/>
  <c r="W81" i="3"/>
  <c r="V81" i="3"/>
  <c r="U81" i="3"/>
  <c r="W80" i="3"/>
  <c r="V80" i="3"/>
  <c r="U80" i="3"/>
  <c r="W79" i="3"/>
  <c r="V79" i="3"/>
  <c r="U79" i="3"/>
  <c r="W78" i="3"/>
  <c r="V78" i="3"/>
  <c r="U78" i="3"/>
  <c r="W77" i="3"/>
  <c r="V77" i="3"/>
  <c r="U77" i="3"/>
  <c r="W76" i="3"/>
  <c r="V76" i="3"/>
  <c r="U76" i="3"/>
  <c r="U75" i="3"/>
  <c r="W71" i="3"/>
  <c r="V71" i="3"/>
  <c r="U71" i="3"/>
  <c r="W70" i="3"/>
  <c r="V70" i="3"/>
  <c r="U70" i="3"/>
  <c r="W69" i="3"/>
  <c r="V69" i="3"/>
  <c r="U69" i="3"/>
  <c r="W68" i="3"/>
  <c r="V68" i="3"/>
  <c r="U68" i="3"/>
  <c r="W67" i="3"/>
  <c r="V67" i="3"/>
  <c r="U67" i="3"/>
  <c r="W66" i="3"/>
  <c r="V66" i="3"/>
  <c r="U66" i="3"/>
  <c r="U65" i="3"/>
  <c r="W61" i="3"/>
  <c r="V61" i="3"/>
  <c r="U61" i="3"/>
  <c r="W60" i="3"/>
  <c r="V60" i="3"/>
  <c r="U60" i="3"/>
  <c r="W59" i="3"/>
  <c r="V59" i="3"/>
  <c r="U59" i="3"/>
  <c r="W58" i="3"/>
  <c r="V58" i="3"/>
  <c r="U58" i="3"/>
  <c r="W57" i="3"/>
  <c r="V57" i="3"/>
  <c r="U57" i="3"/>
  <c r="W56" i="3"/>
  <c r="V56" i="3"/>
  <c r="U56" i="3"/>
  <c r="U55" i="3"/>
  <c r="W51" i="3"/>
  <c r="V51" i="3"/>
  <c r="U51" i="3"/>
  <c r="W50" i="3"/>
  <c r="V50" i="3"/>
  <c r="U50" i="3"/>
  <c r="W49" i="3"/>
  <c r="V49" i="3"/>
  <c r="U49" i="3"/>
  <c r="W48" i="3"/>
  <c r="V48" i="3"/>
  <c r="U48" i="3"/>
  <c r="W47" i="3"/>
  <c r="V47" i="3"/>
  <c r="U47" i="3"/>
  <c r="W46" i="3"/>
  <c r="V46" i="3"/>
  <c r="U46" i="3"/>
  <c r="U45" i="3"/>
  <c r="W41" i="3"/>
  <c r="V41" i="3"/>
  <c r="U41" i="3"/>
  <c r="W40" i="3"/>
  <c r="V40" i="3"/>
  <c r="U40" i="3"/>
  <c r="W39" i="3"/>
  <c r="V39" i="3"/>
  <c r="U39" i="3"/>
  <c r="W38" i="3"/>
  <c r="V38" i="3"/>
  <c r="U38" i="3"/>
  <c r="W37" i="3"/>
  <c r="V37" i="3"/>
  <c r="U37" i="3"/>
  <c r="W36" i="3"/>
  <c r="V36" i="3"/>
  <c r="U36" i="3"/>
  <c r="U35" i="3"/>
  <c r="W31" i="3"/>
  <c r="V31" i="3"/>
  <c r="U31" i="3"/>
  <c r="W30" i="3"/>
  <c r="V30" i="3"/>
  <c r="U30" i="3"/>
  <c r="W29" i="3"/>
  <c r="V29" i="3"/>
  <c r="U29" i="3"/>
  <c r="W28" i="3"/>
  <c r="V28" i="3"/>
  <c r="U28" i="3"/>
  <c r="W27" i="3"/>
  <c r="V27" i="3"/>
  <c r="U27" i="3"/>
  <c r="W26" i="3"/>
  <c r="V26" i="3"/>
  <c r="U26" i="3"/>
  <c r="U25" i="3"/>
  <c r="W21" i="3"/>
  <c r="V21" i="3"/>
  <c r="U21" i="3"/>
  <c r="W20" i="3"/>
  <c r="V20" i="3"/>
  <c r="U20" i="3"/>
  <c r="W19" i="3"/>
  <c r="V19" i="3"/>
  <c r="U19" i="3"/>
  <c r="W18" i="3"/>
  <c r="V18" i="3"/>
  <c r="U18" i="3"/>
  <c r="W17" i="3"/>
  <c r="V17" i="3"/>
  <c r="U17" i="3"/>
  <c r="W16" i="3"/>
  <c r="V16" i="3"/>
  <c r="U16" i="3"/>
  <c r="U15" i="3"/>
  <c r="W11" i="3"/>
  <c r="W10" i="3"/>
  <c r="W9" i="3"/>
  <c r="W8" i="3"/>
  <c r="W7" i="3"/>
  <c r="V11" i="3"/>
  <c r="V10" i="3"/>
  <c r="V9" i="3"/>
  <c r="V8" i="3"/>
  <c r="V7" i="3"/>
  <c r="U11" i="3"/>
  <c r="U10" i="3"/>
  <c r="U9" i="3"/>
  <c r="U8" i="3"/>
  <c r="U7" i="3"/>
  <c r="W6" i="3"/>
  <c r="V6" i="3"/>
  <c r="U6" i="3"/>
  <c r="U5" i="3"/>
  <c r="AJ4" i="9"/>
  <c r="AJ5" i="9"/>
  <c r="AJ7" i="9"/>
  <c r="AJ6" i="9"/>
  <c r="AJ8" i="9"/>
  <c r="AJ31" i="9"/>
  <c r="AJ12" i="9"/>
  <c r="AJ10" i="9"/>
  <c r="AJ13" i="9"/>
  <c r="AJ11" i="9"/>
  <c r="AJ20" i="9"/>
  <c r="AJ27" i="9"/>
  <c r="AJ21" i="9"/>
  <c r="AJ28" i="9"/>
  <c r="AJ9" i="9"/>
  <c r="AJ14" i="9"/>
  <c r="AJ24" i="9"/>
  <c r="AJ15" i="9"/>
  <c r="AJ17" i="9"/>
  <c r="AJ29" i="9"/>
  <c r="AJ18" i="9"/>
  <c r="AJ25" i="9"/>
  <c r="AJ19" i="9"/>
  <c r="AJ26" i="9"/>
  <c r="AJ30" i="9"/>
  <c r="AJ16" i="9"/>
  <c r="AJ22" i="9"/>
  <c r="AJ23" i="9"/>
  <c r="AJ3" i="9"/>
  <c r="K173" i="3"/>
  <c r="K163" i="3"/>
  <c r="K153" i="3"/>
  <c r="K143" i="3"/>
  <c r="K133" i="3"/>
  <c r="K123" i="3"/>
  <c r="K113" i="3"/>
  <c r="K103" i="3"/>
  <c r="K93" i="3"/>
  <c r="K83" i="3"/>
  <c r="K73" i="3"/>
  <c r="K63" i="3"/>
  <c r="K53" i="3"/>
  <c r="K43" i="3"/>
  <c r="K33" i="3"/>
  <c r="K23" i="3"/>
  <c r="K13" i="3"/>
  <c r="K3" i="3"/>
  <c r="U2" i="8"/>
  <c r="T2" i="8"/>
  <c r="S2" i="8"/>
  <c r="J2" i="8"/>
  <c r="M2" i="8"/>
  <c r="L2" i="8"/>
  <c r="K2" i="8"/>
  <c r="G2" i="8"/>
  <c r="AA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72" i="8"/>
  <c r="Z73" i="8"/>
  <c r="Z74" i="8"/>
  <c r="Z75" i="8"/>
  <c r="Z76" i="8"/>
  <c r="Z77" i="8"/>
  <c r="Z78" i="8"/>
  <c r="Z79" i="8"/>
  <c r="Z80" i="8"/>
  <c r="Z81" i="8"/>
  <c r="Z82" i="8"/>
  <c r="Z83" i="8"/>
  <c r="Z84" i="8"/>
  <c r="Z85" i="8"/>
  <c r="Z86" i="8"/>
  <c r="Z87" i="8"/>
  <c r="Z88" i="8"/>
  <c r="Z89" i="8"/>
  <c r="Z90" i="8"/>
  <c r="Z91" i="8"/>
  <c r="Z92" i="8"/>
  <c r="Z93" i="8"/>
  <c r="Z94" i="8"/>
  <c r="Z95" i="8"/>
  <c r="Z96" i="8"/>
  <c r="Z97" i="8"/>
  <c r="Z98" i="8"/>
  <c r="Z99" i="8"/>
  <c r="Z100" i="8"/>
  <c r="Z101" i="8"/>
  <c r="Z102" i="8"/>
  <c r="Z103" i="8"/>
  <c r="Z104" i="8"/>
  <c r="Z105" i="8"/>
  <c r="Z106" i="8"/>
  <c r="Z107" i="8"/>
  <c r="Z108" i="8"/>
  <c r="Z109" i="8"/>
  <c r="Z110" i="8"/>
  <c r="Z111" i="8"/>
  <c r="Z112" i="8"/>
  <c r="Z113" i="8"/>
  <c r="Z114" i="8"/>
  <c r="Z115" i="8"/>
  <c r="Z116" i="8"/>
  <c r="Z117" i="8"/>
  <c r="Z118" i="8"/>
  <c r="Z119" i="8"/>
  <c r="Z120" i="8"/>
  <c r="Z121" i="8"/>
  <c r="Z122" i="8"/>
  <c r="Z123" i="8"/>
  <c r="Z124" i="8"/>
  <c r="Z125" i="8"/>
  <c r="Z126" i="8"/>
  <c r="Z127" i="8"/>
  <c r="Z128" i="8"/>
  <c r="Z129" i="8"/>
  <c r="Z130" i="8"/>
  <c r="Z131" i="8"/>
  <c r="Z132" i="8"/>
  <c r="Z133" i="8"/>
  <c r="Z134" i="8"/>
  <c r="Z135" i="8"/>
  <c r="Z136" i="8"/>
  <c r="Z137" i="8"/>
  <c r="Z138" i="8"/>
  <c r="Z139" i="8"/>
  <c r="Z140" i="8"/>
  <c r="Z141" i="8"/>
  <c r="Z142" i="8"/>
  <c r="Z143" i="8"/>
  <c r="Z144" i="8"/>
  <c r="Z145" i="8"/>
  <c r="Z146" i="8"/>
  <c r="Z147" i="8"/>
  <c r="Z148" i="8"/>
  <c r="Z149" i="8"/>
  <c r="Z150" i="8"/>
  <c r="Z151" i="8"/>
  <c r="Z152" i="8"/>
  <c r="Z153" i="8"/>
  <c r="Z154" i="8"/>
  <c r="Z155" i="8"/>
  <c r="Z156" i="8"/>
  <c r="Z157" i="8"/>
  <c r="Z158" i="8"/>
  <c r="Z159" i="8"/>
  <c r="Z160" i="8"/>
  <c r="Z161" i="8"/>
  <c r="Z162" i="8"/>
  <c r="Z163" i="8"/>
  <c r="Z164" i="8"/>
  <c r="Z165" i="8"/>
  <c r="Z166" i="8"/>
  <c r="Z167" i="8"/>
  <c r="Z168" i="8"/>
  <c r="Z169" i="8"/>
  <c r="Z170" i="8"/>
  <c r="Z171" i="8"/>
  <c r="Z172" i="8"/>
  <c r="Z173" i="8"/>
  <c r="Z174" i="8"/>
  <c r="Z175" i="8"/>
  <c r="Z176" i="8"/>
  <c r="Z177" i="8"/>
  <c r="Z178" i="8"/>
  <c r="Z179" i="8"/>
  <c r="Z180" i="8"/>
  <c r="Z181" i="8"/>
  <c r="Z182" i="8"/>
  <c r="Z183" i="8"/>
  <c r="Z184" i="8"/>
  <c r="Z185" i="8"/>
  <c r="Z186" i="8"/>
  <c r="Z187" i="8"/>
  <c r="Z188" i="8"/>
  <c r="Z189" i="8"/>
  <c r="Z190" i="8"/>
  <c r="Z191" i="8"/>
  <c r="Z192" i="8"/>
  <c r="Z193" i="8"/>
  <c r="Z194" i="8"/>
  <c r="Z195" i="8"/>
  <c r="Z196" i="8"/>
  <c r="Z197" i="8"/>
  <c r="Z198" i="8"/>
  <c r="Z199" i="8"/>
  <c r="Z200" i="8"/>
  <c r="Z201" i="8"/>
  <c r="Z202" i="8"/>
  <c r="Z203" i="8"/>
  <c r="Z204" i="8"/>
  <c r="Z205" i="8"/>
  <c r="Z206" i="8"/>
  <c r="Z207" i="8"/>
  <c r="Z208" i="8"/>
  <c r="Z209" i="8"/>
  <c r="Z210" i="8"/>
  <c r="Z211" i="8"/>
  <c r="Z2" i="8"/>
  <c r="Y2" i="8"/>
  <c r="F2" i="8"/>
  <c r="E2" i="8"/>
  <c r="D2" i="8"/>
  <c r="C2" i="8"/>
  <c r="B2" i="8"/>
  <c r="BA477" i="7"/>
  <c r="BA476" i="7"/>
  <c r="BA475" i="7"/>
  <c r="BA474" i="7"/>
  <c r="BA473" i="7"/>
  <c r="BA472" i="7"/>
  <c r="BA471" i="7"/>
  <c r="BA470" i="7"/>
  <c r="BA469" i="7"/>
  <c r="BA468" i="7"/>
  <c r="BA467" i="7"/>
  <c r="BA466" i="7"/>
  <c r="BA465" i="7"/>
  <c r="BA464" i="7"/>
  <c r="BA463" i="7"/>
  <c r="BA462" i="7"/>
  <c r="BA461" i="7"/>
  <c r="BA460" i="7"/>
  <c r="BA459" i="7"/>
  <c r="BA458" i="7"/>
  <c r="BA457" i="7"/>
  <c r="BA456" i="7"/>
  <c r="BA455" i="7"/>
  <c r="BA454" i="7"/>
  <c r="BA453" i="7"/>
  <c r="BA452" i="7"/>
  <c r="BA451" i="7"/>
  <c r="BA450" i="7"/>
  <c r="BA449" i="7"/>
  <c r="BA448" i="7"/>
  <c r="BA447" i="7"/>
  <c r="BA446" i="7"/>
  <c r="BA445" i="7"/>
  <c r="BA444" i="7"/>
  <c r="BA443" i="7"/>
  <c r="BA442" i="7"/>
  <c r="BA441" i="7"/>
  <c r="BA440" i="7"/>
  <c r="BA439" i="7"/>
  <c r="BA438" i="7"/>
  <c r="BA437" i="7"/>
  <c r="BA436" i="7"/>
  <c r="BA435" i="7"/>
  <c r="BA434" i="7"/>
  <c r="BA433" i="7"/>
  <c r="BA432" i="7"/>
  <c r="BA431" i="7"/>
  <c r="BA430" i="7"/>
  <c r="BA429" i="7"/>
  <c r="BA428" i="7"/>
  <c r="BA427" i="7"/>
  <c r="BA426" i="7"/>
  <c r="BA425" i="7"/>
  <c r="BA424" i="7"/>
  <c r="BA423" i="7"/>
  <c r="BA422" i="7"/>
  <c r="BA421" i="7"/>
  <c r="BA420" i="7"/>
  <c r="BA419" i="7"/>
  <c r="BA418" i="7"/>
  <c r="BA417" i="7"/>
  <c r="BA416" i="7"/>
  <c r="BA415" i="7"/>
  <c r="BA414" i="7"/>
  <c r="BA413" i="7"/>
  <c r="BA412" i="7"/>
  <c r="BA411" i="7"/>
  <c r="BA410" i="7"/>
  <c r="BA409" i="7"/>
  <c r="BA408" i="7"/>
  <c r="BA407" i="7"/>
  <c r="BA406" i="7"/>
  <c r="BA405" i="7"/>
  <c r="BA404" i="7"/>
  <c r="BA403" i="7"/>
  <c r="BA402" i="7"/>
  <c r="BA401" i="7"/>
  <c r="BA400" i="7"/>
  <c r="BA399" i="7"/>
  <c r="BA398" i="7"/>
  <c r="BA397" i="7"/>
  <c r="BA396" i="7"/>
  <c r="BA395" i="7"/>
  <c r="BA394" i="7"/>
  <c r="BA393" i="7"/>
  <c r="BA392" i="7"/>
  <c r="BA391" i="7"/>
  <c r="BA390" i="7"/>
  <c r="BA389" i="7"/>
  <c r="BA388" i="7"/>
  <c r="BA387" i="7"/>
  <c r="BA386" i="7"/>
  <c r="BA385" i="7"/>
  <c r="BA384" i="7"/>
  <c r="BA383" i="7"/>
  <c r="BA382" i="7"/>
  <c r="BA381" i="7"/>
  <c r="BA380" i="7"/>
  <c r="BA379" i="7"/>
  <c r="BA378" i="7"/>
  <c r="BA377" i="7"/>
  <c r="BA376" i="7"/>
  <c r="BA375" i="7"/>
  <c r="BA374" i="7"/>
  <c r="BA373" i="7"/>
  <c r="BA372" i="7"/>
  <c r="BA371" i="7"/>
  <c r="BA370" i="7"/>
  <c r="BA369" i="7"/>
  <c r="BA368" i="7"/>
  <c r="BA367" i="7"/>
  <c r="BA366" i="7"/>
  <c r="BA365" i="7"/>
  <c r="BA364" i="7"/>
  <c r="BA363" i="7"/>
  <c r="BA362" i="7"/>
  <c r="BA361" i="7"/>
  <c r="BA360" i="7"/>
  <c r="BA359" i="7"/>
  <c r="BA358" i="7"/>
  <c r="BA357" i="7"/>
  <c r="BA356" i="7"/>
  <c r="BA355" i="7"/>
  <c r="BA354" i="7"/>
  <c r="BA353" i="7"/>
  <c r="BA352" i="7"/>
  <c r="BA351" i="7"/>
  <c r="BA350" i="7"/>
  <c r="BA349" i="7"/>
  <c r="BA348" i="7"/>
  <c r="BA347" i="7"/>
  <c r="BA346" i="7"/>
  <c r="BA345" i="7"/>
  <c r="BA344" i="7"/>
  <c r="BA343" i="7"/>
  <c r="BA342" i="7"/>
  <c r="BA341" i="7"/>
  <c r="BA340" i="7"/>
  <c r="BA339" i="7"/>
  <c r="BA338" i="7"/>
  <c r="BA337" i="7"/>
  <c r="BA336" i="7"/>
  <c r="BA335" i="7"/>
  <c r="BA334" i="7"/>
  <c r="BA333" i="7"/>
  <c r="BA332" i="7"/>
  <c r="BA331" i="7"/>
  <c r="BA330" i="7"/>
  <c r="BA329" i="7"/>
  <c r="BA328" i="7"/>
  <c r="BA327" i="7"/>
  <c r="BA326" i="7"/>
  <c r="BA325" i="7"/>
  <c r="BA324" i="7"/>
  <c r="BA323" i="7"/>
  <c r="BA322" i="7"/>
  <c r="BA321" i="7"/>
  <c r="BA320" i="7"/>
  <c r="BA319" i="7"/>
  <c r="BA318" i="7"/>
  <c r="BA317" i="7"/>
  <c r="BA316" i="7"/>
  <c r="BA315" i="7"/>
  <c r="BA314" i="7"/>
  <c r="BA313" i="7"/>
  <c r="BA312" i="7"/>
  <c r="BA311" i="7"/>
  <c r="BA310" i="7"/>
  <c r="BA309" i="7"/>
  <c r="BA308" i="7"/>
  <c r="BA307" i="7"/>
  <c r="BA306" i="7"/>
  <c r="BA305" i="7"/>
  <c r="BA304" i="7"/>
  <c r="BA303" i="7"/>
  <c r="BA302" i="7"/>
  <c r="BA301" i="7"/>
  <c r="BA300" i="7"/>
  <c r="BA299" i="7"/>
  <c r="BA298" i="7"/>
  <c r="BA297" i="7"/>
  <c r="BA296" i="7"/>
  <c r="BA295" i="7"/>
  <c r="BA294" i="7"/>
  <c r="BA293" i="7"/>
  <c r="BA292" i="7"/>
  <c r="BA291" i="7"/>
  <c r="BA290" i="7"/>
  <c r="BA289" i="7"/>
  <c r="BA288" i="7"/>
  <c r="BA287" i="7"/>
  <c r="BA286" i="7"/>
  <c r="BA285" i="7"/>
  <c r="BA284" i="7"/>
  <c r="BA283" i="7"/>
  <c r="BA282" i="7"/>
  <c r="BA281" i="7"/>
  <c r="BA280" i="7"/>
  <c r="BA279" i="7"/>
  <c r="BA278" i="7"/>
  <c r="BA277" i="7"/>
  <c r="BA276" i="7"/>
  <c r="BA275" i="7"/>
  <c r="BA274" i="7"/>
  <c r="BA273" i="7"/>
  <c r="BA272" i="7"/>
  <c r="BA271" i="7"/>
  <c r="BA270" i="7"/>
  <c r="BA269" i="7"/>
  <c r="BA268" i="7"/>
  <c r="BA267" i="7"/>
  <c r="BA266" i="7"/>
  <c r="BA265" i="7"/>
  <c r="BA264" i="7"/>
  <c r="BA263" i="7"/>
  <c r="BA262" i="7"/>
  <c r="BA261" i="7"/>
  <c r="BA260" i="7"/>
  <c r="BA259" i="7"/>
  <c r="BA258" i="7"/>
  <c r="BA257" i="7"/>
  <c r="BA256" i="7"/>
  <c r="BA255" i="7"/>
  <c r="BA254" i="7"/>
  <c r="BA253" i="7"/>
  <c r="BA252" i="7"/>
  <c r="BA251" i="7"/>
  <c r="BA250" i="7"/>
  <c r="BA249" i="7"/>
  <c r="BA248" i="7"/>
  <c r="BA247" i="7"/>
  <c r="BA246" i="7"/>
  <c r="BA245" i="7"/>
  <c r="BA244" i="7"/>
  <c r="BA243" i="7"/>
  <c r="BA242" i="7"/>
  <c r="BA241" i="7"/>
  <c r="BA240" i="7"/>
  <c r="BA239" i="7"/>
  <c r="BA238" i="7"/>
  <c r="BA237" i="7"/>
  <c r="BA236" i="7"/>
  <c r="BA235" i="7"/>
  <c r="BA234" i="7"/>
  <c r="BA233" i="7"/>
  <c r="BA232" i="7"/>
  <c r="BA231" i="7"/>
  <c r="BA230" i="7"/>
  <c r="BA229" i="7"/>
  <c r="BA228" i="7"/>
  <c r="BA227" i="7"/>
  <c r="BA226" i="7"/>
  <c r="BA225" i="7"/>
  <c r="BA224" i="7"/>
  <c r="BA223" i="7"/>
  <c r="BA222" i="7"/>
  <c r="BA221" i="7"/>
  <c r="BA220" i="7"/>
  <c r="BA219" i="7"/>
  <c r="BA218" i="7"/>
  <c r="BA217" i="7"/>
  <c r="BA216" i="7"/>
  <c r="BA215" i="7"/>
  <c r="BA214" i="7"/>
  <c r="BA213" i="7"/>
  <c r="BA212" i="7"/>
  <c r="BA211" i="7"/>
  <c r="BA210" i="7"/>
  <c r="BA209" i="7"/>
  <c r="BA208" i="7"/>
  <c r="BA207" i="7"/>
  <c r="BA206" i="7"/>
  <c r="BA205" i="7"/>
  <c r="BA204" i="7"/>
  <c r="BA203" i="7"/>
  <c r="BA202" i="7"/>
  <c r="BA201" i="7"/>
  <c r="BA200" i="7"/>
  <c r="BA199" i="7"/>
  <c r="BA198" i="7"/>
  <c r="BA197" i="7"/>
  <c r="BA196" i="7"/>
  <c r="BA195" i="7"/>
  <c r="BA194" i="7"/>
  <c r="BA193" i="7"/>
  <c r="BA192" i="7"/>
  <c r="BA191" i="7"/>
  <c r="BA190" i="7"/>
  <c r="BA189" i="7"/>
  <c r="BA188" i="7"/>
  <c r="BA187" i="7"/>
  <c r="BA186" i="7"/>
  <c r="BA185" i="7"/>
  <c r="BA184" i="7"/>
  <c r="BA183" i="7"/>
  <c r="BA182" i="7"/>
  <c r="BA181" i="7"/>
  <c r="BA180" i="7"/>
  <c r="BA179" i="7"/>
  <c r="BA178" i="7"/>
  <c r="BA177" i="7"/>
  <c r="BA176" i="7"/>
  <c r="BA175" i="7"/>
  <c r="BA174" i="7"/>
  <c r="BA173" i="7"/>
  <c r="BA172" i="7"/>
  <c r="BA171" i="7"/>
  <c r="BA170" i="7"/>
  <c r="BA169" i="7"/>
  <c r="BA168" i="7"/>
  <c r="BA167" i="7"/>
  <c r="BA166" i="7"/>
  <c r="BA165" i="7"/>
  <c r="BA164" i="7"/>
  <c r="BA163" i="7"/>
  <c r="BA162" i="7"/>
  <c r="BA161" i="7"/>
  <c r="BA160" i="7"/>
  <c r="BA159" i="7"/>
  <c r="BA158" i="7"/>
  <c r="BA157" i="7"/>
  <c r="BA156" i="7"/>
  <c r="BA155" i="7"/>
  <c r="BA154" i="7"/>
  <c r="BA153" i="7"/>
  <c r="BA152" i="7"/>
  <c r="BA151" i="7"/>
  <c r="BA150" i="7"/>
  <c r="BA149" i="7"/>
  <c r="BA148" i="7"/>
  <c r="BA147" i="7"/>
  <c r="BA146" i="7"/>
  <c r="BA145" i="7"/>
  <c r="BA144" i="7"/>
  <c r="BA143" i="7"/>
  <c r="BA142" i="7"/>
  <c r="BA141" i="7"/>
  <c r="BA140" i="7"/>
  <c r="BA139" i="7"/>
  <c r="BA138" i="7"/>
  <c r="BA137" i="7"/>
  <c r="BA136" i="7"/>
  <c r="BA135" i="7"/>
  <c r="BA134" i="7"/>
  <c r="BA133" i="7"/>
  <c r="BA132" i="7"/>
  <c r="BA131" i="7"/>
  <c r="BA130" i="7"/>
  <c r="BA129" i="7"/>
  <c r="BA128" i="7"/>
  <c r="BA127" i="7"/>
  <c r="BA126" i="7"/>
  <c r="BA125" i="7"/>
  <c r="BA124" i="7"/>
  <c r="BA123" i="7"/>
  <c r="BA122" i="7"/>
  <c r="BA121" i="7"/>
  <c r="BA120" i="7"/>
  <c r="BA119" i="7"/>
  <c r="BA118" i="7"/>
  <c r="BA117" i="7"/>
  <c r="BA116" i="7"/>
  <c r="BA115" i="7"/>
  <c r="BA114" i="7"/>
  <c r="BA113" i="7"/>
  <c r="BA112" i="7"/>
  <c r="BA111" i="7"/>
  <c r="BA110" i="7"/>
  <c r="BA109" i="7"/>
  <c r="BA108" i="7"/>
  <c r="BA107" i="7"/>
  <c r="BA106" i="7"/>
  <c r="BA105" i="7"/>
  <c r="BA104" i="7"/>
  <c r="BA103" i="7"/>
  <c r="BA102" i="7"/>
  <c r="BA101" i="7"/>
  <c r="BA100" i="7"/>
  <c r="BA99" i="7"/>
  <c r="BA98" i="7"/>
  <c r="BA97" i="7"/>
  <c r="BA96" i="7"/>
  <c r="BA95" i="7"/>
  <c r="BA94" i="7"/>
  <c r="BA93" i="7"/>
  <c r="BA92" i="7"/>
  <c r="BA91" i="7"/>
  <c r="BA90" i="7"/>
  <c r="BA89" i="7"/>
  <c r="BA88" i="7"/>
  <c r="BA87" i="7"/>
  <c r="BA86" i="7"/>
  <c r="BA85" i="7"/>
  <c r="BA84" i="7"/>
  <c r="BA83" i="7"/>
  <c r="BA82" i="7"/>
  <c r="BA81" i="7"/>
  <c r="BA80" i="7"/>
  <c r="BA79" i="7"/>
  <c r="BA78" i="7"/>
  <c r="BA77" i="7"/>
  <c r="BA76" i="7"/>
  <c r="BA75" i="7"/>
  <c r="BA74" i="7"/>
  <c r="BA73" i="7"/>
  <c r="BA72" i="7"/>
  <c r="BA71" i="7"/>
  <c r="BA70" i="7"/>
  <c r="BA69" i="7"/>
  <c r="BA68" i="7"/>
  <c r="BA67" i="7"/>
  <c r="BA66" i="7"/>
  <c r="BA65" i="7"/>
  <c r="BA64" i="7"/>
  <c r="BA63" i="7"/>
  <c r="BA62" i="7"/>
  <c r="BA61" i="7"/>
  <c r="BA60" i="7"/>
  <c r="BA59" i="7"/>
  <c r="BA58" i="7"/>
  <c r="BA57" i="7"/>
  <c r="BA56" i="7"/>
  <c r="BA55" i="7"/>
  <c r="BA54" i="7"/>
  <c r="BA53" i="7"/>
  <c r="BA52" i="7"/>
  <c r="BA51" i="7"/>
  <c r="BA50" i="7"/>
  <c r="BA49" i="7"/>
  <c r="BA48" i="7"/>
  <c r="BA47" i="7"/>
  <c r="BA46" i="7"/>
  <c r="BA45" i="7"/>
  <c r="BA44" i="7"/>
  <c r="BA43" i="7"/>
  <c r="BA42" i="7"/>
  <c r="BA41" i="7"/>
  <c r="BA40" i="7"/>
  <c r="BA39" i="7"/>
  <c r="BA38" i="7"/>
  <c r="BA37" i="7"/>
  <c r="BA36" i="7"/>
  <c r="BA35" i="7"/>
  <c r="BA34" i="7"/>
  <c r="BA33" i="7"/>
  <c r="BA32" i="7"/>
  <c r="BA31" i="7"/>
  <c r="BA30" i="7"/>
  <c r="BA29" i="7"/>
  <c r="BA28" i="7"/>
  <c r="BA27" i="7"/>
  <c r="BA26" i="7"/>
  <c r="BA25" i="7"/>
  <c r="BA24" i="7"/>
  <c r="BA23" i="7"/>
  <c r="BA22" i="7"/>
  <c r="BA3" i="7"/>
  <c r="BA4" i="7"/>
  <c r="BA21" i="7"/>
  <c r="BA20" i="7"/>
  <c r="BA19" i="7"/>
  <c r="BA18" i="7"/>
  <c r="BA17" i="7"/>
  <c r="BA16" i="7"/>
  <c r="BA15" i="7"/>
  <c r="BA14" i="7"/>
  <c r="BA13" i="7"/>
  <c r="BA12" i="7"/>
  <c r="BA11" i="7"/>
  <c r="BA10" i="7"/>
  <c r="BA9" i="7"/>
  <c r="BA8" i="7"/>
  <c r="BA7" i="7"/>
  <c r="BA6" i="7"/>
  <c r="BA5" i="7"/>
  <c r="Z3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C3" i="7"/>
  <c r="AB22" i="7" s="1" a="1"/>
  <c r="AB22" i="7" s="1"/>
  <c r="AG22" i="7" s="1" a="1"/>
  <c r="AG22" i="7" s="1"/>
  <c r="BB367" i="7" s="1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C4" i="7"/>
  <c r="AB19" i="7" s="1" a="1"/>
  <c r="AB19" i="7" s="1"/>
  <c r="AJ19" i="7" s="1" a="1"/>
  <c r="AJ19" i="7" s="1"/>
  <c r="BB313" i="7" s="1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C27" i="7"/>
  <c r="X27" i="7"/>
  <c r="Y27" i="7"/>
  <c r="C28" i="7"/>
  <c r="X28" i="7"/>
  <c r="Y28" i="7"/>
  <c r="C29" i="7"/>
  <c r="X29" i="7"/>
  <c r="Y29" i="7"/>
  <c r="C30" i="7"/>
  <c r="X30" i="7"/>
  <c r="Y30" i="7"/>
  <c r="C31" i="7"/>
  <c r="X31" i="7"/>
  <c r="Y31" i="7"/>
  <c r="C32" i="7"/>
  <c r="X32" i="7"/>
  <c r="Y32" i="7"/>
  <c r="C33" i="7"/>
  <c r="X33" i="7"/>
  <c r="Y33" i="7"/>
  <c r="C34" i="7"/>
  <c r="X34" i="7"/>
  <c r="Y34" i="7"/>
  <c r="C35" i="7"/>
  <c r="X35" i="7"/>
  <c r="Y35" i="7"/>
  <c r="C36" i="7"/>
  <c r="X36" i="7"/>
  <c r="Y36" i="7"/>
  <c r="C37" i="7"/>
  <c r="X37" i="7"/>
  <c r="Y37" i="7"/>
  <c r="C38" i="7"/>
  <c r="X38" i="7"/>
  <c r="Y38" i="7"/>
  <c r="C39" i="7"/>
  <c r="X39" i="7"/>
  <c r="Y39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B31" i="7"/>
  <c r="B32" i="7"/>
  <c r="B33" i="7"/>
  <c r="B34" i="7"/>
  <c r="B35" i="7"/>
  <c r="B36" i="7"/>
  <c r="B37" i="7"/>
  <c r="B38" i="7"/>
  <c r="B39" i="7"/>
  <c r="B40" i="7"/>
  <c r="B25" i="7"/>
  <c r="B26" i="7"/>
  <c r="B27" i="7"/>
  <c r="B28" i="7"/>
  <c r="B29" i="7"/>
  <c r="B30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3" i="7"/>
  <c r="D1" i="6"/>
  <c r="BC1009" i="6"/>
  <c r="BC1008" i="6"/>
  <c r="BC1007" i="6"/>
  <c r="BC1006" i="6"/>
  <c r="BC1005" i="6"/>
  <c r="BC1004" i="6"/>
  <c r="BC1003" i="6"/>
  <c r="BC1002" i="6"/>
  <c r="BC1001" i="6"/>
  <c r="BC1000" i="6"/>
  <c r="BC999" i="6"/>
  <c r="BC998" i="6"/>
  <c r="BC997" i="6"/>
  <c r="BC996" i="6"/>
  <c r="BC995" i="6"/>
  <c r="BC994" i="6"/>
  <c r="BC993" i="6"/>
  <c r="BC992" i="6"/>
  <c r="BC991" i="6"/>
  <c r="BC990" i="6"/>
  <c r="BC989" i="6"/>
  <c r="BC988" i="6"/>
  <c r="BC987" i="6"/>
  <c r="BC986" i="6"/>
  <c r="BC985" i="6"/>
  <c r="BC984" i="6"/>
  <c r="BC983" i="6"/>
  <c r="BC982" i="6"/>
  <c r="BC981" i="6"/>
  <c r="BC980" i="6"/>
  <c r="BC979" i="6"/>
  <c r="BC978" i="6"/>
  <c r="BC977" i="6"/>
  <c r="BC976" i="6"/>
  <c r="BC975" i="6"/>
  <c r="BC974" i="6"/>
  <c r="BC973" i="6"/>
  <c r="BC972" i="6"/>
  <c r="BC971" i="6"/>
  <c r="BC970" i="6"/>
  <c r="BC969" i="6"/>
  <c r="BC968" i="6"/>
  <c r="BC967" i="6"/>
  <c r="BC966" i="6"/>
  <c r="BC965" i="6"/>
  <c r="BC964" i="6"/>
  <c r="BC963" i="6"/>
  <c r="BC962" i="6"/>
  <c r="BC961" i="6"/>
  <c r="BC960" i="6"/>
  <c r="BC959" i="6"/>
  <c r="BC958" i="6"/>
  <c r="BC957" i="6"/>
  <c r="BC956" i="6"/>
  <c r="BC955" i="6"/>
  <c r="BC954" i="6"/>
  <c r="BC953" i="6"/>
  <c r="BC952" i="6"/>
  <c r="BC951" i="6"/>
  <c r="BC950" i="6"/>
  <c r="BC949" i="6"/>
  <c r="BC948" i="6"/>
  <c r="BC947" i="6"/>
  <c r="BC946" i="6"/>
  <c r="BC945" i="6"/>
  <c r="BC944" i="6"/>
  <c r="BC943" i="6"/>
  <c r="BC942" i="6"/>
  <c r="BC941" i="6"/>
  <c r="BC940" i="6"/>
  <c r="BC939" i="6"/>
  <c r="BC938" i="6"/>
  <c r="BC937" i="6"/>
  <c r="BC936" i="6"/>
  <c r="BC935" i="6"/>
  <c r="BC934" i="6"/>
  <c r="BC933" i="6"/>
  <c r="BC932" i="6"/>
  <c r="BC931" i="6"/>
  <c r="BC930" i="6"/>
  <c r="BC929" i="6"/>
  <c r="BC928" i="6"/>
  <c r="BC927" i="6"/>
  <c r="BC926" i="6"/>
  <c r="BC925" i="6"/>
  <c r="BC924" i="6"/>
  <c r="BC923" i="6"/>
  <c r="BC922" i="6"/>
  <c r="BC921" i="6"/>
  <c r="BC920" i="6"/>
  <c r="BC919" i="6"/>
  <c r="BC918" i="6"/>
  <c r="BC917" i="6"/>
  <c r="BC916" i="6"/>
  <c r="BC915" i="6"/>
  <c r="BC914" i="6"/>
  <c r="BC913" i="6"/>
  <c r="BC912" i="6"/>
  <c r="BC911" i="6"/>
  <c r="BC910" i="6"/>
  <c r="BC909" i="6"/>
  <c r="BC908" i="6"/>
  <c r="BC907" i="6"/>
  <c r="BC906" i="6"/>
  <c r="BC905" i="6"/>
  <c r="BC904" i="6"/>
  <c r="BC903" i="6"/>
  <c r="BC902" i="6"/>
  <c r="BC901" i="6"/>
  <c r="BC900" i="6"/>
  <c r="BC899" i="6"/>
  <c r="BC898" i="6"/>
  <c r="BC897" i="6"/>
  <c r="BC896" i="6"/>
  <c r="BC895" i="6"/>
  <c r="BC894" i="6"/>
  <c r="BC893" i="6"/>
  <c r="BC892" i="6"/>
  <c r="BC891" i="6"/>
  <c r="BC890" i="6"/>
  <c r="BC889" i="6"/>
  <c r="BC888" i="6"/>
  <c r="BC887" i="6"/>
  <c r="BC886" i="6"/>
  <c r="BC885" i="6"/>
  <c r="BC884" i="6"/>
  <c r="BC883" i="6"/>
  <c r="BC882" i="6"/>
  <c r="BC881" i="6"/>
  <c r="BC880" i="6"/>
  <c r="BC879" i="6"/>
  <c r="BC878" i="6"/>
  <c r="BC877" i="6"/>
  <c r="BC876" i="6"/>
  <c r="BC875" i="6"/>
  <c r="BC874" i="6"/>
  <c r="BC873" i="6"/>
  <c r="BC872" i="6"/>
  <c r="BC871" i="6"/>
  <c r="BC870" i="6"/>
  <c r="BC869" i="6"/>
  <c r="BC868" i="6"/>
  <c r="BC867" i="6"/>
  <c r="BC866" i="6"/>
  <c r="BC865" i="6"/>
  <c r="BC864" i="6"/>
  <c r="BC863" i="6"/>
  <c r="BC862" i="6"/>
  <c r="BC861" i="6"/>
  <c r="BC860" i="6"/>
  <c r="BC859" i="6"/>
  <c r="BC858" i="6"/>
  <c r="BC857" i="6"/>
  <c r="BC856" i="6"/>
  <c r="BC855" i="6"/>
  <c r="BC854" i="6"/>
  <c r="BC853" i="6"/>
  <c r="BC852" i="6"/>
  <c r="BC851" i="6"/>
  <c r="BC850" i="6"/>
  <c r="BC849" i="6"/>
  <c r="BC848" i="6"/>
  <c r="BC847" i="6"/>
  <c r="BC846" i="6"/>
  <c r="BC845" i="6"/>
  <c r="BC844" i="6"/>
  <c r="BC843" i="6"/>
  <c r="BC842" i="6"/>
  <c r="BC841" i="6"/>
  <c r="BC840" i="6"/>
  <c r="BC839" i="6"/>
  <c r="BC838" i="6"/>
  <c r="BC837" i="6"/>
  <c r="BC836" i="6"/>
  <c r="BC835" i="6"/>
  <c r="BC834" i="6"/>
  <c r="BC833" i="6"/>
  <c r="BC832" i="6"/>
  <c r="BC831" i="6"/>
  <c r="BC830" i="6"/>
  <c r="BC829" i="6"/>
  <c r="BC828" i="6"/>
  <c r="BC827" i="6"/>
  <c r="BC826" i="6"/>
  <c r="BC825" i="6"/>
  <c r="BC824" i="6"/>
  <c r="BC823" i="6"/>
  <c r="BC822" i="6"/>
  <c r="BC821" i="6"/>
  <c r="BC820" i="6"/>
  <c r="BC819" i="6"/>
  <c r="BC818" i="6"/>
  <c r="BC817" i="6"/>
  <c r="BC816" i="6"/>
  <c r="BC815" i="6"/>
  <c r="BC814" i="6"/>
  <c r="BC813" i="6"/>
  <c r="BC812" i="6"/>
  <c r="BC811" i="6"/>
  <c r="BC810" i="6"/>
  <c r="BC809" i="6"/>
  <c r="BC808" i="6"/>
  <c r="BC807" i="6"/>
  <c r="BC806" i="6"/>
  <c r="BC805" i="6"/>
  <c r="BC804" i="6"/>
  <c r="BC803" i="6"/>
  <c r="BC802" i="6"/>
  <c r="BC801" i="6"/>
  <c r="BC800" i="6"/>
  <c r="BC799" i="6"/>
  <c r="BC798" i="6"/>
  <c r="BC797" i="6"/>
  <c r="BC796" i="6"/>
  <c r="BC795" i="6"/>
  <c r="BC794" i="6"/>
  <c r="BC793" i="6"/>
  <c r="BC792" i="6"/>
  <c r="BC791" i="6"/>
  <c r="BC790" i="6"/>
  <c r="BC789" i="6"/>
  <c r="BC788" i="6"/>
  <c r="BC787" i="6"/>
  <c r="BC786" i="6"/>
  <c r="BC785" i="6"/>
  <c r="BC784" i="6"/>
  <c r="BC783" i="6"/>
  <c r="BC782" i="6"/>
  <c r="BC781" i="6"/>
  <c r="BC780" i="6"/>
  <c r="BC779" i="6"/>
  <c r="BC778" i="6"/>
  <c r="BC777" i="6"/>
  <c r="BC776" i="6"/>
  <c r="BC775" i="6"/>
  <c r="BC774" i="6"/>
  <c r="BC773" i="6"/>
  <c r="BC772" i="6"/>
  <c r="BC771" i="6"/>
  <c r="BC770" i="6"/>
  <c r="BC769" i="6"/>
  <c r="BC768" i="6"/>
  <c r="BC767" i="6"/>
  <c r="BC766" i="6"/>
  <c r="BC765" i="6"/>
  <c r="BC764" i="6"/>
  <c r="BC763" i="6"/>
  <c r="BC762" i="6"/>
  <c r="BC761" i="6"/>
  <c r="BC760" i="6"/>
  <c r="BC759" i="6"/>
  <c r="BC758" i="6"/>
  <c r="BC757" i="6"/>
  <c r="BC756" i="6"/>
  <c r="BC755" i="6"/>
  <c r="BC754" i="6"/>
  <c r="BC753" i="6"/>
  <c r="BC752" i="6"/>
  <c r="BC751" i="6"/>
  <c r="BC750" i="6"/>
  <c r="BC749" i="6"/>
  <c r="BC748" i="6"/>
  <c r="BC747" i="6"/>
  <c r="BC746" i="6"/>
  <c r="BC745" i="6"/>
  <c r="BC744" i="6"/>
  <c r="BC743" i="6"/>
  <c r="BC742" i="6"/>
  <c r="BC741" i="6"/>
  <c r="BC740" i="6"/>
  <c r="BC739" i="6"/>
  <c r="BC738" i="6"/>
  <c r="BC737" i="6"/>
  <c r="BC736" i="6"/>
  <c r="BC735" i="6"/>
  <c r="BC734" i="6"/>
  <c r="BC733" i="6"/>
  <c r="BC732" i="6"/>
  <c r="BC731" i="6"/>
  <c r="BC730" i="6"/>
  <c r="BC729" i="6"/>
  <c r="BC728" i="6"/>
  <c r="BC727" i="6"/>
  <c r="BC726" i="6"/>
  <c r="BC725" i="6"/>
  <c r="BC724" i="6"/>
  <c r="BC723" i="6"/>
  <c r="BC722" i="6"/>
  <c r="BC721" i="6"/>
  <c r="BC720" i="6"/>
  <c r="BC719" i="6"/>
  <c r="BC718" i="6"/>
  <c r="BC717" i="6"/>
  <c r="BC716" i="6"/>
  <c r="BC715" i="6"/>
  <c r="BC714" i="6"/>
  <c r="BC713" i="6"/>
  <c r="BC712" i="6"/>
  <c r="BC711" i="6"/>
  <c r="BC710" i="6"/>
  <c r="BC709" i="6"/>
  <c r="BC708" i="6"/>
  <c r="BC707" i="6"/>
  <c r="BC706" i="6"/>
  <c r="BC705" i="6"/>
  <c r="BC704" i="6"/>
  <c r="BC703" i="6"/>
  <c r="BC702" i="6"/>
  <c r="BC701" i="6"/>
  <c r="BC700" i="6"/>
  <c r="BC699" i="6"/>
  <c r="BC698" i="6"/>
  <c r="BC697" i="6"/>
  <c r="BC696" i="6"/>
  <c r="BC695" i="6"/>
  <c r="BC694" i="6"/>
  <c r="BC693" i="6"/>
  <c r="BC692" i="6"/>
  <c r="BC691" i="6"/>
  <c r="BC690" i="6"/>
  <c r="BC689" i="6"/>
  <c r="BC688" i="6"/>
  <c r="BC687" i="6"/>
  <c r="BC686" i="6"/>
  <c r="BC685" i="6"/>
  <c r="BC684" i="6"/>
  <c r="BC683" i="6"/>
  <c r="BC682" i="6"/>
  <c r="BC681" i="6"/>
  <c r="BC680" i="6"/>
  <c r="BC679" i="6"/>
  <c r="BC678" i="6"/>
  <c r="BC677" i="6"/>
  <c r="BC676" i="6"/>
  <c r="BC675" i="6"/>
  <c r="BC674" i="6"/>
  <c r="BC673" i="6"/>
  <c r="BC672" i="6"/>
  <c r="BC671" i="6"/>
  <c r="BC670" i="6"/>
  <c r="BC669" i="6"/>
  <c r="BC668" i="6"/>
  <c r="BC667" i="6"/>
  <c r="BC666" i="6"/>
  <c r="BC665" i="6"/>
  <c r="BC664" i="6"/>
  <c r="BC663" i="6"/>
  <c r="BC662" i="6"/>
  <c r="BC661" i="6"/>
  <c r="BC660" i="6"/>
  <c r="BC659" i="6"/>
  <c r="BC658" i="6"/>
  <c r="BC657" i="6"/>
  <c r="BC656" i="6"/>
  <c r="BC655" i="6"/>
  <c r="BC654" i="6"/>
  <c r="BC653" i="6"/>
  <c r="BC652" i="6"/>
  <c r="BC651" i="6"/>
  <c r="BC650" i="6"/>
  <c r="BC649" i="6"/>
  <c r="BC648" i="6"/>
  <c r="BC647" i="6"/>
  <c r="BC646" i="6"/>
  <c r="BC645" i="6"/>
  <c r="BC644" i="6"/>
  <c r="BC643" i="6"/>
  <c r="BC642" i="6"/>
  <c r="BC641" i="6"/>
  <c r="BC640" i="6"/>
  <c r="BC639" i="6"/>
  <c r="BC638" i="6"/>
  <c r="BC637" i="6"/>
  <c r="BC636" i="6"/>
  <c r="BC635" i="6"/>
  <c r="BC634" i="6"/>
  <c r="BC633" i="6"/>
  <c r="BC632" i="6"/>
  <c r="BC631" i="6"/>
  <c r="BC630" i="6"/>
  <c r="BC629" i="6"/>
  <c r="BC628" i="6"/>
  <c r="BC627" i="6"/>
  <c r="BC626" i="6"/>
  <c r="BC625" i="6"/>
  <c r="BC624" i="6"/>
  <c r="BC623" i="6"/>
  <c r="BC622" i="6"/>
  <c r="BC621" i="6"/>
  <c r="BC620" i="6"/>
  <c r="BC619" i="6"/>
  <c r="BC618" i="6"/>
  <c r="BC617" i="6"/>
  <c r="BC616" i="6"/>
  <c r="BC615" i="6"/>
  <c r="BC614" i="6"/>
  <c r="BC613" i="6"/>
  <c r="BC612" i="6"/>
  <c r="BC611" i="6"/>
  <c r="BC610" i="6"/>
  <c r="BC609" i="6"/>
  <c r="BC608" i="6"/>
  <c r="BC607" i="6"/>
  <c r="BC606" i="6"/>
  <c r="BC605" i="6"/>
  <c r="BC604" i="6"/>
  <c r="BC603" i="6"/>
  <c r="BC602" i="6"/>
  <c r="BC601" i="6"/>
  <c r="BC600" i="6"/>
  <c r="BC599" i="6"/>
  <c r="BC598" i="6"/>
  <c r="BC597" i="6"/>
  <c r="BC596" i="6"/>
  <c r="BC595" i="6"/>
  <c r="BC594" i="6"/>
  <c r="BC593" i="6"/>
  <c r="BC592" i="6"/>
  <c r="BC591" i="6"/>
  <c r="BC590" i="6"/>
  <c r="BC589" i="6"/>
  <c r="BC588" i="6"/>
  <c r="BC587" i="6"/>
  <c r="BC586" i="6"/>
  <c r="BC585" i="6"/>
  <c r="BC584" i="6"/>
  <c r="BC583" i="6"/>
  <c r="BC582" i="6"/>
  <c r="BC581" i="6"/>
  <c r="BC580" i="6"/>
  <c r="BC579" i="6"/>
  <c r="BC578" i="6"/>
  <c r="BC577" i="6"/>
  <c r="BC576" i="6"/>
  <c r="BC575" i="6"/>
  <c r="BC574" i="6"/>
  <c r="BC573" i="6"/>
  <c r="BC572" i="6"/>
  <c r="BC571" i="6"/>
  <c r="BC570" i="6"/>
  <c r="BC569" i="6"/>
  <c r="BC568" i="6"/>
  <c r="BC567" i="6"/>
  <c r="BC566" i="6"/>
  <c r="BC565" i="6"/>
  <c r="BC564" i="6"/>
  <c r="BC563" i="6"/>
  <c r="BC562" i="6"/>
  <c r="BC561" i="6"/>
  <c r="BC560" i="6"/>
  <c r="BC559" i="6"/>
  <c r="BC558" i="6"/>
  <c r="BC557" i="6"/>
  <c r="BC556" i="6"/>
  <c r="BC555" i="6"/>
  <c r="BC554" i="6"/>
  <c r="BC553" i="6"/>
  <c r="BC552" i="6"/>
  <c r="BC551" i="6"/>
  <c r="BC550" i="6"/>
  <c r="BC549" i="6"/>
  <c r="BC548" i="6"/>
  <c r="BC547" i="6"/>
  <c r="BC546" i="6"/>
  <c r="BC545" i="6"/>
  <c r="BC544" i="6"/>
  <c r="BC543" i="6"/>
  <c r="BC542" i="6"/>
  <c r="BC541" i="6"/>
  <c r="BC540" i="6"/>
  <c r="BC539" i="6"/>
  <c r="BC538" i="6"/>
  <c r="BC537" i="6"/>
  <c r="BC536" i="6"/>
  <c r="BC535" i="6"/>
  <c r="BC534" i="6"/>
  <c r="BC533" i="6"/>
  <c r="BC532" i="6"/>
  <c r="BC531" i="6"/>
  <c r="BC530" i="6"/>
  <c r="BC529" i="6"/>
  <c r="BC528" i="6"/>
  <c r="BC527" i="6"/>
  <c r="BC526" i="6"/>
  <c r="BC525" i="6"/>
  <c r="BC524" i="6"/>
  <c r="BC523" i="6"/>
  <c r="BC522" i="6"/>
  <c r="BC521" i="6"/>
  <c r="BC520" i="6"/>
  <c r="BC519" i="6"/>
  <c r="BC518" i="6"/>
  <c r="BC517" i="6"/>
  <c r="BC516" i="6"/>
  <c r="BC515" i="6"/>
  <c r="BC514" i="6"/>
  <c r="BC513" i="6"/>
  <c r="BC512" i="6"/>
  <c r="BC511" i="6"/>
  <c r="BC510" i="6"/>
  <c r="BC509" i="6"/>
  <c r="BC508" i="6"/>
  <c r="BC507" i="6"/>
  <c r="BC506" i="6"/>
  <c r="BC505" i="6"/>
  <c r="BC504" i="6"/>
  <c r="BC503" i="6"/>
  <c r="BC502" i="6"/>
  <c r="BC501" i="6"/>
  <c r="BC500" i="6"/>
  <c r="BC499" i="6"/>
  <c r="BC498" i="6"/>
  <c r="BC497" i="6"/>
  <c r="BC496" i="6"/>
  <c r="BC495" i="6"/>
  <c r="BC494" i="6"/>
  <c r="BC493" i="6"/>
  <c r="BC492" i="6"/>
  <c r="BC491" i="6"/>
  <c r="BC490" i="6"/>
  <c r="BC489" i="6"/>
  <c r="BC488" i="6"/>
  <c r="BC487" i="6"/>
  <c r="BC486" i="6"/>
  <c r="BC485" i="6"/>
  <c r="BC484" i="6"/>
  <c r="BC483" i="6"/>
  <c r="BC482" i="6"/>
  <c r="BC481" i="6"/>
  <c r="BC480" i="6"/>
  <c r="BC479" i="6"/>
  <c r="BC478" i="6"/>
  <c r="BC477" i="6"/>
  <c r="BC476" i="6"/>
  <c r="BC475" i="6"/>
  <c r="BC474" i="6"/>
  <c r="BC473" i="6"/>
  <c r="BC472" i="6"/>
  <c r="BC471" i="6"/>
  <c r="BC470" i="6"/>
  <c r="BC469" i="6"/>
  <c r="BC468" i="6"/>
  <c r="BC467" i="6"/>
  <c r="BC466" i="6"/>
  <c r="BC465" i="6"/>
  <c r="BC464" i="6"/>
  <c r="BC463" i="6"/>
  <c r="BC462" i="6"/>
  <c r="BC461" i="6"/>
  <c r="BC460" i="6"/>
  <c r="BC459" i="6"/>
  <c r="BC458" i="6"/>
  <c r="BC457" i="6"/>
  <c r="BC456" i="6"/>
  <c r="BC455" i="6"/>
  <c r="BC454" i="6"/>
  <c r="BC453" i="6"/>
  <c r="BC452" i="6"/>
  <c r="BC451" i="6"/>
  <c r="BC450" i="6"/>
  <c r="BC449" i="6"/>
  <c r="BC448" i="6"/>
  <c r="BC447" i="6"/>
  <c r="BC446" i="6"/>
  <c r="BC445" i="6"/>
  <c r="BC444" i="6"/>
  <c r="BC443" i="6"/>
  <c r="BC442" i="6"/>
  <c r="BC441" i="6"/>
  <c r="BC440" i="6"/>
  <c r="BC439" i="6"/>
  <c r="BC438" i="6"/>
  <c r="BC437" i="6"/>
  <c r="BC436" i="6"/>
  <c r="BC435" i="6"/>
  <c r="BC434" i="6"/>
  <c r="BC433" i="6"/>
  <c r="BC432" i="6"/>
  <c r="BC431" i="6"/>
  <c r="BC430" i="6"/>
  <c r="BC429" i="6"/>
  <c r="BC428" i="6"/>
  <c r="BC427" i="6"/>
  <c r="BC426" i="6"/>
  <c r="BC425" i="6"/>
  <c r="BC424" i="6"/>
  <c r="BC423" i="6"/>
  <c r="BC422" i="6"/>
  <c r="BC421" i="6"/>
  <c r="BC420" i="6"/>
  <c r="BC419" i="6"/>
  <c r="BC418" i="6"/>
  <c r="BC417" i="6"/>
  <c r="BC416" i="6"/>
  <c r="BC415" i="6"/>
  <c r="BC414" i="6"/>
  <c r="BC413" i="6"/>
  <c r="BC412" i="6"/>
  <c r="BC411" i="6"/>
  <c r="BC410" i="6"/>
  <c r="BC409" i="6"/>
  <c r="BC408" i="6"/>
  <c r="BC407" i="6"/>
  <c r="BC406" i="6"/>
  <c r="BC405" i="6"/>
  <c r="BC404" i="6"/>
  <c r="BC403" i="6"/>
  <c r="BC402" i="6"/>
  <c r="BC401" i="6"/>
  <c r="BC400" i="6"/>
  <c r="BC399" i="6"/>
  <c r="BC398" i="6"/>
  <c r="BC397" i="6"/>
  <c r="BC396" i="6"/>
  <c r="BC395" i="6"/>
  <c r="BC394" i="6"/>
  <c r="BC393" i="6"/>
  <c r="BC392" i="6"/>
  <c r="BC391" i="6"/>
  <c r="BC390" i="6"/>
  <c r="BC389" i="6"/>
  <c r="BC388" i="6"/>
  <c r="BC387" i="6"/>
  <c r="BC386" i="6"/>
  <c r="BC385" i="6"/>
  <c r="BC384" i="6"/>
  <c r="BC383" i="6"/>
  <c r="BC382" i="6"/>
  <c r="BC381" i="6"/>
  <c r="BC380" i="6"/>
  <c r="BC379" i="6"/>
  <c r="BC378" i="6"/>
  <c r="BC377" i="6"/>
  <c r="BC376" i="6"/>
  <c r="BC375" i="6"/>
  <c r="BC374" i="6"/>
  <c r="BC373" i="6"/>
  <c r="BC372" i="6"/>
  <c r="BC371" i="6"/>
  <c r="BC370" i="6"/>
  <c r="BC369" i="6"/>
  <c r="BC368" i="6"/>
  <c r="BC367" i="6"/>
  <c r="BC366" i="6"/>
  <c r="BC365" i="6"/>
  <c r="BC364" i="6"/>
  <c r="BC363" i="6"/>
  <c r="BC362" i="6"/>
  <c r="BC361" i="6"/>
  <c r="BC360" i="6"/>
  <c r="BC359" i="6"/>
  <c r="BC358" i="6"/>
  <c r="BC357" i="6"/>
  <c r="BC356" i="6"/>
  <c r="BC355" i="6"/>
  <c r="BC354" i="6"/>
  <c r="BC353" i="6"/>
  <c r="BC352" i="6"/>
  <c r="BC351" i="6"/>
  <c r="BC350" i="6"/>
  <c r="BC349" i="6"/>
  <c r="BC348" i="6"/>
  <c r="BC347" i="6"/>
  <c r="BC346" i="6"/>
  <c r="BC345" i="6"/>
  <c r="BC344" i="6"/>
  <c r="BC343" i="6"/>
  <c r="BC342" i="6"/>
  <c r="BC341" i="6"/>
  <c r="BC340" i="6"/>
  <c r="BC339" i="6"/>
  <c r="BC338" i="6"/>
  <c r="BC337" i="6"/>
  <c r="BC336" i="6"/>
  <c r="BC335" i="6"/>
  <c r="BC334" i="6"/>
  <c r="BC333" i="6"/>
  <c r="BC332" i="6"/>
  <c r="BC331" i="6"/>
  <c r="BC330" i="6"/>
  <c r="BC329" i="6"/>
  <c r="BC328" i="6"/>
  <c r="BC327" i="6"/>
  <c r="BC326" i="6"/>
  <c r="BC325" i="6"/>
  <c r="BC324" i="6"/>
  <c r="BC323" i="6"/>
  <c r="BC322" i="6"/>
  <c r="BC321" i="6"/>
  <c r="BC320" i="6"/>
  <c r="BC319" i="6"/>
  <c r="BC318" i="6"/>
  <c r="BC317" i="6"/>
  <c r="BC316" i="6"/>
  <c r="BC315" i="6"/>
  <c r="BC314" i="6"/>
  <c r="BC313" i="6"/>
  <c r="BC312" i="6"/>
  <c r="BC311" i="6"/>
  <c r="BC310" i="6"/>
  <c r="BC309" i="6"/>
  <c r="BC308" i="6"/>
  <c r="BC307" i="6"/>
  <c r="BC306" i="6"/>
  <c r="BC305" i="6"/>
  <c r="BC304" i="6"/>
  <c r="BC303" i="6"/>
  <c r="BC302" i="6"/>
  <c r="BC301" i="6"/>
  <c r="BC300" i="6"/>
  <c r="BC299" i="6"/>
  <c r="BC298" i="6"/>
  <c r="BC297" i="6"/>
  <c r="BC296" i="6"/>
  <c r="BC295" i="6"/>
  <c r="BC294" i="6"/>
  <c r="BC293" i="6"/>
  <c r="BC292" i="6"/>
  <c r="BC291" i="6"/>
  <c r="BC290" i="6"/>
  <c r="BC289" i="6"/>
  <c r="BC288" i="6"/>
  <c r="BC287" i="6"/>
  <c r="BC286" i="6"/>
  <c r="BC285" i="6"/>
  <c r="BC284" i="6"/>
  <c r="BC283" i="6"/>
  <c r="BC282" i="6"/>
  <c r="BC281" i="6"/>
  <c r="BC280" i="6"/>
  <c r="BC279" i="6"/>
  <c r="BC278" i="6"/>
  <c r="BC277" i="6"/>
  <c r="BC276" i="6"/>
  <c r="BC275" i="6"/>
  <c r="BC274" i="6"/>
  <c r="BC273" i="6"/>
  <c r="BC272" i="6"/>
  <c r="BC271" i="6"/>
  <c r="BC270" i="6"/>
  <c r="BC269" i="6"/>
  <c r="BC268" i="6"/>
  <c r="BC267" i="6"/>
  <c r="BC266" i="6"/>
  <c r="BC265" i="6"/>
  <c r="BC264" i="6"/>
  <c r="BC263" i="6"/>
  <c r="BC262" i="6"/>
  <c r="BC261" i="6"/>
  <c r="BC260" i="6"/>
  <c r="BC259" i="6"/>
  <c r="BC258" i="6"/>
  <c r="BC257" i="6"/>
  <c r="BC256" i="6"/>
  <c r="BC255" i="6"/>
  <c r="BC254" i="6"/>
  <c r="BC253" i="6"/>
  <c r="BC252" i="6"/>
  <c r="BC251" i="6"/>
  <c r="BC250" i="6"/>
  <c r="BC249" i="6"/>
  <c r="BC248" i="6"/>
  <c r="BC247" i="6"/>
  <c r="BC246" i="6"/>
  <c r="BC245" i="6"/>
  <c r="BC244" i="6"/>
  <c r="BC243" i="6"/>
  <c r="BC242" i="6"/>
  <c r="BC241" i="6"/>
  <c r="BC240" i="6"/>
  <c r="BC239" i="6"/>
  <c r="BC238" i="6"/>
  <c r="BC237" i="6"/>
  <c r="BC236" i="6"/>
  <c r="BC235" i="6"/>
  <c r="BC234" i="6"/>
  <c r="BC233" i="6"/>
  <c r="BC232" i="6"/>
  <c r="BC231" i="6"/>
  <c r="BC230" i="6"/>
  <c r="BC229" i="6"/>
  <c r="BC228" i="6"/>
  <c r="BC227" i="6"/>
  <c r="BC226" i="6"/>
  <c r="BC225" i="6"/>
  <c r="BC224" i="6"/>
  <c r="BC223" i="6"/>
  <c r="BC222" i="6"/>
  <c r="BC221" i="6"/>
  <c r="BC220" i="6"/>
  <c r="BC219" i="6"/>
  <c r="BC218" i="6"/>
  <c r="BC217" i="6"/>
  <c r="BC216" i="6"/>
  <c r="BC215" i="6"/>
  <c r="BC214" i="6"/>
  <c r="BC213" i="6"/>
  <c r="BC212" i="6"/>
  <c r="BC211" i="6"/>
  <c r="BC210" i="6"/>
  <c r="BC209" i="6"/>
  <c r="BC208" i="6"/>
  <c r="BC207" i="6"/>
  <c r="BC206" i="6"/>
  <c r="BC205" i="6"/>
  <c r="BC204" i="6"/>
  <c r="BC203" i="6"/>
  <c r="BC202" i="6"/>
  <c r="BC201" i="6"/>
  <c r="BC200" i="6"/>
  <c r="BC199" i="6"/>
  <c r="BC198" i="6"/>
  <c r="BC197" i="6"/>
  <c r="BC196" i="6"/>
  <c r="BC195" i="6"/>
  <c r="BC194" i="6"/>
  <c r="BC193" i="6"/>
  <c r="BC192" i="6"/>
  <c r="BC191" i="6"/>
  <c r="BC190" i="6"/>
  <c r="BC189" i="6"/>
  <c r="BC188" i="6"/>
  <c r="BC187" i="6"/>
  <c r="BC186" i="6"/>
  <c r="BC185" i="6"/>
  <c r="BC184" i="6"/>
  <c r="BC183" i="6"/>
  <c r="BC182" i="6"/>
  <c r="BC181" i="6"/>
  <c r="BC180" i="6"/>
  <c r="BC179" i="6"/>
  <c r="BC178" i="6"/>
  <c r="BC177" i="6"/>
  <c r="BC176" i="6"/>
  <c r="BC175" i="6"/>
  <c r="BC174" i="6"/>
  <c r="BC173" i="6"/>
  <c r="BC172" i="6"/>
  <c r="BC171" i="6"/>
  <c r="BC170" i="6"/>
  <c r="BC169" i="6"/>
  <c r="BC168" i="6"/>
  <c r="BC167" i="6"/>
  <c r="BC166" i="6"/>
  <c r="BC165" i="6"/>
  <c r="BC164" i="6"/>
  <c r="BC163" i="6"/>
  <c r="BC162" i="6"/>
  <c r="BC161" i="6"/>
  <c r="BC160" i="6"/>
  <c r="BC159" i="6"/>
  <c r="BC158" i="6"/>
  <c r="BC157" i="6"/>
  <c r="BC156" i="6"/>
  <c r="BC155" i="6"/>
  <c r="BC154" i="6"/>
  <c r="BC153" i="6"/>
  <c r="BC152" i="6"/>
  <c r="BC151" i="6"/>
  <c r="BC150" i="6"/>
  <c r="BC149" i="6"/>
  <c r="BC148" i="6"/>
  <c r="BC147" i="6"/>
  <c r="BC146" i="6"/>
  <c r="BC145" i="6"/>
  <c r="BC144" i="6"/>
  <c r="BC143" i="6"/>
  <c r="BC142" i="6"/>
  <c r="BC141" i="6"/>
  <c r="BC140" i="6"/>
  <c r="BC139" i="6"/>
  <c r="BC138" i="6"/>
  <c r="BC137" i="6"/>
  <c r="BC136" i="6"/>
  <c r="BC135" i="6"/>
  <c r="BC134" i="6"/>
  <c r="BC133" i="6"/>
  <c r="BC132" i="6"/>
  <c r="BC131" i="6"/>
  <c r="BC130" i="6"/>
  <c r="BC129" i="6"/>
  <c r="BC128" i="6"/>
  <c r="BC127" i="6"/>
  <c r="BC126" i="6"/>
  <c r="BC125" i="6"/>
  <c r="BC124" i="6"/>
  <c r="BC123" i="6"/>
  <c r="BC122" i="6"/>
  <c r="BC121" i="6"/>
  <c r="BC120" i="6"/>
  <c r="BC119" i="6"/>
  <c r="BC118" i="6"/>
  <c r="BC117" i="6"/>
  <c r="BC116" i="6"/>
  <c r="BC115" i="6"/>
  <c r="BC114" i="6"/>
  <c r="BC113" i="6"/>
  <c r="BC112" i="6"/>
  <c r="BC111" i="6"/>
  <c r="BC110" i="6"/>
  <c r="BC109" i="6"/>
  <c r="BC108" i="6"/>
  <c r="BC107" i="6"/>
  <c r="BC106" i="6"/>
  <c r="BC105" i="6"/>
  <c r="BC104" i="6"/>
  <c r="BC103" i="6"/>
  <c r="BC102" i="6"/>
  <c r="BC101" i="6"/>
  <c r="BC100" i="6"/>
  <c r="BC99" i="6"/>
  <c r="BC98" i="6"/>
  <c r="BC97" i="6"/>
  <c r="BC96" i="6"/>
  <c r="BC95" i="6"/>
  <c r="BC94" i="6"/>
  <c r="BC93" i="6"/>
  <c r="BC92" i="6"/>
  <c r="BC91" i="6"/>
  <c r="BC90" i="6"/>
  <c r="BC89" i="6"/>
  <c r="BC88" i="6"/>
  <c r="BC87" i="6"/>
  <c r="BC86" i="6"/>
  <c r="BC85" i="6"/>
  <c r="BC84" i="6"/>
  <c r="BC83" i="6"/>
  <c r="BC82" i="6"/>
  <c r="BC81" i="6"/>
  <c r="BC80" i="6"/>
  <c r="BC79" i="6"/>
  <c r="BC78" i="6"/>
  <c r="BC77" i="6"/>
  <c r="BC76" i="6"/>
  <c r="BC75" i="6"/>
  <c r="BC74" i="6"/>
  <c r="BC73" i="6"/>
  <c r="BC72" i="6"/>
  <c r="BC71" i="6"/>
  <c r="BC70" i="6"/>
  <c r="BC69" i="6"/>
  <c r="BC68" i="6"/>
  <c r="BC67" i="6"/>
  <c r="BC66" i="6"/>
  <c r="BC65" i="6"/>
  <c r="BC64" i="6"/>
  <c r="BC63" i="6"/>
  <c r="BC62" i="6"/>
  <c r="BC61" i="6"/>
  <c r="BC60" i="6"/>
  <c r="BC59" i="6"/>
  <c r="BC58" i="6"/>
  <c r="BC57" i="6"/>
  <c r="BC56" i="6"/>
  <c r="BC55" i="6"/>
  <c r="BC54" i="6"/>
  <c r="BC53" i="6"/>
  <c r="BC52" i="6"/>
  <c r="BC51" i="6"/>
  <c r="BC50" i="6"/>
  <c r="BC49" i="6"/>
  <c r="BC48" i="6"/>
  <c r="BC47" i="6"/>
  <c r="BC46" i="6"/>
  <c r="BC45" i="6"/>
  <c r="BC44" i="6"/>
  <c r="BC43" i="6"/>
  <c r="BC42" i="6"/>
  <c r="BC41" i="6"/>
  <c r="BC40" i="6"/>
  <c r="BC39" i="6"/>
  <c r="BC38" i="6"/>
  <c r="BC37" i="6"/>
  <c r="BC36" i="6"/>
  <c r="BC35" i="6"/>
  <c r="BC34" i="6"/>
  <c r="BC33" i="6"/>
  <c r="BC32" i="6"/>
  <c r="BC31" i="6"/>
  <c r="BC30" i="6"/>
  <c r="BC29" i="6"/>
  <c r="BC28" i="6"/>
  <c r="BC27" i="6"/>
  <c r="BC26" i="6"/>
  <c r="BC25" i="6"/>
  <c r="BC24" i="6"/>
  <c r="BC23" i="6"/>
  <c r="BC22" i="6"/>
  <c r="BC21" i="6"/>
  <c r="BC20" i="6"/>
  <c r="BC19" i="6"/>
  <c r="BC18" i="6"/>
  <c r="BC17" i="6"/>
  <c r="BC16" i="6"/>
  <c r="BC15" i="6"/>
  <c r="BC14" i="6"/>
  <c r="BC13" i="6"/>
  <c r="BC12" i="6"/>
  <c r="BC11" i="6"/>
  <c r="BC10" i="6"/>
  <c r="BC9" i="6"/>
  <c r="BC8" i="6"/>
  <c r="BC7" i="6"/>
  <c r="BC6" i="6"/>
  <c r="BC5" i="6"/>
  <c r="BC4" i="6"/>
  <c r="BC3" i="6"/>
  <c r="AB4" i="7" l="1" a="1"/>
  <c r="AB4" i="7" s="1"/>
  <c r="AB11" i="7" a="1"/>
  <c r="AB11" i="7" s="1"/>
  <c r="AC11" i="7" s="1" a="1"/>
  <c r="AC11" i="7" s="1"/>
  <c r="AZ162" i="7" s="1"/>
  <c r="Y162" i="8" s="1"/>
  <c r="AB27" i="7" a="1"/>
  <c r="AB27" i="7" s="1"/>
  <c r="AE27" i="7" s="1" a="1"/>
  <c r="AE27" i="7" s="1"/>
  <c r="BB460" i="7" s="1"/>
  <c r="AB26" i="7" a="1"/>
  <c r="AB26" i="7" s="1"/>
  <c r="AE26" i="7" s="1" a="1"/>
  <c r="AE26" i="7" s="1"/>
  <c r="BB441" i="7" s="1"/>
  <c r="AB18" i="7" a="1"/>
  <c r="AB18" i="7" s="1"/>
  <c r="AR18" i="7" s="1" a="1"/>
  <c r="AR18" i="7" s="1"/>
  <c r="BB302" i="7" s="1"/>
  <c r="AB10" i="7" a="1"/>
  <c r="AB10" i="7" s="1"/>
  <c r="AC10" i="7" s="1" a="1"/>
  <c r="AC10" i="7" s="1"/>
  <c r="AZ142" i="7" s="1"/>
  <c r="Y142" i="8" s="1"/>
  <c r="AB25" i="7" a="1"/>
  <c r="AB25" i="7" s="1"/>
  <c r="AG25" i="7" s="1" a="1"/>
  <c r="AG25" i="7" s="1"/>
  <c r="BB424" i="7" s="1"/>
  <c r="AB17" i="7" a="1"/>
  <c r="AB17" i="7" s="1"/>
  <c r="AN17" i="7" s="1" a="1"/>
  <c r="AN17" i="7" s="1"/>
  <c r="BB279" i="7" s="1"/>
  <c r="AB9" i="7" a="1"/>
  <c r="AB9" i="7" s="1"/>
  <c r="AB24" i="7" a="1"/>
  <c r="AB24" i="7" s="1"/>
  <c r="AE24" i="7" s="1" a="1"/>
  <c r="AE24" i="7" s="1"/>
  <c r="BB403" i="7" s="1"/>
  <c r="AB16" i="7" a="1"/>
  <c r="AB16" i="7" s="1"/>
  <c r="AN16" i="7" s="1" a="1"/>
  <c r="AN16" i="7" s="1"/>
  <c r="BB260" i="7" s="1"/>
  <c r="AB8" i="7" a="1"/>
  <c r="AB8" i="7" s="1"/>
  <c r="AC8" i="7" s="1" a="1"/>
  <c r="AC8" i="7" s="1"/>
  <c r="AB23" i="7" a="1"/>
  <c r="AB23" i="7" s="1"/>
  <c r="AE23" i="7" s="1" a="1"/>
  <c r="AE23" i="7" s="1"/>
  <c r="BB384" i="7" s="1"/>
  <c r="AB15" i="7" a="1"/>
  <c r="AB15" i="7" s="1"/>
  <c r="AC15" i="7" s="1" a="1"/>
  <c r="AC15" i="7" s="1"/>
  <c r="AZ236" i="7" s="1"/>
  <c r="AB7" i="7" a="1"/>
  <c r="AB7" i="7" s="1"/>
  <c r="AC7" i="7" s="1" a="1"/>
  <c r="AC7" i="7" s="1"/>
  <c r="AB14" i="7" a="1"/>
  <c r="AB14" i="7" s="1"/>
  <c r="AR14" i="7" s="1" a="1"/>
  <c r="AR14" i="7" s="1"/>
  <c r="BB226" i="7" s="1"/>
  <c r="AA226" i="8" s="1"/>
  <c r="AB6" i="7" a="1"/>
  <c r="AB6" i="7" s="1"/>
  <c r="AC6" i="7" s="1" a="1"/>
  <c r="AC6" i="7" s="1"/>
  <c r="AB3" i="7" a="1"/>
  <c r="AB3" i="7" s="1"/>
  <c r="AT3" i="7" s="1" a="1"/>
  <c r="AT3" i="7" s="1"/>
  <c r="AB21" i="7" a="1"/>
  <c r="AB21" i="7" s="1"/>
  <c r="AE21" i="7" s="1" a="1"/>
  <c r="AE21" i="7" s="1"/>
  <c r="BB346" i="7" s="1"/>
  <c r="AB13" i="7" a="1"/>
  <c r="AB13" i="7" s="1"/>
  <c r="AC13" i="7" s="1" a="1"/>
  <c r="AC13" i="7" s="1"/>
  <c r="AB5" i="7" a="1"/>
  <c r="AB5" i="7" s="1"/>
  <c r="AC5" i="7" s="1" a="1"/>
  <c r="AC5" i="7" s="1"/>
  <c r="AB20" i="7" a="1"/>
  <c r="AB20" i="7" s="1"/>
  <c r="AN20" i="7" s="1" a="1"/>
  <c r="AN20" i="7" s="1"/>
  <c r="BB336" i="7" s="1"/>
  <c r="AB12" i="7" a="1"/>
  <c r="AB12" i="7" s="1"/>
  <c r="AC12" i="7" s="1" a="1"/>
  <c r="AC12" i="7" s="1"/>
  <c r="AC9" i="7" a="1"/>
  <c r="AC9" i="7" s="1"/>
  <c r="AZ121" i="7" s="1"/>
  <c r="Y121" i="8" s="1"/>
  <c r="AC4" i="7" a="1"/>
  <c r="AC4" i="7" s="1"/>
  <c r="AZ26" i="7" s="1"/>
  <c r="Y26" i="8" s="1"/>
  <c r="AE5" i="7" a="1"/>
  <c r="AE5" i="7" s="1"/>
  <c r="BB42" i="7" s="1"/>
  <c r="AA42" i="8" s="1"/>
  <c r="AG3" i="7" a="1"/>
  <c r="AG3" i="7" s="1"/>
  <c r="BB6" i="7" s="1"/>
  <c r="AA6" i="8" s="1"/>
  <c r="AW3" i="7" a="1"/>
  <c r="AW3" i="7" s="1"/>
  <c r="AZ39" i="7"/>
  <c r="Y39" i="8" s="1"/>
  <c r="AZ23" i="7"/>
  <c r="Y23" i="8" s="1"/>
  <c r="AZ138" i="7"/>
  <c r="Y138" i="8" s="1"/>
  <c r="AI3" i="7" a="1"/>
  <c r="AI3" i="7" s="1"/>
  <c r="AL3" i="7" a="1"/>
  <c r="AL3" i="7" s="1"/>
  <c r="AV3" i="7" a="1"/>
  <c r="AV3" i="7" s="1"/>
  <c r="AM3" i="7" a="1"/>
  <c r="AM3" i="7" s="1"/>
  <c r="AC3" i="7" a="1"/>
  <c r="AC3" i="7" s="1"/>
  <c r="AD3" i="7" a="1"/>
  <c r="AD3" i="7" s="1"/>
  <c r="AF3" i="7" a="1"/>
  <c r="AF3" i="7" s="1"/>
  <c r="AQ3" i="7" a="1"/>
  <c r="AQ3" i="7" s="1"/>
  <c r="AU22" i="7" a="1"/>
  <c r="AU22" i="7" s="1"/>
  <c r="AR22" i="7" a="1"/>
  <c r="AR22" i="7" s="1"/>
  <c r="AC19" i="7" a="1"/>
  <c r="AC19" i="7" s="1"/>
  <c r="AQ22" i="7" a="1"/>
  <c r="AQ22" i="7" s="1"/>
  <c r="AN22" i="7" a="1"/>
  <c r="AN22" i="7" s="1"/>
  <c r="AC22" i="7" a="1"/>
  <c r="AC22" i="7" s="1"/>
  <c r="AJ22" i="7" a="1"/>
  <c r="AJ22" i="7" s="1"/>
  <c r="AF22" i="7" a="1"/>
  <c r="AF22" i="7" s="1"/>
  <c r="AE22" i="7" a="1"/>
  <c r="AE22" i="7" s="1"/>
  <c r="AV22" i="7" a="1"/>
  <c r="AV22" i="7" s="1"/>
  <c r="AD4" i="7" a="1"/>
  <c r="AD4" i="7" s="1"/>
  <c r="AI4" i="7" a="1"/>
  <c r="AI4" i="7" s="1"/>
  <c r="AO4" i="7" a="1"/>
  <c r="AO4" i="7" s="1"/>
  <c r="AT4" i="7" a="1"/>
  <c r="AT4" i="7" s="1"/>
  <c r="AJ4" i="7" a="1"/>
  <c r="AJ4" i="7" s="1"/>
  <c r="AE4" i="7" a="1"/>
  <c r="AE4" i="7" s="1"/>
  <c r="AK4" i="7" a="1"/>
  <c r="AK4" i="7" s="1"/>
  <c r="AP4" i="7" a="1"/>
  <c r="AP4" i="7" s="1"/>
  <c r="AU4" i="7" a="1"/>
  <c r="AU4" i="7" s="1"/>
  <c r="AF4" i="7" a="1"/>
  <c r="AF4" i="7" s="1"/>
  <c r="AV4" i="7" a="1"/>
  <c r="AV4" i="7" s="1"/>
  <c r="AG4" i="7" a="1"/>
  <c r="AG4" i="7" s="1"/>
  <c r="AL4" i="7" a="1"/>
  <c r="AL4" i="7" s="1"/>
  <c r="AQ4" i="7" a="1"/>
  <c r="AQ4" i="7" s="1"/>
  <c r="AW4" i="7" a="1"/>
  <c r="AW4" i="7" s="1"/>
  <c r="AR4" i="7" a="1"/>
  <c r="AR4" i="7" s="1"/>
  <c r="AN4" i="7" a="1"/>
  <c r="AN4" i="7" s="1"/>
  <c r="AH4" i="7" a="1"/>
  <c r="AH4" i="7" s="1"/>
  <c r="AM4" i="7" a="1"/>
  <c r="AM4" i="7" s="1"/>
  <c r="AS4" i="7" a="1"/>
  <c r="AS4" i="7" s="1"/>
  <c r="AI22" i="7" a="1"/>
  <c r="AI22" i="7" s="1"/>
  <c r="AT5" i="7" a="1"/>
  <c r="AT5" i="7" s="1"/>
  <c r="AO5" i="7" a="1"/>
  <c r="AO5" i="7" s="1"/>
  <c r="AI5" i="7" a="1"/>
  <c r="AI5" i="7" s="1"/>
  <c r="AD5" i="7" a="1"/>
  <c r="AD5" i="7" s="1"/>
  <c r="AM5" i="7" a="1"/>
  <c r="AM5" i="7" s="1"/>
  <c r="AH5" i="7" a="1"/>
  <c r="AH5" i="7" s="1"/>
  <c r="AV19" i="7" a="1"/>
  <c r="AV19" i="7" s="1"/>
  <c r="AW5" i="7" a="1"/>
  <c r="AW5" i="7" s="1"/>
  <c r="AL5" i="7" a="1"/>
  <c r="AL5" i="7" s="1"/>
  <c r="AG5" i="7" a="1"/>
  <c r="AG5" i="7" s="1"/>
  <c r="AH3" i="7" a="1"/>
  <c r="AH3" i="7" s="1"/>
  <c r="AP3" i="7" a="1"/>
  <c r="AP3" i="7" s="1"/>
  <c r="AM22" i="7" a="1"/>
  <c r="AM22" i="7" s="1"/>
  <c r="AU5" i="7" a="1"/>
  <c r="AU5" i="7" s="1"/>
  <c r="AP5" i="7" a="1"/>
  <c r="AP5" i="7" s="1"/>
  <c r="AH7" i="7" a="1"/>
  <c r="AH7" i="7" s="1"/>
  <c r="AT7" i="7" a="1"/>
  <c r="AT7" i="7" s="1"/>
  <c r="AU7" i="7" a="1"/>
  <c r="AU7" i="7" s="1"/>
  <c r="AN7" i="7" a="1"/>
  <c r="AN7" i="7" s="1"/>
  <c r="AO7" i="7" a="1"/>
  <c r="AO7" i="7" s="1"/>
  <c r="AN19" i="7" a="1"/>
  <c r="AN19" i="7" s="1"/>
  <c r="AD6" i="7" a="1"/>
  <c r="AD6" i="7" s="1"/>
  <c r="AL6" i="7" a="1"/>
  <c r="AL6" i="7" s="1"/>
  <c r="AP6" i="7" a="1"/>
  <c r="AP6" i="7" s="1"/>
  <c r="AT6" i="7" a="1"/>
  <c r="AT6" i="7" s="1"/>
  <c r="AE6" i="7" a="1"/>
  <c r="AE6" i="7" s="1"/>
  <c r="AI6" i="7" a="1"/>
  <c r="AI6" i="7" s="1"/>
  <c r="AM6" i="7" a="1"/>
  <c r="AM6" i="7" s="1"/>
  <c r="AQ6" i="7" a="1"/>
  <c r="AQ6" i="7" s="1"/>
  <c r="AF6" i="7" a="1"/>
  <c r="AF6" i="7" s="1"/>
  <c r="AJ6" i="7" a="1"/>
  <c r="AJ6" i="7" s="1"/>
  <c r="AN6" i="7" a="1"/>
  <c r="AN6" i="7" s="1"/>
  <c r="AR6" i="7" a="1"/>
  <c r="AR6" i="7" s="1"/>
  <c r="AV6" i="7" a="1"/>
  <c r="AV6" i="7" s="1"/>
  <c r="AG6" i="7" a="1"/>
  <c r="AG6" i="7" s="1"/>
  <c r="AK6" i="7" a="1"/>
  <c r="AK6" i="7" s="1"/>
  <c r="AS6" i="7" a="1"/>
  <c r="AS6" i="7" s="1"/>
  <c r="AW6" i="7" a="1"/>
  <c r="AW6" i="7" s="1"/>
  <c r="AT22" i="7" a="1"/>
  <c r="AT22" i="7" s="1"/>
  <c r="AP22" i="7" a="1"/>
  <c r="AP22" i="7" s="1"/>
  <c r="AL22" i="7" a="1"/>
  <c r="AL22" i="7" s="1"/>
  <c r="AH22" i="7" a="1"/>
  <c r="AH22" i="7" s="1"/>
  <c r="AD22" i="7" a="1"/>
  <c r="AD22" i="7" s="1"/>
  <c r="AM19" i="7" a="1"/>
  <c r="AM19" i="7" s="1"/>
  <c r="AD13" i="7" a="1"/>
  <c r="AD13" i="7" s="1"/>
  <c r="AH13" i="7" a="1"/>
  <c r="AH13" i="7" s="1"/>
  <c r="AL13" i="7" a="1"/>
  <c r="AL13" i="7" s="1"/>
  <c r="AP13" i="7" a="1"/>
  <c r="AP13" i="7" s="1"/>
  <c r="AT13" i="7" a="1"/>
  <c r="AT13" i="7" s="1"/>
  <c r="AE13" i="7" a="1"/>
  <c r="AE13" i="7" s="1"/>
  <c r="AI13" i="7" a="1"/>
  <c r="AI13" i="7" s="1"/>
  <c r="AM13" i="7" a="1"/>
  <c r="AM13" i="7" s="1"/>
  <c r="AQ13" i="7" a="1"/>
  <c r="AQ13" i="7" s="1"/>
  <c r="AU13" i="7" a="1"/>
  <c r="AU13" i="7" s="1"/>
  <c r="AF13" i="7" a="1"/>
  <c r="AF13" i="7" s="1"/>
  <c r="AJ13" i="7" a="1"/>
  <c r="AJ13" i="7" s="1"/>
  <c r="AN13" i="7" a="1"/>
  <c r="AN13" i="7" s="1"/>
  <c r="AR13" i="7" a="1"/>
  <c r="AR13" i="7" s="1"/>
  <c r="AV13" i="7" a="1"/>
  <c r="AV13" i="7" s="1"/>
  <c r="AG13" i="7" a="1"/>
  <c r="AG13" i="7" s="1"/>
  <c r="AK13" i="7" a="1"/>
  <c r="AK13" i="7" s="1"/>
  <c r="AO13" i="7" a="1"/>
  <c r="AO13" i="7" s="1"/>
  <c r="AS13" i="7" a="1"/>
  <c r="AS13" i="7" s="1"/>
  <c r="AW13" i="7" a="1"/>
  <c r="AW13" i="7" s="1"/>
  <c r="AD12" i="7" a="1"/>
  <c r="AD12" i="7" s="1"/>
  <c r="AH12" i="7" a="1"/>
  <c r="AH12" i="7" s="1"/>
  <c r="AT12" i="7" a="1"/>
  <c r="AT12" i="7" s="1"/>
  <c r="AQ12" i="7" a="1"/>
  <c r="AQ12" i="7" s="1"/>
  <c r="AU12" i="7" a="1"/>
  <c r="AU12" i="7" s="1"/>
  <c r="AN12" i="7" a="1"/>
  <c r="AN12" i="7" s="1"/>
  <c r="AK12" i="7" a="1"/>
  <c r="AK12" i="7" s="1"/>
  <c r="AO12" i="7" a="1"/>
  <c r="AO12" i="7" s="1"/>
  <c r="AW22" i="7" a="1"/>
  <c r="AW22" i="7" s="1"/>
  <c r="AS22" i="7" a="1"/>
  <c r="AS22" i="7" s="1"/>
  <c r="AO22" i="7" a="1"/>
  <c r="AO22" i="7" s="1"/>
  <c r="AK22" i="7" a="1"/>
  <c r="AK22" i="7" s="1"/>
  <c r="AU19" i="7" a="1"/>
  <c r="AU19" i="7" s="1"/>
  <c r="AD19" i="7" a="1"/>
  <c r="AD19" i="7" s="1"/>
  <c r="AH19" i="7" a="1"/>
  <c r="AH19" i="7" s="1"/>
  <c r="AL19" i="7" a="1"/>
  <c r="AL19" i="7" s="1"/>
  <c r="AP19" i="7" a="1"/>
  <c r="AP19" i="7" s="1"/>
  <c r="AT19" i="7" a="1"/>
  <c r="AT19" i="7" s="1"/>
  <c r="AG19" i="7" a="1"/>
  <c r="AG19" i="7" s="1"/>
  <c r="AK19" i="7" a="1"/>
  <c r="AK19" i="7" s="1"/>
  <c r="AO19" i="7" a="1"/>
  <c r="AO19" i="7" s="1"/>
  <c r="AS19" i="7" a="1"/>
  <c r="AS19" i="7" s="1"/>
  <c r="AW19" i="7" a="1"/>
  <c r="AW19" i="7" s="1"/>
  <c r="AD11" i="7" a="1"/>
  <c r="AD11" i="7" s="1"/>
  <c r="AH11" i="7" a="1"/>
  <c r="AH11" i="7" s="1"/>
  <c r="AL11" i="7" a="1"/>
  <c r="AL11" i="7" s="1"/>
  <c r="AP11" i="7" a="1"/>
  <c r="AP11" i="7" s="1"/>
  <c r="AT11" i="7" a="1"/>
  <c r="AT11" i="7" s="1"/>
  <c r="AE11" i="7" a="1"/>
  <c r="AE11" i="7" s="1"/>
  <c r="AM11" i="7" a="1"/>
  <c r="AM11" i="7" s="1"/>
  <c r="AQ11" i="7" a="1"/>
  <c r="AQ11" i="7" s="1"/>
  <c r="AU11" i="7" a="1"/>
  <c r="AU11" i="7" s="1"/>
  <c r="AF11" i="7" a="1"/>
  <c r="AF11" i="7" s="1"/>
  <c r="AJ11" i="7" a="1"/>
  <c r="AJ11" i="7" s="1"/>
  <c r="AN11" i="7" a="1"/>
  <c r="AN11" i="7" s="1"/>
  <c r="AR11" i="7" a="1"/>
  <c r="AR11" i="7" s="1"/>
  <c r="AG11" i="7" a="1"/>
  <c r="AG11" i="7" s="1"/>
  <c r="AK11" i="7" a="1"/>
  <c r="AK11" i="7" s="1"/>
  <c r="AO11" i="7" a="1"/>
  <c r="AO11" i="7" s="1"/>
  <c r="AS11" i="7" a="1"/>
  <c r="AS11" i="7" s="1"/>
  <c r="AW11" i="7" a="1"/>
  <c r="AW11" i="7" s="1"/>
  <c r="AI19" i="7" a="1"/>
  <c r="AI19" i="7" s="1"/>
  <c r="AH10" i="7" a="1"/>
  <c r="AH10" i="7" s="1"/>
  <c r="AM10" i="7" a="1"/>
  <c r="AM10" i="7" s="1"/>
  <c r="AU10" i="7" a="1"/>
  <c r="AU10" i="7" s="1"/>
  <c r="AG10" i="7" a="1"/>
  <c r="AG10" i="7" s="1"/>
  <c r="AO10" i="7" a="1"/>
  <c r="AO10" i="7" s="1"/>
  <c r="AR19" i="7" a="1"/>
  <c r="AR19" i="7" s="1"/>
  <c r="AD9" i="7" a="1"/>
  <c r="AD9" i="7" s="1"/>
  <c r="AH9" i="7" a="1"/>
  <c r="AH9" i="7" s="1"/>
  <c r="AL9" i="7" a="1"/>
  <c r="AL9" i="7" s="1"/>
  <c r="AP9" i="7" a="1"/>
  <c r="AP9" i="7" s="1"/>
  <c r="AT9" i="7" a="1"/>
  <c r="AT9" i="7" s="1"/>
  <c r="AE9" i="7" a="1"/>
  <c r="AE9" i="7" s="1"/>
  <c r="AI9" i="7" a="1"/>
  <c r="AI9" i="7" s="1"/>
  <c r="AM9" i="7" a="1"/>
  <c r="AM9" i="7" s="1"/>
  <c r="AQ9" i="7" a="1"/>
  <c r="AQ9" i="7" s="1"/>
  <c r="AU9" i="7" a="1"/>
  <c r="AU9" i="7" s="1"/>
  <c r="AF9" i="7" a="1"/>
  <c r="AF9" i="7" s="1"/>
  <c r="AJ9" i="7" a="1"/>
  <c r="AJ9" i="7" s="1"/>
  <c r="AN9" i="7" a="1"/>
  <c r="AN9" i="7" s="1"/>
  <c r="AR9" i="7" a="1"/>
  <c r="AR9" i="7" s="1"/>
  <c r="AV9" i="7" a="1"/>
  <c r="AV9" i="7" s="1"/>
  <c r="AG9" i="7" a="1"/>
  <c r="AG9" i="7" s="1"/>
  <c r="AK9" i="7" a="1"/>
  <c r="AK9" i="7" s="1"/>
  <c r="AO9" i="7" a="1"/>
  <c r="AO9" i="7" s="1"/>
  <c r="AS9" i="7" a="1"/>
  <c r="AS9" i="7" s="1"/>
  <c r="AW9" i="7" a="1"/>
  <c r="AW9" i="7" s="1"/>
  <c r="AQ19" i="7" a="1"/>
  <c r="AQ19" i="7" s="1"/>
  <c r="AF19" i="7" a="1"/>
  <c r="AF19" i="7" s="1"/>
  <c r="AD8" i="7" a="1"/>
  <c r="AD8" i="7" s="1"/>
  <c r="AH8" i="7" a="1"/>
  <c r="AH8" i="7" s="1"/>
  <c r="AL8" i="7" a="1"/>
  <c r="AL8" i="7" s="1"/>
  <c r="AP8" i="7" a="1"/>
  <c r="AP8" i="7" s="1"/>
  <c r="AT8" i="7" a="1"/>
  <c r="AT8" i="7" s="1"/>
  <c r="AE8" i="7" a="1"/>
  <c r="AE8" i="7" s="1"/>
  <c r="AI8" i="7" a="1"/>
  <c r="AI8" i="7" s="1"/>
  <c r="AM8" i="7" a="1"/>
  <c r="AM8" i="7" s="1"/>
  <c r="AQ8" i="7" a="1"/>
  <c r="AQ8" i="7" s="1"/>
  <c r="AU8" i="7" a="1"/>
  <c r="AU8" i="7" s="1"/>
  <c r="AF8" i="7" a="1"/>
  <c r="AF8" i="7" s="1"/>
  <c r="AJ8" i="7" a="1"/>
  <c r="AJ8" i="7" s="1"/>
  <c r="AN8" i="7" a="1"/>
  <c r="AN8" i="7" s="1"/>
  <c r="AR8" i="7" a="1"/>
  <c r="AR8" i="7" s="1"/>
  <c r="AV8" i="7" a="1"/>
  <c r="AV8" i="7" s="1"/>
  <c r="AG8" i="7" a="1"/>
  <c r="AG8" i="7" s="1"/>
  <c r="AK8" i="7" a="1"/>
  <c r="AK8" i="7" s="1"/>
  <c r="AO8" i="7" a="1"/>
  <c r="AO8" i="7" s="1"/>
  <c r="AS8" i="7" a="1"/>
  <c r="AS8" i="7" s="1"/>
  <c r="AW8" i="7" a="1"/>
  <c r="AW8" i="7" s="1"/>
  <c r="AE19" i="7" a="1"/>
  <c r="AE19" i="7" s="1"/>
  <c r="AS15" i="7" l="1" a="1"/>
  <c r="AS15" i="7" s="1"/>
  <c r="BB246" i="7" s="1"/>
  <c r="AG24" i="7" a="1"/>
  <c r="AG24" i="7" s="1"/>
  <c r="BB405" i="7" s="1"/>
  <c r="AN24" i="7" a="1"/>
  <c r="AN24" i="7" s="1"/>
  <c r="BB412" i="7" s="1"/>
  <c r="AL26" i="7" a="1"/>
  <c r="AL26" i="7" s="1"/>
  <c r="BB448" i="7" s="1"/>
  <c r="AM26" i="7" a="1"/>
  <c r="AM26" i="7" s="1"/>
  <c r="BB449" i="7" s="1"/>
  <c r="AI26" i="7" a="1"/>
  <c r="AI26" i="7" s="1"/>
  <c r="BB445" i="7" s="1"/>
  <c r="AF26" i="7" a="1"/>
  <c r="AF26" i="7" s="1"/>
  <c r="BB442" i="7" s="1"/>
  <c r="AQ26" i="7" a="1"/>
  <c r="AQ26" i="7" s="1"/>
  <c r="BB453" i="7" s="1"/>
  <c r="AR20" i="7" a="1"/>
  <c r="AR20" i="7" s="1"/>
  <c r="BB340" i="7" s="1"/>
  <c r="AG26" i="7" a="1"/>
  <c r="AG26" i="7" s="1"/>
  <c r="BB443" i="7" s="1"/>
  <c r="AK26" i="7" a="1"/>
  <c r="AK26" i="7" s="1"/>
  <c r="BB447" i="7" s="1"/>
  <c r="AO26" i="7" a="1"/>
  <c r="AO26" i="7" s="1"/>
  <c r="BB451" i="7" s="1"/>
  <c r="AF23" i="7" a="1"/>
  <c r="AF23" i="7" s="1"/>
  <c r="BB385" i="7" s="1"/>
  <c r="AV26" i="7" a="1"/>
  <c r="AV26" i="7" s="1"/>
  <c r="BB458" i="7" s="1"/>
  <c r="AK24" i="7" a="1"/>
  <c r="AK24" i="7" s="1"/>
  <c r="BB409" i="7" s="1"/>
  <c r="AD24" i="7" a="1"/>
  <c r="AD24" i="7" s="1"/>
  <c r="BB402" i="7" s="1"/>
  <c r="AU26" i="7" a="1"/>
  <c r="AU26" i="7" s="1"/>
  <c r="BB457" i="7" s="1"/>
  <c r="AW26" i="7" a="1"/>
  <c r="AW26" i="7" s="1"/>
  <c r="AN26" i="7" a="1"/>
  <c r="AN26" i="7" s="1"/>
  <c r="BB450" i="7" s="1"/>
  <c r="AL20" i="7" a="1"/>
  <c r="AL20" i="7" s="1"/>
  <c r="BB334" i="7" s="1"/>
  <c r="AJ26" i="7" a="1"/>
  <c r="AJ26" i="7" s="1"/>
  <c r="BB446" i="7" s="1"/>
  <c r="AR26" i="7" a="1"/>
  <c r="AR26" i="7" s="1"/>
  <c r="BB454" i="7" s="1"/>
  <c r="AI23" i="7" a="1"/>
  <c r="AI23" i="7" s="1"/>
  <c r="BB388" i="7" s="1"/>
  <c r="AN27" i="7" a="1"/>
  <c r="AN27" i="7" s="1"/>
  <c r="BB469" i="7" s="1"/>
  <c r="AK21" i="7" a="1"/>
  <c r="AK21" i="7" s="1"/>
  <c r="BB352" i="7" s="1"/>
  <c r="AM27" i="7" a="1"/>
  <c r="AM27" i="7" s="1"/>
  <c r="BB468" i="7" s="1"/>
  <c r="AJ23" i="7" a="1"/>
  <c r="AJ23" i="7" s="1"/>
  <c r="BB389" i="7" s="1"/>
  <c r="AO23" i="7" a="1"/>
  <c r="AO23" i="7" s="1"/>
  <c r="BB394" i="7" s="1"/>
  <c r="AC27" i="7" a="1"/>
  <c r="AC27" i="7" s="1"/>
  <c r="AZ460" i="7" s="1"/>
  <c r="AI18" i="7" a="1"/>
  <c r="AI18" i="7" s="1"/>
  <c r="BB293" i="7" s="1"/>
  <c r="AF18" i="7" a="1"/>
  <c r="AF18" i="7" s="1"/>
  <c r="BB290" i="7" s="1"/>
  <c r="AE18" i="7" a="1"/>
  <c r="AE18" i="7" s="1"/>
  <c r="BB289" i="7" s="1"/>
  <c r="AT23" i="7" a="1"/>
  <c r="AT23" i="7" s="1"/>
  <c r="BB399" i="7" s="1"/>
  <c r="AQ18" i="7" a="1"/>
  <c r="AQ18" i="7" s="1"/>
  <c r="BB301" i="7" s="1"/>
  <c r="AT18" i="7" a="1"/>
  <c r="AT18" i="7" s="1"/>
  <c r="BB304" i="7" s="1"/>
  <c r="AV18" i="7" a="1"/>
  <c r="AV18" i="7" s="1"/>
  <c r="BB306" i="7" s="1"/>
  <c r="AL18" i="7" a="1"/>
  <c r="AL18" i="7" s="1"/>
  <c r="BB296" i="7" s="1"/>
  <c r="AJ15" i="7" a="1"/>
  <c r="AJ15" i="7" s="1"/>
  <c r="BB237" i="7" s="1"/>
  <c r="AN15" i="7" a="1"/>
  <c r="AN15" i="7" s="1"/>
  <c r="BB241" i="7" s="1"/>
  <c r="AN18" i="7" a="1"/>
  <c r="AN18" i="7" s="1"/>
  <c r="BB298" i="7" s="1"/>
  <c r="AP18" i="7" a="1"/>
  <c r="AP18" i="7" s="1"/>
  <c r="BB300" i="7" s="1"/>
  <c r="AG23" i="7" a="1"/>
  <c r="AG23" i="7" s="1"/>
  <c r="BB386" i="7" s="1"/>
  <c r="AG20" i="7" a="1"/>
  <c r="AG20" i="7" s="1"/>
  <c r="BB329" i="7" s="1"/>
  <c r="AD26" i="7" a="1"/>
  <c r="AD26" i="7" s="1"/>
  <c r="BB440" i="7" s="1"/>
  <c r="AW18" i="7" a="1"/>
  <c r="AW18" i="7" s="1"/>
  <c r="AJ18" i="7" a="1"/>
  <c r="AJ18" i="7" s="1"/>
  <c r="BB294" i="7" s="1"/>
  <c r="AH18" i="7" a="1"/>
  <c r="AH18" i="7" s="1"/>
  <c r="BB292" i="7" s="1"/>
  <c r="AZ244" i="7"/>
  <c r="AR23" i="7" a="1"/>
  <c r="AR23" i="7" s="1"/>
  <c r="BB397" i="7" s="1"/>
  <c r="AO18" i="7" a="1"/>
  <c r="AO18" i="7" s="1"/>
  <c r="BB299" i="7" s="1"/>
  <c r="AD18" i="7" a="1"/>
  <c r="AD18" i="7" s="1"/>
  <c r="BB288" i="7" s="1"/>
  <c r="AM18" i="7" a="1"/>
  <c r="AM18" i="7" s="1"/>
  <c r="BB297" i="7" s="1"/>
  <c r="AG15" i="7" a="1"/>
  <c r="AG15" i="7" s="1"/>
  <c r="BB234" i="7" s="1"/>
  <c r="AC23" i="7" a="1"/>
  <c r="AC23" i="7" s="1"/>
  <c r="AZ393" i="7" s="1"/>
  <c r="AV23" i="7" a="1"/>
  <c r="AV23" i="7" s="1"/>
  <c r="BB401" i="7" s="1"/>
  <c r="AK18" i="7" a="1"/>
  <c r="AK18" i="7" s="1"/>
  <c r="BB295" i="7" s="1"/>
  <c r="AS18" i="7" a="1"/>
  <c r="AS18" i="7" s="1"/>
  <c r="BB303" i="7" s="1"/>
  <c r="AM23" i="7" a="1"/>
  <c r="AM23" i="7" s="1"/>
  <c r="BB392" i="7" s="1"/>
  <c r="AQ23" i="7" a="1"/>
  <c r="AQ23" i="7" s="1"/>
  <c r="BB396" i="7" s="1"/>
  <c r="AU23" i="7" a="1"/>
  <c r="AU23" i="7" s="1"/>
  <c r="BB400" i="7" s="1"/>
  <c r="AG18" i="7" a="1"/>
  <c r="AG18" i="7" s="1"/>
  <c r="BB291" i="7" s="1"/>
  <c r="AU18" i="7" a="1"/>
  <c r="AU18" i="7" s="1"/>
  <c r="BB305" i="7" s="1"/>
  <c r="AC18" i="7" a="1"/>
  <c r="AC18" i="7" s="1"/>
  <c r="AZ294" i="7" s="1"/>
  <c r="AR24" i="7" a="1"/>
  <c r="AR24" i="7" s="1"/>
  <c r="BB416" i="7" s="1"/>
  <c r="AZ246" i="7"/>
  <c r="AV24" i="7" a="1"/>
  <c r="AV24" i="7" s="1"/>
  <c r="BB420" i="7" s="1"/>
  <c r="AH24" i="7" a="1"/>
  <c r="AH24" i="7" s="1"/>
  <c r="BB406" i="7" s="1"/>
  <c r="AO24" i="7" a="1"/>
  <c r="AO24" i="7" s="1"/>
  <c r="BB413" i="7" s="1"/>
  <c r="AS24" i="7" a="1"/>
  <c r="AS24" i="7" s="1"/>
  <c r="BB417" i="7" s="1"/>
  <c r="AZ165" i="7"/>
  <c r="Y165" i="8" s="1"/>
  <c r="AQ24" i="7" a="1"/>
  <c r="AQ24" i="7" s="1"/>
  <c r="BB415" i="7" s="1"/>
  <c r="AW24" i="7" a="1"/>
  <c r="AW24" i="7" s="1"/>
  <c r="AZ158" i="7"/>
  <c r="Y158" i="8" s="1"/>
  <c r="AM24" i="7" a="1"/>
  <c r="AM24" i="7" s="1"/>
  <c r="BB411" i="7" s="1"/>
  <c r="AU24" i="7" a="1"/>
  <c r="AU24" i="7" s="1"/>
  <c r="BB419" i="7" s="1"/>
  <c r="AF24" i="7" a="1"/>
  <c r="AF24" i="7" s="1"/>
  <c r="BB404" i="7" s="1"/>
  <c r="AZ37" i="7"/>
  <c r="Y37" i="8" s="1"/>
  <c r="AI24" i="7" a="1"/>
  <c r="AI24" i="7" s="1"/>
  <c r="BB407" i="7" s="1"/>
  <c r="AJ24" i="7" a="1"/>
  <c r="AJ24" i="7" s="1"/>
  <c r="BB408" i="7" s="1"/>
  <c r="AV11" i="7" a="1"/>
  <c r="AV11" i="7" s="1"/>
  <c r="BB173" i="7" s="1"/>
  <c r="AA173" i="8" s="1"/>
  <c r="AI11" i="7" a="1"/>
  <c r="AI11" i="7" s="1"/>
  <c r="BB160" i="7" s="1"/>
  <c r="AA160" i="8" s="1"/>
  <c r="AO6" i="7" a="1"/>
  <c r="AO6" i="7" s="1"/>
  <c r="BB71" i="7" s="1"/>
  <c r="AA71" i="8" s="1"/>
  <c r="AU6" i="7" a="1"/>
  <c r="AU6" i="7" s="1"/>
  <c r="BB77" i="7" s="1"/>
  <c r="AA77" i="8" s="1"/>
  <c r="AH6" i="7" a="1"/>
  <c r="AH6" i="7" s="1"/>
  <c r="BB64" i="7" s="1"/>
  <c r="AA64" i="8" s="1"/>
  <c r="AJ20" i="7" a="1"/>
  <c r="AJ20" i="7" s="1"/>
  <c r="BB332" i="7" s="1"/>
  <c r="AO25" i="7" a="1"/>
  <c r="AO25" i="7" s="1"/>
  <c r="BB432" i="7" s="1"/>
  <c r="AK27" i="7" a="1"/>
  <c r="AK27" i="7" s="1"/>
  <c r="BB466" i="7" s="1"/>
  <c r="AG12" i="7" a="1"/>
  <c r="AG12" i="7" s="1"/>
  <c r="BB177" i="7" s="1"/>
  <c r="AA177" i="8" s="1"/>
  <c r="AM12" i="7" a="1"/>
  <c r="AM12" i="7" s="1"/>
  <c r="BB183" i="7" s="1"/>
  <c r="AA183" i="8" s="1"/>
  <c r="AG7" i="7" a="1"/>
  <c r="AG7" i="7" s="1"/>
  <c r="BB82" i="7" s="1"/>
  <c r="AA82" i="8" s="1"/>
  <c r="AM7" i="7" a="1"/>
  <c r="AM7" i="7" s="1"/>
  <c r="BB88" i="7" s="1"/>
  <c r="AA88" i="8" s="1"/>
  <c r="AN25" i="7" a="1"/>
  <c r="AN25" i="7" s="1"/>
  <c r="BB431" i="7" s="1"/>
  <c r="AF25" i="7" a="1"/>
  <c r="AF25" i="7" s="1"/>
  <c r="BB423" i="7" s="1"/>
  <c r="AT25" i="7" a="1"/>
  <c r="AT25" i="7" s="1"/>
  <c r="BB437" i="7" s="1"/>
  <c r="AG27" i="7" a="1"/>
  <c r="AG27" i="7" s="1"/>
  <c r="BB462" i="7" s="1"/>
  <c r="AV27" i="7" a="1"/>
  <c r="AV27" i="7" s="1"/>
  <c r="BB477" i="7" s="1"/>
  <c r="AS25" i="7" a="1"/>
  <c r="AS25" i="7" s="1"/>
  <c r="BB436" i="7" s="1"/>
  <c r="AO27" i="7" a="1"/>
  <c r="AO27" i="7" s="1"/>
  <c r="BB470" i="7" s="1"/>
  <c r="AV12" i="7" a="1"/>
  <c r="AV12" i="7" s="1"/>
  <c r="BB192" i="7" s="1"/>
  <c r="AA192" i="8" s="1"/>
  <c r="AI12" i="7" a="1"/>
  <c r="AI12" i="7" s="1"/>
  <c r="BB179" i="7" s="1"/>
  <c r="AA179" i="8" s="1"/>
  <c r="AH21" i="7" a="1"/>
  <c r="AH21" i="7" s="1"/>
  <c r="BB349" i="7" s="1"/>
  <c r="AD27" i="7" a="1"/>
  <c r="AD27" i="7" s="1"/>
  <c r="BB459" i="7" s="1"/>
  <c r="AV7" i="7" a="1"/>
  <c r="AV7" i="7" s="1"/>
  <c r="BB97" i="7" s="1"/>
  <c r="AA97" i="8" s="1"/>
  <c r="AI7" i="7" a="1"/>
  <c r="AI7" i="7" s="1"/>
  <c r="BB84" i="7" s="1"/>
  <c r="AA84" i="8" s="1"/>
  <c r="AJ25" i="7" a="1"/>
  <c r="AJ25" i="7" s="1"/>
  <c r="BB427" i="7" s="1"/>
  <c r="AV25" i="7" a="1"/>
  <c r="AV25" i="7" s="1"/>
  <c r="BB439" i="7" s="1"/>
  <c r="AZ29" i="7"/>
  <c r="Y29" i="8" s="1"/>
  <c r="AR27" i="7" a="1"/>
  <c r="AR27" i="7" s="1"/>
  <c r="BB473" i="7" s="1"/>
  <c r="AK25" i="7" a="1"/>
  <c r="AK25" i="7" s="1"/>
  <c r="BB428" i="7" s="1"/>
  <c r="AK7" i="7" a="1"/>
  <c r="AK7" i="7" s="1"/>
  <c r="BB86" i="7" s="1"/>
  <c r="AA86" i="8" s="1"/>
  <c r="AQ7" i="7" a="1"/>
  <c r="AQ7" i="7" s="1"/>
  <c r="BB92" i="7" s="1"/>
  <c r="AA92" i="8" s="1"/>
  <c r="AD7" i="7" a="1"/>
  <c r="AD7" i="7" s="1"/>
  <c r="BB79" i="7" s="1"/>
  <c r="AA79" i="8" s="1"/>
  <c r="AI27" i="7" a="1"/>
  <c r="AI27" i="7" s="1"/>
  <c r="BB464" i="7" s="1"/>
  <c r="AG21" i="7" a="1"/>
  <c r="AG21" i="7" s="1"/>
  <c r="BB348" i="7" s="1"/>
  <c r="AW25" i="7" a="1"/>
  <c r="AW25" i="7" s="1"/>
  <c r="AS27" i="7" a="1"/>
  <c r="AS27" i="7" s="1"/>
  <c r="BB474" i="7" s="1"/>
  <c r="AR12" i="7" a="1"/>
  <c r="AR12" i="7" s="1"/>
  <c r="BB188" i="7" s="1"/>
  <c r="AA188" i="8" s="1"/>
  <c r="AE12" i="7" a="1"/>
  <c r="AE12" i="7" s="1"/>
  <c r="BB175" i="7" s="1"/>
  <c r="AA175" i="8" s="1"/>
  <c r="AD25" i="7" a="1"/>
  <c r="AD25" i="7" s="1"/>
  <c r="BB421" i="7" s="1"/>
  <c r="AH27" i="7" a="1"/>
  <c r="AH27" i="7" s="1"/>
  <c r="BB463" i="7" s="1"/>
  <c r="AR7" i="7" a="1"/>
  <c r="AR7" i="7" s="1"/>
  <c r="BB93" i="7" s="1"/>
  <c r="AA93" i="8" s="1"/>
  <c r="AE7" i="7" a="1"/>
  <c r="AE7" i="7" s="1"/>
  <c r="BB80" i="7" s="1"/>
  <c r="AA80" i="8" s="1"/>
  <c r="AE25" i="7" a="1"/>
  <c r="AE25" i="7" s="1"/>
  <c r="BB422" i="7" s="1"/>
  <c r="AM25" i="7" a="1"/>
  <c r="AM25" i="7" s="1"/>
  <c r="BB430" i="7" s="1"/>
  <c r="AW27" i="7" a="1"/>
  <c r="AW27" i="7" s="1"/>
  <c r="AH25" i="7" a="1"/>
  <c r="AH25" i="7" s="1"/>
  <c r="BB425" i="7" s="1"/>
  <c r="AL27" i="7" a="1"/>
  <c r="AL27" i="7" s="1"/>
  <c r="BB467" i="7" s="1"/>
  <c r="AQ25" i="7" a="1"/>
  <c r="AQ25" i="7" s="1"/>
  <c r="BB434" i="7" s="1"/>
  <c r="AQ27" i="7" a="1"/>
  <c r="AQ27" i="7" s="1"/>
  <c r="BB472" i="7" s="1"/>
  <c r="AR21" i="7" a="1"/>
  <c r="AR21" i="7" s="1"/>
  <c r="BB359" i="7" s="1"/>
  <c r="AF27" i="7" a="1"/>
  <c r="AF27" i="7" s="1"/>
  <c r="BB461" i="7" s="1"/>
  <c r="AW12" i="7" a="1"/>
  <c r="AW12" i="7" s="1"/>
  <c r="AJ12" i="7" a="1"/>
  <c r="AJ12" i="7" s="1"/>
  <c r="BB180" i="7" s="1"/>
  <c r="AA180" i="8" s="1"/>
  <c r="AP12" i="7" a="1"/>
  <c r="AP12" i="7" s="1"/>
  <c r="BB186" i="7" s="1"/>
  <c r="AA186" i="8" s="1"/>
  <c r="AL25" i="7" a="1"/>
  <c r="AL25" i="7" s="1"/>
  <c r="BB429" i="7" s="1"/>
  <c r="AP27" i="7" a="1"/>
  <c r="AP27" i="7" s="1"/>
  <c r="BB471" i="7" s="1"/>
  <c r="AW7" i="7" a="1"/>
  <c r="AW7" i="7" s="1"/>
  <c r="AJ7" i="7" a="1"/>
  <c r="AJ7" i="7" s="1"/>
  <c r="BB85" i="7" s="1"/>
  <c r="AA85" i="8" s="1"/>
  <c r="AP7" i="7" a="1"/>
  <c r="AP7" i="7" s="1"/>
  <c r="BB91" i="7" s="1"/>
  <c r="AA91" i="8" s="1"/>
  <c r="AR25" i="7" a="1"/>
  <c r="AR25" i="7" s="1"/>
  <c r="BB435" i="7" s="1"/>
  <c r="AC25" i="7" a="1"/>
  <c r="AC25" i="7" s="1"/>
  <c r="AZ423" i="7" s="1"/>
  <c r="AU25" i="7" a="1"/>
  <c r="AU25" i="7" s="1"/>
  <c r="BB438" i="7" s="1"/>
  <c r="AU27" i="7" a="1"/>
  <c r="AU27" i="7" s="1"/>
  <c r="BB476" i="7" s="1"/>
  <c r="AV21" i="7" a="1"/>
  <c r="AV21" i="7" s="1"/>
  <c r="BB363" i="7" s="1"/>
  <c r="AJ27" i="7" a="1"/>
  <c r="AJ27" i="7" s="1"/>
  <c r="BB465" i="7" s="1"/>
  <c r="AS12" i="7" a="1"/>
  <c r="AS12" i="7" s="1"/>
  <c r="BB189" i="7" s="1"/>
  <c r="AA189" i="8" s="1"/>
  <c r="AF12" i="7" a="1"/>
  <c r="AF12" i="7" s="1"/>
  <c r="BB176" i="7" s="1"/>
  <c r="AA176" i="8" s="1"/>
  <c r="AL12" i="7" a="1"/>
  <c r="AL12" i="7" s="1"/>
  <c r="BB182" i="7" s="1"/>
  <c r="AA182" i="8" s="1"/>
  <c r="AP25" i="7" a="1"/>
  <c r="AP25" i="7" s="1"/>
  <c r="BB433" i="7" s="1"/>
  <c r="AT27" i="7" a="1"/>
  <c r="AT27" i="7" s="1"/>
  <c r="BB475" i="7" s="1"/>
  <c r="AS7" i="7" a="1"/>
  <c r="AS7" i="7" s="1"/>
  <c r="BB94" i="7" s="1"/>
  <c r="AA94" i="8" s="1"/>
  <c r="AF7" i="7" a="1"/>
  <c r="AF7" i="7" s="1"/>
  <c r="BB81" i="7" s="1"/>
  <c r="AA81" i="8" s="1"/>
  <c r="AL7" i="7" a="1"/>
  <c r="AL7" i="7" s="1"/>
  <c r="BB87" i="7" s="1"/>
  <c r="AA87" i="8" s="1"/>
  <c r="AI25" i="7" a="1"/>
  <c r="AI25" i="7" s="1"/>
  <c r="BB426" i="7" s="1"/>
  <c r="AZ170" i="7"/>
  <c r="Y170" i="8" s="1"/>
  <c r="AZ159" i="7"/>
  <c r="Y159" i="8" s="1"/>
  <c r="AP24" i="7" a="1"/>
  <c r="AP24" i="7" s="1"/>
  <c r="BB414" i="7" s="1"/>
  <c r="AZ163" i="7"/>
  <c r="Y163" i="8" s="1"/>
  <c r="AZ167" i="7"/>
  <c r="Y167" i="8" s="1"/>
  <c r="AC24" i="7" a="1"/>
  <c r="AC24" i="7" s="1"/>
  <c r="AZ412" i="7" s="1"/>
  <c r="AZ160" i="7"/>
  <c r="Y160" i="8" s="1"/>
  <c r="AZ172" i="7"/>
  <c r="Y172" i="8" s="1"/>
  <c r="AZ157" i="7"/>
  <c r="Y157" i="8" s="1"/>
  <c r="AZ173" i="7"/>
  <c r="Y173" i="8" s="1"/>
  <c r="AZ195" i="7"/>
  <c r="Y195" i="8" s="1"/>
  <c r="AZ199" i="7"/>
  <c r="Y199" i="8" s="1"/>
  <c r="AZ193" i="7"/>
  <c r="Y193" i="8" s="1"/>
  <c r="AZ200" i="7"/>
  <c r="Y200" i="8" s="1"/>
  <c r="AZ211" i="7"/>
  <c r="Y211" i="8" s="1"/>
  <c r="AZ203" i="7"/>
  <c r="Y203" i="8" s="1"/>
  <c r="AZ210" i="7"/>
  <c r="Y210" i="8" s="1"/>
  <c r="AO17" i="7" a="1"/>
  <c r="AO17" i="7" s="1"/>
  <c r="BB280" i="7" s="1"/>
  <c r="AT24" i="7" a="1"/>
  <c r="AT24" i="7" s="1"/>
  <c r="BB418" i="7" s="1"/>
  <c r="AF5" i="7" a="1"/>
  <c r="AF5" i="7" s="1"/>
  <c r="BB43" i="7" s="1"/>
  <c r="AA43" i="8" s="1"/>
  <c r="AJ5" i="7" a="1"/>
  <c r="AJ5" i="7" s="1"/>
  <c r="BB47" i="7" s="1"/>
  <c r="AA47" i="8" s="1"/>
  <c r="AZ27" i="7"/>
  <c r="Y27" i="8" s="1"/>
  <c r="AZ156" i="7"/>
  <c r="Y156" i="8" s="1"/>
  <c r="AZ166" i="7"/>
  <c r="Y166" i="8" s="1"/>
  <c r="AZ161" i="7"/>
  <c r="Y161" i="8" s="1"/>
  <c r="AK5" i="7" a="1"/>
  <c r="AK5" i="7" s="1"/>
  <c r="BB48" i="7" s="1"/>
  <c r="AA48" i="8" s="1"/>
  <c r="AV5" i="7" a="1"/>
  <c r="AV5" i="7" s="1"/>
  <c r="BB59" i="7" s="1"/>
  <c r="AA59" i="8" s="1"/>
  <c r="AZ35" i="7"/>
  <c r="Y35" i="8" s="1"/>
  <c r="AZ164" i="7"/>
  <c r="Y164" i="8" s="1"/>
  <c r="AZ155" i="7"/>
  <c r="Y155" i="8" s="1"/>
  <c r="AZ169" i="7"/>
  <c r="Y169" i="8" s="1"/>
  <c r="AC17" i="7" a="1"/>
  <c r="AC17" i="7" s="1"/>
  <c r="AZ285" i="7" s="1"/>
  <c r="AT17" i="7" a="1"/>
  <c r="AT17" i="7" s="1"/>
  <c r="BB285" i="7" s="1"/>
  <c r="AL24" i="7" a="1"/>
  <c r="AL24" i="7" s="1"/>
  <c r="BB410" i="7" s="1"/>
  <c r="AQ5" i="7" a="1"/>
  <c r="AQ5" i="7" s="1"/>
  <c r="BB54" i="7" s="1"/>
  <c r="AA54" i="8" s="1"/>
  <c r="AS5" i="7" a="1"/>
  <c r="AS5" i="7" s="1"/>
  <c r="BB56" i="7" s="1"/>
  <c r="AA56" i="8" s="1"/>
  <c r="AZ31" i="7"/>
  <c r="Y31" i="8" s="1"/>
  <c r="AZ171" i="7"/>
  <c r="Y171" i="8" s="1"/>
  <c r="AZ168" i="7"/>
  <c r="Y168" i="8" s="1"/>
  <c r="AZ178" i="7"/>
  <c r="Y178" i="8" s="1"/>
  <c r="AZ174" i="7"/>
  <c r="Y174" i="8" s="1"/>
  <c r="AZ191" i="7"/>
  <c r="Y191" i="8" s="1"/>
  <c r="AZ181" i="7"/>
  <c r="Y181" i="8" s="1"/>
  <c r="AZ179" i="7"/>
  <c r="Y179" i="8" s="1"/>
  <c r="AZ183" i="7"/>
  <c r="Y183" i="8" s="1"/>
  <c r="AZ192" i="7"/>
  <c r="Y192" i="8" s="1"/>
  <c r="AZ177" i="7"/>
  <c r="Y177" i="8" s="1"/>
  <c r="AZ189" i="7"/>
  <c r="Y189" i="8" s="1"/>
  <c r="AZ187" i="7"/>
  <c r="Y187" i="8" s="1"/>
  <c r="AQ14" i="7" a="1"/>
  <c r="AQ14" i="7" s="1"/>
  <c r="BB225" i="7" s="1"/>
  <c r="AA225" i="8" s="1"/>
  <c r="AK17" i="7" a="1"/>
  <c r="AK17" i="7" s="1"/>
  <c r="BB276" i="7" s="1"/>
  <c r="AP17" i="7" a="1"/>
  <c r="AP17" i="7" s="1"/>
  <c r="BB281" i="7" s="1"/>
  <c r="AK10" i="7" a="1"/>
  <c r="AK10" i="7" s="1"/>
  <c r="BB143" i="7" s="1"/>
  <c r="AA143" i="8" s="1"/>
  <c r="AQ10" i="7" a="1"/>
  <c r="AQ10" i="7" s="1"/>
  <c r="BB149" i="7" s="1"/>
  <c r="AA149" i="8" s="1"/>
  <c r="AD10" i="7" a="1"/>
  <c r="AD10" i="7" s="1"/>
  <c r="BB136" i="7" s="1"/>
  <c r="AA136" i="8" s="1"/>
  <c r="AT20" i="7" a="1"/>
  <c r="AT20" i="7" s="1"/>
  <c r="BB342" i="7" s="1"/>
  <c r="AR17" i="7" a="1"/>
  <c r="AR17" i="7" s="1"/>
  <c r="BB283" i="7" s="1"/>
  <c r="AS14" i="7" a="1"/>
  <c r="AS14" i="7" s="1"/>
  <c r="BB227" i="7" s="1"/>
  <c r="AA227" i="8" s="1"/>
  <c r="AM14" i="7" a="1"/>
  <c r="AM14" i="7" s="1"/>
  <c r="BB221" i="7" s="1"/>
  <c r="AA221" i="8" s="1"/>
  <c r="AO15" i="7" a="1"/>
  <c r="AO15" i="7" s="1"/>
  <c r="BB242" i="7" s="1"/>
  <c r="AZ146" i="7"/>
  <c r="Y146" i="8" s="1"/>
  <c r="AZ238" i="7"/>
  <c r="AZ239" i="7"/>
  <c r="AZ119" i="7"/>
  <c r="Y119" i="8" s="1"/>
  <c r="AZ131" i="7"/>
  <c r="Y131" i="8" s="1"/>
  <c r="AU17" i="7" a="1"/>
  <c r="AU17" i="7" s="1"/>
  <c r="BB286" i="7" s="1"/>
  <c r="AH17" i="7" a="1"/>
  <c r="AH17" i="7" s="1"/>
  <c r="BB273" i="7" s="1"/>
  <c r="AV10" i="7" a="1"/>
  <c r="AV10" i="7" s="1"/>
  <c r="BB154" i="7" s="1"/>
  <c r="AA154" i="8" s="1"/>
  <c r="AI10" i="7" a="1"/>
  <c r="AI10" i="7" s="1"/>
  <c r="BB141" i="7" s="1"/>
  <c r="AA141" i="8" s="1"/>
  <c r="AK14" i="7" a="1"/>
  <c r="AK14" i="7" s="1"/>
  <c r="BB219" i="7" s="1"/>
  <c r="AA219" i="8" s="1"/>
  <c r="AE14" i="7" a="1"/>
  <c r="AE14" i="7" s="1"/>
  <c r="BB213" i="7" s="1"/>
  <c r="AA213" i="8" s="1"/>
  <c r="AM15" i="7" a="1"/>
  <c r="AM15" i="7" s="1"/>
  <c r="BB240" i="7" s="1"/>
  <c r="AV17" i="7" a="1"/>
  <c r="AV17" i="7" s="1"/>
  <c r="BB287" i="7" s="1"/>
  <c r="AR3" i="7" a="1"/>
  <c r="AR3" i="7" s="1"/>
  <c r="BB17" i="7" s="1"/>
  <c r="AA17" i="8" s="1"/>
  <c r="AO3" i="7" a="1"/>
  <c r="AO3" i="7" s="1"/>
  <c r="BB14" i="7" s="1"/>
  <c r="AA14" i="8" s="1"/>
  <c r="AU3" i="7" a="1"/>
  <c r="AU3" i="7" s="1"/>
  <c r="BB20" i="7" s="1"/>
  <c r="AA20" i="8" s="1"/>
  <c r="AZ151" i="7"/>
  <c r="Y151" i="8" s="1"/>
  <c r="AZ145" i="7"/>
  <c r="Y145" i="8" s="1"/>
  <c r="AZ197" i="7"/>
  <c r="Y197" i="8" s="1"/>
  <c r="AZ135" i="7"/>
  <c r="Y135" i="8" s="1"/>
  <c r="AS3" i="7" a="1"/>
  <c r="AS3" i="7" s="1"/>
  <c r="BB18" i="7" s="1"/>
  <c r="AA18" i="8" s="1"/>
  <c r="AD14" i="7" a="1"/>
  <c r="AD14" i="7" s="1"/>
  <c r="BB212" i="7" s="1"/>
  <c r="AA212" i="8" s="1"/>
  <c r="AQ17" i="7" a="1"/>
  <c r="AQ17" i="7" s="1"/>
  <c r="BB282" i="7" s="1"/>
  <c r="AD17" i="7" a="1"/>
  <c r="AD17" i="7" s="1"/>
  <c r="BB269" i="7" s="1"/>
  <c r="AR10" i="7" a="1"/>
  <c r="AR10" i="7" s="1"/>
  <c r="BB150" i="7" s="1"/>
  <c r="AA150" i="8" s="1"/>
  <c r="AE10" i="7" a="1"/>
  <c r="AE10" i="7" s="1"/>
  <c r="BB137" i="7" s="1"/>
  <c r="AA137" i="8" s="1"/>
  <c r="AV15" i="7" a="1"/>
  <c r="AV15" i="7" s="1"/>
  <c r="BB249" i="7" s="1"/>
  <c r="AG14" i="7" a="1"/>
  <c r="AG14" i="7" s="1"/>
  <c r="BB215" i="7" s="1"/>
  <c r="AA215" i="8" s="1"/>
  <c r="AT14" i="7" a="1"/>
  <c r="AT14" i="7" s="1"/>
  <c r="BB228" i="7" s="1"/>
  <c r="AA228" i="8" s="1"/>
  <c r="AI15" i="7" a="1"/>
  <c r="AI15" i="7" s="1"/>
  <c r="BB236" i="7" s="1"/>
  <c r="AJ3" i="7" a="1"/>
  <c r="AJ3" i="7" s="1"/>
  <c r="BB9" i="7" s="1"/>
  <c r="AA9" i="8" s="1"/>
  <c r="AE20" i="7" a="1"/>
  <c r="AE20" i="7" s="1"/>
  <c r="BB327" i="7" s="1"/>
  <c r="AE3" i="7" a="1"/>
  <c r="AE3" i="7" s="1"/>
  <c r="BB4" i="7" s="1"/>
  <c r="AA4" i="8" s="1"/>
  <c r="AK3" i="7" a="1"/>
  <c r="AK3" i="7" s="1"/>
  <c r="BB10" i="7" s="1"/>
  <c r="AA10" i="8" s="1"/>
  <c r="AZ153" i="7"/>
  <c r="Y153" i="8" s="1"/>
  <c r="AZ140" i="7"/>
  <c r="Y140" i="8" s="1"/>
  <c r="AZ196" i="7"/>
  <c r="Y196" i="8" s="1"/>
  <c r="AZ117" i="7"/>
  <c r="Y117" i="8" s="1"/>
  <c r="AI14" i="7" a="1"/>
  <c r="AI14" i="7" s="1"/>
  <c r="BB217" i="7" s="1"/>
  <c r="AA217" i="8" s="1"/>
  <c r="AM17" i="7" a="1"/>
  <c r="AM17" i="7" s="1"/>
  <c r="BB278" i="7" s="1"/>
  <c r="AR15" i="7" a="1"/>
  <c r="AR15" i="7" s="1"/>
  <c r="BB245" i="7" s="1"/>
  <c r="AN10" i="7" a="1"/>
  <c r="AN10" i="7" s="1"/>
  <c r="BB146" i="7" s="1"/>
  <c r="AA146" i="8" s="1"/>
  <c r="AT10" i="7" a="1"/>
  <c r="AT10" i="7" s="1"/>
  <c r="BB152" i="7" s="1"/>
  <c r="AA152" i="8" s="1"/>
  <c r="AJ14" i="7" a="1"/>
  <c r="AJ14" i="7" s="1"/>
  <c r="BB218" i="7" s="1"/>
  <c r="AA218" i="8" s="1"/>
  <c r="AP14" i="7" a="1"/>
  <c r="AP14" i="7" s="1"/>
  <c r="BB224" i="7" s="1"/>
  <c r="AA224" i="8" s="1"/>
  <c r="AE15" i="7" a="1"/>
  <c r="AE15" i="7" s="1"/>
  <c r="BB232" i="7" s="1"/>
  <c r="AW20" i="7" a="1"/>
  <c r="AW20" i="7" s="1"/>
  <c r="AN3" i="7" a="1"/>
  <c r="AN3" i="7" s="1"/>
  <c r="BB13" i="7" s="1"/>
  <c r="AA13" i="8" s="1"/>
  <c r="AZ148" i="7"/>
  <c r="Y148" i="8" s="1"/>
  <c r="AZ204" i="7"/>
  <c r="Y204" i="8" s="1"/>
  <c r="AZ132" i="7"/>
  <c r="Y132" i="8" s="1"/>
  <c r="AZ118" i="7"/>
  <c r="Y118" i="8" s="1"/>
  <c r="AZ202" i="7"/>
  <c r="Y202" i="8" s="1"/>
  <c r="AL17" i="7" a="1"/>
  <c r="AL17" i="7" s="1"/>
  <c r="BB277" i="7" s="1"/>
  <c r="AO14" i="7" a="1"/>
  <c r="AO14" i="7" s="1"/>
  <c r="BB223" i="7" s="1"/>
  <c r="AA223" i="8" s="1"/>
  <c r="AV14" i="7" a="1"/>
  <c r="AV14" i="7" s="1"/>
  <c r="BB230" i="7" s="1"/>
  <c r="AA230" i="8" s="1"/>
  <c r="AZ143" i="7"/>
  <c r="Y143" i="8" s="1"/>
  <c r="AZ137" i="7"/>
  <c r="Y137" i="8" s="1"/>
  <c r="AZ154" i="7"/>
  <c r="Y154" i="8" s="1"/>
  <c r="AW17" i="7" a="1"/>
  <c r="AW17" i="7" s="1"/>
  <c r="AI17" i="7" a="1"/>
  <c r="AI17" i="7" s="1"/>
  <c r="BB274" i="7" s="1"/>
  <c r="AW10" i="7" a="1"/>
  <c r="AW10" i="7" s="1"/>
  <c r="AJ10" i="7" a="1"/>
  <c r="AJ10" i="7" s="1"/>
  <c r="BB142" i="7" s="1"/>
  <c r="AA142" i="8" s="1"/>
  <c r="AP10" i="7" a="1"/>
  <c r="AP10" i="7" s="1"/>
  <c r="BB148" i="7" s="1"/>
  <c r="AA148" i="8" s="1"/>
  <c r="AO20" i="7" a="1"/>
  <c r="AO20" i="7" s="1"/>
  <c r="BB337" i="7" s="1"/>
  <c r="AF14" i="7" a="1"/>
  <c r="AF14" i="7" s="1"/>
  <c r="BB214" i="7" s="1"/>
  <c r="AA214" i="8" s="1"/>
  <c r="AL14" i="7" a="1"/>
  <c r="AL14" i="7" s="1"/>
  <c r="BB220" i="7" s="1"/>
  <c r="AA220" i="8" s="1"/>
  <c r="AT15" i="7" a="1"/>
  <c r="AT15" i="7" s="1"/>
  <c r="BB247" i="7" s="1"/>
  <c r="AF17" i="7" a="1"/>
  <c r="AF17" i="7" s="1"/>
  <c r="BB271" i="7" s="1"/>
  <c r="AC14" i="7" a="1"/>
  <c r="AC14" i="7" s="1"/>
  <c r="AZ230" i="7" s="1"/>
  <c r="Y230" i="8" s="1"/>
  <c r="AZ144" i="7"/>
  <c r="Y144" i="8" s="1"/>
  <c r="AZ139" i="7"/>
  <c r="Y139" i="8" s="1"/>
  <c r="AZ141" i="7"/>
  <c r="Y141" i="8" s="1"/>
  <c r="AZ134" i="7"/>
  <c r="Y134" i="8" s="1"/>
  <c r="AW14" i="7" a="1"/>
  <c r="AW14" i="7" s="1"/>
  <c r="AG17" i="7" a="1"/>
  <c r="AG17" i="7" s="1"/>
  <c r="BB272" i="7" s="1"/>
  <c r="AJ17" i="7" a="1"/>
  <c r="AJ17" i="7" s="1"/>
  <c r="BB275" i="7" s="1"/>
  <c r="AZ127" i="7"/>
  <c r="Y127" i="8" s="1"/>
  <c r="AS17" i="7" a="1"/>
  <c r="AS17" i="7" s="1"/>
  <c r="BB284" i="7" s="1"/>
  <c r="AE17" i="7" a="1"/>
  <c r="AE17" i="7" s="1"/>
  <c r="BB270" i="7" s="1"/>
  <c r="AS10" i="7" a="1"/>
  <c r="AS10" i="7" s="1"/>
  <c r="BB151" i="7" s="1"/>
  <c r="AA151" i="8" s="1"/>
  <c r="AF10" i="7" a="1"/>
  <c r="AF10" i="7" s="1"/>
  <c r="BB138" i="7" s="1"/>
  <c r="AA138" i="8" s="1"/>
  <c r="AL10" i="7" a="1"/>
  <c r="AL10" i="7" s="1"/>
  <c r="BB144" i="7" s="1"/>
  <c r="AA144" i="8" s="1"/>
  <c r="AV20" i="7" a="1"/>
  <c r="AV20" i="7" s="1"/>
  <c r="BB344" i="7" s="1"/>
  <c r="AK20" i="7" a="1"/>
  <c r="AK20" i="7" s="1"/>
  <c r="BB333" i="7" s="1"/>
  <c r="AN14" i="7" a="1"/>
  <c r="AN14" i="7" s="1"/>
  <c r="BB222" i="7" s="1"/>
  <c r="AA222" i="8" s="1"/>
  <c r="AU14" i="7" a="1"/>
  <c r="AU14" i="7" s="1"/>
  <c r="BB229" i="7" s="1"/>
  <c r="AA229" i="8" s="1"/>
  <c r="AH14" i="7" a="1"/>
  <c r="AH14" i="7" s="1"/>
  <c r="BB216" i="7" s="1"/>
  <c r="AA216" i="8" s="1"/>
  <c r="AW15" i="7" a="1"/>
  <c r="AW15" i="7" s="1"/>
  <c r="AL15" i="7" a="1"/>
  <c r="AL15" i="7" s="1"/>
  <c r="BB239" i="7" s="1"/>
  <c r="AI20" i="7" a="1"/>
  <c r="AI20" i="7" s="1"/>
  <c r="BB331" i="7" s="1"/>
  <c r="AZ150" i="7"/>
  <c r="Y150" i="8" s="1"/>
  <c r="AZ152" i="7"/>
  <c r="Y152" i="8" s="1"/>
  <c r="AZ136" i="7"/>
  <c r="Y136" i="8" s="1"/>
  <c r="AZ149" i="7"/>
  <c r="Y149" i="8" s="1"/>
  <c r="AZ123" i="7"/>
  <c r="Y123" i="8" s="1"/>
  <c r="AM16" i="7" a="1"/>
  <c r="AM16" i="7" s="1"/>
  <c r="BB259" i="7" s="1"/>
  <c r="AI21" i="7" a="1"/>
  <c r="AI21" i="7" s="1"/>
  <c r="BB350" i="7" s="1"/>
  <c r="AW16" i="7" a="1"/>
  <c r="AW16" i="7" s="1"/>
  <c r="AI16" i="7" a="1"/>
  <c r="AI16" i="7" s="1"/>
  <c r="BB255" i="7" s="1"/>
  <c r="AN23" i="7" a="1"/>
  <c r="AN23" i="7" s="1"/>
  <c r="BB393" i="7" s="1"/>
  <c r="AF15" i="7" a="1"/>
  <c r="AF15" i="7" s="1"/>
  <c r="BB233" i="7" s="1"/>
  <c r="AO21" i="7" a="1"/>
  <c r="AO21" i="7" s="1"/>
  <c r="BB356" i="7" s="1"/>
  <c r="AK23" i="7" a="1"/>
  <c r="AK23" i="7" s="1"/>
  <c r="BB390" i="7" s="1"/>
  <c r="AS26" i="7" a="1"/>
  <c r="AS26" i="7" s="1"/>
  <c r="BB455" i="7" s="1"/>
  <c r="AP20" i="7" a="1"/>
  <c r="AP20" i="7" s="1"/>
  <c r="BB338" i="7" s="1"/>
  <c r="AL21" i="7" a="1"/>
  <c r="AL21" i="7" s="1"/>
  <c r="BB353" i="7" s="1"/>
  <c r="AD23" i="7" a="1"/>
  <c r="AD23" i="7" s="1"/>
  <c r="BB383" i="7" s="1"/>
  <c r="AH26" i="7" a="1"/>
  <c r="AH26" i="7" s="1"/>
  <c r="BB444" i="7" s="1"/>
  <c r="AD21" i="7" a="1"/>
  <c r="AD21" i="7" s="1"/>
  <c r="BB345" i="7" s="1"/>
  <c r="AK15" i="7" a="1"/>
  <c r="AK15" i="7" s="1"/>
  <c r="BB238" i="7" s="1"/>
  <c r="AP15" i="7" a="1"/>
  <c r="AP15" i="7" s="1"/>
  <c r="BB243" i="7" s="1"/>
  <c r="AM20" i="7" a="1"/>
  <c r="AM20" i="7" s="1"/>
  <c r="BB335" i="7" s="1"/>
  <c r="AC21" i="7" a="1"/>
  <c r="AC21" i="7" s="1"/>
  <c r="AZ346" i="7" s="1"/>
  <c r="AZ245" i="7"/>
  <c r="AZ233" i="7"/>
  <c r="AZ234" i="7"/>
  <c r="AQ16" i="7" a="1"/>
  <c r="AQ16" i="7" s="1"/>
  <c r="BB263" i="7" s="1"/>
  <c r="AE16" i="7" a="1"/>
  <c r="AE16" i="7" s="1"/>
  <c r="BB251" i="7" s="1"/>
  <c r="AS21" i="7" a="1"/>
  <c r="AS21" i="7" s="1"/>
  <c r="BB360" i="7" s="1"/>
  <c r="AP21" i="7" a="1"/>
  <c r="AP21" i="7" s="1"/>
  <c r="BB357" i="7" s="1"/>
  <c r="AH23" i="7" a="1"/>
  <c r="AH23" i="7" s="1"/>
  <c r="BB387" i="7" s="1"/>
  <c r="AC16" i="7" a="1"/>
  <c r="AC16" i="7" s="1"/>
  <c r="AZ252" i="7" s="1"/>
  <c r="AC26" i="7" a="1"/>
  <c r="AC26" i="7" s="1"/>
  <c r="AZ446" i="7" s="1"/>
  <c r="AQ20" i="7" a="1"/>
  <c r="AQ20" i="7" s="1"/>
  <c r="BB339" i="7" s="1"/>
  <c r="AZ241" i="7"/>
  <c r="AO16" i="7" a="1"/>
  <c r="AO16" i="7" s="1"/>
  <c r="BB261" i="7" s="1"/>
  <c r="AT16" i="7" a="1"/>
  <c r="AT16" i="7" s="1"/>
  <c r="BB266" i="7" s="1"/>
  <c r="AJ21" i="7" a="1"/>
  <c r="AJ21" i="7" s="1"/>
  <c r="BB351" i="7" s="1"/>
  <c r="AR16" i="7" a="1"/>
  <c r="AR16" i="7" s="1"/>
  <c r="BB264" i="7" s="1"/>
  <c r="AW21" i="7" a="1"/>
  <c r="AW21" i="7" s="1"/>
  <c r="AS23" i="7" a="1"/>
  <c r="AS23" i="7" s="1"/>
  <c r="BB398" i="7" s="1"/>
  <c r="AH20" i="7" a="1"/>
  <c r="AH20" i="7" s="1"/>
  <c r="BB330" i="7" s="1"/>
  <c r="AF16" i="7" a="1"/>
  <c r="AF16" i="7" s="1"/>
  <c r="BB252" i="7" s="1"/>
  <c r="AT21" i="7" a="1"/>
  <c r="AT21" i="7" s="1"/>
  <c r="BB361" i="7" s="1"/>
  <c r="AL23" i="7" a="1"/>
  <c r="AL23" i="7" s="1"/>
  <c r="BB391" i="7" s="1"/>
  <c r="AP26" i="7" a="1"/>
  <c r="AP26" i="7" s="1"/>
  <c r="BB452" i="7" s="1"/>
  <c r="AU15" i="7" a="1"/>
  <c r="AU15" i="7" s="1"/>
  <c r="BB248" i="7" s="1"/>
  <c r="AH15" i="7" a="1"/>
  <c r="AH15" i="7" s="1"/>
  <c r="BB235" i="7" s="1"/>
  <c r="AC20" i="7" a="1"/>
  <c r="AC20" i="7" s="1"/>
  <c r="AZ326" i="7" s="1"/>
  <c r="AF20" i="7" a="1"/>
  <c r="AF20" i="7" s="1"/>
  <c r="BB328" i="7" s="1"/>
  <c r="AZ249" i="7"/>
  <c r="AD16" i="7" a="1"/>
  <c r="AD16" i="7" s="1"/>
  <c r="BB250" i="7" s="1"/>
  <c r="AM21" i="7" a="1"/>
  <c r="AM21" i="7" s="1"/>
  <c r="BB354" i="7" s="1"/>
  <c r="AS16" i="7" a="1"/>
  <c r="AS16" i="7" s="1"/>
  <c r="BB265" i="7" s="1"/>
  <c r="AF21" i="7" a="1"/>
  <c r="AF21" i="7" s="1"/>
  <c r="BB347" i="7" s="1"/>
  <c r="AQ21" i="7" a="1"/>
  <c r="AQ21" i="7" s="1"/>
  <c r="BB358" i="7" s="1"/>
  <c r="AU21" i="7" a="1"/>
  <c r="AU21" i="7" s="1"/>
  <c r="BB362" i="7" s="1"/>
  <c r="AK16" i="7" a="1"/>
  <c r="AK16" i="7" s="1"/>
  <c r="BB257" i="7" s="1"/>
  <c r="AP16" i="7" a="1"/>
  <c r="AP16" i="7" s="1"/>
  <c r="BB262" i="7" s="1"/>
  <c r="AN21" i="7" a="1"/>
  <c r="AN21" i="7" s="1"/>
  <c r="BB355" i="7" s="1"/>
  <c r="AW23" i="7" a="1"/>
  <c r="AW23" i="7" s="1"/>
  <c r="AS20" i="7" a="1"/>
  <c r="AS20" i="7" s="1"/>
  <c r="BB341" i="7" s="1"/>
  <c r="AD20" i="7" a="1"/>
  <c r="AD20" i="7" s="1"/>
  <c r="BB326" i="7" s="1"/>
  <c r="AV16" i="7" a="1"/>
  <c r="AV16" i="7" s="1"/>
  <c r="BB268" i="7" s="1"/>
  <c r="AP23" i="7" a="1"/>
  <c r="AP23" i="7" s="1"/>
  <c r="BB395" i="7" s="1"/>
  <c r="AT26" i="7" a="1"/>
  <c r="AT26" i="7" s="1"/>
  <c r="BB456" i="7" s="1"/>
  <c r="AQ15" i="7" a="1"/>
  <c r="AQ15" i="7" s="1"/>
  <c r="BB244" i="7" s="1"/>
  <c r="AD15" i="7" a="1"/>
  <c r="AD15" i="7" s="1"/>
  <c r="BB231" i="7" s="1"/>
  <c r="AU20" i="7" a="1"/>
  <c r="AU20" i="7" s="1"/>
  <c r="BB343" i="7" s="1"/>
  <c r="AZ248" i="7"/>
  <c r="AL16" i="7" a="1"/>
  <c r="AL16" i="7" s="1"/>
  <c r="BB258" i="7" s="1"/>
  <c r="AG16" i="7" a="1"/>
  <c r="AG16" i="7" s="1"/>
  <c r="BB253" i="7" s="1"/>
  <c r="AJ16" i="7" a="1"/>
  <c r="AJ16" i="7" s="1"/>
  <c r="BB256" i="7" s="1"/>
  <c r="AU16" i="7" a="1"/>
  <c r="AU16" i="7" s="1"/>
  <c r="BB267" i="7" s="1"/>
  <c r="AH16" i="7" a="1"/>
  <c r="AH16" i="7" s="1"/>
  <c r="BB254" i="7" s="1"/>
  <c r="AZ106" i="7"/>
  <c r="Y106" i="8" s="1"/>
  <c r="AZ105" i="7"/>
  <c r="Y105" i="8" s="1"/>
  <c r="AZ112" i="7"/>
  <c r="Y112" i="8" s="1"/>
  <c r="AZ110" i="7"/>
  <c r="Y110" i="8" s="1"/>
  <c r="AZ104" i="7"/>
  <c r="Y104" i="8" s="1"/>
  <c r="AZ102" i="7"/>
  <c r="Y102" i="8" s="1"/>
  <c r="AZ116" i="7"/>
  <c r="Y116" i="8" s="1"/>
  <c r="AZ100" i="7"/>
  <c r="Y100" i="8" s="1"/>
  <c r="AZ111" i="7"/>
  <c r="Y111" i="8" s="1"/>
  <c r="AZ103" i="7"/>
  <c r="Y103" i="8" s="1"/>
  <c r="AZ98" i="7"/>
  <c r="Y98" i="8" s="1"/>
  <c r="AZ115" i="7"/>
  <c r="Y115" i="8" s="1"/>
  <c r="AZ109" i="7"/>
  <c r="Y109" i="8" s="1"/>
  <c r="AZ107" i="7"/>
  <c r="Y107" i="8" s="1"/>
  <c r="AZ113" i="7"/>
  <c r="Y113" i="8" s="1"/>
  <c r="AZ101" i="7"/>
  <c r="Y101" i="8" s="1"/>
  <c r="AZ99" i="7"/>
  <c r="Y99" i="8" s="1"/>
  <c r="AZ114" i="7"/>
  <c r="Y114" i="8" s="1"/>
  <c r="AZ62" i="7"/>
  <c r="Y62" i="8" s="1"/>
  <c r="AZ64" i="7"/>
  <c r="Y64" i="8" s="1"/>
  <c r="AZ77" i="7"/>
  <c r="Y77" i="8" s="1"/>
  <c r="AZ69" i="7"/>
  <c r="Y69" i="8" s="1"/>
  <c r="AZ60" i="7"/>
  <c r="Y60" i="8" s="1"/>
  <c r="AZ75" i="7"/>
  <c r="Y75" i="8" s="1"/>
  <c r="AZ73" i="7"/>
  <c r="Y73" i="8" s="1"/>
  <c r="AZ71" i="7"/>
  <c r="Y71" i="8" s="1"/>
  <c r="AZ61" i="7"/>
  <c r="Y61" i="8" s="1"/>
  <c r="AZ65" i="7"/>
  <c r="Y65" i="8" s="1"/>
  <c r="AZ63" i="7"/>
  <c r="Y63" i="8" s="1"/>
  <c r="AZ78" i="7"/>
  <c r="Y78" i="8" s="1"/>
  <c r="AZ76" i="7"/>
  <c r="Y76" i="8" s="1"/>
  <c r="AZ74" i="7"/>
  <c r="Y74" i="8" s="1"/>
  <c r="AZ70" i="7"/>
  <c r="Y70" i="8" s="1"/>
  <c r="AZ68" i="7"/>
  <c r="Y68" i="8" s="1"/>
  <c r="AZ66" i="7"/>
  <c r="Y66" i="8" s="1"/>
  <c r="AZ72" i="7"/>
  <c r="Y72" i="8" s="1"/>
  <c r="AZ80" i="7"/>
  <c r="Y80" i="8" s="1"/>
  <c r="AZ83" i="7"/>
  <c r="Y83" i="8" s="1"/>
  <c r="AZ93" i="7"/>
  <c r="Y93" i="8" s="1"/>
  <c r="AZ90" i="7"/>
  <c r="Y90" i="8" s="1"/>
  <c r="AZ85" i="7"/>
  <c r="Y85" i="8" s="1"/>
  <c r="AZ82" i="7"/>
  <c r="Y82" i="8" s="1"/>
  <c r="AZ97" i="7"/>
  <c r="Y97" i="8" s="1"/>
  <c r="AZ92" i="7"/>
  <c r="Y92" i="8" s="1"/>
  <c r="AZ89" i="7"/>
  <c r="Y89" i="8" s="1"/>
  <c r="AZ84" i="7"/>
  <c r="Y84" i="8" s="1"/>
  <c r="AZ81" i="7"/>
  <c r="Y81" i="8" s="1"/>
  <c r="AZ88" i="7"/>
  <c r="Y88" i="8" s="1"/>
  <c r="AZ94" i="7"/>
  <c r="Y94" i="8" s="1"/>
  <c r="AZ91" i="7"/>
  <c r="Y91" i="8" s="1"/>
  <c r="AR5" i="7" a="1"/>
  <c r="AR5" i="7" s="1"/>
  <c r="BB55" i="7" s="1"/>
  <c r="AA55" i="8" s="1"/>
  <c r="AN5" i="7" a="1"/>
  <c r="AN5" i="7" s="1"/>
  <c r="BB51" i="7" s="1"/>
  <c r="AA51" i="8" s="1"/>
  <c r="AZ185" i="7"/>
  <c r="Y185" i="8" s="1"/>
  <c r="AZ33" i="7"/>
  <c r="Y33" i="8" s="1"/>
  <c r="AZ147" i="7"/>
  <c r="Y147" i="8" s="1"/>
  <c r="AZ25" i="7"/>
  <c r="Y25" i="8" s="1"/>
  <c r="AZ129" i="7"/>
  <c r="Y129" i="8" s="1"/>
  <c r="AZ247" i="7"/>
  <c r="AZ125" i="7"/>
  <c r="Y125" i="8" s="1"/>
  <c r="AZ208" i="7"/>
  <c r="Y208" i="8" s="1"/>
  <c r="AZ242" i="7"/>
  <c r="AZ180" i="7"/>
  <c r="Y180" i="8" s="1"/>
  <c r="AZ28" i="7"/>
  <c r="Y28" i="8" s="1"/>
  <c r="AZ182" i="7"/>
  <c r="Y182" i="8" s="1"/>
  <c r="AZ22" i="7"/>
  <c r="Y22" i="8" s="1"/>
  <c r="AZ130" i="7"/>
  <c r="Y130" i="8" s="1"/>
  <c r="AZ198" i="7"/>
  <c r="Y198" i="8" s="1"/>
  <c r="AZ232" i="7"/>
  <c r="AZ133" i="7"/>
  <c r="Y133" i="8" s="1"/>
  <c r="AZ231" i="7"/>
  <c r="AZ235" i="7"/>
  <c r="AZ188" i="7"/>
  <c r="Y188" i="8" s="1"/>
  <c r="AZ36" i="7"/>
  <c r="Y36" i="8" s="1"/>
  <c r="AZ190" i="7"/>
  <c r="Y190" i="8" s="1"/>
  <c r="AZ30" i="7"/>
  <c r="Y30" i="8" s="1"/>
  <c r="AZ176" i="7"/>
  <c r="Y176" i="8" s="1"/>
  <c r="AZ24" i="7"/>
  <c r="Y24" i="8" s="1"/>
  <c r="AZ237" i="7"/>
  <c r="AZ206" i="7"/>
  <c r="Y206" i="8" s="1"/>
  <c r="AZ240" i="7"/>
  <c r="AZ201" i="7"/>
  <c r="Y201" i="8" s="1"/>
  <c r="AZ128" i="7"/>
  <c r="Y128" i="8" s="1"/>
  <c r="AZ34" i="7"/>
  <c r="Y34" i="8" s="1"/>
  <c r="AZ38" i="7"/>
  <c r="Y38" i="8" s="1"/>
  <c r="AZ32" i="7"/>
  <c r="Y32" i="8" s="1"/>
  <c r="AZ243" i="7"/>
  <c r="AZ40" i="7"/>
  <c r="Y40" i="8" s="1"/>
  <c r="AZ186" i="7"/>
  <c r="Y186" i="8" s="1"/>
  <c r="AZ108" i="7"/>
  <c r="Y108" i="8" s="1"/>
  <c r="AZ175" i="7"/>
  <c r="Y175" i="8" s="1"/>
  <c r="AZ67" i="7"/>
  <c r="Y67" i="8" s="1"/>
  <c r="AZ184" i="7"/>
  <c r="Y184" i="8" s="1"/>
  <c r="AZ96" i="7"/>
  <c r="Y96" i="8" s="1"/>
  <c r="AZ122" i="7"/>
  <c r="Y122" i="8" s="1"/>
  <c r="AZ205" i="7"/>
  <c r="Y205" i="8" s="1"/>
  <c r="AZ79" i="7"/>
  <c r="Y79" i="8" s="1"/>
  <c r="AZ124" i="7"/>
  <c r="Y124" i="8" s="1"/>
  <c r="AZ207" i="7"/>
  <c r="Y207" i="8" s="1"/>
  <c r="AZ126" i="7"/>
  <c r="Y126" i="8" s="1"/>
  <c r="AZ209" i="7"/>
  <c r="Y209" i="8" s="1"/>
  <c r="AZ120" i="7"/>
  <c r="Y120" i="8" s="1"/>
  <c r="AZ95" i="7"/>
  <c r="Y95" i="8" s="1"/>
  <c r="AZ194" i="7"/>
  <c r="Y194" i="8" s="1"/>
  <c r="AZ86" i="7"/>
  <c r="Y86" i="8" s="1"/>
  <c r="AZ87" i="7"/>
  <c r="Y87" i="8" s="1"/>
  <c r="AZ3" i="7"/>
  <c r="Y3" i="8" s="1"/>
  <c r="AZ4" i="7"/>
  <c r="Y4" i="8" s="1"/>
  <c r="AZ12" i="7"/>
  <c r="Y12" i="8" s="1"/>
  <c r="AZ20" i="7"/>
  <c r="Y20" i="8" s="1"/>
  <c r="AZ5" i="7"/>
  <c r="Y5" i="8" s="1"/>
  <c r="AZ13" i="7"/>
  <c r="Y13" i="8" s="1"/>
  <c r="AZ21" i="7"/>
  <c r="Y21" i="8" s="1"/>
  <c r="AZ6" i="7"/>
  <c r="Y6" i="8" s="1"/>
  <c r="AZ14" i="7"/>
  <c r="Y14" i="8" s="1"/>
  <c r="AZ7" i="7"/>
  <c r="Y7" i="8" s="1"/>
  <c r="AZ15" i="7"/>
  <c r="Y15" i="8" s="1"/>
  <c r="AZ8" i="7"/>
  <c r="Y8" i="8" s="1"/>
  <c r="AZ16" i="7"/>
  <c r="Y16" i="8" s="1"/>
  <c r="AZ9" i="7"/>
  <c r="Y9" i="8" s="1"/>
  <c r="AZ17" i="7"/>
  <c r="Y17" i="8" s="1"/>
  <c r="AZ10" i="7"/>
  <c r="Y10" i="8" s="1"/>
  <c r="AZ18" i="7"/>
  <c r="Y18" i="8" s="1"/>
  <c r="AZ11" i="7"/>
  <c r="Y11" i="8" s="1"/>
  <c r="AZ19" i="7"/>
  <c r="Y19" i="8" s="1"/>
  <c r="BB373" i="7"/>
  <c r="BB371" i="7"/>
  <c r="BB364" i="7"/>
  <c r="BB375" i="7"/>
  <c r="BB368" i="7"/>
  <c r="BB378" i="7"/>
  <c r="BB379" i="7"/>
  <c r="BB372" i="7"/>
  <c r="BB366" i="7"/>
  <c r="BB374" i="7"/>
  <c r="BB376" i="7"/>
  <c r="BB381" i="7"/>
  <c r="BB380" i="7"/>
  <c r="BB369" i="7"/>
  <c r="BB382" i="7"/>
  <c r="BB370" i="7"/>
  <c r="BB377" i="7"/>
  <c r="BB365" i="7"/>
  <c r="BB310" i="7"/>
  <c r="BB323" i="7"/>
  <c r="BB319" i="7"/>
  <c r="BB324" i="7"/>
  <c r="BB315" i="7"/>
  <c r="BB311" i="7"/>
  <c r="BB316" i="7"/>
  <c r="BB308" i="7"/>
  <c r="BB309" i="7"/>
  <c r="BB322" i="7"/>
  <c r="BB307" i="7"/>
  <c r="BB317" i="7"/>
  <c r="BB320" i="7"/>
  <c r="BB321" i="7"/>
  <c r="BB318" i="7"/>
  <c r="BB325" i="7"/>
  <c r="BB312" i="7"/>
  <c r="BB314" i="7"/>
  <c r="BB211" i="7"/>
  <c r="AA211" i="8" s="1"/>
  <c r="BB207" i="7"/>
  <c r="AA207" i="8" s="1"/>
  <c r="BB194" i="7"/>
  <c r="AA194" i="8" s="1"/>
  <c r="BB203" i="7"/>
  <c r="AA203" i="8" s="1"/>
  <c r="BB209" i="7"/>
  <c r="AA209" i="8" s="1"/>
  <c r="BB199" i="7"/>
  <c r="AA199" i="8" s="1"/>
  <c r="BB205" i="7"/>
  <c r="AA205" i="8" s="1"/>
  <c r="BB208" i="7"/>
  <c r="AA208" i="8" s="1"/>
  <c r="BB195" i="7"/>
  <c r="AA195" i="8" s="1"/>
  <c r="BB201" i="7"/>
  <c r="AA201" i="8" s="1"/>
  <c r="BB198" i="7"/>
  <c r="AA198" i="8" s="1"/>
  <c r="BB204" i="7"/>
  <c r="AA204" i="8" s="1"/>
  <c r="BB210" i="7"/>
  <c r="AA210" i="8" s="1"/>
  <c r="BB197" i="7"/>
  <c r="AA197" i="8" s="1"/>
  <c r="BB200" i="7"/>
  <c r="AA200" i="8" s="1"/>
  <c r="BB206" i="7"/>
  <c r="AA206" i="8" s="1"/>
  <c r="BB193" i="7"/>
  <c r="AA193" i="8" s="1"/>
  <c r="BB196" i="7"/>
  <c r="AA196" i="8" s="1"/>
  <c r="BB202" i="7"/>
  <c r="AA202" i="8" s="1"/>
  <c r="BB185" i="7"/>
  <c r="AA185" i="8" s="1"/>
  <c r="BB191" i="7"/>
  <c r="AA191" i="8" s="1"/>
  <c r="BB178" i="7"/>
  <c r="AA178" i="8" s="1"/>
  <c r="BB181" i="7"/>
  <c r="AA181" i="8" s="1"/>
  <c r="BB187" i="7"/>
  <c r="AA187" i="8" s="1"/>
  <c r="BB174" i="7"/>
  <c r="AA174" i="8" s="1"/>
  <c r="BB184" i="7"/>
  <c r="AA184" i="8" s="1"/>
  <c r="BB190" i="7"/>
  <c r="AA190" i="8" s="1"/>
  <c r="BB161" i="7"/>
  <c r="AA161" i="8" s="1"/>
  <c r="BB167" i="7"/>
  <c r="AA167" i="8" s="1"/>
  <c r="BB170" i="7"/>
  <c r="AA170" i="8" s="1"/>
  <c r="BB157" i="7"/>
  <c r="AA157" i="8" s="1"/>
  <c r="BB163" i="7"/>
  <c r="AA163" i="8" s="1"/>
  <c r="BB166" i="7"/>
  <c r="AA166" i="8" s="1"/>
  <c r="BB172" i="7"/>
  <c r="AA172" i="8" s="1"/>
  <c r="BB159" i="7"/>
  <c r="AA159" i="8" s="1"/>
  <c r="BB162" i="7"/>
  <c r="AA162" i="8" s="1"/>
  <c r="BB168" i="7"/>
  <c r="AA168" i="8" s="1"/>
  <c r="BB155" i="7"/>
  <c r="AA155" i="8" s="1"/>
  <c r="BB165" i="7"/>
  <c r="AA165" i="8" s="1"/>
  <c r="BB158" i="7"/>
  <c r="AA158" i="8" s="1"/>
  <c r="BB164" i="7"/>
  <c r="AA164" i="8" s="1"/>
  <c r="BB171" i="7"/>
  <c r="AA171" i="8" s="1"/>
  <c r="BB169" i="7"/>
  <c r="AA169" i="8" s="1"/>
  <c r="BB156" i="7"/>
  <c r="AA156" i="8" s="1"/>
  <c r="BB147" i="7"/>
  <c r="AA147" i="8" s="1"/>
  <c r="BB153" i="7"/>
  <c r="AA153" i="8" s="1"/>
  <c r="BB140" i="7"/>
  <c r="AA140" i="8" s="1"/>
  <c r="BB139" i="7"/>
  <c r="AA139" i="8" s="1"/>
  <c r="BB145" i="7"/>
  <c r="AA145" i="8" s="1"/>
  <c r="BB123" i="7"/>
  <c r="AA123" i="8" s="1"/>
  <c r="BB129" i="7"/>
  <c r="AA129" i="8" s="1"/>
  <c r="BB132" i="7"/>
  <c r="AA132" i="8" s="1"/>
  <c r="BB119" i="7"/>
  <c r="AA119" i="8" s="1"/>
  <c r="BB125" i="7"/>
  <c r="AA125" i="8" s="1"/>
  <c r="BB128" i="7"/>
  <c r="AA128" i="8" s="1"/>
  <c r="BB134" i="7"/>
  <c r="AA134" i="8" s="1"/>
  <c r="BB121" i="7"/>
  <c r="AA121" i="8" s="1"/>
  <c r="BB124" i="7"/>
  <c r="AA124" i="8" s="1"/>
  <c r="BB130" i="7"/>
  <c r="AA130" i="8" s="1"/>
  <c r="BB117" i="7"/>
  <c r="AA117" i="8" s="1"/>
  <c r="BB120" i="7"/>
  <c r="AA120" i="8" s="1"/>
  <c r="BB126" i="7"/>
  <c r="AA126" i="8" s="1"/>
  <c r="BB133" i="7"/>
  <c r="AA133" i="8" s="1"/>
  <c r="BB122" i="7"/>
  <c r="AA122" i="8" s="1"/>
  <c r="BB127" i="7"/>
  <c r="AA127" i="8" s="1"/>
  <c r="BB135" i="7"/>
  <c r="AA135" i="8" s="1"/>
  <c r="BB131" i="7"/>
  <c r="AA131" i="8" s="1"/>
  <c r="BB118" i="7"/>
  <c r="AA118" i="8" s="1"/>
  <c r="BB112" i="7"/>
  <c r="AA112" i="8" s="1"/>
  <c r="BB99" i="7"/>
  <c r="AA99" i="8" s="1"/>
  <c r="BB108" i="7"/>
  <c r="AA108" i="8" s="1"/>
  <c r="BB114" i="7"/>
  <c r="AA114" i="8" s="1"/>
  <c r="BB104" i="7"/>
  <c r="AA104" i="8" s="1"/>
  <c r="BB110" i="7"/>
  <c r="AA110" i="8" s="1"/>
  <c r="BB103" i="7"/>
  <c r="AA103" i="8" s="1"/>
  <c r="BB113" i="7"/>
  <c r="AA113" i="8" s="1"/>
  <c r="BB100" i="7"/>
  <c r="AA100" i="8" s="1"/>
  <c r="BB106" i="7"/>
  <c r="AA106" i="8" s="1"/>
  <c r="BB116" i="7"/>
  <c r="AA116" i="8" s="1"/>
  <c r="BB109" i="7"/>
  <c r="AA109" i="8" s="1"/>
  <c r="BB115" i="7"/>
  <c r="AA115" i="8" s="1"/>
  <c r="BB102" i="7"/>
  <c r="AA102" i="8" s="1"/>
  <c r="BB105" i="7"/>
  <c r="AA105" i="8" s="1"/>
  <c r="BB98" i="7"/>
  <c r="AA98" i="8" s="1"/>
  <c r="BB111" i="7"/>
  <c r="AA111" i="8" s="1"/>
  <c r="BB101" i="7"/>
  <c r="AA101" i="8" s="1"/>
  <c r="BB107" i="7"/>
  <c r="AA107" i="8" s="1"/>
  <c r="BB90" i="7"/>
  <c r="AA90" i="8" s="1"/>
  <c r="BB96" i="7"/>
  <c r="AA96" i="8" s="1"/>
  <c r="BB83" i="7"/>
  <c r="AA83" i="8" s="1"/>
  <c r="BB89" i="7"/>
  <c r="AA89" i="8" s="1"/>
  <c r="BB95" i="7"/>
  <c r="AA95" i="8" s="1"/>
  <c r="BB66" i="7"/>
  <c r="AA66" i="8" s="1"/>
  <c r="BB72" i="7"/>
  <c r="AA72" i="8" s="1"/>
  <c r="BB75" i="7"/>
  <c r="AA75" i="8" s="1"/>
  <c r="BB62" i="7"/>
  <c r="AA62" i="8" s="1"/>
  <c r="BB68" i="7"/>
  <c r="AA68" i="8" s="1"/>
  <c r="BB67" i="7"/>
  <c r="AA67" i="8" s="1"/>
  <c r="BB73" i="7"/>
  <c r="AA73" i="8" s="1"/>
  <c r="BB60" i="7"/>
  <c r="AA60" i="8" s="1"/>
  <c r="BB63" i="7"/>
  <c r="AA63" i="8" s="1"/>
  <c r="BB69" i="7"/>
  <c r="AA69" i="8" s="1"/>
  <c r="BB78" i="7"/>
  <c r="AA78" i="8" s="1"/>
  <c r="BB65" i="7"/>
  <c r="AA65" i="8" s="1"/>
  <c r="BB74" i="7"/>
  <c r="AA74" i="8" s="1"/>
  <c r="BB61" i="7"/>
  <c r="AA61" i="8" s="1"/>
  <c r="BB70" i="7"/>
  <c r="AA70" i="8" s="1"/>
  <c r="BB76" i="7"/>
  <c r="AA76" i="8" s="1"/>
  <c r="BB49" i="7"/>
  <c r="AA49" i="8" s="1"/>
  <c r="BB45" i="7"/>
  <c r="AA45" i="8" s="1"/>
  <c r="BB46" i="7"/>
  <c r="AA46" i="8" s="1"/>
  <c r="BB50" i="7"/>
  <c r="AA50" i="8" s="1"/>
  <c r="BB52" i="7"/>
  <c r="AA52" i="8" s="1"/>
  <c r="BB57" i="7"/>
  <c r="AA57" i="8" s="1"/>
  <c r="BB53" i="7"/>
  <c r="AA53" i="8" s="1"/>
  <c r="BB58" i="7"/>
  <c r="AA58" i="8" s="1"/>
  <c r="BB44" i="7"/>
  <c r="AA44" i="8" s="1"/>
  <c r="BB41" i="7"/>
  <c r="AA41" i="8" s="1"/>
  <c r="BB29" i="7"/>
  <c r="AA29" i="8" s="1"/>
  <c r="BB35" i="7"/>
  <c r="AA35" i="8" s="1"/>
  <c r="BB23" i="7"/>
  <c r="AA23" i="8" s="1"/>
  <c r="BB30" i="7"/>
  <c r="AA30" i="8" s="1"/>
  <c r="BB28" i="7"/>
  <c r="AA28" i="8" s="1"/>
  <c r="BB37" i="7"/>
  <c r="AA37" i="8" s="1"/>
  <c r="BB25" i="7"/>
  <c r="AA25" i="8" s="1"/>
  <c r="BB38" i="7"/>
  <c r="AA38" i="8" s="1"/>
  <c r="BB31" i="7"/>
  <c r="AA31" i="8" s="1"/>
  <c r="BB40" i="7"/>
  <c r="AA40" i="8" s="1"/>
  <c r="BB33" i="7"/>
  <c r="AA33" i="8" s="1"/>
  <c r="BB26" i="7"/>
  <c r="AA26" i="8" s="1"/>
  <c r="BB24" i="7"/>
  <c r="AA24" i="8" s="1"/>
  <c r="BB27" i="7"/>
  <c r="AA27" i="8" s="1"/>
  <c r="BB32" i="7"/>
  <c r="AA32" i="8" s="1"/>
  <c r="BB39" i="7"/>
  <c r="AA39" i="8" s="1"/>
  <c r="BB22" i="7"/>
  <c r="AA22" i="8" s="1"/>
  <c r="BB36" i="7"/>
  <c r="AA36" i="8" s="1"/>
  <c r="BB34" i="7"/>
  <c r="AA34" i="8" s="1"/>
  <c r="BB15" i="7"/>
  <c r="AA15" i="8" s="1"/>
  <c r="BB7" i="7"/>
  <c r="AA7" i="8" s="1"/>
  <c r="BB19" i="7"/>
  <c r="AA19" i="8" s="1"/>
  <c r="BB3" i="7"/>
  <c r="AA3" i="8" s="1"/>
  <c r="BB8" i="7"/>
  <c r="AA8" i="8" s="1"/>
  <c r="BB12" i="7"/>
  <c r="AA12" i="8" s="1"/>
  <c r="BB16" i="7"/>
  <c r="AA16" i="8" s="1"/>
  <c r="BB21" i="7"/>
  <c r="AA21" i="8" s="1"/>
  <c r="BB5" i="7"/>
  <c r="AA5" i="8" s="1"/>
  <c r="BB11" i="7"/>
  <c r="AA11" i="8" s="1"/>
  <c r="AZ47" i="7"/>
  <c r="Y47" i="8" s="1"/>
  <c r="AZ55" i="7"/>
  <c r="Y55" i="8" s="1"/>
  <c r="AZ48" i="7"/>
  <c r="Y48" i="8" s="1"/>
  <c r="AZ56" i="7"/>
  <c r="Y56" i="8" s="1"/>
  <c r="AZ49" i="7"/>
  <c r="Y49" i="8" s="1"/>
  <c r="AZ57" i="7"/>
  <c r="Y57" i="8" s="1"/>
  <c r="AZ46" i="7"/>
  <c r="Y46" i="8" s="1"/>
  <c r="AZ42" i="7"/>
  <c r="Y42" i="8" s="1"/>
  <c r="AZ50" i="7"/>
  <c r="Y50" i="8" s="1"/>
  <c r="AZ58" i="7"/>
  <c r="Y58" i="8" s="1"/>
  <c r="AZ43" i="7"/>
  <c r="Y43" i="8" s="1"/>
  <c r="AZ51" i="7"/>
  <c r="Y51" i="8" s="1"/>
  <c r="AZ59" i="7"/>
  <c r="Y59" i="8" s="1"/>
  <c r="AZ44" i="7"/>
  <c r="Y44" i="8" s="1"/>
  <c r="AZ52" i="7"/>
  <c r="Y52" i="8" s="1"/>
  <c r="AZ41" i="7"/>
  <c r="Y41" i="8" s="1"/>
  <c r="AZ45" i="7"/>
  <c r="Y45" i="8" s="1"/>
  <c r="AZ53" i="7"/>
  <c r="Y53" i="8" s="1"/>
  <c r="AZ54" i="7"/>
  <c r="Y54" i="8" s="1"/>
  <c r="AZ310" i="7"/>
  <c r="AZ318" i="7"/>
  <c r="AZ307" i="7"/>
  <c r="AZ311" i="7"/>
  <c r="AZ319" i="7"/>
  <c r="AZ325" i="7"/>
  <c r="AZ312" i="7"/>
  <c r="AZ320" i="7"/>
  <c r="AZ313" i="7"/>
  <c r="AZ321" i="7"/>
  <c r="AZ309" i="7"/>
  <c r="AZ314" i="7"/>
  <c r="AZ322" i="7"/>
  <c r="AZ315" i="7"/>
  <c r="AZ323" i="7"/>
  <c r="AZ317" i="7"/>
  <c r="AZ308" i="7"/>
  <c r="AZ316" i="7"/>
  <c r="AZ324" i="7"/>
  <c r="AZ366" i="7"/>
  <c r="AZ374" i="7"/>
  <c r="AZ382" i="7"/>
  <c r="AZ367" i="7"/>
  <c r="AZ375" i="7"/>
  <c r="AZ364" i="7"/>
  <c r="AZ368" i="7"/>
  <c r="AZ376" i="7"/>
  <c r="AZ369" i="7"/>
  <c r="AZ377" i="7"/>
  <c r="AZ370" i="7"/>
  <c r="AZ378" i="7"/>
  <c r="AZ381" i="7"/>
  <c r="AZ371" i="7"/>
  <c r="AZ379" i="7"/>
  <c r="AZ373" i="7"/>
  <c r="AZ372" i="7"/>
  <c r="AZ380" i="7"/>
  <c r="AZ365" i="7"/>
  <c r="AZ257" i="7"/>
  <c r="AZ214" i="7"/>
  <c r="Y214" i="8" s="1"/>
  <c r="AZ222" i="7"/>
  <c r="Y222" i="8" s="1"/>
  <c r="AZ223" i="7"/>
  <c r="Y223" i="8" s="1"/>
  <c r="AZ212" i="7"/>
  <c r="Y212" i="8" s="1"/>
  <c r="AZ216" i="7"/>
  <c r="Y216" i="8" s="1"/>
  <c r="AZ224" i="7"/>
  <c r="Y224" i="8" s="1"/>
  <c r="AZ213" i="7"/>
  <c r="Y213" i="8" s="1"/>
  <c r="AZ226" i="7"/>
  <c r="Y226" i="8" s="1"/>
  <c r="AZ219" i="7"/>
  <c r="Y219" i="8" s="1"/>
  <c r="AZ227" i="7"/>
  <c r="Y227" i="8" s="1"/>
  <c r="AZ220" i="7"/>
  <c r="Y220" i="8" s="1"/>
  <c r="AZ228" i="7"/>
  <c r="Y228" i="8" s="1"/>
  <c r="AZ273" i="7" l="1"/>
  <c r="AZ278" i="7"/>
  <c r="AZ463" i="7"/>
  <c r="AZ477" i="7"/>
  <c r="AZ291" i="7"/>
  <c r="AZ292" i="7"/>
  <c r="AZ298" i="7"/>
  <c r="AZ290" i="7"/>
  <c r="AZ306" i="7"/>
  <c r="AZ302" i="7"/>
  <c r="AZ305" i="7"/>
  <c r="AZ297" i="7"/>
  <c r="AZ295" i="7"/>
  <c r="AZ300" i="7"/>
  <c r="AZ299" i="7"/>
  <c r="AZ418" i="7"/>
  <c r="AZ408" i="7"/>
  <c r="AZ414" i="7"/>
  <c r="AZ289" i="7"/>
  <c r="AZ301" i="7"/>
  <c r="AZ304" i="7"/>
  <c r="AZ296" i="7"/>
  <c r="AZ303" i="7"/>
  <c r="AZ404" i="7"/>
  <c r="AZ419" i="7"/>
  <c r="AZ293" i="7"/>
  <c r="AZ288" i="7"/>
  <c r="AZ476" i="7"/>
  <c r="AZ468" i="7"/>
  <c r="AZ467" i="7"/>
  <c r="AZ474" i="7"/>
  <c r="AZ465" i="7"/>
  <c r="AZ471" i="7"/>
  <c r="AZ441" i="7"/>
  <c r="AZ405" i="7"/>
  <c r="AZ420" i="7"/>
  <c r="AZ415" i="7"/>
  <c r="AZ411" i="7"/>
  <c r="AZ409" i="7"/>
  <c r="AZ410" i="7"/>
  <c r="AZ402" i="7"/>
  <c r="AZ390" i="7"/>
  <c r="AZ348" i="7"/>
  <c r="AZ354" i="7"/>
  <c r="AZ397" i="7"/>
  <c r="AZ401" i="7"/>
  <c r="AZ389" i="7"/>
  <c r="AZ385" i="7"/>
  <c r="AZ395" i="7"/>
  <c r="AZ392" i="7"/>
  <c r="AZ399" i="7"/>
  <c r="AZ384" i="7"/>
  <c r="AZ396" i="7"/>
  <c r="AZ387" i="7"/>
  <c r="AZ394" i="7"/>
  <c r="AZ386" i="7"/>
  <c r="AZ391" i="7"/>
  <c r="AZ475" i="7"/>
  <c r="AZ470" i="7"/>
  <c r="AZ473" i="7"/>
  <c r="AZ462" i="7"/>
  <c r="AZ472" i="7"/>
  <c r="AZ469" i="7"/>
  <c r="AZ464" i="7"/>
  <c r="AZ461" i="7"/>
  <c r="AZ466" i="7"/>
  <c r="AZ459" i="7"/>
  <c r="AZ358" i="7"/>
  <c r="AZ362" i="7"/>
  <c r="AZ351" i="7"/>
  <c r="AZ353" i="7"/>
  <c r="AZ357" i="7"/>
  <c r="AZ349" i="7"/>
  <c r="AZ398" i="7"/>
  <c r="AZ383" i="7"/>
  <c r="AZ400" i="7"/>
  <c r="AZ361" i="7"/>
  <c r="AZ388" i="7"/>
  <c r="AZ264" i="7"/>
  <c r="AZ251" i="7"/>
  <c r="AZ355" i="7"/>
  <c r="AZ352" i="7"/>
  <c r="AZ406" i="7"/>
  <c r="AZ417" i="7"/>
  <c r="AZ254" i="7"/>
  <c r="AZ347" i="7"/>
  <c r="AZ359" i="7"/>
  <c r="AZ265" i="7"/>
  <c r="AZ250" i="7"/>
  <c r="AZ416" i="7"/>
  <c r="AZ413" i="7"/>
  <c r="AZ403" i="7"/>
  <c r="AZ261" i="7"/>
  <c r="AZ345" i="7"/>
  <c r="AZ350" i="7"/>
  <c r="AZ407" i="7"/>
  <c r="AZ259" i="7"/>
  <c r="AZ363" i="7"/>
  <c r="AZ360" i="7"/>
  <c r="AZ267" i="7"/>
  <c r="AZ436" i="7"/>
  <c r="AZ433" i="7"/>
  <c r="AZ435" i="7"/>
  <c r="AZ439" i="7"/>
  <c r="AZ425" i="7"/>
  <c r="AZ438" i="7"/>
  <c r="AZ427" i="7"/>
  <c r="AZ421" i="7"/>
  <c r="AZ428" i="7"/>
  <c r="AZ430" i="7"/>
  <c r="AZ431" i="7"/>
  <c r="AZ432" i="7"/>
  <c r="AZ422" i="7"/>
  <c r="AZ434" i="7"/>
  <c r="AZ424" i="7"/>
  <c r="AZ437" i="7"/>
  <c r="AZ426" i="7"/>
  <c r="AZ429" i="7"/>
  <c r="AZ456" i="7"/>
  <c r="AZ269" i="7"/>
  <c r="AZ284" i="7"/>
  <c r="AZ448" i="7"/>
  <c r="AZ280" i="7"/>
  <c r="AZ277" i="7"/>
  <c r="AZ327" i="7"/>
  <c r="AZ272" i="7"/>
  <c r="AZ339" i="7"/>
  <c r="AZ283" i="7"/>
  <c r="AZ287" i="7"/>
  <c r="AZ338" i="7"/>
  <c r="AZ282" i="7"/>
  <c r="AZ279" i="7"/>
  <c r="AZ443" i="7"/>
  <c r="AZ274" i="7"/>
  <c r="AZ271" i="7"/>
  <c r="AZ458" i="7"/>
  <c r="AZ281" i="7"/>
  <c r="AZ286" i="7"/>
  <c r="AZ335" i="7"/>
  <c r="AZ451" i="7"/>
  <c r="AZ270" i="7"/>
  <c r="AZ342" i="7"/>
  <c r="AZ445" i="7"/>
  <c r="AZ275" i="7"/>
  <c r="AZ276" i="7"/>
  <c r="AZ334" i="7"/>
  <c r="AZ337" i="7"/>
  <c r="AZ449" i="7"/>
  <c r="AZ331" i="7"/>
  <c r="AZ333" i="7"/>
  <c r="AZ218" i="7"/>
  <c r="Y218" i="8" s="1"/>
  <c r="AZ215" i="7"/>
  <c r="Y215" i="8" s="1"/>
  <c r="AZ336" i="7"/>
  <c r="AZ329" i="7"/>
  <c r="AZ452" i="7"/>
  <c r="AZ442" i="7"/>
  <c r="AZ447" i="7"/>
  <c r="AZ263" i="7"/>
  <c r="AZ268" i="7"/>
  <c r="AZ258" i="7"/>
  <c r="AZ450" i="7"/>
  <c r="AZ253" i="7"/>
  <c r="AZ328" i="7"/>
  <c r="AZ330" i="7"/>
  <c r="AZ455" i="7"/>
  <c r="AZ256" i="7"/>
  <c r="AZ266" i="7"/>
  <c r="AZ225" i="7"/>
  <c r="Y225" i="8" s="1"/>
  <c r="AZ229" i="7"/>
  <c r="Y229" i="8" s="1"/>
  <c r="AZ340" i="7"/>
  <c r="AZ444" i="7"/>
  <c r="AZ453" i="7"/>
  <c r="AZ454" i="7"/>
  <c r="AZ255" i="7"/>
  <c r="AZ260" i="7"/>
  <c r="AZ221" i="7"/>
  <c r="Y221" i="8" s="1"/>
  <c r="AZ217" i="7"/>
  <c r="Y217" i="8" s="1"/>
  <c r="AZ343" i="7"/>
  <c r="AZ332" i="7"/>
  <c r="AZ440" i="7"/>
  <c r="AZ457" i="7"/>
  <c r="AZ262" i="7"/>
  <c r="AZ344" i="7"/>
  <c r="AZ341" i="7"/>
  <c r="AZ356" i="7"/>
  <c r="W3" i="6"/>
  <c r="X3" i="6"/>
  <c r="Y3" i="6"/>
  <c r="Z3" i="6"/>
  <c r="AA3" i="6"/>
  <c r="W4" i="6"/>
  <c r="X4" i="6"/>
  <c r="Y4" i="6"/>
  <c r="Z4" i="6"/>
  <c r="AA4" i="6"/>
  <c r="W5" i="6"/>
  <c r="X5" i="6"/>
  <c r="Y5" i="6"/>
  <c r="Z5" i="6"/>
  <c r="AA5" i="6"/>
  <c r="W6" i="6"/>
  <c r="X6" i="6"/>
  <c r="Y6" i="6"/>
  <c r="Z6" i="6"/>
  <c r="AA6" i="6"/>
  <c r="W7" i="6"/>
  <c r="X7" i="6"/>
  <c r="Y7" i="6"/>
  <c r="Z7" i="6"/>
  <c r="AA7" i="6"/>
  <c r="W8" i="6"/>
  <c r="X8" i="6"/>
  <c r="Y8" i="6"/>
  <c r="Z8" i="6"/>
  <c r="AA8" i="6"/>
  <c r="W9" i="6"/>
  <c r="X9" i="6"/>
  <c r="Y9" i="6"/>
  <c r="Z9" i="6"/>
  <c r="AA9" i="6"/>
  <c r="W10" i="6"/>
  <c r="X10" i="6"/>
  <c r="Y10" i="6"/>
  <c r="Z10" i="6"/>
  <c r="AA10" i="6"/>
  <c r="W11" i="6"/>
  <c r="X11" i="6"/>
  <c r="Y11" i="6"/>
  <c r="Z11" i="6"/>
  <c r="AA11" i="6"/>
  <c r="W12" i="6"/>
  <c r="X12" i="6"/>
  <c r="Y12" i="6"/>
  <c r="Z12" i="6"/>
  <c r="AA12" i="6"/>
  <c r="W13" i="6"/>
  <c r="X13" i="6"/>
  <c r="Y13" i="6"/>
  <c r="Z13" i="6"/>
  <c r="AA13" i="6"/>
  <c r="W14" i="6"/>
  <c r="X14" i="6"/>
  <c r="Y14" i="6"/>
  <c r="Z14" i="6"/>
  <c r="AA14" i="6"/>
  <c r="W15" i="6"/>
  <c r="X15" i="6"/>
  <c r="Y15" i="6"/>
  <c r="Z15" i="6"/>
  <c r="AA15" i="6"/>
  <c r="W16" i="6"/>
  <c r="X16" i="6"/>
  <c r="Y16" i="6"/>
  <c r="Z16" i="6"/>
  <c r="AA16" i="6"/>
  <c r="W17" i="6"/>
  <c r="X17" i="6"/>
  <c r="Y17" i="6"/>
  <c r="Z17" i="6"/>
  <c r="AA17" i="6"/>
  <c r="W18" i="6"/>
  <c r="X18" i="6"/>
  <c r="Y18" i="6"/>
  <c r="Z18" i="6"/>
  <c r="AA18" i="6"/>
  <c r="W19" i="6"/>
  <c r="X19" i="6"/>
  <c r="Y19" i="6"/>
  <c r="Z19" i="6"/>
  <c r="AA19" i="6"/>
  <c r="W20" i="6"/>
  <c r="X20" i="6"/>
  <c r="Y20" i="6"/>
  <c r="Z20" i="6"/>
  <c r="AA20" i="6"/>
  <c r="W21" i="6"/>
  <c r="X21" i="6"/>
  <c r="Y21" i="6"/>
  <c r="Z21" i="6"/>
  <c r="AA21" i="6"/>
  <c r="W22" i="6"/>
  <c r="X22" i="6"/>
  <c r="Y22" i="6"/>
  <c r="Z22" i="6"/>
  <c r="AA22" i="6"/>
  <c r="W23" i="6"/>
  <c r="X23" i="6"/>
  <c r="Y23" i="6"/>
  <c r="Z23" i="6"/>
  <c r="AA23" i="6"/>
  <c r="W24" i="6"/>
  <c r="X24" i="6"/>
  <c r="Y24" i="6"/>
  <c r="Z24" i="6"/>
  <c r="AA24" i="6"/>
  <c r="W25" i="6"/>
  <c r="X25" i="6"/>
  <c r="Y25" i="6"/>
  <c r="Z25" i="6"/>
  <c r="AA25" i="6"/>
  <c r="W26" i="6"/>
  <c r="X26" i="6"/>
  <c r="Y26" i="6"/>
  <c r="Z26" i="6"/>
  <c r="AA26" i="6"/>
  <c r="W27" i="6"/>
  <c r="X27" i="6"/>
  <c r="Y27" i="6"/>
  <c r="Z27" i="6"/>
  <c r="AA27" i="6"/>
  <c r="W28" i="6"/>
  <c r="X28" i="6"/>
  <c r="Y28" i="6"/>
  <c r="Z28" i="6"/>
  <c r="AA28" i="6"/>
  <c r="W29" i="6"/>
  <c r="X29" i="6"/>
  <c r="Y29" i="6"/>
  <c r="Z29" i="6"/>
  <c r="AA29" i="6"/>
  <c r="W30" i="6"/>
  <c r="X30" i="6"/>
  <c r="Y30" i="6"/>
  <c r="Z30" i="6"/>
  <c r="AA30" i="6"/>
  <c r="W31" i="6"/>
  <c r="X31" i="6"/>
  <c r="Y31" i="6"/>
  <c r="Z31" i="6"/>
  <c r="AA31" i="6"/>
  <c r="W32" i="6"/>
  <c r="X32" i="6"/>
  <c r="Y32" i="6"/>
  <c r="Z32" i="6"/>
  <c r="AA32" i="6"/>
  <c r="W33" i="6"/>
  <c r="X33" i="6"/>
  <c r="Y33" i="6"/>
  <c r="Z33" i="6"/>
  <c r="AA33" i="6"/>
  <c r="W34" i="6"/>
  <c r="X34" i="6"/>
  <c r="Y34" i="6"/>
  <c r="Z34" i="6"/>
  <c r="AA34" i="6"/>
  <c r="W35" i="6"/>
  <c r="X35" i="6"/>
  <c r="Y35" i="6"/>
  <c r="Z35" i="6"/>
  <c r="AA35" i="6"/>
  <c r="W36" i="6"/>
  <c r="X36" i="6"/>
  <c r="Y36" i="6"/>
  <c r="Z36" i="6"/>
  <c r="AA36" i="6"/>
  <c r="W37" i="6"/>
  <c r="X37" i="6"/>
  <c r="Y37" i="6"/>
  <c r="Z37" i="6"/>
  <c r="AA37" i="6"/>
  <c r="W38" i="6"/>
  <c r="X38" i="6"/>
  <c r="Y38" i="6"/>
  <c r="Z38" i="6"/>
  <c r="AA38" i="6"/>
  <c r="W39" i="6"/>
  <c r="X39" i="6"/>
  <c r="Y39" i="6"/>
  <c r="Z39" i="6"/>
  <c r="AA39" i="6"/>
  <c r="W40" i="6"/>
  <c r="X40" i="6"/>
  <c r="Y40" i="6"/>
  <c r="Z40" i="6"/>
  <c r="AA40" i="6"/>
  <c r="W41" i="6"/>
  <c r="X41" i="6"/>
  <c r="Y41" i="6"/>
  <c r="Z41" i="6"/>
  <c r="AA41" i="6"/>
  <c r="W42" i="6"/>
  <c r="X42" i="6"/>
  <c r="Y42" i="6"/>
  <c r="Z42" i="6"/>
  <c r="AA42" i="6"/>
  <c r="W43" i="6"/>
  <c r="X43" i="6"/>
  <c r="Y43" i="6"/>
  <c r="Z43" i="6"/>
  <c r="AA43" i="6"/>
  <c r="W44" i="6"/>
  <c r="X44" i="6"/>
  <c r="Y44" i="6"/>
  <c r="Z44" i="6"/>
  <c r="AA44" i="6"/>
  <c r="W45" i="6"/>
  <c r="X45" i="6"/>
  <c r="Y45" i="6"/>
  <c r="Z45" i="6"/>
  <c r="AA45" i="6"/>
  <c r="W46" i="6"/>
  <c r="X46" i="6"/>
  <c r="Y46" i="6"/>
  <c r="Z46" i="6"/>
  <c r="AA46" i="6"/>
  <c r="W47" i="6"/>
  <c r="X47" i="6"/>
  <c r="Y47" i="6"/>
  <c r="Z47" i="6"/>
  <c r="AA47" i="6"/>
  <c r="W48" i="6"/>
  <c r="X48" i="6"/>
  <c r="Y48" i="6"/>
  <c r="Z48" i="6"/>
  <c r="AA48" i="6"/>
  <c r="W49" i="6"/>
  <c r="X49" i="6"/>
  <c r="Y49" i="6"/>
  <c r="Z49" i="6"/>
  <c r="AA49" i="6"/>
  <c r="W50" i="6"/>
  <c r="X50" i="6"/>
  <c r="Y50" i="6"/>
  <c r="Z50" i="6"/>
  <c r="AA50" i="6"/>
  <c r="W51" i="6"/>
  <c r="X51" i="6"/>
  <c r="Y51" i="6"/>
  <c r="Z51" i="6"/>
  <c r="AA51" i="6"/>
  <c r="W52" i="6"/>
  <c r="X52" i="6"/>
  <c r="Y52" i="6"/>
  <c r="Z52" i="6"/>
  <c r="AA52" i="6"/>
  <c r="W53" i="6"/>
  <c r="X53" i="6"/>
  <c r="Y53" i="6"/>
  <c r="Z53" i="6"/>
  <c r="AA53" i="6"/>
  <c r="W54" i="6"/>
  <c r="X54" i="6"/>
  <c r="Y54" i="6"/>
  <c r="Z54" i="6"/>
  <c r="AA54" i="6"/>
  <c r="W55" i="6"/>
  <c r="X55" i="6"/>
  <c r="Y55" i="6"/>
  <c r="Z55" i="6"/>
  <c r="AA55" i="6"/>
  <c r="W56" i="6"/>
  <c r="X56" i="6"/>
  <c r="Y56" i="6"/>
  <c r="Z56" i="6"/>
  <c r="AA56" i="6"/>
  <c r="W57" i="6"/>
  <c r="X57" i="6"/>
  <c r="Y57" i="6"/>
  <c r="Z57" i="6"/>
  <c r="AA57" i="6"/>
  <c r="W58" i="6"/>
  <c r="X58" i="6"/>
  <c r="Y58" i="6"/>
  <c r="Z58" i="6"/>
  <c r="AA58" i="6"/>
  <c r="W59" i="6"/>
  <c r="X59" i="6"/>
  <c r="Y59" i="6"/>
  <c r="Z59" i="6"/>
  <c r="AA59" i="6"/>
  <c r="W60" i="6"/>
  <c r="X60" i="6"/>
  <c r="Y60" i="6"/>
  <c r="Z60" i="6"/>
  <c r="AA60" i="6"/>
  <c r="W61" i="6"/>
  <c r="X61" i="6"/>
  <c r="Y61" i="6"/>
  <c r="Z61" i="6"/>
  <c r="AA61" i="6"/>
  <c r="W62" i="6"/>
  <c r="X62" i="6"/>
  <c r="Y62" i="6"/>
  <c r="Z62" i="6"/>
  <c r="AA62" i="6"/>
  <c r="W63" i="6"/>
  <c r="X63" i="6"/>
  <c r="Y63" i="6"/>
  <c r="Z63" i="6"/>
  <c r="AA63" i="6"/>
  <c r="W64" i="6"/>
  <c r="X64" i="6"/>
  <c r="Y64" i="6"/>
  <c r="Z64" i="6"/>
  <c r="AA64" i="6"/>
  <c r="W65" i="6"/>
  <c r="X65" i="6"/>
  <c r="Y65" i="6"/>
  <c r="Z65" i="6"/>
  <c r="AA65" i="6"/>
  <c r="W66" i="6"/>
  <c r="X66" i="6"/>
  <c r="Y66" i="6"/>
  <c r="Z66" i="6"/>
  <c r="AA66" i="6"/>
  <c r="W67" i="6"/>
  <c r="X67" i="6"/>
  <c r="Y67" i="6"/>
  <c r="Z67" i="6"/>
  <c r="AA67" i="6"/>
  <c r="W68" i="6"/>
  <c r="X68" i="6"/>
  <c r="Y68" i="6"/>
  <c r="Z68" i="6"/>
  <c r="AA68" i="6"/>
  <c r="W69" i="6"/>
  <c r="X69" i="6"/>
  <c r="Y69" i="6"/>
  <c r="Z69" i="6"/>
  <c r="AA69" i="6"/>
  <c r="W70" i="6"/>
  <c r="X70" i="6"/>
  <c r="Y70" i="6"/>
  <c r="Z70" i="6"/>
  <c r="AA70" i="6"/>
  <c r="W71" i="6"/>
  <c r="X71" i="6"/>
  <c r="Y71" i="6"/>
  <c r="Z71" i="6"/>
  <c r="AA71" i="6"/>
  <c r="W72" i="6"/>
  <c r="X72" i="6"/>
  <c r="Y72" i="6"/>
  <c r="Z72" i="6"/>
  <c r="AA72" i="6"/>
  <c r="W73" i="6"/>
  <c r="X73" i="6"/>
  <c r="Y73" i="6"/>
  <c r="Z73" i="6"/>
  <c r="AA73" i="6"/>
  <c r="W74" i="6"/>
  <c r="X74" i="6"/>
  <c r="Y74" i="6"/>
  <c r="Z74" i="6"/>
  <c r="AA74" i="6"/>
  <c r="W75" i="6"/>
  <c r="X75" i="6"/>
  <c r="Y75" i="6"/>
  <c r="Z75" i="6"/>
  <c r="AA75" i="6"/>
  <c r="W76" i="6"/>
  <c r="X76" i="6"/>
  <c r="Y76" i="6"/>
  <c r="Z76" i="6"/>
  <c r="AA76" i="6"/>
  <c r="W77" i="6"/>
  <c r="X77" i="6"/>
  <c r="Y77" i="6"/>
  <c r="Z77" i="6"/>
  <c r="AA77" i="6"/>
  <c r="W78" i="6"/>
  <c r="X78" i="6"/>
  <c r="Y78" i="6"/>
  <c r="Z78" i="6"/>
  <c r="AA78" i="6"/>
  <c r="W79" i="6"/>
  <c r="X79" i="6"/>
  <c r="Y79" i="6"/>
  <c r="Z79" i="6"/>
  <c r="AA79" i="6"/>
  <c r="W80" i="6"/>
  <c r="X80" i="6"/>
  <c r="Y80" i="6"/>
  <c r="Z80" i="6"/>
  <c r="AA80" i="6"/>
  <c r="W81" i="6"/>
  <c r="X81" i="6"/>
  <c r="Y81" i="6"/>
  <c r="Z81" i="6"/>
  <c r="AA81" i="6"/>
  <c r="W82" i="6"/>
  <c r="X82" i="6"/>
  <c r="Y82" i="6"/>
  <c r="Z82" i="6"/>
  <c r="AA82" i="6"/>
  <c r="W83" i="6"/>
  <c r="X83" i="6"/>
  <c r="Y83" i="6"/>
  <c r="Z83" i="6"/>
  <c r="AA83" i="6"/>
  <c r="W84" i="6"/>
  <c r="X84" i="6"/>
  <c r="Y84" i="6"/>
  <c r="Z84" i="6"/>
  <c r="AA84" i="6"/>
  <c r="W85" i="6"/>
  <c r="X85" i="6"/>
  <c r="Y85" i="6"/>
  <c r="Z85" i="6"/>
  <c r="AA85" i="6"/>
  <c r="W86" i="6"/>
  <c r="X86" i="6"/>
  <c r="Y86" i="6"/>
  <c r="Z86" i="6"/>
  <c r="AA86" i="6"/>
  <c r="W87" i="6"/>
  <c r="X87" i="6"/>
  <c r="Y87" i="6"/>
  <c r="Z87" i="6"/>
  <c r="AA87" i="6"/>
  <c r="W88" i="6"/>
  <c r="X88" i="6"/>
  <c r="Y88" i="6"/>
  <c r="Z88" i="6"/>
  <c r="AA88" i="6"/>
  <c r="W89" i="6"/>
  <c r="X89" i="6"/>
  <c r="Y89" i="6"/>
  <c r="Z89" i="6"/>
  <c r="AA89" i="6"/>
  <c r="W90" i="6"/>
  <c r="X90" i="6"/>
  <c r="Y90" i="6"/>
  <c r="Z90" i="6"/>
  <c r="AA90" i="6"/>
  <c r="W91" i="6"/>
  <c r="X91" i="6"/>
  <c r="Y91" i="6"/>
  <c r="Z91" i="6"/>
  <c r="AA91" i="6"/>
  <c r="W92" i="6"/>
  <c r="X92" i="6"/>
  <c r="Y92" i="6"/>
  <c r="Z92" i="6"/>
  <c r="AA92" i="6"/>
  <c r="W93" i="6"/>
  <c r="X93" i="6"/>
  <c r="Y93" i="6"/>
  <c r="Z93" i="6"/>
  <c r="AA93" i="6"/>
  <c r="W94" i="6"/>
  <c r="X94" i="6"/>
  <c r="Y94" i="6"/>
  <c r="Z94" i="6"/>
  <c r="AA94" i="6"/>
  <c r="W95" i="6"/>
  <c r="X95" i="6"/>
  <c r="Y95" i="6"/>
  <c r="Z95" i="6"/>
  <c r="AA95" i="6"/>
  <c r="W96" i="6"/>
  <c r="X96" i="6"/>
  <c r="Y96" i="6"/>
  <c r="Z96" i="6"/>
  <c r="AA96" i="6"/>
  <c r="W97" i="6"/>
  <c r="X97" i="6"/>
  <c r="Y97" i="6"/>
  <c r="Z97" i="6"/>
  <c r="AA97" i="6"/>
  <c r="W98" i="6"/>
  <c r="X98" i="6"/>
  <c r="Y98" i="6"/>
  <c r="Z98" i="6"/>
  <c r="AA98" i="6"/>
  <c r="W99" i="6"/>
  <c r="X99" i="6"/>
  <c r="Y99" i="6"/>
  <c r="Z99" i="6"/>
  <c r="AA99" i="6"/>
  <c r="W100" i="6"/>
  <c r="X100" i="6"/>
  <c r="Y100" i="6"/>
  <c r="Z100" i="6"/>
  <c r="AA100" i="6"/>
  <c r="W101" i="6"/>
  <c r="X101" i="6"/>
  <c r="Y101" i="6"/>
  <c r="Z101" i="6"/>
  <c r="AA101" i="6"/>
  <c r="W102" i="6"/>
  <c r="X102" i="6"/>
  <c r="Y102" i="6"/>
  <c r="Z102" i="6"/>
  <c r="AA102" i="6"/>
  <c r="W103" i="6"/>
  <c r="X103" i="6"/>
  <c r="Y103" i="6"/>
  <c r="Z103" i="6"/>
  <c r="AA103" i="6"/>
  <c r="W104" i="6"/>
  <c r="X104" i="6"/>
  <c r="Y104" i="6"/>
  <c r="Z104" i="6"/>
  <c r="AA104" i="6"/>
  <c r="W105" i="6"/>
  <c r="X105" i="6"/>
  <c r="Y105" i="6"/>
  <c r="Z105" i="6"/>
  <c r="AA105" i="6"/>
  <c r="W106" i="6"/>
  <c r="X106" i="6"/>
  <c r="Y106" i="6"/>
  <c r="Z106" i="6"/>
  <c r="AA106" i="6"/>
  <c r="W107" i="6"/>
  <c r="X107" i="6"/>
  <c r="Y107" i="6"/>
  <c r="Z107" i="6"/>
  <c r="AA107" i="6"/>
  <c r="W108" i="6"/>
  <c r="X108" i="6"/>
  <c r="Y108" i="6"/>
  <c r="Z108" i="6"/>
  <c r="AA108" i="6"/>
  <c r="W109" i="6"/>
  <c r="X109" i="6"/>
  <c r="Y109" i="6"/>
  <c r="Z109" i="6"/>
  <c r="AA109" i="6"/>
  <c r="W110" i="6"/>
  <c r="X110" i="6"/>
  <c r="Y110" i="6"/>
  <c r="Z110" i="6"/>
  <c r="AA110" i="6"/>
  <c r="W111" i="6"/>
  <c r="X111" i="6"/>
  <c r="Y111" i="6"/>
  <c r="Z111" i="6"/>
  <c r="AA111" i="6"/>
  <c r="W112" i="6"/>
  <c r="X112" i="6"/>
  <c r="Y112" i="6"/>
  <c r="Z112" i="6"/>
  <c r="AA112" i="6"/>
  <c r="W113" i="6"/>
  <c r="X113" i="6"/>
  <c r="Y113" i="6"/>
  <c r="Z113" i="6"/>
  <c r="AA113" i="6"/>
  <c r="W114" i="6"/>
  <c r="X114" i="6"/>
  <c r="Y114" i="6"/>
  <c r="Z114" i="6"/>
  <c r="AA114" i="6"/>
  <c r="W115" i="6"/>
  <c r="X115" i="6"/>
  <c r="Y115" i="6"/>
  <c r="Z115" i="6"/>
  <c r="AA115" i="6"/>
  <c r="W116" i="6"/>
  <c r="X116" i="6"/>
  <c r="Y116" i="6"/>
  <c r="Z116" i="6"/>
  <c r="AA116" i="6"/>
  <c r="W117" i="6"/>
  <c r="X117" i="6"/>
  <c r="Y117" i="6"/>
  <c r="Z117" i="6"/>
  <c r="AA117" i="6"/>
  <c r="W118" i="6"/>
  <c r="X118" i="6"/>
  <c r="Y118" i="6"/>
  <c r="Z118" i="6"/>
  <c r="AA118" i="6"/>
  <c r="W119" i="6"/>
  <c r="X119" i="6"/>
  <c r="Y119" i="6"/>
  <c r="Z119" i="6"/>
  <c r="AA119" i="6"/>
  <c r="W120" i="6"/>
  <c r="X120" i="6"/>
  <c r="Y120" i="6"/>
  <c r="Z120" i="6"/>
  <c r="AA120" i="6"/>
  <c r="W121" i="6"/>
  <c r="X121" i="6"/>
  <c r="Y121" i="6"/>
  <c r="Z121" i="6"/>
  <c r="AA121" i="6"/>
  <c r="W122" i="6"/>
  <c r="X122" i="6"/>
  <c r="Y122" i="6"/>
  <c r="Z122" i="6"/>
  <c r="AA122" i="6"/>
  <c r="W123" i="6"/>
  <c r="X123" i="6"/>
  <c r="Y123" i="6"/>
  <c r="Z123" i="6"/>
  <c r="AA123" i="6"/>
  <c r="W124" i="6"/>
  <c r="X124" i="6"/>
  <c r="Y124" i="6"/>
  <c r="Z124" i="6"/>
  <c r="AA124" i="6"/>
  <c r="W125" i="6"/>
  <c r="X125" i="6"/>
  <c r="Y125" i="6"/>
  <c r="Z125" i="6"/>
  <c r="AA125" i="6"/>
  <c r="W126" i="6"/>
  <c r="X126" i="6"/>
  <c r="Y126" i="6"/>
  <c r="Z126" i="6"/>
  <c r="AA126" i="6"/>
  <c r="W127" i="6"/>
  <c r="X127" i="6"/>
  <c r="Y127" i="6"/>
  <c r="Z127" i="6"/>
  <c r="AA127" i="6"/>
  <c r="W128" i="6"/>
  <c r="X128" i="6"/>
  <c r="Y128" i="6"/>
  <c r="Z128" i="6"/>
  <c r="AA128" i="6"/>
  <c r="W129" i="6"/>
  <c r="X129" i="6"/>
  <c r="Y129" i="6"/>
  <c r="Z129" i="6"/>
  <c r="AA129" i="6"/>
  <c r="W130" i="6"/>
  <c r="X130" i="6"/>
  <c r="Y130" i="6"/>
  <c r="Z130" i="6"/>
  <c r="AA130" i="6"/>
  <c r="W131" i="6"/>
  <c r="X131" i="6"/>
  <c r="Y131" i="6"/>
  <c r="Z131" i="6"/>
  <c r="AA131" i="6"/>
  <c r="W132" i="6"/>
  <c r="X132" i="6"/>
  <c r="Y132" i="6"/>
  <c r="Z132" i="6"/>
  <c r="AA132" i="6"/>
  <c r="W133" i="6"/>
  <c r="X133" i="6"/>
  <c r="Y133" i="6"/>
  <c r="Z133" i="6"/>
  <c r="AA133" i="6"/>
  <c r="W134" i="6"/>
  <c r="X134" i="6"/>
  <c r="Y134" i="6"/>
  <c r="Z134" i="6"/>
  <c r="AA134" i="6"/>
  <c r="W135" i="6"/>
  <c r="X135" i="6"/>
  <c r="Y135" i="6"/>
  <c r="Z135" i="6"/>
  <c r="AA135" i="6"/>
  <c r="W136" i="6"/>
  <c r="X136" i="6"/>
  <c r="Y136" i="6"/>
  <c r="Z136" i="6"/>
  <c r="AA136" i="6"/>
  <c r="W137" i="6"/>
  <c r="X137" i="6"/>
  <c r="Y137" i="6"/>
  <c r="Z137" i="6"/>
  <c r="AA137" i="6"/>
  <c r="W138" i="6"/>
  <c r="X138" i="6"/>
  <c r="Y138" i="6"/>
  <c r="Z138" i="6"/>
  <c r="AA138" i="6"/>
  <c r="W139" i="6"/>
  <c r="X139" i="6"/>
  <c r="Y139" i="6"/>
  <c r="Z139" i="6"/>
  <c r="AA139" i="6"/>
  <c r="W140" i="6"/>
  <c r="X140" i="6"/>
  <c r="Y140" i="6"/>
  <c r="Z140" i="6"/>
  <c r="AA140" i="6"/>
  <c r="W141" i="6"/>
  <c r="X141" i="6"/>
  <c r="Y141" i="6"/>
  <c r="Z141" i="6"/>
  <c r="AA141" i="6"/>
  <c r="W142" i="6"/>
  <c r="X142" i="6"/>
  <c r="Y142" i="6"/>
  <c r="Z142" i="6"/>
  <c r="AA142" i="6"/>
  <c r="W143" i="6"/>
  <c r="X143" i="6"/>
  <c r="Y143" i="6"/>
  <c r="Z143" i="6"/>
  <c r="AA143" i="6"/>
  <c r="W144" i="6"/>
  <c r="X144" i="6"/>
  <c r="Y144" i="6"/>
  <c r="Z144" i="6"/>
  <c r="AA144" i="6"/>
  <c r="W145" i="6"/>
  <c r="X145" i="6"/>
  <c r="Y145" i="6"/>
  <c r="Z145" i="6"/>
  <c r="AA145" i="6"/>
  <c r="W146" i="6"/>
  <c r="X146" i="6"/>
  <c r="Y146" i="6"/>
  <c r="Z146" i="6"/>
  <c r="AA146" i="6"/>
  <c r="W147" i="6"/>
  <c r="X147" i="6"/>
  <c r="Y147" i="6"/>
  <c r="Z147" i="6"/>
  <c r="AA147" i="6"/>
  <c r="W148" i="6"/>
  <c r="X148" i="6"/>
  <c r="Y148" i="6"/>
  <c r="Z148" i="6"/>
  <c r="AA148" i="6"/>
  <c r="W149" i="6"/>
  <c r="X149" i="6"/>
  <c r="Y149" i="6"/>
  <c r="Z149" i="6"/>
  <c r="AA149" i="6"/>
  <c r="W150" i="6"/>
  <c r="X150" i="6"/>
  <c r="Y150" i="6"/>
  <c r="Z150" i="6"/>
  <c r="AA150" i="6"/>
  <c r="W151" i="6"/>
  <c r="X151" i="6"/>
  <c r="Y151" i="6"/>
  <c r="Z151" i="6"/>
  <c r="AA151" i="6"/>
  <c r="W152" i="6"/>
  <c r="X152" i="6"/>
  <c r="Y152" i="6"/>
  <c r="Z152" i="6"/>
  <c r="AA152" i="6"/>
  <c r="W153" i="6"/>
  <c r="X153" i="6"/>
  <c r="Y153" i="6"/>
  <c r="Z153" i="6"/>
  <c r="AA153" i="6"/>
  <c r="W154" i="6"/>
  <c r="X154" i="6"/>
  <c r="Y154" i="6"/>
  <c r="Z154" i="6"/>
  <c r="AA154" i="6"/>
  <c r="W155" i="6"/>
  <c r="X155" i="6"/>
  <c r="Y155" i="6"/>
  <c r="Z155" i="6"/>
  <c r="AA155" i="6"/>
  <c r="W156" i="6"/>
  <c r="X156" i="6"/>
  <c r="Y156" i="6"/>
  <c r="Z156" i="6"/>
  <c r="AA156" i="6"/>
  <c r="W157" i="6"/>
  <c r="X157" i="6"/>
  <c r="Y157" i="6"/>
  <c r="Z157" i="6"/>
  <c r="AA157" i="6"/>
  <c r="W158" i="6"/>
  <c r="X158" i="6"/>
  <c r="Y158" i="6"/>
  <c r="Z158" i="6"/>
  <c r="AA158" i="6"/>
  <c r="W159" i="6"/>
  <c r="X159" i="6"/>
  <c r="Y159" i="6"/>
  <c r="Z159" i="6"/>
  <c r="AA159" i="6"/>
  <c r="W160" i="6"/>
  <c r="X160" i="6"/>
  <c r="Y160" i="6"/>
  <c r="Z160" i="6"/>
  <c r="AA160" i="6"/>
  <c r="W161" i="6"/>
  <c r="X161" i="6"/>
  <c r="Y161" i="6"/>
  <c r="Z161" i="6"/>
  <c r="AA161" i="6"/>
  <c r="W162" i="6"/>
  <c r="X162" i="6"/>
  <c r="Y162" i="6"/>
  <c r="Z162" i="6"/>
  <c r="AA162" i="6"/>
  <c r="W163" i="6"/>
  <c r="X163" i="6"/>
  <c r="Y163" i="6"/>
  <c r="Z163" i="6"/>
  <c r="AA163" i="6"/>
  <c r="W164" i="6"/>
  <c r="X164" i="6"/>
  <c r="Y164" i="6"/>
  <c r="Z164" i="6"/>
  <c r="AA164" i="6"/>
  <c r="W165" i="6"/>
  <c r="X165" i="6"/>
  <c r="Y165" i="6"/>
  <c r="Z165" i="6"/>
  <c r="AA165" i="6"/>
  <c r="W166" i="6"/>
  <c r="X166" i="6"/>
  <c r="Y166" i="6"/>
  <c r="Z166" i="6"/>
  <c r="AA166" i="6"/>
  <c r="W167" i="6"/>
  <c r="X167" i="6"/>
  <c r="Y167" i="6"/>
  <c r="Z167" i="6"/>
  <c r="AA167" i="6"/>
  <c r="W168" i="6"/>
  <c r="X168" i="6"/>
  <c r="Y168" i="6"/>
  <c r="Z168" i="6"/>
  <c r="AA168" i="6"/>
  <c r="W169" i="6"/>
  <c r="X169" i="6"/>
  <c r="Y169" i="6"/>
  <c r="Z169" i="6"/>
  <c r="AA169" i="6"/>
  <c r="W170" i="6"/>
  <c r="X170" i="6"/>
  <c r="Y170" i="6"/>
  <c r="Z170" i="6"/>
  <c r="AA170" i="6"/>
  <c r="W171" i="6"/>
  <c r="X171" i="6"/>
  <c r="Y171" i="6"/>
  <c r="Z171" i="6"/>
  <c r="AA171" i="6"/>
  <c r="W172" i="6"/>
  <c r="X172" i="6"/>
  <c r="Y172" i="6"/>
  <c r="Z172" i="6"/>
  <c r="AA172" i="6"/>
  <c r="W173" i="6"/>
  <c r="X173" i="6"/>
  <c r="Y173" i="6"/>
  <c r="Z173" i="6"/>
  <c r="AA173" i="6"/>
  <c r="W174" i="6"/>
  <c r="X174" i="6"/>
  <c r="Y174" i="6"/>
  <c r="Z174" i="6"/>
  <c r="AA174" i="6"/>
  <c r="W175" i="6"/>
  <c r="X175" i="6"/>
  <c r="Y175" i="6"/>
  <c r="Z175" i="6"/>
  <c r="AA175" i="6"/>
  <c r="W176" i="6"/>
  <c r="X176" i="6"/>
  <c r="Y176" i="6"/>
  <c r="Z176" i="6"/>
  <c r="AA176" i="6"/>
  <c r="W177" i="6"/>
  <c r="X177" i="6"/>
  <c r="Y177" i="6"/>
  <c r="Z177" i="6"/>
  <c r="AA177" i="6"/>
  <c r="W178" i="6"/>
  <c r="X178" i="6"/>
  <c r="Y178" i="6"/>
  <c r="Z178" i="6"/>
  <c r="AA178" i="6"/>
  <c r="W179" i="6"/>
  <c r="X179" i="6"/>
  <c r="Y179" i="6"/>
  <c r="Z179" i="6"/>
  <c r="AA179" i="6"/>
  <c r="W180" i="6"/>
  <c r="X180" i="6"/>
  <c r="Y180" i="6"/>
  <c r="Z180" i="6"/>
  <c r="AA180" i="6"/>
  <c r="W181" i="6"/>
  <c r="X181" i="6"/>
  <c r="Y181" i="6"/>
  <c r="Z181" i="6"/>
  <c r="AA181" i="6"/>
  <c r="W182" i="6"/>
  <c r="X182" i="6"/>
  <c r="Y182" i="6"/>
  <c r="Z182" i="6"/>
  <c r="AA182" i="6"/>
  <c r="W183" i="6"/>
  <c r="X183" i="6"/>
  <c r="Y183" i="6"/>
  <c r="Z183" i="6"/>
  <c r="AA183" i="6"/>
  <c r="W184" i="6"/>
  <c r="X184" i="6"/>
  <c r="Y184" i="6"/>
  <c r="Z184" i="6"/>
  <c r="AA184" i="6"/>
  <c r="W185" i="6"/>
  <c r="X185" i="6"/>
  <c r="Y185" i="6"/>
  <c r="Z185" i="6"/>
  <c r="AA185" i="6"/>
  <c r="W186" i="6"/>
  <c r="X186" i="6"/>
  <c r="Y186" i="6"/>
  <c r="Z186" i="6"/>
  <c r="AA186" i="6"/>
  <c r="W187" i="6"/>
  <c r="X187" i="6"/>
  <c r="Y187" i="6"/>
  <c r="Z187" i="6"/>
  <c r="AA187" i="6"/>
  <c r="W188" i="6"/>
  <c r="X188" i="6"/>
  <c r="Y188" i="6"/>
  <c r="Z188" i="6"/>
  <c r="AA188" i="6"/>
  <c r="W189" i="6"/>
  <c r="X189" i="6"/>
  <c r="Y189" i="6"/>
  <c r="Z189" i="6"/>
  <c r="AA189" i="6"/>
  <c r="W190" i="6"/>
  <c r="X190" i="6"/>
  <c r="Y190" i="6"/>
  <c r="Z190" i="6"/>
  <c r="AA190" i="6"/>
  <c r="W191" i="6"/>
  <c r="X191" i="6"/>
  <c r="Y191" i="6"/>
  <c r="Z191" i="6"/>
  <c r="AA191" i="6"/>
  <c r="W192" i="6"/>
  <c r="X192" i="6"/>
  <c r="Y192" i="6"/>
  <c r="Z192" i="6"/>
  <c r="AA192" i="6"/>
  <c r="W193" i="6"/>
  <c r="X193" i="6"/>
  <c r="Y193" i="6"/>
  <c r="Z193" i="6"/>
  <c r="AA193" i="6"/>
  <c r="W194" i="6"/>
  <c r="X194" i="6"/>
  <c r="Y194" i="6"/>
  <c r="Z194" i="6"/>
  <c r="AA194" i="6"/>
  <c r="W195" i="6"/>
  <c r="X195" i="6"/>
  <c r="Y195" i="6"/>
  <c r="Z195" i="6"/>
  <c r="AA195" i="6"/>
  <c r="W196" i="6"/>
  <c r="X196" i="6"/>
  <c r="Y196" i="6"/>
  <c r="Z196" i="6"/>
  <c r="AA196" i="6"/>
  <c r="W197" i="6"/>
  <c r="X197" i="6"/>
  <c r="Y197" i="6"/>
  <c r="Z197" i="6"/>
  <c r="AA197" i="6"/>
  <c r="W198" i="6"/>
  <c r="X198" i="6"/>
  <c r="Y198" i="6"/>
  <c r="Z198" i="6"/>
  <c r="AA198" i="6"/>
  <c r="W199" i="6"/>
  <c r="X199" i="6"/>
  <c r="Y199" i="6"/>
  <c r="Z199" i="6"/>
  <c r="AA199" i="6"/>
  <c r="W200" i="6"/>
  <c r="X200" i="6"/>
  <c r="Y200" i="6"/>
  <c r="Z200" i="6"/>
  <c r="AA200" i="6"/>
  <c r="W201" i="6"/>
  <c r="X201" i="6"/>
  <c r="Y201" i="6"/>
  <c r="Z201" i="6"/>
  <c r="AA201" i="6"/>
  <c r="W202" i="6"/>
  <c r="X202" i="6"/>
  <c r="Y202" i="6"/>
  <c r="Z202" i="6"/>
  <c r="AA202" i="6"/>
  <c r="W203" i="6"/>
  <c r="X203" i="6"/>
  <c r="Y203" i="6"/>
  <c r="Z203" i="6"/>
  <c r="AA203" i="6"/>
  <c r="W204" i="6"/>
  <c r="X204" i="6"/>
  <c r="Y204" i="6"/>
  <c r="Z204" i="6"/>
  <c r="AA204" i="6"/>
  <c r="W205" i="6"/>
  <c r="X205" i="6"/>
  <c r="Y205" i="6"/>
  <c r="Z205" i="6"/>
  <c r="AA205" i="6"/>
  <c r="W206" i="6"/>
  <c r="X206" i="6"/>
  <c r="Y206" i="6"/>
  <c r="Z206" i="6"/>
  <c r="AA206" i="6"/>
  <c r="W207" i="6"/>
  <c r="X207" i="6"/>
  <c r="Y207" i="6"/>
  <c r="Z207" i="6"/>
  <c r="AA207" i="6"/>
  <c r="W208" i="6"/>
  <c r="X208" i="6"/>
  <c r="Y208" i="6"/>
  <c r="Z208" i="6"/>
  <c r="AA208" i="6"/>
  <c r="W209" i="6"/>
  <c r="X209" i="6"/>
  <c r="Y209" i="6"/>
  <c r="Z209" i="6"/>
  <c r="AA209" i="6"/>
  <c r="W210" i="6"/>
  <c r="X210" i="6"/>
  <c r="Y210" i="6"/>
  <c r="Z210" i="6"/>
  <c r="AA210" i="6"/>
  <c r="W211" i="6"/>
  <c r="X211" i="6"/>
  <c r="Y211" i="6"/>
  <c r="Z211" i="6"/>
  <c r="AA211" i="6"/>
  <c r="W212" i="6"/>
  <c r="X212" i="6"/>
  <c r="Y212" i="6"/>
  <c r="Z212" i="6"/>
  <c r="AA212" i="6"/>
  <c r="W213" i="6"/>
  <c r="X213" i="6"/>
  <c r="Y213" i="6"/>
  <c r="Z213" i="6"/>
  <c r="AA213" i="6"/>
  <c r="W214" i="6"/>
  <c r="X214" i="6"/>
  <c r="Y214" i="6"/>
  <c r="Z214" i="6"/>
  <c r="AA214" i="6"/>
  <c r="W215" i="6"/>
  <c r="X215" i="6"/>
  <c r="Y215" i="6"/>
  <c r="Z215" i="6"/>
  <c r="AA215" i="6"/>
  <c r="W216" i="6"/>
  <c r="X216" i="6"/>
  <c r="Y216" i="6"/>
  <c r="Z216" i="6"/>
  <c r="AA216" i="6"/>
  <c r="W217" i="6"/>
  <c r="X217" i="6"/>
  <c r="Y217" i="6"/>
  <c r="Z217" i="6"/>
  <c r="AA217" i="6"/>
  <c r="W218" i="6"/>
  <c r="X218" i="6"/>
  <c r="Y218" i="6"/>
  <c r="Z218" i="6"/>
  <c r="AA218" i="6"/>
  <c r="W219" i="6"/>
  <c r="X219" i="6"/>
  <c r="Y219" i="6"/>
  <c r="Z219" i="6"/>
  <c r="AA219" i="6"/>
  <c r="W220" i="6"/>
  <c r="X220" i="6"/>
  <c r="Y220" i="6"/>
  <c r="Z220" i="6"/>
  <c r="AA220" i="6"/>
  <c r="W221" i="6"/>
  <c r="X221" i="6"/>
  <c r="Y221" i="6"/>
  <c r="Z221" i="6"/>
  <c r="AA221" i="6"/>
  <c r="W222" i="6"/>
  <c r="X222" i="6"/>
  <c r="Y222" i="6"/>
  <c r="Z222" i="6"/>
  <c r="AA222" i="6"/>
  <c r="W223" i="6"/>
  <c r="X223" i="6"/>
  <c r="Y223" i="6"/>
  <c r="Z223" i="6"/>
  <c r="AA223" i="6"/>
  <c r="W224" i="6"/>
  <c r="X224" i="6"/>
  <c r="Y224" i="6"/>
  <c r="Z224" i="6"/>
  <c r="AA224" i="6"/>
  <c r="W225" i="6"/>
  <c r="X225" i="6"/>
  <c r="Y225" i="6"/>
  <c r="Z225" i="6"/>
  <c r="AA225" i="6"/>
  <c r="W226" i="6"/>
  <c r="X226" i="6"/>
  <c r="Y226" i="6"/>
  <c r="Z226" i="6"/>
  <c r="AA226" i="6"/>
  <c r="W227" i="6"/>
  <c r="X227" i="6"/>
  <c r="Y227" i="6"/>
  <c r="Z227" i="6"/>
  <c r="AA227" i="6"/>
  <c r="W228" i="6"/>
  <c r="X228" i="6"/>
  <c r="Y228" i="6"/>
  <c r="Z228" i="6"/>
  <c r="AA228" i="6"/>
  <c r="W229" i="6"/>
  <c r="X229" i="6"/>
  <c r="Y229" i="6"/>
  <c r="Z229" i="6"/>
  <c r="AA229" i="6"/>
  <c r="W230" i="6"/>
  <c r="X230" i="6"/>
  <c r="Y230" i="6"/>
  <c r="Z230" i="6"/>
  <c r="AA230" i="6"/>
  <c r="W231" i="6"/>
  <c r="X231" i="6"/>
  <c r="Y231" i="6"/>
  <c r="Z231" i="6"/>
  <c r="AA231" i="6"/>
  <c r="W232" i="6"/>
  <c r="X232" i="6"/>
  <c r="Y232" i="6"/>
  <c r="Z232" i="6"/>
  <c r="AA232" i="6"/>
  <c r="W233" i="6"/>
  <c r="X233" i="6"/>
  <c r="Y233" i="6"/>
  <c r="Z233" i="6"/>
  <c r="AA233" i="6"/>
  <c r="W234" i="6"/>
  <c r="X234" i="6"/>
  <c r="Y234" i="6"/>
  <c r="Z234" i="6"/>
  <c r="AA234" i="6"/>
  <c r="W235" i="6"/>
  <c r="X235" i="6"/>
  <c r="Y235" i="6"/>
  <c r="Z235" i="6"/>
  <c r="AA235" i="6"/>
  <c r="W236" i="6"/>
  <c r="X236" i="6"/>
  <c r="Y236" i="6"/>
  <c r="Z236" i="6"/>
  <c r="AA236" i="6"/>
  <c r="W237" i="6"/>
  <c r="X237" i="6"/>
  <c r="Y237" i="6"/>
  <c r="Z237" i="6"/>
  <c r="AA237" i="6"/>
  <c r="W238" i="6"/>
  <c r="X238" i="6"/>
  <c r="Y238" i="6"/>
  <c r="Z238" i="6"/>
  <c r="AA238" i="6"/>
  <c r="W239" i="6"/>
  <c r="X239" i="6"/>
  <c r="Y239" i="6"/>
  <c r="Z239" i="6"/>
  <c r="AA239" i="6"/>
  <c r="W240" i="6"/>
  <c r="X240" i="6"/>
  <c r="Y240" i="6"/>
  <c r="Z240" i="6"/>
  <c r="AA240" i="6"/>
  <c r="W241" i="6"/>
  <c r="X241" i="6"/>
  <c r="Y241" i="6"/>
  <c r="Z241" i="6"/>
  <c r="AA241" i="6"/>
  <c r="W242" i="6"/>
  <c r="X242" i="6"/>
  <c r="Y242" i="6"/>
  <c r="Z242" i="6"/>
  <c r="AA242" i="6"/>
  <c r="W243" i="6"/>
  <c r="X243" i="6"/>
  <c r="Y243" i="6"/>
  <c r="Z243" i="6"/>
  <c r="AA243" i="6"/>
  <c r="W244" i="6"/>
  <c r="X244" i="6"/>
  <c r="Y244" i="6"/>
  <c r="Z244" i="6"/>
  <c r="AA244" i="6"/>
  <c r="W245" i="6"/>
  <c r="X245" i="6"/>
  <c r="Y245" i="6"/>
  <c r="Z245" i="6"/>
  <c r="AA245" i="6"/>
  <c r="W246" i="6"/>
  <c r="X246" i="6"/>
  <c r="Y246" i="6"/>
  <c r="Z246" i="6"/>
  <c r="AA246" i="6"/>
  <c r="W247" i="6"/>
  <c r="X247" i="6"/>
  <c r="Y247" i="6"/>
  <c r="Z247" i="6"/>
  <c r="AA247" i="6"/>
  <c r="W248" i="6"/>
  <c r="X248" i="6"/>
  <c r="Y248" i="6"/>
  <c r="Z248" i="6"/>
  <c r="AA248" i="6"/>
  <c r="W249" i="6"/>
  <c r="X249" i="6"/>
  <c r="Y249" i="6"/>
  <c r="Z249" i="6"/>
  <c r="AA249" i="6"/>
  <c r="W250" i="6"/>
  <c r="X250" i="6"/>
  <c r="Y250" i="6"/>
  <c r="Z250" i="6"/>
  <c r="AA250" i="6"/>
  <c r="W251" i="6"/>
  <c r="X251" i="6"/>
  <c r="Y251" i="6"/>
  <c r="Z251" i="6"/>
  <c r="AA251" i="6"/>
  <c r="W252" i="6"/>
  <c r="X252" i="6"/>
  <c r="Y252" i="6"/>
  <c r="Z252" i="6"/>
  <c r="AA252" i="6"/>
  <c r="W253" i="6"/>
  <c r="X253" i="6"/>
  <c r="Y253" i="6"/>
  <c r="Z253" i="6"/>
  <c r="AA253" i="6"/>
  <c r="W254" i="6"/>
  <c r="X254" i="6"/>
  <c r="Y254" i="6"/>
  <c r="Z254" i="6"/>
  <c r="AA254" i="6"/>
  <c r="W255" i="6"/>
  <c r="X255" i="6"/>
  <c r="Y255" i="6"/>
  <c r="Z255" i="6"/>
  <c r="AA255" i="6"/>
  <c r="W256" i="6"/>
  <c r="X256" i="6"/>
  <c r="Y256" i="6"/>
  <c r="Z256" i="6"/>
  <c r="AA256" i="6"/>
  <c r="W257" i="6"/>
  <c r="X257" i="6"/>
  <c r="Y257" i="6"/>
  <c r="Z257" i="6"/>
  <c r="AA257" i="6"/>
  <c r="W258" i="6"/>
  <c r="X258" i="6"/>
  <c r="Y258" i="6"/>
  <c r="Z258" i="6"/>
  <c r="AA258" i="6"/>
  <c r="W259" i="6"/>
  <c r="X259" i="6"/>
  <c r="Y259" i="6"/>
  <c r="Z259" i="6"/>
  <c r="AA259" i="6"/>
  <c r="W260" i="6"/>
  <c r="X260" i="6"/>
  <c r="Y260" i="6"/>
  <c r="Z260" i="6"/>
  <c r="AA260" i="6"/>
  <c r="W261" i="6"/>
  <c r="X261" i="6"/>
  <c r="Y261" i="6"/>
  <c r="Z261" i="6"/>
  <c r="AA261" i="6"/>
  <c r="W262" i="6"/>
  <c r="X262" i="6"/>
  <c r="Y262" i="6"/>
  <c r="Z262" i="6"/>
  <c r="AA262" i="6"/>
  <c r="W263" i="6"/>
  <c r="X263" i="6"/>
  <c r="Y263" i="6"/>
  <c r="Z263" i="6"/>
  <c r="AA263" i="6"/>
  <c r="W264" i="6"/>
  <c r="X264" i="6"/>
  <c r="Y264" i="6"/>
  <c r="Z264" i="6"/>
  <c r="AA264" i="6"/>
  <c r="W265" i="6"/>
  <c r="X265" i="6"/>
  <c r="Y265" i="6"/>
  <c r="Z265" i="6"/>
  <c r="AA265" i="6"/>
  <c r="W266" i="6"/>
  <c r="X266" i="6"/>
  <c r="Y266" i="6"/>
  <c r="Z266" i="6"/>
  <c r="AA266" i="6"/>
  <c r="W267" i="6"/>
  <c r="X267" i="6"/>
  <c r="Y267" i="6"/>
  <c r="Z267" i="6"/>
  <c r="AA267" i="6"/>
  <c r="W268" i="6"/>
  <c r="X268" i="6"/>
  <c r="Y268" i="6"/>
  <c r="Z268" i="6"/>
  <c r="AA268" i="6"/>
  <c r="W269" i="6"/>
  <c r="X269" i="6"/>
  <c r="Y269" i="6"/>
  <c r="Z269" i="6"/>
  <c r="AA269" i="6"/>
  <c r="W270" i="6"/>
  <c r="X270" i="6"/>
  <c r="Y270" i="6"/>
  <c r="Z270" i="6"/>
  <c r="AA270" i="6"/>
  <c r="W271" i="6"/>
  <c r="X271" i="6"/>
  <c r="Y271" i="6"/>
  <c r="Z271" i="6"/>
  <c r="AA271" i="6"/>
  <c r="W272" i="6"/>
  <c r="X272" i="6"/>
  <c r="Y272" i="6"/>
  <c r="Z272" i="6"/>
  <c r="AA272" i="6"/>
  <c r="W273" i="6"/>
  <c r="X273" i="6"/>
  <c r="Y273" i="6"/>
  <c r="Z273" i="6"/>
  <c r="AA273" i="6"/>
  <c r="W274" i="6"/>
  <c r="X274" i="6"/>
  <c r="Y274" i="6"/>
  <c r="Z274" i="6"/>
  <c r="AA274" i="6"/>
  <c r="W275" i="6"/>
  <c r="X275" i="6"/>
  <c r="Y275" i="6"/>
  <c r="Z275" i="6"/>
  <c r="AA275" i="6"/>
  <c r="W276" i="6"/>
  <c r="X276" i="6"/>
  <c r="Y276" i="6"/>
  <c r="Z276" i="6"/>
  <c r="AA276" i="6"/>
  <c r="W277" i="6"/>
  <c r="X277" i="6"/>
  <c r="Y277" i="6"/>
  <c r="Z277" i="6"/>
  <c r="AA277" i="6"/>
  <c r="W278" i="6"/>
  <c r="X278" i="6"/>
  <c r="Y278" i="6"/>
  <c r="Z278" i="6"/>
  <c r="AA278" i="6"/>
  <c r="W279" i="6"/>
  <c r="X279" i="6"/>
  <c r="Y279" i="6"/>
  <c r="Z279" i="6"/>
  <c r="AA279" i="6"/>
  <c r="W280" i="6"/>
  <c r="X280" i="6"/>
  <c r="Y280" i="6"/>
  <c r="Z280" i="6"/>
  <c r="AA280" i="6"/>
  <c r="W281" i="6"/>
  <c r="X281" i="6"/>
  <c r="Y281" i="6"/>
  <c r="Z281" i="6"/>
  <c r="AA281" i="6"/>
  <c r="W282" i="6"/>
  <c r="X282" i="6"/>
  <c r="Y282" i="6"/>
  <c r="Z282" i="6"/>
  <c r="AA282" i="6"/>
  <c r="W283" i="6"/>
  <c r="X283" i="6"/>
  <c r="Y283" i="6"/>
  <c r="Z283" i="6"/>
  <c r="AA283" i="6"/>
  <c r="W284" i="6"/>
  <c r="X284" i="6"/>
  <c r="Y284" i="6"/>
  <c r="Z284" i="6"/>
  <c r="AA284" i="6"/>
  <c r="W285" i="6"/>
  <c r="X285" i="6"/>
  <c r="Y285" i="6"/>
  <c r="Z285" i="6"/>
  <c r="AA285" i="6"/>
  <c r="W286" i="6"/>
  <c r="X286" i="6"/>
  <c r="Y286" i="6"/>
  <c r="Z286" i="6"/>
  <c r="AA286" i="6"/>
  <c r="W287" i="6"/>
  <c r="X287" i="6"/>
  <c r="Y287" i="6"/>
  <c r="Z287" i="6"/>
  <c r="AA287" i="6"/>
  <c r="W288" i="6"/>
  <c r="X288" i="6"/>
  <c r="Y288" i="6"/>
  <c r="Z288" i="6"/>
  <c r="AA288" i="6"/>
  <c r="W289" i="6"/>
  <c r="X289" i="6"/>
  <c r="Y289" i="6"/>
  <c r="Z289" i="6"/>
  <c r="AA289" i="6"/>
  <c r="W290" i="6"/>
  <c r="X290" i="6"/>
  <c r="Y290" i="6"/>
  <c r="Z290" i="6"/>
  <c r="AA290" i="6"/>
  <c r="W291" i="6"/>
  <c r="X291" i="6"/>
  <c r="Y291" i="6"/>
  <c r="Z291" i="6"/>
  <c r="AA291" i="6"/>
  <c r="W292" i="6"/>
  <c r="X292" i="6"/>
  <c r="Y292" i="6"/>
  <c r="Z292" i="6"/>
  <c r="AA292" i="6"/>
  <c r="W293" i="6"/>
  <c r="X293" i="6"/>
  <c r="Y293" i="6"/>
  <c r="Z293" i="6"/>
  <c r="AA293" i="6"/>
  <c r="W294" i="6"/>
  <c r="X294" i="6"/>
  <c r="Y294" i="6"/>
  <c r="Z294" i="6"/>
  <c r="AA294" i="6"/>
  <c r="W295" i="6"/>
  <c r="X295" i="6"/>
  <c r="Y295" i="6"/>
  <c r="Z295" i="6"/>
  <c r="AA295" i="6"/>
  <c r="W296" i="6"/>
  <c r="X296" i="6"/>
  <c r="Y296" i="6"/>
  <c r="Z296" i="6"/>
  <c r="AA296" i="6"/>
  <c r="W297" i="6"/>
  <c r="X297" i="6"/>
  <c r="Y297" i="6"/>
  <c r="Z297" i="6"/>
  <c r="AA297" i="6"/>
  <c r="W298" i="6"/>
  <c r="X298" i="6"/>
  <c r="Y298" i="6"/>
  <c r="Z298" i="6"/>
  <c r="AA298" i="6"/>
  <c r="W299" i="6"/>
  <c r="X299" i="6"/>
  <c r="Y299" i="6"/>
  <c r="Z299" i="6"/>
  <c r="AA299" i="6"/>
  <c r="W300" i="6"/>
  <c r="X300" i="6"/>
  <c r="Y300" i="6"/>
  <c r="Z300" i="6"/>
  <c r="AA300" i="6"/>
  <c r="W301" i="6"/>
  <c r="X301" i="6"/>
  <c r="Y301" i="6"/>
  <c r="Z301" i="6"/>
  <c r="AA301" i="6"/>
  <c r="W302" i="6"/>
  <c r="X302" i="6"/>
  <c r="Y302" i="6"/>
  <c r="Z302" i="6"/>
  <c r="AA302" i="6"/>
  <c r="D3" i="6"/>
  <c r="C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D4" i="6"/>
  <c r="C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D5" i="6"/>
  <c r="C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D6" i="6"/>
  <c r="C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D7" i="6"/>
  <c r="C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D8" i="6"/>
  <c r="C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D9" i="6"/>
  <c r="C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D10" i="6"/>
  <c r="C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D11" i="6"/>
  <c r="C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D12" i="6"/>
  <c r="C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D13" i="6"/>
  <c r="C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D14" i="6"/>
  <c r="C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D15" i="6"/>
  <c r="C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D16" i="6"/>
  <c r="C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D17" i="6"/>
  <c r="C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D18" i="6"/>
  <c r="C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D19" i="6"/>
  <c r="C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D20" i="6"/>
  <c r="C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D21" i="6"/>
  <c r="C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D22" i="6"/>
  <c r="C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D23" i="6"/>
  <c r="C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D24" i="6"/>
  <c r="C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D25" i="6"/>
  <c r="C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D26" i="6"/>
  <c r="C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D27" i="6"/>
  <c r="C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D28" i="6"/>
  <c r="C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D29" i="6"/>
  <c r="C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D30" i="6"/>
  <c r="C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D31" i="6"/>
  <c r="C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D32" i="6"/>
  <c r="C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D33" i="6"/>
  <c r="C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D34" i="6"/>
  <c r="C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D35" i="6"/>
  <c r="C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D36" i="6"/>
  <c r="C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D37" i="6"/>
  <c r="C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D38" i="6"/>
  <c r="C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D39" i="6"/>
  <c r="C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D40" i="6"/>
  <c r="C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D41" i="6"/>
  <c r="C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D42" i="6"/>
  <c r="C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D43" i="6"/>
  <c r="C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D44" i="6"/>
  <c r="C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D45" i="6"/>
  <c r="C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D46" i="6"/>
  <c r="C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D47" i="6"/>
  <c r="C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D48" i="6"/>
  <c r="C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D49" i="6"/>
  <c r="C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D50" i="6"/>
  <c r="C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D51" i="6"/>
  <c r="C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D52" i="6"/>
  <c r="C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D53" i="6"/>
  <c r="C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D54" i="6"/>
  <c r="C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D55" i="6"/>
  <c r="C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D56" i="6"/>
  <c r="C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D57" i="6"/>
  <c r="C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D58" i="6"/>
  <c r="C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D59" i="6"/>
  <c r="C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D60" i="6"/>
  <c r="C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D61" i="6"/>
  <c r="C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D62" i="6"/>
  <c r="C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D63" i="6"/>
  <c r="C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D64" i="6"/>
  <c r="C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D65" i="6"/>
  <c r="C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D66" i="6"/>
  <c r="C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D67" i="6"/>
  <c r="C67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T67" i="6"/>
  <c r="U67" i="6"/>
  <c r="V67" i="6"/>
  <c r="D68" i="6"/>
  <c r="C68" i="6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  <c r="S68" i="6"/>
  <c r="T68" i="6"/>
  <c r="U68" i="6"/>
  <c r="V68" i="6"/>
  <c r="D69" i="6"/>
  <c r="C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D70" i="6"/>
  <c r="C70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D71" i="6"/>
  <c r="C71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S71" i="6"/>
  <c r="T71" i="6"/>
  <c r="U71" i="6"/>
  <c r="V71" i="6"/>
  <c r="D72" i="6"/>
  <c r="C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D73" i="6"/>
  <c r="C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D74" i="6"/>
  <c r="C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D75" i="6"/>
  <c r="C75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S75" i="6"/>
  <c r="T75" i="6"/>
  <c r="U75" i="6"/>
  <c r="V75" i="6"/>
  <c r="D76" i="6"/>
  <c r="C76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D77" i="6"/>
  <c r="C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D78" i="6"/>
  <c r="C78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D79" i="6"/>
  <c r="C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D80" i="6"/>
  <c r="C80" i="6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D81" i="6"/>
  <c r="C81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T81" i="6"/>
  <c r="U81" i="6"/>
  <c r="V81" i="6"/>
  <c r="D82" i="6"/>
  <c r="C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D83" i="6"/>
  <c r="C83" i="6"/>
  <c r="E83" i="6"/>
  <c r="F83" i="6"/>
  <c r="G83" i="6"/>
  <c r="H83" i="6"/>
  <c r="I83" i="6"/>
  <c r="J83" i="6"/>
  <c r="K83" i="6"/>
  <c r="L83" i="6"/>
  <c r="M83" i="6"/>
  <c r="N83" i="6"/>
  <c r="O83" i="6"/>
  <c r="P83" i="6"/>
  <c r="Q83" i="6"/>
  <c r="R83" i="6"/>
  <c r="S83" i="6"/>
  <c r="T83" i="6"/>
  <c r="U83" i="6"/>
  <c r="V83" i="6"/>
  <c r="D84" i="6"/>
  <c r="C84" i="6"/>
  <c r="E84" i="6"/>
  <c r="F84" i="6"/>
  <c r="G84" i="6"/>
  <c r="H84" i="6"/>
  <c r="I84" i="6"/>
  <c r="J84" i="6"/>
  <c r="K84" i="6"/>
  <c r="L84" i="6"/>
  <c r="M84" i="6"/>
  <c r="N84" i="6"/>
  <c r="O84" i="6"/>
  <c r="P84" i="6"/>
  <c r="Q84" i="6"/>
  <c r="R84" i="6"/>
  <c r="S84" i="6"/>
  <c r="T84" i="6"/>
  <c r="U84" i="6"/>
  <c r="V84" i="6"/>
  <c r="D85" i="6"/>
  <c r="C85" i="6"/>
  <c r="E85" i="6"/>
  <c r="F85" i="6"/>
  <c r="G85" i="6"/>
  <c r="H85" i="6"/>
  <c r="I85" i="6"/>
  <c r="J85" i="6"/>
  <c r="K85" i="6"/>
  <c r="L85" i="6"/>
  <c r="M85" i="6"/>
  <c r="N85" i="6"/>
  <c r="O85" i="6"/>
  <c r="P85" i="6"/>
  <c r="Q85" i="6"/>
  <c r="R85" i="6"/>
  <c r="S85" i="6"/>
  <c r="T85" i="6"/>
  <c r="U85" i="6"/>
  <c r="V85" i="6"/>
  <c r="D86" i="6"/>
  <c r="C86" i="6"/>
  <c r="E86" i="6"/>
  <c r="F86" i="6"/>
  <c r="G86" i="6"/>
  <c r="H86" i="6"/>
  <c r="I86" i="6"/>
  <c r="J86" i="6"/>
  <c r="K86" i="6"/>
  <c r="L86" i="6"/>
  <c r="M86" i="6"/>
  <c r="N86" i="6"/>
  <c r="O86" i="6"/>
  <c r="P86" i="6"/>
  <c r="Q86" i="6"/>
  <c r="R86" i="6"/>
  <c r="S86" i="6"/>
  <c r="T86" i="6"/>
  <c r="U86" i="6"/>
  <c r="V86" i="6"/>
  <c r="D87" i="6"/>
  <c r="C87" i="6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S87" i="6"/>
  <c r="T87" i="6"/>
  <c r="U87" i="6"/>
  <c r="V87" i="6"/>
  <c r="D88" i="6"/>
  <c r="C88" i="6"/>
  <c r="E88" i="6"/>
  <c r="F88" i="6"/>
  <c r="G88" i="6"/>
  <c r="H88" i="6"/>
  <c r="I88" i="6"/>
  <c r="J88" i="6"/>
  <c r="K88" i="6"/>
  <c r="L88" i="6"/>
  <c r="M88" i="6"/>
  <c r="N88" i="6"/>
  <c r="O88" i="6"/>
  <c r="P88" i="6"/>
  <c r="Q88" i="6"/>
  <c r="R88" i="6"/>
  <c r="S88" i="6"/>
  <c r="T88" i="6"/>
  <c r="U88" i="6"/>
  <c r="V88" i="6"/>
  <c r="D89" i="6"/>
  <c r="C89" i="6"/>
  <c r="E89" i="6"/>
  <c r="F89" i="6"/>
  <c r="G89" i="6"/>
  <c r="H89" i="6"/>
  <c r="I89" i="6"/>
  <c r="J89" i="6"/>
  <c r="K89" i="6"/>
  <c r="L89" i="6"/>
  <c r="M89" i="6"/>
  <c r="N89" i="6"/>
  <c r="O89" i="6"/>
  <c r="P89" i="6"/>
  <c r="Q89" i="6"/>
  <c r="R89" i="6"/>
  <c r="S89" i="6"/>
  <c r="T89" i="6"/>
  <c r="U89" i="6"/>
  <c r="V89" i="6"/>
  <c r="D90" i="6"/>
  <c r="C90" i="6"/>
  <c r="E90" i="6"/>
  <c r="F90" i="6"/>
  <c r="G90" i="6"/>
  <c r="H90" i="6"/>
  <c r="I90" i="6"/>
  <c r="J90" i="6"/>
  <c r="K90" i="6"/>
  <c r="L90" i="6"/>
  <c r="M90" i="6"/>
  <c r="N90" i="6"/>
  <c r="O90" i="6"/>
  <c r="P90" i="6"/>
  <c r="Q90" i="6"/>
  <c r="R90" i="6"/>
  <c r="S90" i="6"/>
  <c r="T90" i="6"/>
  <c r="U90" i="6"/>
  <c r="V90" i="6"/>
  <c r="D91" i="6"/>
  <c r="C91" i="6"/>
  <c r="E91" i="6"/>
  <c r="F91" i="6"/>
  <c r="G91" i="6"/>
  <c r="H91" i="6"/>
  <c r="I91" i="6"/>
  <c r="J91" i="6"/>
  <c r="K91" i="6"/>
  <c r="L91" i="6"/>
  <c r="M91" i="6"/>
  <c r="N91" i="6"/>
  <c r="O91" i="6"/>
  <c r="P91" i="6"/>
  <c r="Q91" i="6"/>
  <c r="R91" i="6"/>
  <c r="S91" i="6"/>
  <c r="T91" i="6"/>
  <c r="U91" i="6"/>
  <c r="V91" i="6"/>
  <c r="D92" i="6"/>
  <c r="C92" i="6"/>
  <c r="E92" i="6"/>
  <c r="F92" i="6"/>
  <c r="G92" i="6"/>
  <c r="H92" i="6"/>
  <c r="I92" i="6"/>
  <c r="J92" i="6"/>
  <c r="K92" i="6"/>
  <c r="L92" i="6"/>
  <c r="M92" i="6"/>
  <c r="N92" i="6"/>
  <c r="O92" i="6"/>
  <c r="P92" i="6"/>
  <c r="Q92" i="6"/>
  <c r="R92" i="6"/>
  <c r="S92" i="6"/>
  <c r="T92" i="6"/>
  <c r="U92" i="6"/>
  <c r="V92" i="6"/>
  <c r="D93" i="6"/>
  <c r="C93" i="6"/>
  <c r="E93" i="6"/>
  <c r="F93" i="6"/>
  <c r="G93" i="6"/>
  <c r="H93" i="6"/>
  <c r="I93" i="6"/>
  <c r="J93" i="6"/>
  <c r="K93" i="6"/>
  <c r="L93" i="6"/>
  <c r="M93" i="6"/>
  <c r="N93" i="6"/>
  <c r="O93" i="6"/>
  <c r="P93" i="6"/>
  <c r="Q93" i="6"/>
  <c r="R93" i="6"/>
  <c r="S93" i="6"/>
  <c r="T93" i="6"/>
  <c r="U93" i="6"/>
  <c r="V93" i="6"/>
  <c r="D94" i="6"/>
  <c r="C94" i="6"/>
  <c r="E94" i="6"/>
  <c r="F94" i="6"/>
  <c r="G94" i="6"/>
  <c r="H94" i="6"/>
  <c r="I94" i="6"/>
  <c r="J94" i="6"/>
  <c r="K94" i="6"/>
  <c r="L94" i="6"/>
  <c r="M94" i="6"/>
  <c r="N94" i="6"/>
  <c r="O94" i="6"/>
  <c r="P94" i="6"/>
  <c r="Q94" i="6"/>
  <c r="R94" i="6"/>
  <c r="S94" i="6"/>
  <c r="T94" i="6"/>
  <c r="U94" i="6"/>
  <c r="V94" i="6"/>
  <c r="D95" i="6"/>
  <c r="C95" i="6"/>
  <c r="E95" i="6"/>
  <c r="F95" i="6"/>
  <c r="G95" i="6"/>
  <c r="H95" i="6"/>
  <c r="I95" i="6"/>
  <c r="J95" i="6"/>
  <c r="K95" i="6"/>
  <c r="L95" i="6"/>
  <c r="M95" i="6"/>
  <c r="N95" i="6"/>
  <c r="O95" i="6"/>
  <c r="P95" i="6"/>
  <c r="Q95" i="6"/>
  <c r="R95" i="6"/>
  <c r="S95" i="6"/>
  <c r="T95" i="6"/>
  <c r="U95" i="6"/>
  <c r="V95" i="6"/>
  <c r="D96" i="6"/>
  <c r="C96" i="6"/>
  <c r="E96" i="6"/>
  <c r="F96" i="6"/>
  <c r="G96" i="6"/>
  <c r="H96" i="6"/>
  <c r="I96" i="6"/>
  <c r="J96" i="6"/>
  <c r="K96" i="6"/>
  <c r="L96" i="6"/>
  <c r="M96" i="6"/>
  <c r="N96" i="6"/>
  <c r="O96" i="6"/>
  <c r="P96" i="6"/>
  <c r="Q96" i="6"/>
  <c r="R96" i="6"/>
  <c r="S96" i="6"/>
  <c r="T96" i="6"/>
  <c r="U96" i="6"/>
  <c r="V96" i="6"/>
  <c r="D97" i="6"/>
  <c r="C97" i="6"/>
  <c r="E97" i="6"/>
  <c r="F97" i="6"/>
  <c r="G97" i="6"/>
  <c r="H97" i="6"/>
  <c r="I97" i="6"/>
  <c r="J97" i="6"/>
  <c r="K97" i="6"/>
  <c r="L97" i="6"/>
  <c r="M97" i="6"/>
  <c r="N97" i="6"/>
  <c r="O97" i="6"/>
  <c r="P97" i="6"/>
  <c r="Q97" i="6"/>
  <c r="R97" i="6"/>
  <c r="S97" i="6"/>
  <c r="T97" i="6"/>
  <c r="U97" i="6"/>
  <c r="V97" i="6"/>
  <c r="D98" i="6"/>
  <c r="C98" i="6"/>
  <c r="E98" i="6"/>
  <c r="F98" i="6"/>
  <c r="G98" i="6"/>
  <c r="H98" i="6"/>
  <c r="I98" i="6"/>
  <c r="J98" i="6"/>
  <c r="K98" i="6"/>
  <c r="L98" i="6"/>
  <c r="M98" i="6"/>
  <c r="N98" i="6"/>
  <c r="O98" i="6"/>
  <c r="P98" i="6"/>
  <c r="Q98" i="6"/>
  <c r="R98" i="6"/>
  <c r="S98" i="6"/>
  <c r="T98" i="6"/>
  <c r="U98" i="6"/>
  <c r="V98" i="6"/>
  <c r="D99" i="6"/>
  <c r="C99" i="6"/>
  <c r="E99" i="6"/>
  <c r="F99" i="6"/>
  <c r="G99" i="6"/>
  <c r="H99" i="6"/>
  <c r="I99" i="6"/>
  <c r="J99" i="6"/>
  <c r="K99" i="6"/>
  <c r="L99" i="6"/>
  <c r="M99" i="6"/>
  <c r="N99" i="6"/>
  <c r="O99" i="6"/>
  <c r="P99" i="6"/>
  <c r="Q99" i="6"/>
  <c r="R99" i="6"/>
  <c r="S99" i="6"/>
  <c r="T99" i="6"/>
  <c r="U99" i="6"/>
  <c r="V99" i="6"/>
  <c r="D100" i="6"/>
  <c r="C100" i="6"/>
  <c r="E100" i="6"/>
  <c r="F100" i="6"/>
  <c r="G100" i="6"/>
  <c r="H100" i="6"/>
  <c r="I100" i="6"/>
  <c r="J100" i="6"/>
  <c r="K100" i="6"/>
  <c r="L100" i="6"/>
  <c r="M100" i="6"/>
  <c r="N100" i="6"/>
  <c r="O100" i="6"/>
  <c r="P100" i="6"/>
  <c r="Q100" i="6"/>
  <c r="R100" i="6"/>
  <c r="S100" i="6"/>
  <c r="T100" i="6"/>
  <c r="U100" i="6"/>
  <c r="V100" i="6"/>
  <c r="D101" i="6"/>
  <c r="C101" i="6"/>
  <c r="E101" i="6"/>
  <c r="F101" i="6"/>
  <c r="G101" i="6"/>
  <c r="H101" i="6"/>
  <c r="I101" i="6"/>
  <c r="J101" i="6"/>
  <c r="K101" i="6"/>
  <c r="L101" i="6"/>
  <c r="M101" i="6"/>
  <c r="N101" i="6"/>
  <c r="O101" i="6"/>
  <c r="P101" i="6"/>
  <c r="Q101" i="6"/>
  <c r="R101" i="6"/>
  <c r="S101" i="6"/>
  <c r="T101" i="6"/>
  <c r="U101" i="6"/>
  <c r="V101" i="6"/>
  <c r="D102" i="6"/>
  <c r="C102" i="6"/>
  <c r="E102" i="6"/>
  <c r="F102" i="6"/>
  <c r="G102" i="6"/>
  <c r="H102" i="6"/>
  <c r="I102" i="6"/>
  <c r="J102" i="6"/>
  <c r="K102" i="6"/>
  <c r="L102" i="6"/>
  <c r="M102" i="6"/>
  <c r="N102" i="6"/>
  <c r="O102" i="6"/>
  <c r="P102" i="6"/>
  <c r="Q102" i="6"/>
  <c r="R102" i="6"/>
  <c r="S102" i="6"/>
  <c r="T102" i="6"/>
  <c r="U102" i="6"/>
  <c r="V102" i="6"/>
  <c r="D103" i="6"/>
  <c r="C103" i="6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S103" i="6"/>
  <c r="T103" i="6"/>
  <c r="U103" i="6"/>
  <c r="V103" i="6"/>
  <c r="D104" i="6"/>
  <c r="C104" i="6"/>
  <c r="E104" i="6"/>
  <c r="F104" i="6"/>
  <c r="G104" i="6"/>
  <c r="H104" i="6"/>
  <c r="I104" i="6"/>
  <c r="J104" i="6"/>
  <c r="K104" i="6"/>
  <c r="L104" i="6"/>
  <c r="M104" i="6"/>
  <c r="N104" i="6"/>
  <c r="O104" i="6"/>
  <c r="P104" i="6"/>
  <c r="Q104" i="6"/>
  <c r="R104" i="6"/>
  <c r="S104" i="6"/>
  <c r="T104" i="6"/>
  <c r="U104" i="6"/>
  <c r="V104" i="6"/>
  <c r="D105" i="6"/>
  <c r="C105" i="6"/>
  <c r="E105" i="6"/>
  <c r="F105" i="6"/>
  <c r="G105" i="6"/>
  <c r="H105" i="6"/>
  <c r="I105" i="6"/>
  <c r="J105" i="6"/>
  <c r="K105" i="6"/>
  <c r="L105" i="6"/>
  <c r="M105" i="6"/>
  <c r="N105" i="6"/>
  <c r="O105" i="6"/>
  <c r="P105" i="6"/>
  <c r="Q105" i="6"/>
  <c r="R105" i="6"/>
  <c r="S105" i="6"/>
  <c r="T105" i="6"/>
  <c r="U105" i="6"/>
  <c r="V105" i="6"/>
  <c r="D106" i="6"/>
  <c r="C106" i="6"/>
  <c r="E106" i="6"/>
  <c r="F106" i="6"/>
  <c r="G106" i="6"/>
  <c r="H106" i="6"/>
  <c r="I106" i="6"/>
  <c r="J106" i="6"/>
  <c r="K106" i="6"/>
  <c r="L106" i="6"/>
  <c r="M106" i="6"/>
  <c r="N106" i="6"/>
  <c r="O106" i="6"/>
  <c r="P106" i="6"/>
  <c r="Q106" i="6"/>
  <c r="R106" i="6"/>
  <c r="S106" i="6"/>
  <c r="T106" i="6"/>
  <c r="U106" i="6"/>
  <c r="V106" i="6"/>
  <c r="D107" i="6"/>
  <c r="C107" i="6"/>
  <c r="E107" i="6"/>
  <c r="F107" i="6"/>
  <c r="G107" i="6"/>
  <c r="H107" i="6"/>
  <c r="I107" i="6"/>
  <c r="J107" i="6"/>
  <c r="K107" i="6"/>
  <c r="L107" i="6"/>
  <c r="M107" i="6"/>
  <c r="N107" i="6"/>
  <c r="O107" i="6"/>
  <c r="P107" i="6"/>
  <c r="Q107" i="6"/>
  <c r="R107" i="6"/>
  <c r="S107" i="6"/>
  <c r="T107" i="6"/>
  <c r="U107" i="6"/>
  <c r="V107" i="6"/>
  <c r="D108" i="6"/>
  <c r="C108" i="6"/>
  <c r="E108" i="6"/>
  <c r="F108" i="6"/>
  <c r="G108" i="6"/>
  <c r="H108" i="6"/>
  <c r="I108" i="6"/>
  <c r="J108" i="6"/>
  <c r="K108" i="6"/>
  <c r="L108" i="6"/>
  <c r="M108" i="6"/>
  <c r="N108" i="6"/>
  <c r="O108" i="6"/>
  <c r="P108" i="6"/>
  <c r="Q108" i="6"/>
  <c r="R108" i="6"/>
  <c r="S108" i="6"/>
  <c r="T108" i="6"/>
  <c r="U108" i="6"/>
  <c r="V108" i="6"/>
  <c r="D109" i="6"/>
  <c r="C109" i="6"/>
  <c r="E109" i="6"/>
  <c r="F109" i="6"/>
  <c r="G109" i="6"/>
  <c r="H109" i="6"/>
  <c r="I109" i="6"/>
  <c r="J109" i="6"/>
  <c r="K109" i="6"/>
  <c r="L109" i="6"/>
  <c r="M109" i="6"/>
  <c r="N109" i="6"/>
  <c r="O109" i="6"/>
  <c r="P109" i="6"/>
  <c r="Q109" i="6"/>
  <c r="R109" i="6"/>
  <c r="S109" i="6"/>
  <c r="T109" i="6"/>
  <c r="U109" i="6"/>
  <c r="V109" i="6"/>
  <c r="D110" i="6"/>
  <c r="C110" i="6"/>
  <c r="E110" i="6"/>
  <c r="F110" i="6"/>
  <c r="G110" i="6"/>
  <c r="H110" i="6"/>
  <c r="I110" i="6"/>
  <c r="J110" i="6"/>
  <c r="K110" i="6"/>
  <c r="L110" i="6"/>
  <c r="M110" i="6"/>
  <c r="N110" i="6"/>
  <c r="O110" i="6"/>
  <c r="P110" i="6"/>
  <c r="Q110" i="6"/>
  <c r="R110" i="6"/>
  <c r="S110" i="6"/>
  <c r="T110" i="6"/>
  <c r="U110" i="6"/>
  <c r="V110" i="6"/>
  <c r="D111" i="6"/>
  <c r="C111" i="6"/>
  <c r="E111" i="6"/>
  <c r="F111" i="6"/>
  <c r="G111" i="6"/>
  <c r="H111" i="6"/>
  <c r="I111" i="6"/>
  <c r="J111" i="6"/>
  <c r="K111" i="6"/>
  <c r="L111" i="6"/>
  <c r="M111" i="6"/>
  <c r="N111" i="6"/>
  <c r="O111" i="6"/>
  <c r="P111" i="6"/>
  <c r="Q111" i="6"/>
  <c r="R111" i="6"/>
  <c r="S111" i="6"/>
  <c r="T111" i="6"/>
  <c r="U111" i="6"/>
  <c r="V111" i="6"/>
  <c r="D112" i="6"/>
  <c r="C112" i="6"/>
  <c r="E112" i="6"/>
  <c r="F112" i="6"/>
  <c r="G112" i="6"/>
  <c r="H112" i="6"/>
  <c r="I112" i="6"/>
  <c r="J112" i="6"/>
  <c r="K112" i="6"/>
  <c r="L112" i="6"/>
  <c r="M112" i="6"/>
  <c r="N112" i="6"/>
  <c r="O112" i="6"/>
  <c r="P112" i="6"/>
  <c r="Q112" i="6"/>
  <c r="R112" i="6"/>
  <c r="S112" i="6"/>
  <c r="T112" i="6"/>
  <c r="U112" i="6"/>
  <c r="V112" i="6"/>
  <c r="D113" i="6"/>
  <c r="C113" i="6"/>
  <c r="E113" i="6"/>
  <c r="F113" i="6"/>
  <c r="G113" i="6"/>
  <c r="H113" i="6"/>
  <c r="I113" i="6"/>
  <c r="J113" i="6"/>
  <c r="K113" i="6"/>
  <c r="L113" i="6"/>
  <c r="M113" i="6"/>
  <c r="N113" i="6"/>
  <c r="O113" i="6"/>
  <c r="P113" i="6"/>
  <c r="Q113" i="6"/>
  <c r="R113" i="6"/>
  <c r="S113" i="6"/>
  <c r="T113" i="6"/>
  <c r="U113" i="6"/>
  <c r="V113" i="6"/>
  <c r="D114" i="6"/>
  <c r="C114" i="6"/>
  <c r="E114" i="6"/>
  <c r="F114" i="6"/>
  <c r="G114" i="6"/>
  <c r="H114" i="6"/>
  <c r="I114" i="6"/>
  <c r="J114" i="6"/>
  <c r="K114" i="6"/>
  <c r="L114" i="6"/>
  <c r="M114" i="6"/>
  <c r="N114" i="6"/>
  <c r="O114" i="6"/>
  <c r="P114" i="6"/>
  <c r="Q114" i="6"/>
  <c r="R114" i="6"/>
  <c r="S114" i="6"/>
  <c r="T114" i="6"/>
  <c r="U114" i="6"/>
  <c r="V114" i="6"/>
  <c r="D115" i="6"/>
  <c r="C115" i="6"/>
  <c r="E115" i="6"/>
  <c r="F115" i="6"/>
  <c r="G115" i="6"/>
  <c r="H115" i="6"/>
  <c r="I115" i="6"/>
  <c r="J115" i="6"/>
  <c r="K115" i="6"/>
  <c r="L115" i="6"/>
  <c r="M115" i="6"/>
  <c r="N115" i="6"/>
  <c r="O115" i="6"/>
  <c r="P115" i="6"/>
  <c r="Q115" i="6"/>
  <c r="R115" i="6"/>
  <c r="S115" i="6"/>
  <c r="T115" i="6"/>
  <c r="U115" i="6"/>
  <c r="V115" i="6"/>
  <c r="D116" i="6"/>
  <c r="C116" i="6"/>
  <c r="E116" i="6"/>
  <c r="F116" i="6"/>
  <c r="G116" i="6"/>
  <c r="H116" i="6"/>
  <c r="I116" i="6"/>
  <c r="J116" i="6"/>
  <c r="K116" i="6"/>
  <c r="L116" i="6"/>
  <c r="M116" i="6"/>
  <c r="N116" i="6"/>
  <c r="O116" i="6"/>
  <c r="P116" i="6"/>
  <c r="Q116" i="6"/>
  <c r="R116" i="6"/>
  <c r="S116" i="6"/>
  <c r="T116" i="6"/>
  <c r="U116" i="6"/>
  <c r="V116" i="6"/>
  <c r="D117" i="6"/>
  <c r="C117" i="6"/>
  <c r="E117" i="6"/>
  <c r="F117" i="6"/>
  <c r="G117" i="6"/>
  <c r="H117" i="6"/>
  <c r="I117" i="6"/>
  <c r="J117" i="6"/>
  <c r="K117" i="6"/>
  <c r="L117" i="6"/>
  <c r="M117" i="6"/>
  <c r="N117" i="6"/>
  <c r="O117" i="6"/>
  <c r="P117" i="6"/>
  <c r="Q117" i="6"/>
  <c r="R117" i="6"/>
  <c r="S117" i="6"/>
  <c r="T117" i="6"/>
  <c r="U117" i="6"/>
  <c r="V117" i="6"/>
  <c r="D118" i="6"/>
  <c r="C118" i="6"/>
  <c r="E118" i="6"/>
  <c r="F118" i="6"/>
  <c r="G118" i="6"/>
  <c r="H118" i="6"/>
  <c r="I118" i="6"/>
  <c r="J118" i="6"/>
  <c r="K118" i="6"/>
  <c r="L118" i="6"/>
  <c r="M118" i="6"/>
  <c r="N118" i="6"/>
  <c r="O118" i="6"/>
  <c r="P118" i="6"/>
  <c r="Q118" i="6"/>
  <c r="R118" i="6"/>
  <c r="S118" i="6"/>
  <c r="T118" i="6"/>
  <c r="U118" i="6"/>
  <c r="V118" i="6"/>
  <c r="D119" i="6"/>
  <c r="C119" i="6"/>
  <c r="E119" i="6"/>
  <c r="F119" i="6"/>
  <c r="G119" i="6"/>
  <c r="H119" i="6"/>
  <c r="I119" i="6"/>
  <c r="J119" i="6"/>
  <c r="K119" i="6"/>
  <c r="L119" i="6"/>
  <c r="M119" i="6"/>
  <c r="N119" i="6"/>
  <c r="O119" i="6"/>
  <c r="P119" i="6"/>
  <c r="Q119" i="6"/>
  <c r="R119" i="6"/>
  <c r="S119" i="6"/>
  <c r="T119" i="6"/>
  <c r="U119" i="6"/>
  <c r="V119" i="6"/>
  <c r="D120" i="6"/>
  <c r="C120" i="6"/>
  <c r="E120" i="6"/>
  <c r="F120" i="6"/>
  <c r="G120" i="6"/>
  <c r="H120" i="6"/>
  <c r="I120" i="6"/>
  <c r="J120" i="6"/>
  <c r="K120" i="6"/>
  <c r="L120" i="6"/>
  <c r="M120" i="6"/>
  <c r="N120" i="6"/>
  <c r="O120" i="6"/>
  <c r="P120" i="6"/>
  <c r="Q120" i="6"/>
  <c r="R120" i="6"/>
  <c r="S120" i="6"/>
  <c r="T120" i="6"/>
  <c r="U120" i="6"/>
  <c r="V120" i="6"/>
  <c r="D121" i="6"/>
  <c r="C121" i="6"/>
  <c r="E121" i="6"/>
  <c r="F121" i="6"/>
  <c r="G121" i="6"/>
  <c r="H121" i="6"/>
  <c r="I121" i="6"/>
  <c r="J121" i="6"/>
  <c r="K121" i="6"/>
  <c r="L121" i="6"/>
  <c r="M121" i="6"/>
  <c r="N121" i="6"/>
  <c r="O121" i="6"/>
  <c r="P121" i="6"/>
  <c r="Q121" i="6"/>
  <c r="R121" i="6"/>
  <c r="S121" i="6"/>
  <c r="T121" i="6"/>
  <c r="U121" i="6"/>
  <c r="V121" i="6"/>
  <c r="D122" i="6"/>
  <c r="C122" i="6"/>
  <c r="E122" i="6"/>
  <c r="F122" i="6"/>
  <c r="G122" i="6"/>
  <c r="H122" i="6"/>
  <c r="I122" i="6"/>
  <c r="J122" i="6"/>
  <c r="K122" i="6"/>
  <c r="L122" i="6"/>
  <c r="M122" i="6"/>
  <c r="N122" i="6"/>
  <c r="O122" i="6"/>
  <c r="P122" i="6"/>
  <c r="Q122" i="6"/>
  <c r="R122" i="6"/>
  <c r="S122" i="6"/>
  <c r="T122" i="6"/>
  <c r="U122" i="6"/>
  <c r="V122" i="6"/>
  <c r="D123" i="6"/>
  <c r="C123" i="6"/>
  <c r="E123" i="6"/>
  <c r="F123" i="6"/>
  <c r="G123" i="6"/>
  <c r="H123" i="6"/>
  <c r="I123" i="6"/>
  <c r="J123" i="6"/>
  <c r="K123" i="6"/>
  <c r="L123" i="6"/>
  <c r="M123" i="6"/>
  <c r="N123" i="6"/>
  <c r="O123" i="6"/>
  <c r="P123" i="6"/>
  <c r="Q123" i="6"/>
  <c r="R123" i="6"/>
  <c r="S123" i="6"/>
  <c r="T123" i="6"/>
  <c r="U123" i="6"/>
  <c r="V123" i="6"/>
  <c r="D124" i="6"/>
  <c r="C124" i="6"/>
  <c r="E124" i="6"/>
  <c r="F124" i="6"/>
  <c r="G124" i="6"/>
  <c r="H124" i="6"/>
  <c r="I124" i="6"/>
  <c r="J124" i="6"/>
  <c r="K124" i="6"/>
  <c r="L124" i="6"/>
  <c r="M124" i="6"/>
  <c r="N124" i="6"/>
  <c r="O124" i="6"/>
  <c r="P124" i="6"/>
  <c r="Q124" i="6"/>
  <c r="R124" i="6"/>
  <c r="S124" i="6"/>
  <c r="T124" i="6"/>
  <c r="U124" i="6"/>
  <c r="V124" i="6"/>
  <c r="D125" i="6"/>
  <c r="C125" i="6"/>
  <c r="E125" i="6"/>
  <c r="F125" i="6"/>
  <c r="G125" i="6"/>
  <c r="H125" i="6"/>
  <c r="I125" i="6"/>
  <c r="J125" i="6"/>
  <c r="K125" i="6"/>
  <c r="L125" i="6"/>
  <c r="M125" i="6"/>
  <c r="N125" i="6"/>
  <c r="O125" i="6"/>
  <c r="P125" i="6"/>
  <c r="Q125" i="6"/>
  <c r="R125" i="6"/>
  <c r="S125" i="6"/>
  <c r="T125" i="6"/>
  <c r="U125" i="6"/>
  <c r="V125" i="6"/>
  <c r="D126" i="6"/>
  <c r="C126" i="6"/>
  <c r="E126" i="6"/>
  <c r="F126" i="6"/>
  <c r="G126" i="6"/>
  <c r="H126" i="6"/>
  <c r="I126" i="6"/>
  <c r="J126" i="6"/>
  <c r="K126" i="6"/>
  <c r="L126" i="6"/>
  <c r="M126" i="6"/>
  <c r="N126" i="6"/>
  <c r="O126" i="6"/>
  <c r="P126" i="6"/>
  <c r="Q126" i="6"/>
  <c r="R126" i="6"/>
  <c r="S126" i="6"/>
  <c r="T126" i="6"/>
  <c r="U126" i="6"/>
  <c r="V126" i="6"/>
  <c r="D127" i="6"/>
  <c r="C127" i="6"/>
  <c r="E127" i="6"/>
  <c r="F127" i="6"/>
  <c r="G127" i="6"/>
  <c r="H127" i="6"/>
  <c r="I127" i="6"/>
  <c r="J127" i="6"/>
  <c r="K127" i="6"/>
  <c r="L127" i="6"/>
  <c r="M127" i="6"/>
  <c r="N127" i="6"/>
  <c r="O127" i="6"/>
  <c r="P127" i="6"/>
  <c r="Q127" i="6"/>
  <c r="R127" i="6"/>
  <c r="S127" i="6"/>
  <c r="T127" i="6"/>
  <c r="U127" i="6"/>
  <c r="V127" i="6"/>
  <c r="D128" i="6"/>
  <c r="C128" i="6"/>
  <c r="E128" i="6"/>
  <c r="F128" i="6"/>
  <c r="G128" i="6"/>
  <c r="H128" i="6"/>
  <c r="I128" i="6"/>
  <c r="J128" i="6"/>
  <c r="K128" i="6"/>
  <c r="L128" i="6"/>
  <c r="M128" i="6"/>
  <c r="N128" i="6"/>
  <c r="O128" i="6"/>
  <c r="P128" i="6"/>
  <c r="Q128" i="6"/>
  <c r="R128" i="6"/>
  <c r="S128" i="6"/>
  <c r="T128" i="6"/>
  <c r="U128" i="6"/>
  <c r="V128" i="6"/>
  <c r="D129" i="6"/>
  <c r="C129" i="6"/>
  <c r="E129" i="6"/>
  <c r="F129" i="6"/>
  <c r="G129" i="6"/>
  <c r="H129" i="6"/>
  <c r="I129" i="6"/>
  <c r="J129" i="6"/>
  <c r="K129" i="6"/>
  <c r="L129" i="6"/>
  <c r="M129" i="6"/>
  <c r="N129" i="6"/>
  <c r="O129" i="6"/>
  <c r="P129" i="6"/>
  <c r="Q129" i="6"/>
  <c r="R129" i="6"/>
  <c r="S129" i="6"/>
  <c r="T129" i="6"/>
  <c r="U129" i="6"/>
  <c r="V129" i="6"/>
  <c r="D130" i="6"/>
  <c r="C130" i="6"/>
  <c r="E130" i="6"/>
  <c r="F130" i="6"/>
  <c r="G130" i="6"/>
  <c r="H130" i="6"/>
  <c r="I130" i="6"/>
  <c r="J130" i="6"/>
  <c r="K130" i="6"/>
  <c r="L130" i="6"/>
  <c r="M130" i="6"/>
  <c r="N130" i="6"/>
  <c r="O130" i="6"/>
  <c r="P130" i="6"/>
  <c r="Q130" i="6"/>
  <c r="R130" i="6"/>
  <c r="S130" i="6"/>
  <c r="T130" i="6"/>
  <c r="U130" i="6"/>
  <c r="V130" i="6"/>
  <c r="D131" i="6"/>
  <c r="C131" i="6"/>
  <c r="E131" i="6"/>
  <c r="F131" i="6"/>
  <c r="G131" i="6"/>
  <c r="H131" i="6"/>
  <c r="I131" i="6"/>
  <c r="J131" i="6"/>
  <c r="K131" i="6"/>
  <c r="L131" i="6"/>
  <c r="M131" i="6"/>
  <c r="N131" i="6"/>
  <c r="O131" i="6"/>
  <c r="P131" i="6"/>
  <c r="Q131" i="6"/>
  <c r="R131" i="6"/>
  <c r="S131" i="6"/>
  <c r="T131" i="6"/>
  <c r="U131" i="6"/>
  <c r="V131" i="6"/>
  <c r="D132" i="6"/>
  <c r="C132" i="6"/>
  <c r="E132" i="6"/>
  <c r="F132" i="6"/>
  <c r="G132" i="6"/>
  <c r="H132" i="6"/>
  <c r="I132" i="6"/>
  <c r="J132" i="6"/>
  <c r="K132" i="6"/>
  <c r="L132" i="6"/>
  <c r="M132" i="6"/>
  <c r="N132" i="6"/>
  <c r="O132" i="6"/>
  <c r="P132" i="6"/>
  <c r="Q132" i="6"/>
  <c r="R132" i="6"/>
  <c r="S132" i="6"/>
  <c r="T132" i="6"/>
  <c r="U132" i="6"/>
  <c r="V132" i="6"/>
  <c r="D133" i="6"/>
  <c r="C133" i="6"/>
  <c r="E133" i="6"/>
  <c r="F133" i="6"/>
  <c r="G133" i="6"/>
  <c r="H133" i="6"/>
  <c r="I133" i="6"/>
  <c r="J133" i="6"/>
  <c r="K133" i="6"/>
  <c r="L133" i="6"/>
  <c r="M133" i="6"/>
  <c r="N133" i="6"/>
  <c r="O133" i="6"/>
  <c r="P133" i="6"/>
  <c r="Q133" i="6"/>
  <c r="R133" i="6"/>
  <c r="S133" i="6"/>
  <c r="T133" i="6"/>
  <c r="U133" i="6"/>
  <c r="V133" i="6"/>
  <c r="D134" i="6"/>
  <c r="C134" i="6"/>
  <c r="E134" i="6"/>
  <c r="F134" i="6"/>
  <c r="G134" i="6"/>
  <c r="H134" i="6"/>
  <c r="I134" i="6"/>
  <c r="J134" i="6"/>
  <c r="K134" i="6"/>
  <c r="L134" i="6"/>
  <c r="M134" i="6"/>
  <c r="N134" i="6"/>
  <c r="O134" i="6"/>
  <c r="P134" i="6"/>
  <c r="Q134" i="6"/>
  <c r="R134" i="6"/>
  <c r="S134" i="6"/>
  <c r="T134" i="6"/>
  <c r="U134" i="6"/>
  <c r="V134" i="6"/>
  <c r="D135" i="6"/>
  <c r="C135" i="6"/>
  <c r="E135" i="6"/>
  <c r="F135" i="6"/>
  <c r="G135" i="6"/>
  <c r="H135" i="6"/>
  <c r="I135" i="6"/>
  <c r="J135" i="6"/>
  <c r="K135" i="6"/>
  <c r="L135" i="6"/>
  <c r="M135" i="6"/>
  <c r="N135" i="6"/>
  <c r="O135" i="6"/>
  <c r="P135" i="6"/>
  <c r="Q135" i="6"/>
  <c r="R135" i="6"/>
  <c r="S135" i="6"/>
  <c r="T135" i="6"/>
  <c r="U135" i="6"/>
  <c r="V135" i="6"/>
  <c r="D136" i="6"/>
  <c r="C136" i="6"/>
  <c r="E136" i="6"/>
  <c r="F136" i="6"/>
  <c r="G136" i="6"/>
  <c r="H136" i="6"/>
  <c r="I136" i="6"/>
  <c r="J136" i="6"/>
  <c r="K136" i="6"/>
  <c r="L136" i="6"/>
  <c r="M136" i="6"/>
  <c r="N136" i="6"/>
  <c r="O136" i="6"/>
  <c r="P136" i="6"/>
  <c r="Q136" i="6"/>
  <c r="R136" i="6"/>
  <c r="S136" i="6"/>
  <c r="T136" i="6"/>
  <c r="U136" i="6"/>
  <c r="V136" i="6"/>
  <c r="D137" i="6"/>
  <c r="C137" i="6"/>
  <c r="E137" i="6"/>
  <c r="F137" i="6"/>
  <c r="G137" i="6"/>
  <c r="H137" i="6"/>
  <c r="I137" i="6"/>
  <c r="J137" i="6"/>
  <c r="K137" i="6"/>
  <c r="L137" i="6"/>
  <c r="M137" i="6"/>
  <c r="N137" i="6"/>
  <c r="O137" i="6"/>
  <c r="P137" i="6"/>
  <c r="Q137" i="6"/>
  <c r="R137" i="6"/>
  <c r="S137" i="6"/>
  <c r="T137" i="6"/>
  <c r="U137" i="6"/>
  <c r="V137" i="6"/>
  <c r="D138" i="6"/>
  <c r="C138" i="6"/>
  <c r="E138" i="6"/>
  <c r="F138" i="6"/>
  <c r="G138" i="6"/>
  <c r="H138" i="6"/>
  <c r="I138" i="6"/>
  <c r="J138" i="6"/>
  <c r="K138" i="6"/>
  <c r="L138" i="6"/>
  <c r="M138" i="6"/>
  <c r="N138" i="6"/>
  <c r="O138" i="6"/>
  <c r="P138" i="6"/>
  <c r="Q138" i="6"/>
  <c r="R138" i="6"/>
  <c r="S138" i="6"/>
  <c r="T138" i="6"/>
  <c r="U138" i="6"/>
  <c r="V138" i="6"/>
  <c r="D139" i="6"/>
  <c r="C139" i="6"/>
  <c r="E139" i="6"/>
  <c r="F139" i="6"/>
  <c r="G139" i="6"/>
  <c r="H139" i="6"/>
  <c r="I139" i="6"/>
  <c r="J139" i="6"/>
  <c r="K139" i="6"/>
  <c r="L139" i="6"/>
  <c r="M139" i="6"/>
  <c r="N139" i="6"/>
  <c r="O139" i="6"/>
  <c r="P139" i="6"/>
  <c r="Q139" i="6"/>
  <c r="R139" i="6"/>
  <c r="S139" i="6"/>
  <c r="T139" i="6"/>
  <c r="U139" i="6"/>
  <c r="V139" i="6"/>
  <c r="D140" i="6"/>
  <c r="C140" i="6"/>
  <c r="E140" i="6"/>
  <c r="F140" i="6"/>
  <c r="G140" i="6"/>
  <c r="H140" i="6"/>
  <c r="I140" i="6"/>
  <c r="J140" i="6"/>
  <c r="K140" i="6"/>
  <c r="L140" i="6"/>
  <c r="M140" i="6"/>
  <c r="N140" i="6"/>
  <c r="O140" i="6"/>
  <c r="P140" i="6"/>
  <c r="Q140" i="6"/>
  <c r="R140" i="6"/>
  <c r="S140" i="6"/>
  <c r="T140" i="6"/>
  <c r="U140" i="6"/>
  <c r="V140" i="6"/>
  <c r="D141" i="6"/>
  <c r="C141" i="6"/>
  <c r="E141" i="6"/>
  <c r="F141" i="6"/>
  <c r="G141" i="6"/>
  <c r="H141" i="6"/>
  <c r="I141" i="6"/>
  <c r="J141" i="6"/>
  <c r="K141" i="6"/>
  <c r="L141" i="6"/>
  <c r="M141" i="6"/>
  <c r="N141" i="6"/>
  <c r="O141" i="6"/>
  <c r="P141" i="6"/>
  <c r="Q141" i="6"/>
  <c r="R141" i="6"/>
  <c r="S141" i="6"/>
  <c r="T141" i="6"/>
  <c r="U141" i="6"/>
  <c r="V141" i="6"/>
  <c r="D142" i="6"/>
  <c r="C142" i="6"/>
  <c r="E142" i="6"/>
  <c r="F142" i="6"/>
  <c r="G142" i="6"/>
  <c r="H142" i="6"/>
  <c r="I142" i="6"/>
  <c r="J142" i="6"/>
  <c r="K142" i="6"/>
  <c r="L142" i="6"/>
  <c r="M142" i="6"/>
  <c r="N142" i="6"/>
  <c r="O142" i="6"/>
  <c r="P142" i="6"/>
  <c r="Q142" i="6"/>
  <c r="R142" i="6"/>
  <c r="S142" i="6"/>
  <c r="T142" i="6"/>
  <c r="U142" i="6"/>
  <c r="V142" i="6"/>
  <c r="D143" i="6"/>
  <c r="C143" i="6"/>
  <c r="E143" i="6"/>
  <c r="F143" i="6"/>
  <c r="G143" i="6"/>
  <c r="H143" i="6"/>
  <c r="I143" i="6"/>
  <c r="J143" i="6"/>
  <c r="K143" i="6"/>
  <c r="L143" i="6"/>
  <c r="M143" i="6"/>
  <c r="N143" i="6"/>
  <c r="O143" i="6"/>
  <c r="P143" i="6"/>
  <c r="Q143" i="6"/>
  <c r="R143" i="6"/>
  <c r="S143" i="6"/>
  <c r="T143" i="6"/>
  <c r="U143" i="6"/>
  <c r="V143" i="6"/>
  <c r="D144" i="6"/>
  <c r="C144" i="6"/>
  <c r="E144" i="6"/>
  <c r="F144" i="6"/>
  <c r="G144" i="6"/>
  <c r="H144" i="6"/>
  <c r="I144" i="6"/>
  <c r="J144" i="6"/>
  <c r="K144" i="6"/>
  <c r="L144" i="6"/>
  <c r="M144" i="6"/>
  <c r="N144" i="6"/>
  <c r="O144" i="6"/>
  <c r="P144" i="6"/>
  <c r="Q144" i="6"/>
  <c r="R144" i="6"/>
  <c r="S144" i="6"/>
  <c r="T144" i="6"/>
  <c r="U144" i="6"/>
  <c r="V144" i="6"/>
  <c r="D145" i="6"/>
  <c r="C145" i="6"/>
  <c r="E145" i="6"/>
  <c r="F145" i="6"/>
  <c r="G145" i="6"/>
  <c r="H145" i="6"/>
  <c r="I145" i="6"/>
  <c r="J145" i="6"/>
  <c r="K145" i="6"/>
  <c r="L145" i="6"/>
  <c r="M145" i="6"/>
  <c r="N145" i="6"/>
  <c r="O145" i="6"/>
  <c r="P145" i="6"/>
  <c r="Q145" i="6"/>
  <c r="R145" i="6"/>
  <c r="S145" i="6"/>
  <c r="T145" i="6"/>
  <c r="U145" i="6"/>
  <c r="V145" i="6"/>
  <c r="D146" i="6"/>
  <c r="C146" i="6"/>
  <c r="E146" i="6"/>
  <c r="F146" i="6"/>
  <c r="G146" i="6"/>
  <c r="H146" i="6"/>
  <c r="I146" i="6"/>
  <c r="J146" i="6"/>
  <c r="K146" i="6"/>
  <c r="L146" i="6"/>
  <c r="M146" i="6"/>
  <c r="N146" i="6"/>
  <c r="O146" i="6"/>
  <c r="P146" i="6"/>
  <c r="Q146" i="6"/>
  <c r="R146" i="6"/>
  <c r="S146" i="6"/>
  <c r="T146" i="6"/>
  <c r="U146" i="6"/>
  <c r="V146" i="6"/>
  <c r="D147" i="6"/>
  <c r="C147" i="6"/>
  <c r="E147" i="6"/>
  <c r="F147" i="6"/>
  <c r="G147" i="6"/>
  <c r="H147" i="6"/>
  <c r="I147" i="6"/>
  <c r="J147" i="6"/>
  <c r="K147" i="6"/>
  <c r="L147" i="6"/>
  <c r="M147" i="6"/>
  <c r="N147" i="6"/>
  <c r="O147" i="6"/>
  <c r="P147" i="6"/>
  <c r="Q147" i="6"/>
  <c r="R147" i="6"/>
  <c r="S147" i="6"/>
  <c r="T147" i="6"/>
  <c r="U147" i="6"/>
  <c r="V147" i="6"/>
  <c r="D148" i="6"/>
  <c r="C148" i="6"/>
  <c r="E148" i="6"/>
  <c r="F148" i="6"/>
  <c r="G148" i="6"/>
  <c r="H148" i="6"/>
  <c r="I148" i="6"/>
  <c r="J148" i="6"/>
  <c r="K148" i="6"/>
  <c r="L148" i="6"/>
  <c r="M148" i="6"/>
  <c r="N148" i="6"/>
  <c r="O148" i="6"/>
  <c r="P148" i="6"/>
  <c r="Q148" i="6"/>
  <c r="R148" i="6"/>
  <c r="S148" i="6"/>
  <c r="T148" i="6"/>
  <c r="U148" i="6"/>
  <c r="V148" i="6"/>
  <c r="D149" i="6"/>
  <c r="C149" i="6"/>
  <c r="E149" i="6"/>
  <c r="F149" i="6"/>
  <c r="G149" i="6"/>
  <c r="H149" i="6"/>
  <c r="I149" i="6"/>
  <c r="J149" i="6"/>
  <c r="K149" i="6"/>
  <c r="L149" i="6"/>
  <c r="M149" i="6"/>
  <c r="N149" i="6"/>
  <c r="O149" i="6"/>
  <c r="P149" i="6"/>
  <c r="Q149" i="6"/>
  <c r="R149" i="6"/>
  <c r="S149" i="6"/>
  <c r="T149" i="6"/>
  <c r="U149" i="6"/>
  <c r="V149" i="6"/>
  <c r="D150" i="6"/>
  <c r="C150" i="6"/>
  <c r="E150" i="6"/>
  <c r="F150" i="6"/>
  <c r="G150" i="6"/>
  <c r="H150" i="6"/>
  <c r="I150" i="6"/>
  <c r="J150" i="6"/>
  <c r="K150" i="6"/>
  <c r="L150" i="6"/>
  <c r="M150" i="6"/>
  <c r="N150" i="6"/>
  <c r="O150" i="6"/>
  <c r="P150" i="6"/>
  <c r="Q150" i="6"/>
  <c r="R150" i="6"/>
  <c r="S150" i="6"/>
  <c r="T150" i="6"/>
  <c r="U150" i="6"/>
  <c r="V150" i="6"/>
  <c r="D151" i="6"/>
  <c r="C151" i="6"/>
  <c r="E151" i="6"/>
  <c r="F151" i="6"/>
  <c r="G151" i="6"/>
  <c r="H151" i="6"/>
  <c r="I151" i="6"/>
  <c r="J151" i="6"/>
  <c r="K151" i="6"/>
  <c r="L151" i="6"/>
  <c r="M151" i="6"/>
  <c r="N151" i="6"/>
  <c r="O151" i="6"/>
  <c r="P151" i="6"/>
  <c r="Q151" i="6"/>
  <c r="R151" i="6"/>
  <c r="S151" i="6"/>
  <c r="T151" i="6"/>
  <c r="U151" i="6"/>
  <c r="V151" i="6"/>
  <c r="D152" i="6"/>
  <c r="C152" i="6"/>
  <c r="E152" i="6"/>
  <c r="F152" i="6"/>
  <c r="G152" i="6"/>
  <c r="H152" i="6"/>
  <c r="I152" i="6"/>
  <c r="J152" i="6"/>
  <c r="K152" i="6"/>
  <c r="L152" i="6"/>
  <c r="M152" i="6"/>
  <c r="N152" i="6"/>
  <c r="O152" i="6"/>
  <c r="P152" i="6"/>
  <c r="Q152" i="6"/>
  <c r="R152" i="6"/>
  <c r="S152" i="6"/>
  <c r="T152" i="6"/>
  <c r="U152" i="6"/>
  <c r="V152" i="6"/>
  <c r="D153" i="6"/>
  <c r="C153" i="6"/>
  <c r="E153" i="6"/>
  <c r="F153" i="6"/>
  <c r="G153" i="6"/>
  <c r="H153" i="6"/>
  <c r="I153" i="6"/>
  <c r="J153" i="6"/>
  <c r="K153" i="6"/>
  <c r="L153" i="6"/>
  <c r="M153" i="6"/>
  <c r="N153" i="6"/>
  <c r="O153" i="6"/>
  <c r="P153" i="6"/>
  <c r="Q153" i="6"/>
  <c r="R153" i="6"/>
  <c r="S153" i="6"/>
  <c r="T153" i="6"/>
  <c r="U153" i="6"/>
  <c r="V153" i="6"/>
  <c r="D154" i="6"/>
  <c r="C154" i="6"/>
  <c r="E154" i="6"/>
  <c r="F154" i="6"/>
  <c r="G154" i="6"/>
  <c r="H154" i="6"/>
  <c r="I154" i="6"/>
  <c r="J154" i="6"/>
  <c r="K154" i="6"/>
  <c r="L154" i="6"/>
  <c r="M154" i="6"/>
  <c r="N154" i="6"/>
  <c r="O154" i="6"/>
  <c r="P154" i="6"/>
  <c r="Q154" i="6"/>
  <c r="R154" i="6"/>
  <c r="S154" i="6"/>
  <c r="T154" i="6"/>
  <c r="U154" i="6"/>
  <c r="V154" i="6"/>
  <c r="D155" i="6"/>
  <c r="C155" i="6"/>
  <c r="E155" i="6"/>
  <c r="F155" i="6"/>
  <c r="G155" i="6"/>
  <c r="H155" i="6"/>
  <c r="I155" i="6"/>
  <c r="J155" i="6"/>
  <c r="K155" i="6"/>
  <c r="L155" i="6"/>
  <c r="M155" i="6"/>
  <c r="N155" i="6"/>
  <c r="O155" i="6"/>
  <c r="P155" i="6"/>
  <c r="Q155" i="6"/>
  <c r="R155" i="6"/>
  <c r="S155" i="6"/>
  <c r="T155" i="6"/>
  <c r="U155" i="6"/>
  <c r="V155" i="6"/>
  <c r="D156" i="6"/>
  <c r="C156" i="6"/>
  <c r="E156" i="6"/>
  <c r="F156" i="6"/>
  <c r="G156" i="6"/>
  <c r="H156" i="6"/>
  <c r="I156" i="6"/>
  <c r="J156" i="6"/>
  <c r="K156" i="6"/>
  <c r="L156" i="6"/>
  <c r="M156" i="6"/>
  <c r="N156" i="6"/>
  <c r="O156" i="6"/>
  <c r="P156" i="6"/>
  <c r="Q156" i="6"/>
  <c r="R156" i="6"/>
  <c r="S156" i="6"/>
  <c r="T156" i="6"/>
  <c r="U156" i="6"/>
  <c r="V156" i="6"/>
  <c r="D157" i="6"/>
  <c r="C157" i="6"/>
  <c r="E157" i="6"/>
  <c r="F157" i="6"/>
  <c r="G157" i="6"/>
  <c r="H157" i="6"/>
  <c r="I157" i="6"/>
  <c r="J157" i="6"/>
  <c r="K157" i="6"/>
  <c r="L157" i="6"/>
  <c r="M157" i="6"/>
  <c r="N157" i="6"/>
  <c r="O157" i="6"/>
  <c r="P157" i="6"/>
  <c r="Q157" i="6"/>
  <c r="R157" i="6"/>
  <c r="S157" i="6"/>
  <c r="T157" i="6"/>
  <c r="U157" i="6"/>
  <c r="V157" i="6"/>
  <c r="D158" i="6"/>
  <c r="C158" i="6"/>
  <c r="E158" i="6"/>
  <c r="F158" i="6"/>
  <c r="G158" i="6"/>
  <c r="H158" i="6"/>
  <c r="I158" i="6"/>
  <c r="J158" i="6"/>
  <c r="K158" i="6"/>
  <c r="L158" i="6"/>
  <c r="M158" i="6"/>
  <c r="N158" i="6"/>
  <c r="O158" i="6"/>
  <c r="P158" i="6"/>
  <c r="Q158" i="6"/>
  <c r="R158" i="6"/>
  <c r="S158" i="6"/>
  <c r="T158" i="6"/>
  <c r="U158" i="6"/>
  <c r="V158" i="6"/>
  <c r="D159" i="6"/>
  <c r="C159" i="6"/>
  <c r="E159" i="6"/>
  <c r="F159" i="6"/>
  <c r="G159" i="6"/>
  <c r="H159" i="6"/>
  <c r="I159" i="6"/>
  <c r="J159" i="6"/>
  <c r="K159" i="6"/>
  <c r="L159" i="6"/>
  <c r="M159" i="6"/>
  <c r="N159" i="6"/>
  <c r="O159" i="6"/>
  <c r="P159" i="6"/>
  <c r="Q159" i="6"/>
  <c r="R159" i="6"/>
  <c r="S159" i="6"/>
  <c r="T159" i="6"/>
  <c r="U159" i="6"/>
  <c r="V159" i="6"/>
  <c r="D160" i="6"/>
  <c r="C160" i="6"/>
  <c r="E160" i="6"/>
  <c r="F160" i="6"/>
  <c r="G160" i="6"/>
  <c r="H160" i="6"/>
  <c r="I160" i="6"/>
  <c r="J160" i="6"/>
  <c r="K160" i="6"/>
  <c r="L160" i="6"/>
  <c r="M160" i="6"/>
  <c r="N160" i="6"/>
  <c r="O160" i="6"/>
  <c r="P160" i="6"/>
  <c r="Q160" i="6"/>
  <c r="R160" i="6"/>
  <c r="S160" i="6"/>
  <c r="T160" i="6"/>
  <c r="U160" i="6"/>
  <c r="V160" i="6"/>
  <c r="D161" i="6"/>
  <c r="C161" i="6"/>
  <c r="E161" i="6"/>
  <c r="F161" i="6"/>
  <c r="G161" i="6"/>
  <c r="H161" i="6"/>
  <c r="I161" i="6"/>
  <c r="J161" i="6"/>
  <c r="K161" i="6"/>
  <c r="L161" i="6"/>
  <c r="M161" i="6"/>
  <c r="N161" i="6"/>
  <c r="O161" i="6"/>
  <c r="P161" i="6"/>
  <c r="Q161" i="6"/>
  <c r="R161" i="6"/>
  <c r="S161" i="6"/>
  <c r="T161" i="6"/>
  <c r="U161" i="6"/>
  <c r="V161" i="6"/>
  <c r="D162" i="6"/>
  <c r="C162" i="6"/>
  <c r="E162" i="6"/>
  <c r="F162" i="6"/>
  <c r="G162" i="6"/>
  <c r="H162" i="6"/>
  <c r="I162" i="6"/>
  <c r="J162" i="6"/>
  <c r="K162" i="6"/>
  <c r="L162" i="6"/>
  <c r="M162" i="6"/>
  <c r="N162" i="6"/>
  <c r="O162" i="6"/>
  <c r="P162" i="6"/>
  <c r="Q162" i="6"/>
  <c r="R162" i="6"/>
  <c r="S162" i="6"/>
  <c r="T162" i="6"/>
  <c r="U162" i="6"/>
  <c r="V162" i="6"/>
  <c r="D163" i="6"/>
  <c r="C163" i="6"/>
  <c r="E163" i="6"/>
  <c r="F163" i="6"/>
  <c r="G163" i="6"/>
  <c r="H163" i="6"/>
  <c r="I163" i="6"/>
  <c r="J163" i="6"/>
  <c r="K163" i="6"/>
  <c r="L163" i="6"/>
  <c r="M163" i="6"/>
  <c r="N163" i="6"/>
  <c r="O163" i="6"/>
  <c r="P163" i="6"/>
  <c r="Q163" i="6"/>
  <c r="R163" i="6"/>
  <c r="S163" i="6"/>
  <c r="T163" i="6"/>
  <c r="U163" i="6"/>
  <c r="V163" i="6"/>
  <c r="D164" i="6"/>
  <c r="C164" i="6"/>
  <c r="E164" i="6"/>
  <c r="F164" i="6"/>
  <c r="G164" i="6"/>
  <c r="H164" i="6"/>
  <c r="I164" i="6"/>
  <c r="J164" i="6"/>
  <c r="K164" i="6"/>
  <c r="L164" i="6"/>
  <c r="M164" i="6"/>
  <c r="N164" i="6"/>
  <c r="O164" i="6"/>
  <c r="P164" i="6"/>
  <c r="Q164" i="6"/>
  <c r="R164" i="6"/>
  <c r="S164" i="6"/>
  <c r="T164" i="6"/>
  <c r="U164" i="6"/>
  <c r="V164" i="6"/>
  <c r="D165" i="6"/>
  <c r="C165" i="6"/>
  <c r="E165" i="6"/>
  <c r="F165" i="6"/>
  <c r="G165" i="6"/>
  <c r="H165" i="6"/>
  <c r="I165" i="6"/>
  <c r="J165" i="6"/>
  <c r="K165" i="6"/>
  <c r="L165" i="6"/>
  <c r="M165" i="6"/>
  <c r="N165" i="6"/>
  <c r="O165" i="6"/>
  <c r="P165" i="6"/>
  <c r="Q165" i="6"/>
  <c r="R165" i="6"/>
  <c r="S165" i="6"/>
  <c r="T165" i="6"/>
  <c r="U165" i="6"/>
  <c r="V165" i="6"/>
  <c r="D166" i="6"/>
  <c r="C166" i="6"/>
  <c r="E166" i="6"/>
  <c r="F166" i="6"/>
  <c r="G166" i="6"/>
  <c r="H166" i="6"/>
  <c r="I166" i="6"/>
  <c r="J166" i="6"/>
  <c r="K166" i="6"/>
  <c r="L166" i="6"/>
  <c r="M166" i="6"/>
  <c r="N166" i="6"/>
  <c r="O166" i="6"/>
  <c r="P166" i="6"/>
  <c r="Q166" i="6"/>
  <c r="R166" i="6"/>
  <c r="S166" i="6"/>
  <c r="T166" i="6"/>
  <c r="U166" i="6"/>
  <c r="V166" i="6"/>
  <c r="D167" i="6"/>
  <c r="C167" i="6"/>
  <c r="E167" i="6"/>
  <c r="F167" i="6"/>
  <c r="G167" i="6"/>
  <c r="H167" i="6"/>
  <c r="I167" i="6"/>
  <c r="J167" i="6"/>
  <c r="K167" i="6"/>
  <c r="L167" i="6"/>
  <c r="M167" i="6"/>
  <c r="N167" i="6"/>
  <c r="O167" i="6"/>
  <c r="P167" i="6"/>
  <c r="Q167" i="6"/>
  <c r="R167" i="6"/>
  <c r="S167" i="6"/>
  <c r="T167" i="6"/>
  <c r="U167" i="6"/>
  <c r="V167" i="6"/>
  <c r="D168" i="6"/>
  <c r="C168" i="6"/>
  <c r="E168" i="6"/>
  <c r="F168" i="6"/>
  <c r="G168" i="6"/>
  <c r="H168" i="6"/>
  <c r="I168" i="6"/>
  <c r="J168" i="6"/>
  <c r="K168" i="6"/>
  <c r="L168" i="6"/>
  <c r="M168" i="6"/>
  <c r="N168" i="6"/>
  <c r="O168" i="6"/>
  <c r="P168" i="6"/>
  <c r="Q168" i="6"/>
  <c r="R168" i="6"/>
  <c r="S168" i="6"/>
  <c r="T168" i="6"/>
  <c r="U168" i="6"/>
  <c r="V168" i="6"/>
  <c r="D169" i="6"/>
  <c r="C169" i="6"/>
  <c r="E169" i="6"/>
  <c r="F169" i="6"/>
  <c r="G169" i="6"/>
  <c r="H169" i="6"/>
  <c r="I169" i="6"/>
  <c r="J169" i="6"/>
  <c r="K169" i="6"/>
  <c r="L169" i="6"/>
  <c r="M169" i="6"/>
  <c r="N169" i="6"/>
  <c r="O169" i="6"/>
  <c r="P169" i="6"/>
  <c r="Q169" i="6"/>
  <c r="R169" i="6"/>
  <c r="S169" i="6"/>
  <c r="T169" i="6"/>
  <c r="U169" i="6"/>
  <c r="V169" i="6"/>
  <c r="D170" i="6"/>
  <c r="C170" i="6"/>
  <c r="E170" i="6"/>
  <c r="F170" i="6"/>
  <c r="G170" i="6"/>
  <c r="H170" i="6"/>
  <c r="I170" i="6"/>
  <c r="J170" i="6"/>
  <c r="K170" i="6"/>
  <c r="L170" i="6"/>
  <c r="M170" i="6"/>
  <c r="N170" i="6"/>
  <c r="O170" i="6"/>
  <c r="P170" i="6"/>
  <c r="Q170" i="6"/>
  <c r="R170" i="6"/>
  <c r="S170" i="6"/>
  <c r="T170" i="6"/>
  <c r="U170" i="6"/>
  <c r="V170" i="6"/>
  <c r="D171" i="6"/>
  <c r="C171" i="6"/>
  <c r="E171" i="6"/>
  <c r="F171" i="6"/>
  <c r="G171" i="6"/>
  <c r="H171" i="6"/>
  <c r="I171" i="6"/>
  <c r="J171" i="6"/>
  <c r="K171" i="6"/>
  <c r="L171" i="6"/>
  <c r="M171" i="6"/>
  <c r="N171" i="6"/>
  <c r="O171" i="6"/>
  <c r="P171" i="6"/>
  <c r="Q171" i="6"/>
  <c r="R171" i="6"/>
  <c r="S171" i="6"/>
  <c r="T171" i="6"/>
  <c r="U171" i="6"/>
  <c r="V171" i="6"/>
  <c r="D172" i="6"/>
  <c r="C172" i="6"/>
  <c r="E172" i="6"/>
  <c r="F172" i="6"/>
  <c r="G172" i="6"/>
  <c r="H172" i="6"/>
  <c r="I172" i="6"/>
  <c r="J172" i="6"/>
  <c r="K172" i="6"/>
  <c r="L172" i="6"/>
  <c r="M172" i="6"/>
  <c r="N172" i="6"/>
  <c r="O172" i="6"/>
  <c r="P172" i="6"/>
  <c r="Q172" i="6"/>
  <c r="R172" i="6"/>
  <c r="S172" i="6"/>
  <c r="T172" i="6"/>
  <c r="U172" i="6"/>
  <c r="V172" i="6"/>
  <c r="D173" i="6"/>
  <c r="C173" i="6"/>
  <c r="E173" i="6"/>
  <c r="F173" i="6"/>
  <c r="G173" i="6"/>
  <c r="H173" i="6"/>
  <c r="I173" i="6"/>
  <c r="J173" i="6"/>
  <c r="K173" i="6"/>
  <c r="L173" i="6"/>
  <c r="M173" i="6"/>
  <c r="N173" i="6"/>
  <c r="O173" i="6"/>
  <c r="P173" i="6"/>
  <c r="Q173" i="6"/>
  <c r="R173" i="6"/>
  <c r="S173" i="6"/>
  <c r="T173" i="6"/>
  <c r="U173" i="6"/>
  <c r="V173" i="6"/>
  <c r="D174" i="6"/>
  <c r="C174" i="6"/>
  <c r="E174" i="6"/>
  <c r="F174" i="6"/>
  <c r="G174" i="6"/>
  <c r="H174" i="6"/>
  <c r="I174" i="6"/>
  <c r="J174" i="6"/>
  <c r="K174" i="6"/>
  <c r="L174" i="6"/>
  <c r="M174" i="6"/>
  <c r="N174" i="6"/>
  <c r="O174" i="6"/>
  <c r="P174" i="6"/>
  <c r="Q174" i="6"/>
  <c r="R174" i="6"/>
  <c r="S174" i="6"/>
  <c r="T174" i="6"/>
  <c r="U174" i="6"/>
  <c r="V174" i="6"/>
  <c r="D175" i="6"/>
  <c r="C175" i="6"/>
  <c r="E175" i="6"/>
  <c r="F175" i="6"/>
  <c r="G175" i="6"/>
  <c r="H175" i="6"/>
  <c r="I175" i="6"/>
  <c r="J175" i="6"/>
  <c r="K175" i="6"/>
  <c r="L175" i="6"/>
  <c r="M175" i="6"/>
  <c r="N175" i="6"/>
  <c r="O175" i="6"/>
  <c r="P175" i="6"/>
  <c r="Q175" i="6"/>
  <c r="R175" i="6"/>
  <c r="S175" i="6"/>
  <c r="T175" i="6"/>
  <c r="U175" i="6"/>
  <c r="V175" i="6"/>
  <c r="D176" i="6"/>
  <c r="C176" i="6"/>
  <c r="E176" i="6"/>
  <c r="F176" i="6"/>
  <c r="G176" i="6"/>
  <c r="H176" i="6"/>
  <c r="I176" i="6"/>
  <c r="J176" i="6"/>
  <c r="K176" i="6"/>
  <c r="L176" i="6"/>
  <c r="M176" i="6"/>
  <c r="N176" i="6"/>
  <c r="O176" i="6"/>
  <c r="P176" i="6"/>
  <c r="Q176" i="6"/>
  <c r="R176" i="6"/>
  <c r="S176" i="6"/>
  <c r="T176" i="6"/>
  <c r="U176" i="6"/>
  <c r="V176" i="6"/>
  <c r="D177" i="6"/>
  <c r="C177" i="6"/>
  <c r="E177" i="6"/>
  <c r="F177" i="6"/>
  <c r="G177" i="6"/>
  <c r="H177" i="6"/>
  <c r="I177" i="6"/>
  <c r="J177" i="6"/>
  <c r="K177" i="6"/>
  <c r="L177" i="6"/>
  <c r="M177" i="6"/>
  <c r="N177" i="6"/>
  <c r="O177" i="6"/>
  <c r="P177" i="6"/>
  <c r="Q177" i="6"/>
  <c r="R177" i="6"/>
  <c r="S177" i="6"/>
  <c r="T177" i="6"/>
  <c r="U177" i="6"/>
  <c r="V177" i="6"/>
  <c r="D178" i="6"/>
  <c r="C178" i="6"/>
  <c r="E178" i="6"/>
  <c r="F178" i="6"/>
  <c r="G178" i="6"/>
  <c r="H178" i="6"/>
  <c r="I178" i="6"/>
  <c r="J178" i="6"/>
  <c r="K178" i="6"/>
  <c r="L178" i="6"/>
  <c r="M178" i="6"/>
  <c r="N178" i="6"/>
  <c r="O178" i="6"/>
  <c r="P178" i="6"/>
  <c r="Q178" i="6"/>
  <c r="R178" i="6"/>
  <c r="S178" i="6"/>
  <c r="T178" i="6"/>
  <c r="U178" i="6"/>
  <c r="V178" i="6"/>
  <c r="D179" i="6"/>
  <c r="C179" i="6"/>
  <c r="E179" i="6"/>
  <c r="F179" i="6"/>
  <c r="G179" i="6"/>
  <c r="H179" i="6"/>
  <c r="I179" i="6"/>
  <c r="J179" i="6"/>
  <c r="K179" i="6"/>
  <c r="L179" i="6"/>
  <c r="M179" i="6"/>
  <c r="N179" i="6"/>
  <c r="O179" i="6"/>
  <c r="P179" i="6"/>
  <c r="Q179" i="6"/>
  <c r="R179" i="6"/>
  <c r="S179" i="6"/>
  <c r="T179" i="6"/>
  <c r="U179" i="6"/>
  <c r="V179" i="6"/>
  <c r="D180" i="6"/>
  <c r="C180" i="6"/>
  <c r="E180" i="6"/>
  <c r="F180" i="6"/>
  <c r="G180" i="6"/>
  <c r="H180" i="6"/>
  <c r="I180" i="6"/>
  <c r="J180" i="6"/>
  <c r="K180" i="6"/>
  <c r="L180" i="6"/>
  <c r="M180" i="6"/>
  <c r="N180" i="6"/>
  <c r="O180" i="6"/>
  <c r="P180" i="6"/>
  <c r="Q180" i="6"/>
  <c r="R180" i="6"/>
  <c r="S180" i="6"/>
  <c r="T180" i="6"/>
  <c r="U180" i="6"/>
  <c r="V180" i="6"/>
  <c r="D181" i="6"/>
  <c r="C181" i="6"/>
  <c r="E181" i="6"/>
  <c r="F181" i="6"/>
  <c r="G181" i="6"/>
  <c r="H181" i="6"/>
  <c r="I181" i="6"/>
  <c r="J181" i="6"/>
  <c r="K181" i="6"/>
  <c r="L181" i="6"/>
  <c r="M181" i="6"/>
  <c r="N181" i="6"/>
  <c r="O181" i="6"/>
  <c r="P181" i="6"/>
  <c r="Q181" i="6"/>
  <c r="R181" i="6"/>
  <c r="S181" i="6"/>
  <c r="T181" i="6"/>
  <c r="U181" i="6"/>
  <c r="V181" i="6"/>
  <c r="D182" i="6"/>
  <c r="C182" i="6"/>
  <c r="E182" i="6"/>
  <c r="F182" i="6"/>
  <c r="G182" i="6"/>
  <c r="H182" i="6"/>
  <c r="I182" i="6"/>
  <c r="J182" i="6"/>
  <c r="K182" i="6"/>
  <c r="L182" i="6"/>
  <c r="M182" i="6"/>
  <c r="N182" i="6"/>
  <c r="O182" i="6"/>
  <c r="P182" i="6"/>
  <c r="Q182" i="6"/>
  <c r="R182" i="6"/>
  <c r="S182" i="6"/>
  <c r="T182" i="6"/>
  <c r="U182" i="6"/>
  <c r="V182" i="6"/>
  <c r="D183" i="6"/>
  <c r="C183" i="6"/>
  <c r="E183" i="6"/>
  <c r="F183" i="6"/>
  <c r="G183" i="6"/>
  <c r="H183" i="6"/>
  <c r="I183" i="6"/>
  <c r="J183" i="6"/>
  <c r="K183" i="6"/>
  <c r="L183" i="6"/>
  <c r="M183" i="6"/>
  <c r="N183" i="6"/>
  <c r="O183" i="6"/>
  <c r="P183" i="6"/>
  <c r="Q183" i="6"/>
  <c r="R183" i="6"/>
  <c r="S183" i="6"/>
  <c r="T183" i="6"/>
  <c r="U183" i="6"/>
  <c r="V183" i="6"/>
  <c r="D184" i="6"/>
  <c r="C184" i="6"/>
  <c r="E184" i="6"/>
  <c r="F184" i="6"/>
  <c r="G184" i="6"/>
  <c r="H184" i="6"/>
  <c r="I184" i="6"/>
  <c r="J184" i="6"/>
  <c r="K184" i="6"/>
  <c r="L184" i="6"/>
  <c r="M184" i="6"/>
  <c r="N184" i="6"/>
  <c r="O184" i="6"/>
  <c r="P184" i="6"/>
  <c r="Q184" i="6"/>
  <c r="R184" i="6"/>
  <c r="S184" i="6"/>
  <c r="T184" i="6"/>
  <c r="U184" i="6"/>
  <c r="V184" i="6"/>
  <c r="D185" i="6"/>
  <c r="C185" i="6"/>
  <c r="E185" i="6"/>
  <c r="F185" i="6"/>
  <c r="G185" i="6"/>
  <c r="H185" i="6"/>
  <c r="I185" i="6"/>
  <c r="J185" i="6"/>
  <c r="K185" i="6"/>
  <c r="L185" i="6"/>
  <c r="M185" i="6"/>
  <c r="N185" i="6"/>
  <c r="O185" i="6"/>
  <c r="P185" i="6"/>
  <c r="Q185" i="6"/>
  <c r="R185" i="6"/>
  <c r="S185" i="6"/>
  <c r="T185" i="6"/>
  <c r="U185" i="6"/>
  <c r="V185" i="6"/>
  <c r="D186" i="6"/>
  <c r="C186" i="6"/>
  <c r="E186" i="6"/>
  <c r="F186" i="6"/>
  <c r="G186" i="6"/>
  <c r="H186" i="6"/>
  <c r="I186" i="6"/>
  <c r="J186" i="6"/>
  <c r="K186" i="6"/>
  <c r="L186" i="6"/>
  <c r="M186" i="6"/>
  <c r="N186" i="6"/>
  <c r="O186" i="6"/>
  <c r="P186" i="6"/>
  <c r="Q186" i="6"/>
  <c r="R186" i="6"/>
  <c r="S186" i="6"/>
  <c r="T186" i="6"/>
  <c r="U186" i="6"/>
  <c r="V186" i="6"/>
  <c r="D187" i="6"/>
  <c r="C187" i="6"/>
  <c r="E187" i="6"/>
  <c r="F187" i="6"/>
  <c r="G187" i="6"/>
  <c r="H187" i="6"/>
  <c r="I187" i="6"/>
  <c r="J187" i="6"/>
  <c r="K187" i="6"/>
  <c r="L187" i="6"/>
  <c r="M187" i="6"/>
  <c r="N187" i="6"/>
  <c r="O187" i="6"/>
  <c r="P187" i="6"/>
  <c r="Q187" i="6"/>
  <c r="R187" i="6"/>
  <c r="S187" i="6"/>
  <c r="T187" i="6"/>
  <c r="U187" i="6"/>
  <c r="V187" i="6"/>
  <c r="D188" i="6"/>
  <c r="C188" i="6"/>
  <c r="E188" i="6"/>
  <c r="F188" i="6"/>
  <c r="G188" i="6"/>
  <c r="H188" i="6"/>
  <c r="I188" i="6"/>
  <c r="J188" i="6"/>
  <c r="K188" i="6"/>
  <c r="L188" i="6"/>
  <c r="M188" i="6"/>
  <c r="N188" i="6"/>
  <c r="O188" i="6"/>
  <c r="P188" i="6"/>
  <c r="Q188" i="6"/>
  <c r="R188" i="6"/>
  <c r="S188" i="6"/>
  <c r="T188" i="6"/>
  <c r="U188" i="6"/>
  <c r="V188" i="6"/>
  <c r="D189" i="6"/>
  <c r="C189" i="6"/>
  <c r="E189" i="6"/>
  <c r="F189" i="6"/>
  <c r="G189" i="6"/>
  <c r="H189" i="6"/>
  <c r="I189" i="6"/>
  <c r="J189" i="6"/>
  <c r="K189" i="6"/>
  <c r="L189" i="6"/>
  <c r="M189" i="6"/>
  <c r="N189" i="6"/>
  <c r="O189" i="6"/>
  <c r="P189" i="6"/>
  <c r="Q189" i="6"/>
  <c r="R189" i="6"/>
  <c r="S189" i="6"/>
  <c r="T189" i="6"/>
  <c r="U189" i="6"/>
  <c r="V189" i="6"/>
  <c r="D190" i="6"/>
  <c r="C190" i="6"/>
  <c r="E190" i="6"/>
  <c r="F190" i="6"/>
  <c r="G190" i="6"/>
  <c r="H190" i="6"/>
  <c r="I190" i="6"/>
  <c r="J190" i="6"/>
  <c r="K190" i="6"/>
  <c r="L190" i="6"/>
  <c r="M190" i="6"/>
  <c r="N190" i="6"/>
  <c r="O190" i="6"/>
  <c r="P190" i="6"/>
  <c r="Q190" i="6"/>
  <c r="R190" i="6"/>
  <c r="S190" i="6"/>
  <c r="T190" i="6"/>
  <c r="U190" i="6"/>
  <c r="V190" i="6"/>
  <c r="D191" i="6"/>
  <c r="C191" i="6"/>
  <c r="E191" i="6"/>
  <c r="F191" i="6"/>
  <c r="G191" i="6"/>
  <c r="H191" i="6"/>
  <c r="I191" i="6"/>
  <c r="J191" i="6"/>
  <c r="K191" i="6"/>
  <c r="L191" i="6"/>
  <c r="M191" i="6"/>
  <c r="N191" i="6"/>
  <c r="O191" i="6"/>
  <c r="P191" i="6"/>
  <c r="Q191" i="6"/>
  <c r="R191" i="6"/>
  <c r="S191" i="6"/>
  <c r="T191" i="6"/>
  <c r="U191" i="6"/>
  <c r="V191" i="6"/>
  <c r="D192" i="6"/>
  <c r="C192" i="6"/>
  <c r="E192" i="6"/>
  <c r="F192" i="6"/>
  <c r="G192" i="6"/>
  <c r="H192" i="6"/>
  <c r="I192" i="6"/>
  <c r="J192" i="6"/>
  <c r="K192" i="6"/>
  <c r="L192" i="6"/>
  <c r="M192" i="6"/>
  <c r="N192" i="6"/>
  <c r="O192" i="6"/>
  <c r="P192" i="6"/>
  <c r="Q192" i="6"/>
  <c r="R192" i="6"/>
  <c r="S192" i="6"/>
  <c r="T192" i="6"/>
  <c r="U192" i="6"/>
  <c r="V192" i="6"/>
  <c r="D193" i="6"/>
  <c r="C193" i="6"/>
  <c r="E193" i="6"/>
  <c r="F193" i="6"/>
  <c r="G193" i="6"/>
  <c r="H193" i="6"/>
  <c r="I193" i="6"/>
  <c r="J193" i="6"/>
  <c r="K193" i="6"/>
  <c r="L193" i="6"/>
  <c r="M193" i="6"/>
  <c r="N193" i="6"/>
  <c r="O193" i="6"/>
  <c r="P193" i="6"/>
  <c r="Q193" i="6"/>
  <c r="R193" i="6"/>
  <c r="S193" i="6"/>
  <c r="T193" i="6"/>
  <c r="U193" i="6"/>
  <c r="V193" i="6"/>
  <c r="D194" i="6"/>
  <c r="C194" i="6"/>
  <c r="E194" i="6"/>
  <c r="F194" i="6"/>
  <c r="G194" i="6"/>
  <c r="H194" i="6"/>
  <c r="I194" i="6"/>
  <c r="J194" i="6"/>
  <c r="K194" i="6"/>
  <c r="L194" i="6"/>
  <c r="M194" i="6"/>
  <c r="N194" i="6"/>
  <c r="O194" i="6"/>
  <c r="P194" i="6"/>
  <c r="Q194" i="6"/>
  <c r="R194" i="6"/>
  <c r="S194" i="6"/>
  <c r="T194" i="6"/>
  <c r="U194" i="6"/>
  <c r="V194" i="6"/>
  <c r="D195" i="6"/>
  <c r="C195" i="6"/>
  <c r="E195" i="6"/>
  <c r="F195" i="6"/>
  <c r="G195" i="6"/>
  <c r="H195" i="6"/>
  <c r="I195" i="6"/>
  <c r="J195" i="6"/>
  <c r="K195" i="6"/>
  <c r="L195" i="6"/>
  <c r="M195" i="6"/>
  <c r="N195" i="6"/>
  <c r="O195" i="6"/>
  <c r="P195" i="6"/>
  <c r="Q195" i="6"/>
  <c r="R195" i="6"/>
  <c r="S195" i="6"/>
  <c r="T195" i="6"/>
  <c r="U195" i="6"/>
  <c r="V195" i="6"/>
  <c r="D196" i="6"/>
  <c r="C196" i="6"/>
  <c r="E196" i="6"/>
  <c r="F196" i="6"/>
  <c r="G196" i="6"/>
  <c r="H196" i="6"/>
  <c r="I196" i="6"/>
  <c r="J196" i="6"/>
  <c r="K196" i="6"/>
  <c r="L196" i="6"/>
  <c r="M196" i="6"/>
  <c r="N196" i="6"/>
  <c r="O196" i="6"/>
  <c r="P196" i="6"/>
  <c r="Q196" i="6"/>
  <c r="R196" i="6"/>
  <c r="S196" i="6"/>
  <c r="T196" i="6"/>
  <c r="U196" i="6"/>
  <c r="V196" i="6"/>
  <c r="D197" i="6"/>
  <c r="C197" i="6"/>
  <c r="E197" i="6"/>
  <c r="F197" i="6"/>
  <c r="G197" i="6"/>
  <c r="H197" i="6"/>
  <c r="I197" i="6"/>
  <c r="J197" i="6"/>
  <c r="K197" i="6"/>
  <c r="L197" i="6"/>
  <c r="M197" i="6"/>
  <c r="N197" i="6"/>
  <c r="O197" i="6"/>
  <c r="P197" i="6"/>
  <c r="Q197" i="6"/>
  <c r="R197" i="6"/>
  <c r="S197" i="6"/>
  <c r="T197" i="6"/>
  <c r="U197" i="6"/>
  <c r="V197" i="6"/>
  <c r="D198" i="6"/>
  <c r="C198" i="6"/>
  <c r="E198" i="6"/>
  <c r="F198" i="6"/>
  <c r="G198" i="6"/>
  <c r="H198" i="6"/>
  <c r="I198" i="6"/>
  <c r="J198" i="6"/>
  <c r="K198" i="6"/>
  <c r="L198" i="6"/>
  <c r="M198" i="6"/>
  <c r="N198" i="6"/>
  <c r="O198" i="6"/>
  <c r="P198" i="6"/>
  <c r="Q198" i="6"/>
  <c r="R198" i="6"/>
  <c r="S198" i="6"/>
  <c r="T198" i="6"/>
  <c r="U198" i="6"/>
  <c r="V198" i="6"/>
  <c r="D199" i="6"/>
  <c r="C199" i="6"/>
  <c r="E199" i="6"/>
  <c r="F199" i="6"/>
  <c r="G199" i="6"/>
  <c r="H199" i="6"/>
  <c r="I199" i="6"/>
  <c r="J199" i="6"/>
  <c r="K199" i="6"/>
  <c r="L199" i="6"/>
  <c r="M199" i="6"/>
  <c r="N199" i="6"/>
  <c r="O199" i="6"/>
  <c r="P199" i="6"/>
  <c r="Q199" i="6"/>
  <c r="R199" i="6"/>
  <c r="S199" i="6"/>
  <c r="T199" i="6"/>
  <c r="U199" i="6"/>
  <c r="V199" i="6"/>
  <c r="D200" i="6"/>
  <c r="C200" i="6"/>
  <c r="E200" i="6"/>
  <c r="F200" i="6"/>
  <c r="G200" i="6"/>
  <c r="H200" i="6"/>
  <c r="I200" i="6"/>
  <c r="J200" i="6"/>
  <c r="K200" i="6"/>
  <c r="L200" i="6"/>
  <c r="M200" i="6"/>
  <c r="N200" i="6"/>
  <c r="O200" i="6"/>
  <c r="P200" i="6"/>
  <c r="Q200" i="6"/>
  <c r="R200" i="6"/>
  <c r="S200" i="6"/>
  <c r="T200" i="6"/>
  <c r="U200" i="6"/>
  <c r="V200" i="6"/>
  <c r="D201" i="6"/>
  <c r="C201" i="6"/>
  <c r="E201" i="6"/>
  <c r="F201" i="6"/>
  <c r="G201" i="6"/>
  <c r="H201" i="6"/>
  <c r="I201" i="6"/>
  <c r="J201" i="6"/>
  <c r="K201" i="6"/>
  <c r="L201" i="6"/>
  <c r="M201" i="6"/>
  <c r="N201" i="6"/>
  <c r="O201" i="6"/>
  <c r="P201" i="6"/>
  <c r="Q201" i="6"/>
  <c r="R201" i="6"/>
  <c r="S201" i="6"/>
  <c r="T201" i="6"/>
  <c r="U201" i="6"/>
  <c r="V201" i="6"/>
  <c r="D202" i="6"/>
  <c r="C202" i="6"/>
  <c r="E202" i="6"/>
  <c r="F202" i="6"/>
  <c r="G202" i="6"/>
  <c r="H202" i="6"/>
  <c r="I202" i="6"/>
  <c r="J202" i="6"/>
  <c r="K202" i="6"/>
  <c r="L202" i="6"/>
  <c r="M202" i="6"/>
  <c r="N202" i="6"/>
  <c r="O202" i="6"/>
  <c r="P202" i="6"/>
  <c r="Q202" i="6"/>
  <c r="R202" i="6"/>
  <c r="S202" i="6"/>
  <c r="T202" i="6"/>
  <c r="U202" i="6"/>
  <c r="V202" i="6"/>
  <c r="D203" i="6"/>
  <c r="C203" i="6"/>
  <c r="E203" i="6"/>
  <c r="F203" i="6"/>
  <c r="G203" i="6"/>
  <c r="H203" i="6"/>
  <c r="I203" i="6"/>
  <c r="J203" i="6"/>
  <c r="K203" i="6"/>
  <c r="L203" i="6"/>
  <c r="M203" i="6"/>
  <c r="N203" i="6"/>
  <c r="O203" i="6"/>
  <c r="P203" i="6"/>
  <c r="Q203" i="6"/>
  <c r="R203" i="6"/>
  <c r="S203" i="6"/>
  <c r="T203" i="6"/>
  <c r="U203" i="6"/>
  <c r="V203" i="6"/>
  <c r="D204" i="6"/>
  <c r="C204" i="6"/>
  <c r="E204" i="6"/>
  <c r="F204" i="6"/>
  <c r="G204" i="6"/>
  <c r="H204" i="6"/>
  <c r="I204" i="6"/>
  <c r="J204" i="6"/>
  <c r="K204" i="6"/>
  <c r="L204" i="6"/>
  <c r="M204" i="6"/>
  <c r="N204" i="6"/>
  <c r="O204" i="6"/>
  <c r="P204" i="6"/>
  <c r="Q204" i="6"/>
  <c r="R204" i="6"/>
  <c r="S204" i="6"/>
  <c r="T204" i="6"/>
  <c r="U204" i="6"/>
  <c r="V204" i="6"/>
  <c r="D205" i="6"/>
  <c r="C205" i="6"/>
  <c r="E205" i="6"/>
  <c r="F205" i="6"/>
  <c r="G205" i="6"/>
  <c r="H205" i="6"/>
  <c r="I205" i="6"/>
  <c r="J205" i="6"/>
  <c r="K205" i="6"/>
  <c r="L205" i="6"/>
  <c r="M205" i="6"/>
  <c r="N205" i="6"/>
  <c r="O205" i="6"/>
  <c r="P205" i="6"/>
  <c r="Q205" i="6"/>
  <c r="R205" i="6"/>
  <c r="S205" i="6"/>
  <c r="T205" i="6"/>
  <c r="U205" i="6"/>
  <c r="V205" i="6"/>
  <c r="D206" i="6"/>
  <c r="C206" i="6"/>
  <c r="E206" i="6"/>
  <c r="F206" i="6"/>
  <c r="G206" i="6"/>
  <c r="H206" i="6"/>
  <c r="I206" i="6"/>
  <c r="J206" i="6"/>
  <c r="K206" i="6"/>
  <c r="L206" i="6"/>
  <c r="M206" i="6"/>
  <c r="N206" i="6"/>
  <c r="O206" i="6"/>
  <c r="P206" i="6"/>
  <c r="Q206" i="6"/>
  <c r="R206" i="6"/>
  <c r="S206" i="6"/>
  <c r="T206" i="6"/>
  <c r="U206" i="6"/>
  <c r="V206" i="6"/>
  <c r="D207" i="6"/>
  <c r="C207" i="6"/>
  <c r="E207" i="6"/>
  <c r="F207" i="6"/>
  <c r="G207" i="6"/>
  <c r="H207" i="6"/>
  <c r="I207" i="6"/>
  <c r="J207" i="6"/>
  <c r="K207" i="6"/>
  <c r="L207" i="6"/>
  <c r="M207" i="6"/>
  <c r="N207" i="6"/>
  <c r="O207" i="6"/>
  <c r="P207" i="6"/>
  <c r="Q207" i="6"/>
  <c r="R207" i="6"/>
  <c r="S207" i="6"/>
  <c r="T207" i="6"/>
  <c r="U207" i="6"/>
  <c r="V207" i="6"/>
  <c r="D208" i="6"/>
  <c r="C208" i="6"/>
  <c r="E208" i="6"/>
  <c r="F208" i="6"/>
  <c r="G208" i="6"/>
  <c r="H208" i="6"/>
  <c r="I208" i="6"/>
  <c r="J208" i="6"/>
  <c r="K208" i="6"/>
  <c r="L208" i="6"/>
  <c r="M208" i="6"/>
  <c r="N208" i="6"/>
  <c r="O208" i="6"/>
  <c r="P208" i="6"/>
  <c r="Q208" i="6"/>
  <c r="R208" i="6"/>
  <c r="S208" i="6"/>
  <c r="T208" i="6"/>
  <c r="U208" i="6"/>
  <c r="V208" i="6"/>
  <c r="D209" i="6"/>
  <c r="C209" i="6"/>
  <c r="E209" i="6"/>
  <c r="F209" i="6"/>
  <c r="G209" i="6"/>
  <c r="H209" i="6"/>
  <c r="I209" i="6"/>
  <c r="J209" i="6"/>
  <c r="K209" i="6"/>
  <c r="L209" i="6"/>
  <c r="M209" i="6"/>
  <c r="N209" i="6"/>
  <c r="O209" i="6"/>
  <c r="P209" i="6"/>
  <c r="Q209" i="6"/>
  <c r="R209" i="6"/>
  <c r="S209" i="6"/>
  <c r="T209" i="6"/>
  <c r="U209" i="6"/>
  <c r="V209" i="6"/>
  <c r="D210" i="6"/>
  <c r="C210" i="6"/>
  <c r="E210" i="6"/>
  <c r="F210" i="6"/>
  <c r="G210" i="6"/>
  <c r="H210" i="6"/>
  <c r="I210" i="6"/>
  <c r="J210" i="6"/>
  <c r="K210" i="6"/>
  <c r="L210" i="6"/>
  <c r="M210" i="6"/>
  <c r="N210" i="6"/>
  <c r="O210" i="6"/>
  <c r="P210" i="6"/>
  <c r="Q210" i="6"/>
  <c r="R210" i="6"/>
  <c r="S210" i="6"/>
  <c r="T210" i="6"/>
  <c r="U210" i="6"/>
  <c r="V210" i="6"/>
  <c r="D211" i="6"/>
  <c r="C211" i="6"/>
  <c r="E211" i="6"/>
  <c r="F211" i="6"/>
  <c r="G211" i="6"/>
  <c r="H211" i="6"/>
  <c r="I211" i="6"/>
  <c r="J211" i="6"/>
  <c r="K211" i="6"/>
  <c r="L211" i="6"/>
  <c r="M211" i="6"/>
  <c r="N211" i="6"/>
  <c r="O211" i="6"/>
  <c r="P211" i="6"/>
  <c r="Q211" i="6"/>
  <c r="R211" i="6"/>
  <c r="S211" i="6"/>
  <c r="T211" i="6"/>
  <c r="U211" i="6"/>
  <c r="V211" i="6"/>
  <c r="D212" i="6"/>
  <c r="C212" i="6"/>
  <c r="E212" i="6"/>
  <c r="F212" i="6"/>
  <c r="G212" i="6"/>
  <c r="H212" i="6"/>
  <c r="I212" i="6"/>
  <c r="J212" i="6"/>
  <c r="K212" i="6"/>
  <c r="L212" i="6"/>
  <c r="M212" i="6"/>
  <c r="N212" i="6"/>
  <c r="O212" i="6"/>
  <c r="P212" i="6"/>
  <c r="Q212" i="6"/>
  <c r="R212" i="6"/>
  <c r="S212" i="6"/>
  <c r="T212" i="6"/>
  <c r="U212" i="6"/>
  <c r="V212" i="6"/>
  <c r="D213" i="6"/>
  <c r="C213" i="6"/>
  <c r="E213" i="6"/>
  <c r="F213" i="6"/>
  <c r="G213" i="6"/>
  <c r="H213" i="6"/>
  <c r="I213" i="6"/>
  <c r="J213" i="6"/>
  <c r="K213" i="6"/>
  <c r="L213" i="6"/>
  <c r="M213" i="6"/>
  <c r="N213" i="6"/>
  <c r="O213" i="6"/>
  <c r="P213" i="6"/>
  <c r="Q213" i="6"/>
  <c r="R213" i="6"/>
  <c r="S213" i="6"/>
  <c r="T213" i="6"/>
  <c r="U213" i="6"/>
  <c r="V213" i="6"/>
  <c r="D214" i="6"/>
  <c r="C214" i="6"/>
  <c r="E214" i="6"/>
  <c r="F214" i="6"/>
  <c r="G214" i="6"/>
  <c r="H214" i="6"/>
  <c r="I214" i="6"/>
  <c r="J214" i="6"/>
  <c r="K214" i="6"/>
  <c r="L214" i="6"/>
  <c r="M214" i="6"/>
  <c r="N214" i="6"/>
  <c r="O214" i="6"/>
  <c r="P214" i="6"/>
  <c r="Q214" i="6"/>
  <c r="R214" i="6"/>
  <c r="S214" i="6"/>
  <c r="T214" i="6"/>
  <c r="U214" i="6"/>
  <c r="V214" i="6"/>
  <c r="D215" i="6"/>
  <c r="C215" i="6"/>
  <c r="E215" i="6"/>
  <c r="F215" i="6"/>
  <c r="G215" i="6"/>
  <c r="H215" i="6"/>
  <c r="I215" i="6"/>
  <c r="J215" i="6"/>
  <c r="K215" i="6"/>
  <c r="L215" i="6"/>
  <c r="M215" i="6"/>
  <c r="N215" i="6"/>
  <c r="O215" i="6"/>
  <c r="P215" i="6"/>
  <c r="Q215" i="6"/>
  <c r="R215" i="6"/>
  <c r="S215" i="6"/>
  <c r="T215" i="6"/>
  <c r="U215" i="6"/>
  <c r="V215" i="6"/>
  <c r="D216" i="6"/>
  <c r="C216" i="6"/>
  <c r="E216" i="6"/>
  <c r="F216" i="6"/>
  <c r="G216" i="6"/>
  <c r="H216" i="6"/>
  <c r="I216" i="6"/>
  <c r="J216" i="6"/>
  <c r="K216" i="6"/>
  <c r="L216" i="6"/>
  <c r="M216" i="6"/>
  <c r="N216" i="6"/>
  <c r="O216" i="6"/>
  <c r="P216" i="6"/>
  <c r="Q216" i="6"/>
  <c r="R216" i="6"/>
  <c r="S216" i="6"/>
  <c r="T216" i="6"/>
  <c r="U216" i="6"/>
  <c r="V216" i="6"/>
  <c r="D217" i="6"/>
  <c r="C217" i="6"/>
  <c r="E217" i="6"/>
  <c r="F217" i="6"/>
  <c r="G217" i="6"/>
  <c r="H217" i="6"/>
  <c r="I217" i="6"/>
  <c r="J217" i="6"/>
  <c r="K217" i="6"/>
  <c r="L217" i="6"/>
  <c r="M217" i="6"/>
  <c r="N217" i="6"/>
  <c r="O217" i="6"/>
  <c r="P217" i="6"/>
  <c r="Q217" i="6"/>
  <c r="R217" i="6"/>
  <c r="S217" i="6"/>
  <c r="T217" i="6"/>
  <c r="U217" i="6"/>
  <c r="V217" i="6"/>
  <c r="D218" i="6"/>
  <c r="C218" i="6"/>
  <c r="E218" i="6"/>
  <c r="F218" i="6"/>
  <c r="G218" i="6"/>
  <c r="H218" i="6"/>
  <c r="I218" i="6"/>
  <c r="J218" i="6"/>
  <c r="K218" i="6"/>
  <c r="L218" i="6"/>
  <c r="M218" i="6"/>
  <c r="N218" i="6"/>
  <c r="O218" i="6"/>
  <c r="P218" i="6"/>
  <c r="Q218" i="6"/>
  <c r="R218" i="6"/>
  <c r="S218" i="6"/>
  <c r="T218" i="6"/>
  <c r="U218" i="6"/>
  <c r="V218" i="6"/>
  <c r="D219" i="6"/>
  <c r="C219" i="6"/>
  <c r="E219" i="6"/>
  <c r="F219" i="6"/>
  <c r="G219" i="6"/>
  <c r="H219" i="6"/>
  <c r="I219" i="6"/>
  <c r="J219" i="6"/>
  <c r="K219" i="6"/>
  <c r="L219" i="6"/>
  <c r="M219" i="6"/>
  <c r="N219" i="6"/>
  <c r="O219" i="6"/>
  <c r="P219" i="6"/>
  <c r="Q219" i="6"/>
  <c r="R219" i="6"/>
  <c r="S219" i="6"/>
  <c r="T219" i="6"/>
  <c r="U219" i="6"/>
  <c r="V219" i="6"/>
  <c r="D220" i="6"/>
  <c r="C220" i="6"/>
  <c r="E220" i="6"/>
  <c r="F220" i="6"/>
  <c r="G220" i="6"/>
  <c r="H220" i="6"/>
  <c r="I220" i="6"/>
  <c r="J220" i="6"/>
  <c r="K220" i="6"/>
  <c r="L220" i="6"/>
  <c r="M220" i="6"/>
  <c r="N220" i="6"/>
  <c r="O220" i="6"/>
  <c r="P220" i="6"/>
  <c r="Q220" i="6"/>
  <c r="R220" i="6"/>
  <c r="S220" i="6"/>
  <c r="T220" i="6"/>
  <c r="U220" i="6"/>
  <c r="V220" i="6"/>
  <c r="D221" i="6"/>
  <c r="C221" i="6"/>
  <c r="E221" i="6"/>
  <c r="F221" i="6"/>
  <c r="G221" i="6"/>
  <c r="H221" i="6"/>
  <c r="I221" i="6"/>
  <c r="J221" i="6"/>
  <c r="K221" i="6"/>
  <c r="L221" i="6"/>
  <c r="M221" i="6"/>
  <c r="N221" i="6"/>
  <c r="O221" i="6"/>
  <c r="P221" i="6"/>
  <c r="Q221" i="6"/>
  <c r="R221" i="6"/>
  <c r="S221" i="6"/>
  <c r="T221" i="6"/>
  <c r="U221" i="6"/>
  <c r="V221" i="6"/>
  <c r="D222" i="6"/>
  <c r="C222" i="6"/>
  <c r="E222" i="6"/>
  <c r="F222" i="6"/>
  <c r="G222" i="6"/>
  <c r="H222" i="6"/>
  <c r="I222" i="6"/>
  <c r="J222" i="6"/>
  <c r="K222" i="6"/>
  <c r="L222" i="6"/>
  <c r="M222" i="6"/>
  <c r="N222" i="6"/>
  <c r="O222" i="6"/>
  <c r="P222" i="6"/>
  <c r="Q222" i="6"/>
  <c r="R222" i="6"/>
  <c r="S222" i="6"/>
  <c r="T222" i="6"/>
  <c r="U222" i="6"/>
  <c r="V222" i="6"/>
  <c r="D223" i="6"/>
  <c r="C223" i="6"/>
  <c r="E223" i="6"/>
  <c r="F223" i="6"/>
  <c r="G223" i="6"/>
  <c r="H223" i="6"/>
  <c r="I223" i="6"/>
  <c r="J223" i="6"/>
  <c r="K223" i="6"/>
  <c r="L223" i="6"/>
  <c r="M223" i="6"/>
  <c r="N223" i="6"/>
  <c r="O223" i="6"/>
  <c r="P223" i="6"/>
  <c r="Q223" i="6"/>
  <c r="R223" i="6"/>
  <c r="S223" i="6"/>
  <c r="T223" i="6"/>
  <c r="U223" i="6"/>
  <c r="V223" i="6"/>
  <c r="D224" i="6"/>
  <c r="C224" i="6"/>
  <c r="E224" i="6"/>
  <c r="F224" i="6"/>
  <c r="G224" i="6"/>
  <c r="H224" i="6"/>
  <c r="I224" i="6"/>
  <c r="J224" i="6"/>
  <c r="K224" i="6"/>
  <c r="L224" i="6"/>
  <c r="M224" i="6"/>
  <c r="N224" i="6"/>
  <c r="O224" i="6"/>
  <c r="P224" i="6"/>
  <c r="Q224" i="6"/>
  <c r="R224" i="6"/>
  <c r="S224" i="6"/>
  <c r="T224" i="6"/>
  <c r="U224" i="6"/>
  <c r="V224" i="6"/>
  <c r="D225" i="6"/>
  <c r="C225" i="6"/>
  <c r="E225" i="6"/>
  <c r="F225" i="6"/>
  <c r="G225" i="6"/>
  <c r="H225" i="6"/>
  <c r="I225" i="6"/>
  <c r="J225" i="6"/>
  <c r="K225" i="6"/>
  <c r="L225" i="6"/>
  <c r="M225" i="6"/>
  <c r="N225" i="6"/>
  <c r="O225" i="6"/>
  <c r="P225" i="6"/>
  <c r="Q225" i="6"/>
  <c r="R225" i="6"/>
  <c r="S225" i="6"/>
  <c r="T225" i="6"/>
  <c r="U225" i="6"/>
  <c r="V225" i="6"/>
  <c r="D226" i="6"/>
  <c r="C226" i="6"/>
  <c r="E226" i="6"/>
  <c r="F226" i="6"/>
  <c r="G226" i="6"/>
  <c r="H226" i="6"/>
  <c r="I226" i="6"/>
  <c r="J226" i="6"/>
  <c r="K226" i="6"/>
  <c r="L226" i="6"/>
  <c r="M226" i="6"/>
  <c r="N226" i="6"/>
  <c r="O226" i="6"/>
  <c r="P226" i="6"/>
  <c r="Q226" i="6"/>
  <c r="R226" i="6"/>
  <c r="S226" i="6"/>
  <c r="T226" i="6"/>
  <c r="U226" i="6"/>
  <c r="V226" i="6"/>
  <c r="D227" i="6"/>
  <c r="C227" i="6"/>
  <c r="E227" i="6"/>
  <c r="F227" i="6"/>
  <c r="G227" i="6"/>
  <c r="H227" i="6"/>
  <c r="I227" i="6"/>
  <c r="J227" i="6"/>
  <c r="K227" i="6"/>
  <c r="L227" i="6"/>
  <c r="M227" i="6"/>
  <c r="N227" i="6"/>
  <c r="O227" i="6"/>
  <c r="P227" i="6"/>
  <c r="Q227" i="6"/>
  <c r="R227" i="6"/>
  <c r="S227" i="6"/>
  <c r="T227" i="6"/>
  <c r="U227" i="6"/>
  <c r="V227" i="6"/>
  <c r="D228" i="6"/>
  <c r="C228" i="6"/>
  <c r="E228" i="6"/>
  <c r="F228" i="6"/>
  <c r="G228" i="6"/>
  <c r="H228" i="6"/>
  <c r="I228" i="6"/>
  <c r="J228" i="6"/>
  <c r="K228" i="6"/>
  <c r="L228" i="6"/>
  <c r="M228" i="6"/>
  <c r="N228" i="6"/>
  <c r="O228" i="6"/>
  <c r="P228" i="6"/>
  <c r="Q228" i="6"/>
  <c r="R228" i="6"/>
  <c r="S228" i="6"/>
  <c r="T228" i="6"/>
  <c r="U228" i="6"/>
  <c r="V228" i="6"/>
  <c r="D229" i="6"/>
  <c r="C229" i="6"/>
  <c r="E229" i="6"/>
  <c r="F229" i="6"/>
  <c r="G229" i="6"/>
  <c r="H229" i="6"/>
  <c r="I229" i="6"/>
  <c r="J229" i="6"/>
  <c r="K229" i="6"/>
  <c r="L229" i="6"/>
  <c r="M229" i="6"/>
  <c r="N229" i="6"/>
  <c r="O229" i="6"/>
  <c r="P229" i="6"/>
  <c r="Q229" i="6"/>
  <c r="R229" i="6"/>
  <c r="S229" i="6"/>
  <c r="T229" i="6"/>
  <c r="U229" i="6"/>
  <c r="V229" i="6"/>
  <c r="D230" i="6"/>
  <c r="C230" i="6"/>
  <c r="E230" i="6"/>
  <c r="F230" i="6"/>
  <c r="G230" i="6"/>
  <c r="H230" i="6"/>
  <c r="I230" i="6"/>
  <c r="J230" i="6"/>
  <c r="K230" i="6"/>
  <c r="L230" i="6"/>
  <c r="M230" i="6"/>
  <c r="N230" i="6"/>
  <c r="O230" i="6"/>
  <c r="P230" i="6"/>
  <c r="Q230" i="6"/>
  <c r="R230" i="6"/>
  <c r="S230" i="6"/>
  <c r="T230" i="6"/>
  <c r="U230" i="6"/>
  <c r="V230" i="6"/>
  <c r="D231" i="6"/>
  <c r="C231" i="6"/>
  <c r="E231" i="6"/>
  <c r="F231" i="6"/>
  <c r="G231" i="6"/>
  <c r="H231" i="6"/>
  <c r="I231" i="6"/>
  <c r="J231" i="6"/>
  <c r="K231" i="6"/>
  <c r="L231" i="6"/>
  <c r="M231" i="6"/>
  <c r="N231" i="6"/>
  <c r="O231" i="6"/>
  <c r="P231" i="6"/>
  <c r="Q231" i="6"/>
  <c r="R231" i="6"/>
  <c r="S231" i="6"/>
  <c r="T231" i="6"/>
  <c r="U231" i="6"/>
  <c r="V231" i="6"/>
  <c r="D232" i="6"/>
  <c r="C232" i="6"/>
  <c r="E232" i="6"/>
  <c r="F232" i="6"/>
  <c r="G232" i="6"/>
  <c r="H232" i="6"/>
  <c r="I232" i="6"/>
  <c r="J232" i="6"/>
  <c r="K232" i="6"/>
  <c r="L232" i="6"/>
  <c r="M232" i="6"/>
  <c r="N232" i="6"/>
  <c r="O232" i="6"/>
  <c r="P232" i="6"/>
  <c r="Q232" i="6"/>
  <c r="R232" i="6"/>
  <c r="S232" i="6"/>
  <c r="T232" i="6"/>
  <c r="U232" i="6"/>
  <c r="V232" i="6"/>
  <c r="D233" i="6"/>
  <c r="C233" i="6"/>
  <c r="E233" i="6"/>
  <c r="F233" i="6"/>
  <c r="G233" i="6"/>
  <c r="H233" i="6"/>
  <c r="I233" i="6"/>
  <c r="J233" i="6"/>
  <c r="K233" i="6"/>
  <c r="L233" i="6"/>
  <c r="M233" i="6"/>
  <c r="N233" i="6"/>
  <c r="O233" i="6"/>
  <c r="P233" i="6"/>
  <c r="Q233" i="6"/>
  <c r="R233" i="6"/>
  <c r="S233" i="6"/>
  <c r="T233" i="6"/>
  <c r="U233" i="6"/>
  <c r="V233" i="6"/>
  <c r="D234" i="6"/>
  <c r="C234" i="6"/>
  <c r="E234" i="6"/>
  <c r="F234" i="6"/>
  <c r="G234" i="6"/>
  <c r="H234" i="6"/>
  <c r="I234" i="6"/>
  <c r="J234" i="6"/>
  <c r="K234" i="6"/>
  <c r="L234" i="6"/>
  <c r="M234" i="6"/>
  <c r="N234" i="6"/>
  <c r="O234" i="6"/>
  <c r="P234" i="6"/>
  <c r="Q234" i="6"/>
  <c r="R234" i="6"/>
  <c r="S234" i="6"/>
  <c r="T234" i="6"/>
  <c r="U234" i="6"/>
  <c r="V234" i="6"/>
  <c r="D235" i="6"/>
  <c r="C235" i="6"/>
  <c r="E235" i="6"/>
  <c r="F235" i="6"/>
  <c r="G235" i="6"/>
  <c r="H235" i="6"/>
  <c r="I235" i="6"/>
  <c r="J235" i="6"/>
  <c r="K235" i="6"/>
  <c r="L235" i="6"/>
  <c r="M235" i="6"/>
  <c r="N235" i="6"/>
  <c r="O235" i="6"/>
  <c r="P235" i="6"/>
  <c r="Q235" i="6"/>
  <c r="R235" i="6"/>
  <c r="S235" i="6"/>
  <c r="T235" i="6"/>
  <c r="U235" i="6"/>
  <c r="V235" i="6"/>
  <c r="D236" i="6"/>
  <c r="C236" i="6"/>
  <c r="E236" i="6"/>
  <c r="F236" i="6"/>
  <c r="G236" i="6"/>
  <c r="H236" i="6"/>
  <c r="I236" i="6"/>
  <c r="J236" i="6"/>
  <c r="K236" i="6"/>
  <c r="L236" i="6"/>
  <c r="M236" i="6"/>
  <c r="N236" i="6"/>
  <c r="O236" i="6"/>
  <c r="P236" i="6"/>
  <c r="Q236" i="6"/>
  <c r="R236" i="6"/>
  <c r="S236" i="6"/>
  <c r="T236" i="6"/>
  <c r="U236" i="6"/>
  <c r="V236" i="6"/>
  <c r="D237" i="6"/>
  <c r="C237" i="6"/>
  <c r="E237" i="6"/>
  <c r="F237" i="6"/>
  <c r="G237" i="6"/>
  <c r="H237" i="6"/>
  <c r="I237" i="6"/>
  <c r="J237" i="6"/>
  <c r="K237" i="6"/>
  <c r="L237" i="6"/>
  <c r="M237" i="6"/>
  <c r="N237" i="6"/>
  <c r="O237" i="6"/>
  <c r="P237" i="6"/>
  <c r="Q237" i="6"/>
  <c r="R237" i="6"/>
  <c r="S237" i="6"/>
  <c r="T237" i="6"/>
  <c r="U237" i="6"/>
  <c r="V237" i="6"/>
  <c r="D238" i="6"/>
  <c r="C238" i="6"/>
  <c r="E238" i="6"/>
  <c r="F238" i="6"/>
  <c r="G238" i="6"/>
  <c r="H238" i="6"/>
  <c r="I238" i="6"/>
  <c r="J238" i="6"/>
  <c r="K238" i="6"/>
  <c r="L238" i="6"/>
  <c r="M238" i="6"/>
  <c r="N238" i="6"/>
  <c r="O238" i="6"/>
  <c r="P238" i="6"/>
  <c r="Q238" i="6"/>
  <c r="R238" i="6"/>
  <c r="S238" i="6"/>
  <c r="T238" i="6"/>
  <c r="U238" i="6"/>
  <c r="V238" i="6"/>
  <c r="D239" i="6"/>
  <c r="C239" i="6"/>
  <c r="E239" i="6"/>
  <c r="F239" i="6"/>
  <c r="G239" i="6"/>
  <c r="H239" i="6"/>
  <c r="I239" i="6"/>
  <c r="J239" i="6"/>
  <c r="K239" i="6"/>
  <c r="L239" i="6"/>
  <c r="M239" i="6"/>
  <c r="N239" i="6"/>
  <c r="O239" i="6"/>
  <c r="P239" i="6"/>
  <c r="Q239" i="6"/>
  <c r="R239" i="6"/>
  <c r="S239" i="6"/>
  <c r="T239" i="6"/>
  <c r="U239" i="6"/>
  <c r="V239" i="6"/>
  <c r="D240" i="6"/>
  <c r="C240" i="6"/>
  <c r="E240" i="6"/>
  <c r="F240" i="6"/>
  <c r="G240" i="6"/>
  <c r="H240" i="6"/>
  <c r="I240" i="6"/>
  <c r="J240" i="6"/>
  <c r="K240" i="6"/>
  <c r="L240" i="6"/>
  <c r="M240" i="6"/>
  <c r="N240" i="6"/>
  <c r="O240" i="6"/>
  <c r="P240" i="6"/>
  <c r="Q240" i="6"/>
  <c r="R240" i="6"/>
  <c r="S240" i="6"/>
  <c r="T240" i="6"/>
  <c r="U240" i="6"/>
  <c r="V240" i="6"/>
  <c r="D241" i="6"/>
  <c r="C241" i="6"/>
  <c r="E241" i="6"/>
  <c r="F241" i="6"/>
  <c r="G241" i="6"/>
  <c r="H241" i="6"/>
  <c r="I241" i="6"/>
  <c r="J241" i="6"/>
  <c r="K241" i="6"/>
  <c r="L241" i="6"/>
  <c r="M241" i="6"/>
  <c r="N241" i="6"/>
  <c r="O241" i="6"/>
  <c r="P241" i="6"/>
  <c r="Q241" i="6"/>
  <c r="R241" i="6"/>
  <c r="S241" i="6"/>
  <c r="T241" i="6"/>
  <c r="U241" i="6"/>
  <c r="V241" i="6"/>
  <c r="D242" i="6"/>
  <c r="C242" i="6"/>
  <c r="E242" i="6"/>
  <c r="F242" i="6"/>
  <c r="G242" i="6"/>
  <c r="H242" i="6"/>
  <c r="I242" i="6"/>
  <c r="J242" i="6"/>
  <c r="K242" i="6"/>
  <c r="L242" i="6"/>
  <c r="M242" i="6"/>
  <c r="N242" i="6"/>
  <c r="O242" i="6"/>
  <c r="P242" i="6"/>
  <c r="Q242" i="6"/>
  <c r="R242" i="6"/>
  <c r="S242" i="6"/>
  <c r="T242" i="6"/>
  <c r="U242" i="6"/>
  <c r="V242" i="6"/>
  <c r="D243" i="6"/>
  <c r="C243" i="6"/>
  <c r="E243" i="6"/>
  <c r="F243" i="6"/>
  <c r="G243" i="6"/>
  <c r="H243" i="6"/>
  <c r="I243" i="6"/>
  <c r="J243" i="6"/>
  <c r="K243" i="6"/>
  <c r="L243" i="6"/>
  <c r="M243" i="6"/>
  <c r="N243" i="6"/>
  <c r="O243" i="6"/>
  <c r="P243" i="6"/>
  <c r="Q243" i="6"/>
  <c r="R243" i="6"/>
  <c r="S243" i="6"/>
  <c r="T243" i="6"/>
  <c r="U243" i="6"/>
  <c r="V243" i="6"/>
  <c r="D244" i="6"/>
  <c r="C244" i="6"/>
  <c r="E244" i="6"/>
  <c r="F244" i="6"/>
  <c r="G244" i="6"/>
  <c r="H244" i="6"/>
  <c r="I244" i="6"/>
  <c r="J244" i="6"/>
  <c r="K244" i="6"/>
  <c r="L244" i="6"/>
  <c r="M244" i="6"/>
  <c r="N244" i="6"/>
  <c r="O244" i="6"/>
  <c r="P244" i="6"/>
  <c r="Q244" i="6"/>
  <c r="R244" i="6"/>
  <c r="S244" i="6"/>
  <c r="T244" i="6"/>
  <c r="U244" i="6"/>
  <c r="V244" i="6"/>
  <c r="D245" i="6"/>
  <c r="C245" i="6"/>
  <c r="E245" i="6"/>
  <c r="F245" i="6"/>
  <c r="G245" i="6"/>
  <c r="H245" i="6"/>
  <c r="I245" i="6"/>
  <c r="J245" i="6"/>
  <c r="K245" i="6"/>
  <c r="L245" i="6"/>
  <c r="M245" i="6"/>
  <c r="N245" i="6"/>
  <c r="O245" i="6"/>
  <c r="P245" i="6"/>
  <c r="Q245" i="6"/>
  <c r="R245" i="6"/>
  <c r="S245" i="6"/>
  <c r="T245" i="6"/>
  <c r="U245" i="6"/>
  <c r="V245" i="6"/>
  <c r="D246" i="6"/>
  <c r="C246" i="6"/>
  <c r="E246" i="6"/>
  <c r="F246" i="6"/>
  <c r="G246" i="6"/>
  <c r="H246" i="6"/>
  <c r="I246" i="6"/>
  <c r="J246" i="6"/>
  <c r="K246" i="6"/>
  <c r="L246" i="6"/>
  <c r="M246" i="6"/>
  <c r="N246" i="6"/>
  <c r="O246" i="6"/>
  <c r="P246" i="6"/>
  <c r="Q246" i="6"/>
  <c r="R246" i="6"/>
  <c r="S246" i="6"/>
  <c r="T246" i="6"/>
  <c r="U246" i="6"/>
  <c r="V246" i="6"/>
  <c r="D247" i="6"/>
  <c r="C247" i="6"/>
  <c r="E247" i="6"/>
  <c r="F247" i="6"/>
  <c r="G247" i="6"/>
  <c r="H247" i="6"/>
  <c r="I247" i="6"/>
  <c r="J247" i="6"/>
  <c r="K247" i="6"/>
  <c r="L247" i="6"/>
  <c r="M247" i="6"/>
  <c r="N247" i="6"/>
  <c r="O247" i="6"/>
  <c r="P247" i="6"/>
  <c r="Q247" i="6"/>
  <c r="R247" i="6"/>
  <c r="S247" i="6"/>
  <c r="T247" i="6"/>
  <c r="U247" i="6"/>
  <c r="V247" i="6"/>
  <c r="D248" i="6"/>
  <c r="C248" i="6"/>
  <c r="E248" i="6"/>
  <c r="F248" i="6"/>
  <c r="G248" i="6"/>
  <c r="H248" i="6"/>
  <c r="I248" i="6"/>
  <c r="J248" i="6"/>
  <c r="K248" i="6"/>
  <c r="L248" i="6"/>
  <c r="M248" i="6"/>
  <c r="N248" i="6"/>
  <c r="O248" i="6"/>
  <c r="P248" i="6"/>
  <c r="Q248" i="6"/>
  <c r="R248" i="6"/>
  <c r="S248" i="6"/>
  <c r="T248" i="6"/>
  <c r="U248" i="6"/>
  <c r="V248" i="6"/>
  <c r="D249" i="6"/>
  <c r="C249" i="6"/>
  <c r="E249" i="6"/>
  <c r="F249" i="6"/>
  <c r="G249" i="6"/>
  <c r="H249" i="6"/>
  <c r="I249" i="6"/>
  <c r="J249" i="6"/>
  <c r="K249" i="6"/>
  <c r="L249" i="6"/>
  <c r="M249" i="6"/>
  <c r="N249" i="6"/>
  <c r="O249" i="6"/>
  <c r="P249" i="6"/>
  <c r="Q249" i="6"/>
  <c r="R249" i="6"/>
  <c r="S249" i="6"/>
  <c r="T249" i="6"/>
  <c r="U249" i="6"/>
  <c r="V249" i="6"/>
  <c r="D250" i="6"/>
  <c r="C250" i="6"/>
  <c r="E250" i="6"/>
  <c r="F250" i="6"/>
  <c r="G250" i="6"/>
  <c r="H250" i="6"/>
  <c r="I250" i="6"/>
  <c r="J250" i="6"/>
  <c r="K250" i="6"/>
  <c r="L250" i="6"/>
  <c r="M250" i="6"/>
  <c r="N250" i="6"/>
  <c r="O250" i="6"/>
  <c r="P250" i="6"/>
  <c r="Q250" i="6"/>
  <c r="R250" i="6"/>
  <c r="S250" i="6"/>
  <c r="T250" i="6"/>
  <c r="U250" i="6"/>
  <c r="V250" i="6"/>
  <c r="D251" i="6"/>
  <c r="C251" i="6"/>
  <c r="E251" i="6"/>
  <c r="F251" i="6"/>
  <c r="G251" i="6"/>
  <c r="H251" i="6"/>
  <c r="I251" i="6"/>
  <c r="J251" i="6"/>
  <c r="K251" i="6"/>
  <c r="L251" i="6"/>
  <c r="M251" i="6"/>
  <c r="N251" i="6"/>
  <c r="O251" i="6"/>
  <c r="P251" i="6"/>
  <c r="Q251" i="6"/>
  <c r="R251" i="6"/>
  <c r="S251" i="6"/>
  <c r="T251" i="6"/>
  <c r="U251" i="6"/>
  <c r="V251" i="6"/>
  <c r="D252" i="6"/>
  <c r="C252" i="6"/>
  <c r="E252" i="6"/>
  <c r="F252" i="6"/>
  <c r="G252" i="6"/>
  <c r="H252" i="6"/>
  <c r="I252" i="6"/>
  <c r="J252" i="6"/>
  <c r="K252" i="6"/>
  <c r="L252" i="6"/>
  <c r="M252" i="6"/>
  <c r="N252" i="6"/>
  <c r="O252" i="6"/>
  <c r="P252" i="6"/>
  <c r="Q252" i="6"/>
  <c r="R252" i="6"/>
  <c r="S252" i="6"/>
  <c r="T252" i="6"/>
  <c r="U252" i="6"/>
  <c r="V252" i="6"/>
  <c r="D253" i="6"/>
  <c r="C253" i="6"/>
  <c r="E253" i="6"/>
  <c r="F253" i="6"/>
  <c r="G253" i="6"/>
  <c r="H253" i="6"/>
  <c r="I253" i="6"/>
  <c r="J253" i="6"/>
  <c r="K253" i="6"/>
  <c r="L253" i="6"/>
  <c r="M253" i="6"/>
  <c r="N253" i="6"/>
  <c r="O253" i="6"/>
  <c r="P253" i="6"/>
  <c r="Q253" i="6"/>
  <c r="R253" i="6"/>
  <c r="S253" i="6"/>
  <c r="T253" i="6"/>
  <c r="U253" i="6"/>
  <c r="V253" i="6"/>
  <c r="D254" i="6"/>
  <c r="C254" i="6"/>
  <c r="E254" i="6"/>
  <c r="F254" i="6"/>
  <c r="G254" i="6"/>
  <c r="H254" i="6"/>
  <c r="I254" i="6"/>
  <c r="J254" i="6"/>
  <c r="K254" i="6"/>
  <c r="L254" i="6"/>
  <c r="M254" i="6"/>
  <c r="N254" i="6"/>
  <c r="O254" i="6"/>
  <c r="P254" i="6"/>
  <c r="Q254" i="6"/>
  <c r="R254" i="6"/>
  <c r="S254" i="6"/>
  <c r="T254" i="6"/>
  <c r="U254" i="6"/>
  <c r="V254" i="6"/>
  <c r="D255" i="6"/>
  <c r="C255" i="6"/>
  <c r="E255" i="6"/>
  <c r="F255" i="6"/>
  <c r="G255" i="6"/>
  <c r="H255" i="6"/>
  <c r="I255" i="6"/>
  <c r="J255" i="6"/>
  <c r="K255" i="6"/>
  <c r="L255" i="6"/>
  <c r="M255" i="6"/>
  <c r="N255" i="6"/>
  <c r="O255" i="6"/>
  <c r="P255" i="6"/>
  <c r="Q255" i="6"/>
  <c r="R255" i="6"/>
  <c r="S255" i="6"/>
  <c r="T255" i="6"/>
  <c r="U255" i="6"/>
  <c r="V255" i="6"/>
  <c r="D256" i="6"/>
  <c r="C256" i="6"/>
  <c r="E256" i="6"/>
  <c r="F256" i="6"/>
  <c r="G256" i="6"/>
  <c r="H256" i="6"/>
  <c r="I256" i="6"/>
  <c r="J256" i="6"/>
  <c r="K256" i="6"/>
  <c r="L256" i="6"/>
  <c r="M256" i="6"/>
  <c r="N256" i="6"/>
  <c r="O256" i="6"/>
  <c r="P256" i="6"/>
  <c r="Q256" i="6"/>
  <c r="R256" i="6"/>
  <c r="S256" i="6"/>
  <c r="T256" i="6"/>
  <c r="U256" i="6"/>
  <c r="V256" i="6"/>
  <c r="D257" i="6"/>
  <c r="C257" i="6"/>
  <c r="E257" i="6"/>
  <c r="F257" i="6"/>
  <c r="G257" i="6"/>
  <c r="H257" i="6"/>
  <c r="I257" i="6"/>
  <c r="J257" i="6"/>
  <c r="K257" i="6"/>
  <c r="L257" i="6"/>
  <c r="M257" i="6"/>
  <c r="N257" i="6"/>
  <c r="O257" i="6"/>
  <c r="P257" i="6"/>
  <c r="Q257" i="6"/>
  <c r="R257" i="6"/>
  <c r="S257" i="6"/>
  <c r="T257" i="6"/>
  <c r="U257" i="6"/>
  <c r="V257" i="6"/>
  <c r="D258" i="6"/>
  <c r="C258" i="6"/>
  <c r="E258" i="6"/>
  <c r="F258" i="6"/>
  <c r="G258" i="6"/>
  <c r="H258" i="6"/>
  <c r="I258" i="6"/>
  <c r="J258" i="6"/>
  <c r="K258" i="6"/>
  <c r="L258" i="6"/>
  <c r="M258" i="6"/>
  <c r="N258" i="6"/>
  <c r="O258" i="6"/>
  <c r="P258" i="6"/>
  <c r="Q258" i="6"/>
  <c r="R258" i="6"/>
  <c r="S258" i="6"/>
  <c r="T258" i="6"/>
  <c r="U258" i="6"/>
  <c r="V258" i="6"/>
  <c r="D259" i="6"/>
  <c r="C259" i="6"/>
  <c r="E259" i="6"/>
  <c r="F259" i="6"/>
  <c r="G259" i="6"/>
  <c r="H259" i="6"/>
  <c r="I259" i="6"/>
  <c r="J259" i="6"/>
  <c r="K259" i="6"/>
  <c r="L259" i="6"/>
  <c r="M259" i="6"/>
  <c r="N259" i="6"/>
  <c r="O259" i="6"/>
  <c r="P259" i="6"/>
  <c r="Q259" i="6"/>
  <c r="R259" i="6"/>
  <c r="S259" i="6"/>
  <c r="T259" i="6"/>
  <c r="U259" i="6"/>
  <c r="V259" i="6"/>
  <c r="D260" i="6"/>
  <c r="C260" i="6"/>
  <c r="E260" i="6"/>
  <c r="F260" i="6"/>
  <c r="G260" i="6"/>
  <c r="H260" i="6"/>
  <c r="I260" i="6"/>
  <c r="J260" i="6"/>
  <c r="K260" i="6"/>
  <c r="L260" i="6"/>
  <c r="M260" i="6"/>
  <c r="N260" i="6"/>
  <c r="O260" i="6"/>
  <c r="P260" i="6"/>
  <c r="Q260" i="6"/>
  <c r="R260" i="6"/>
  <c r="S260" i="6"/>
  <c r="T260" i="6"/>
  <c r="U260" i="6"/>
  <c r="V260" i="6"/>
  <c r="D261" i="6"/>
  <c r="C261" i="6"/>
  <c r="E261" i="6"/>
  <c r="F261" i="6"/>
  <c r="G261" i="6"/>
  <c r="H261" i="6"/>
  <c r="I261" i="6"/>
  <c r="J261" i="6"/>
  <c r="K261" i="6"/>
  <c r="L261" i="6"/>
  <c r="M261" i="6"/>
  <c r="N261" i="6"/>
  <c r="O261" i="6"/>
  <c r="P261" i="6"/>
  <c r="Q261" i="6"/>
  <c r="R261" i="6"/>
  <c r="S261" i="6"/>
  <c r="T261" i="6"/>
  <c r="U261" i="6"/>
  <c r="V261" i="6"/>
  <c r="D262" i="6"/>
  <c r="C262" i="6"/>
  <c r="E262" i="6"/>
  <c r="F262" i="6"/>
  <c r="G262" i="6"/>
  <c r="H262" i="6"/>
  <c r="I262" i="6"/>
  <c r="J262" i="6"/>
  <c r="K262" i="6"/>
  <c r="L262" i="6"/>
  <c r="M262" i="6"/>
  <c r="N262" i="6"/>
  <c r="O262" i="6"/>
  <c r="P262" i="6"/>
  <c r="Q262" i="6"/>
  <c r="R262" i="6"/>
  <c r="S262" i="6"/>
  <c r="T262" i="6"/>
  <c r="U262" i="6"/>
  <c r="V262" i="6"/>
  <c r="D263" i="6"/>
  <c r="C263" i="6"/>
  <c r="E263" i="6"/>
  <c r="F263" i="6"/>
  <c r="G263" i="6"/>
  <c r="H263" i="6"/>
  <c r="I263" i="6"/>
  <c r="J263" i="6"/>
  <c r="K263" i="6"/>
  <c r="L263" i="6"/>
  <c r="M263" i="6"/>
  <c r="N263" i="6"/>
  <c r="O263" i="6"/>
  <c r="P263" i="6"/>
  <c r="Q263" i="6"/>
  <c r="R263" i="6"/>
  <c r="S263" i="6"/>
  <c r="T263" i="6"/>
  <c r="U263" i="6"/>
  <c r="V263" i="6"/>
  <c r="D264" i="6"/>
  <c r="C264" i="6"/>
  <c r="E264" i="6"/>
  <c r="F264" i="6"/>
  <c r="G264" i="6"/>
  <c r="H264" i="6"/>
  <c r="I264" i="6"/>
  <c r="J264" i="6"/>
  <c r="K264" i="6"/>
  <c r="L264" i="6"/>
  <c r="M264" i="6"/>
  <c r="N264" i="6"/>
  <c r="O264" i="6"/>
  <c r="P264" i="6"/>
  <c r="Q264" i="6"/>
  <c r="R264" i="6"/>
  <c r="S264" i="6"/>
  <c r="T264" i="6"/>
  <c r="U264" i="6"/>
  <c r="V264" i="6"/>
  <c r="D265" i="6"/>
  <c r="C265" i="6"/>
  <c r="E265" i="6"/>
  <c r="F265" i="6"/>
  <c r="G265" i="6"/>
  <c r="H265" i="6"/>
  <c r="I265" i="6"/>
  <c r="J265" i="6"/>
  <c r="K265" i="6"/>
  <c r="L265" i="6"/>
  <c r="M265" i="6"/>
  <c r="N265" i="6"/>
  <c r="O265" i="6"/>
  <c r="P265" i="6"/>
  <c r="Q265" i="6"/>
  <c r="R265" i="6"/>
  <c r="S265" i="6"/>
  <c r="T265" i="6"/>
  <c r="U265" i="6"/>
  <c r="V265" i="6"/>
  <c r="D266" i="6"/>
  <c r="C266" i="6"/>
  <c r="E266" i="6"/>
  <c r="F266" i="6"/>
  <c r="G266" i="6"/>
  <c r="H266" i="6"/>
  <c r="I266" i="6"/>
  <c r="J266" i="6"/>
  <c r="K266" i="6"/>
  <c r="L266" i="6"/>
  <c r="M266" i="6"/>
  <c r="N266" i="6"/>
  <c r="O266" i="6"/>
  <c r="P266" i="6"/>
  <c r="Q266" i="6"/>
  <c r="R266" i="6"/>
  <c r="S266" i="6"/>
  <c r="T266" i="6"/>
  <c r="U266" i="6"/>
  <c r="V266" i="6"/>
  <c r="D267" i="6"/>
  <c r="C267" i="6"/>
  <c r="E267" i="6"/>
  <c r="F267" i="6"/>
  <c r="G267" i="6"/>
  <c r="H267" i="6"/>
  <c r="I267" i="6"/>
  <c r="J267" i="6"/>
  <c r="K267" i="6"/>
  <c r="L267" i="6"/>
  <c r="M267" i="6"/>
  <c r="N267" i="6"/>
  <c r="O267" i="6"/>
  <c r="P267" i="6"/>
  <c r="Q267" i="6"/>
  <c r="R267" i="6"/>
  <c r="S267" i="6"/>
  <c r="T267" i="6"/>
  <c r="U267" i="6"/>
  <c r="V267" i="6"/>
  <c r="D268" i="6"/>
  <c r="C268" i="6"/>
  <c r="E268" i="6"/>
  <c r="F268" i="6"/>
  <c r="G268" i="6"/>
  <c r="H268" i="6"/>
  <c r="I268" i="6"/>
  <c r="J268" i="6"/>
  <c r="K268" i="6"/>
  <c r="L268" i="6"/>
  <c r="M268" i="6"/>
  <c r="N268" i="6"/>
  <c r="O268" i="6"/>
  <c r="P268" i="6"/>
  <c r="Q268" i="6"/>
  <c r="R268" i="6"/>
  <c r="S268" i="6"/>
  <c r="T268" i="6"/>
  <c r="U268" i="6"/>
  <c r="V268" i="6"/>
  <c r="D269" i="6"/>
  <c r="C269" i="6"/>
  <c r="E269" i="6"/>
  <c r="F269" i="6"/>
  <c r="G269" i="6"/>
  <c r="H269" i="6"/>
  <c r="I269" i="6"/>
  <c r="J269" i="6"/>
  <c r="K269" i="6"/>
  <c r="L269" i="6"/>
  <c r="M269" i="6"/>
  <c r="N269" i="6"/>
  <c r="O269" i="6"/>
  <c r="P269" i="6"/>
  <c r="Q269" i="6"/>
  <c r="R269" i="6"/>
  <c r="S269" i="6"/>
  <c r="T269" i="6"/>
  <c r="U269" i="6"/>
  <c r="V269" i="6"/>
  <c r="D270" i="6"/>
  <c r="C270" i="6"/>
  <c r="E270" i="6"/>
  <c r="F270" i="6"/>
  <c r="G270" i="6"/>
  <c r="H270" i="6"/>
  <c r="I270" i="6"/>
  <c r="J270" i="6"/>
  <c r="K270" i="6"/>
  <c r="L270" i="6"/>
  <c r="M270" i="6"/>
  <c r="N270" i="6"/>
  <c r="O270" i="6"/>
  <c r="P270" i="6"/>
  <c r="Q270" i="6"/>
  <c r="R270" i="6"/>
  <c r="S270" i="6"/>
  <c r="T270" i="6"/>
  <c r="U270" i="6"/>
  <c r="V270" i="6"/>
  <c r="D271" i="6"/>
  <c r="C271" i="6"/>
  <c r="E271" i="6"/>
  <c r="F271" i="6"/>
  <c r="G271" i="6"/>
  <c r="H271" i="6"/>
  <c r="I271" i="6"/>
  <c r="J271" i="6"/>
  <c r="K271" i="6"/>
  <c r="L271" i="6"/>
  <c r="M271" i="6"/>
  <c r="N271" i="6"/>
  <c r="O271" i="6"/>
  <c r="P271" i="6"/>
  <c r="Q271" i="6"/>
  <c r="R271" i="6"/>
  <c r="S271" i="6"/>
  <c r="T271" i="6"/>
  <c r="U271" i="6"/>
  <c r="V271" i="6"/>
  <c r="D272" i="6"/>
  <c r="C272" i="6"/>
  <c r="E272" i="6"/>
  <c r="F272" i="6"/>
  <c r="G272" i="6"/>
  <c r="H272" i="6"/>
  <c r="I272" i="6"/>
  <c r="J272" i="6"/>
  <c r="K272" i="6"/>
  <c r="L272" i="6"/>
  <c r="M272" i="6"/>
  <c r="N272" i="6"/>
  <c r="O272" i="6"/>
  <c r="P272" i="6"/>
  <c r="Q272" i="6"/>
  <c r="R272" i="6"/>
  <c r="S272" i="6"/>
  <c r="T272" i="6"/>
  <c r="U272" i="6"/>
  <c r="V272" i="6"/>
  <c r="D273" i="6"/>
  <c r="C273" i="6"/>
  <c r="E273" i="6"/>
  <c r="F273" i="6"/>
  <c r="G273" i="6"/>
  <c r="H273" i="6"/>
  <c r="I273" i="6"/>
  <c r="J273" i="6"/>
  <c r="K273" i="6"/>
  <c r="L273" i="6"/>
  <c r="M273" i="6"/>
  <c r="N273" i="6"/>
  <c r="O273" i="6"/>
  <c r="P273" i="6"/>
  <c r="Q273" i="6"/>
  <c r="R273" i="6"/>
  <c r="S273" i="6"/>
  <c r="T273" i="6"/>
  <c r="U273" i="6"/>
  <c r="V273" i="6"/>
  <c r="D274" i="6"/>
  <c r="C274" i="6"/>
  <c r="E274" i="6"/>
  <c r="F274" i="6"/>
  <c r="G274" i="6"/>
  <c r="H274" i="6"/>
  <c r="I274" i="6"/>
  <c r="J274" i="6"/>
  <c r="K274" i="6"/>
  <c r="L274" i="6"/>
  <c r="M274" i="6"/>
  <c r="N274" i="6"/>
  <c r="O274" i="6"/>
  <c r="P274" i="6"/>
  <c r="Q274" i="6"/>
  <c r="R274" i="6"/>
  <c r="S274" i="6"/>
  <c r="T274" i="6"/>
  <c r="U274" i="6"/>
  <c r="V274" i="6"/>
  <c r="D275" i="6"/>
  <c r="C275" i="6"/>
  <c r="E275" i="6"/>
  <c r="F275" i="6"/>
  <c r="G275" i="6"/>
  <c r="H275" i="6"/>
  <c r="I275" i="6"/>
  <c r="J275" i="6"/>
  <c r="K275" i="6"/>
  <c r="L275" i="6"/>
  <c r="M275" i="6"/>
  <c r="N275" i="6"/>
  <c r="O275" i="6"/>
  <c r="P275" i="6"/>
  <c r="Q275" i="6"/>
  <c r="R275" i="6"/>
  <c r="S275" i="6"/>
  <c r="T275" i="6"/>
  <c r="U275" i="6"/>
  <c r="V275" i="6"/>
  <c r="D276" i="6"/>
  <c r="C276" i="6"/>
  <c r="E276" i="6"/>
  <c r="F276" i="6"/>
  <c r="G276" i="6"/>
  <c r="H276" i="6"/>
  <c r="I276" i="6"/>
  <c r="J276" i="6"/>
  <c r="K276" i="6"/>
  <c r="L276" i="6"/>
  <c r="M276" i="6"/>
  <c r="N276" i="6"/>
  <c r="O276" i="6"/>
  <c r="P276" i="6"/>
  <c r="Q276" i="6"/>
  <c r="R276" i="6"/>
  <c r="S276" i="6"/>
  <c r="T276" i="6"/>
  <c r="U276" i="6"/>
  <c r="V276" i="6"/>
  <c r="D277" i="6"/>
  <c r="C277" i="6"/>
  <c r="E277" i="6"/>
  <c r="F277" i="6"/>
  <c r="G277" i="6"/>
  <c r="H277" i="6"/>
  <c r="I277" i="6"/>
  <c r="J277" i="6"/>
  <c r="K277" i="6"/>
  <c r="L277" i="6"/>
  <c r="M277" i="6"/>
  <c r="N277" i="6"/>
  <c r="O277" i="6"/>
  <c r="P277" i="6"/>
  <c r="Q277" i="6"/>
  <c r="R277" i="6"/>
  <c r="S277" i="6"/>
  <c r="T277" i="6"/>
  <c r="U277" i="6"/>
  <c r="V277" i="6"/>
  <c r="D278" i="6"/>
  <c r="C278" i="6"/>
  <c r="E278" i="6"/>
  <c r="F278" i="6"/>
  <c r="G278" i="6"/>
  <c r="H278" i="6"/>
  <c r="I278" i="6"/>
  <c r="J278" i="6"/>
  <c r="K278" i="6"/>
  <c r="L278" i="6"/>
  <c r="M278" i="6"/>
  <c r="N278" i="6"/>
  <c r="O278" i="6"/>
  <c r="P278" i="6"/>
  <c r="Q278" i="6"/>
  <c r="R278" i="6"/>
  <c r="S278" i="6"/>
  <c r="T278" i="6"/>
  <c r="U278" i="6"/>
  <c r="V278" i="6"/>
  <c r="D279" i="6"/>
  <c r="C279" i="6"/>
  <c r="E279" i="6"/>
  <c r="F279" i="6"/>
  <c r="G279" i="6"/>
  <c r="H279" i="6"/>
  <c r="I279" i="6"/>
  <c r="J279" i="6"/>
  <c r="K279" i="6"/>
  <c r="L279" i="6"/>
  <c r="M279" i="6"/>
  <c r="N279" i="6"/>
  <c r="O279" i="6"/>
  <c r="P279" i="6"/>
  <c r="Q279" i="6"/>
  <c r="R279" i="6"/>
  <c r="S279" i="6"/>
  <c r="T279" i="6"/>
  <c r="U279" i="6"/>
  <c r="V279" i="6"/>
  <c r="D280" i="6"/>
  <c r="C280" i="6"/>
  <c r="E280" i="6"/>
  <c r="F280" i="6"/>
  <c r="G280" i="6"/>
  <c r="H280" i="6"/>
  <c r="I280" i="6"/>
  <c r="J280" i="6"/>
  <c r="K280" i="6"/>
  <c r="L280" i="6"/>
  <c r="M280" i="6"/>
  <c r="N280" i="6"/>
  <c r="O280" i="6"/>
  <c r="P280" i="6"/>
  <c r="Q280" i="6"/>
  <c r="R280" i="6"/>
  <c r="S280" i="6"/>
  <c r="T280" i="6"/>
  <c r="U280" i="6"/>
  <c r="V280" i="6"/>
  <c r="D281" i="6"/>
  <c r="C281" i="6"/>
  <c r="E281" i="6"/>
  <c r="F281" i="6"/>
  <c r="G281" i="6"/>
  <c r="H281" i="6"/>
  <c r="I281" i="6"/>
  <c r="J281" i="6"/>
  <c r="K281" i="6"/>
  <c r="L281" i="6"/>
  <c r="M281" i="6"/>
  <c r="N281" i="6"/>
  <c r="O281" i="6"/>
  <c r="P281" i="6"/>
  <c r="Q281" i="6"/>
  <c r="R281" i="6"/>
  <c r="S281" i="6"/>
  <c r="T281" i="6"/>
  <c r="U281" i="6"/>
  <c r="V281" i="6"/>
  <c r="D282" i="6"/>
  <c r="C282" i="6"/>
  <c r="E282" i="6"/>
  <c r="F282" i="6"/>
  <c r="G282" i="6"/>
  <c r="H282" i="6"/>
  <c r="I282" i="6"/>
  <c r="J282" i="6"/>
  <c r="K282" i="6"/>
  <c r="L282" i="6"/>
  <c r="M282" i="6"/>
  <c r="N282" i="6"/>
  <c r="O282" i="6"/>
  <c r="P282" i="6"/>
  <c r="Q282" i="6"/>
  <c r="R282" i="6"/>
  <c r="S282" i="6"/>
  <c r="T282" i="6"/>
  <c r="U282" i="6"/>
  <c r="V282" i="6"/>
  <c r="D283" i="6"/>
  <c r="C283" i="6"/>
  <c r="E283" i="6"/>
  <c r="F283" i="6"/>
  <c r="G283" i="6"/>
  <c r="H283" i="6"/>
  <c r="I283" i="6"/>
  <c r="J283" i="6"/>
  <c r="K283" i="6"/>
  <c r="L283" i="6"/>
  <c r="M283" i="6"/>
  <c r="N283" i="6"/>
  <c r="O283" i="6"/>
  <c r="P283" i="6"/>
  <c r="Q283" i="6"/>
  <c r="R283" i="6"/>
  <c r="S283" i="6"/>
  <c r="T283" i="6"/>
  <c r="U283" i="6"/>
  <c r="V283" i="6"/>
  <c r="D284" i="6"/>
  <c r="C284" i="6"/>
  <c r="E284" i="6"/>
  <c r="F284" i="6"/>
  <c r="G284" i="6"/>
  <c r="H284" i="6"/>
  <c r="I284" i="6"/>
  <c r="J284" i="6"/>
  <c r="K284" i="6"/>
  <c r="L284" i="6"/>
  <c r="M284" i="6"/>
  <c r="N284" i="6"/>
  <c r="O284" i="6"/>
  <c r="P284" i="6"/>
  <c r="Q284" i="6"/>
  <c r="R284" i="6"/>
  <c r="S284" i="6"/>
  <c r="T284" i="6"/>
  <c r="U284" i="6"/>
  <c r="V284" i="6"/>
  <c r="D285" i="6"/>
  <c r="C285" i="6"/>
  <c r="E285" i="6"/>
  <c r="F285" i="6"/>
  <c r="G285" i="6"/>
  <c r="H285" i="6"/>
  <c r="I285" i="6"/>
  <c r="J285" i="6"/>
  <c r="K285" i="6"/>
  <c r="L285" i="6"/>
  <c r="M285" i="6"/>
  <c r="N285" i="6"/>
  <c r="O285" i="6"/>
  <c r="P285" i="6"/>
  <c r="Q285" i="6"/>
  <c r="R285" i="6"/>
  <c r="S285" i="6"/>
  <c r="T285" i="6"/>
  <c r="U285" i="6"/>
  <c r="V285" i="6"/>
  <c r="D286" i="6"/>
  <c r="C286" i="6"/>
  <c r="E286" i="6"/>
  <c r="F286" i="6"/>
  <c r="G286" i="6"/>
  <c r="H286" i="6"/>
  <c r="I286" i="6"/>
  <c r="J286" i="6"/>
  <c r="K286" i="6"/>
  <c r="L286" i="6"/>
  <c r="M286" i="6"/>
  <c r="N286" i="6"/>
  <c r="O286" i="6"/>
  <c r="P286" i="6"/>
  <c r="Q286" i="6"/>
  <c r="R286" i="6"/>
  <c r="S286" i="6"/>
  <c r="T286" i="6"/>
  <c r="U286" i="6"/>
  <c r="V286" i="6"/>
  <c r="D287" i="6"/>
  <c r="C287" i="6"/>
  <c r="E287" i="6"/>
  <c r="F287" i="6"/>
  <c r="G287" i="6"/>
  <c r="H287" i="6"/>
  <c r="I287" i="6"/>
  <c r="J287" i="6"/>
  <c r="K287" i="6"/>
  <c r="L287" i="6"/>
  <c r="M287" i="6"/>
  <c r="N287" i="6"/>
  <c r="O287" i="6"/>
  <c r="P287" i="6"/>
  <c r="Q287" i="6"/>
  <c r="R287" i="6"/>
  <c r="S287" i="6"/>
  <c r="T287" i="6"/>
  <c r="U287" i="6"/>
  <c r="V287" i="6"/>
  <c r="D288" i="6"/>
  <c r="C288" i="6"/>
  <c r="E288" i="6"/>
  <c r="F288" i="6"/>
  <c r="G288" i="6"/>
  <c r="H288" i="6"/>
  <c r="I288" i="6"/>
  <c r="J288" i="6"/>
  <c r="K288" i="6"/>
  <c r="L288" i="6"/>
  <c r="M288" i="6"/>
  <c r="N288" i="6"/>
  <c r="O288" i="6"/>
  <c r="P288" i="6"/>
  <c r="Q288" i="6"/>
  <c r="R288" i="6"/>
  <c r="S288" i="6"/>
  <c r="T288" i="6"/>
  <c r="U288" i="6"/>
  <c r="V288" i="6"/>
  <c r="D289" i="6"/>
  <c r="C289" i="6"/>
  <c r="E289" i="6"/>
  <c r="F289" i="6"/>
  <c r="G289" i="6"/>
  <c r="H289" i="6"/>
  <c r="I289" i="6"/>
  <c r="J289" i="6"/>
  <c r="K289" i="6"/>
  <c r="L289" i="6"/>
  <c r="M289" i="6"/>
  <c r="N289" i="6"/>
  <c r="O289" i="6"/>
  <c r="P289" i="6"/>
  <c r="Q289" i="6"/>
  <c r="R289" i="6"/>
  <c r="S289" i="6"/>
  <c r="T289" i="6"/>
  <c r="U289" i="6"/>
  <c r="V289" i="6"/>
  <c r="D290" i="6"/>
  <c r="C290" i="6"/>
  <c r="E290" i="6"/>
  <c r="F290" i="6"/>
  <c r="G290" i="6"/>
  <c r="H290" i="6"/>
  <c r="I290" i="6"/>
  <c r="J290" i="6"/>
  <c r="K290" i="6"/>
  <c r="L290" i="6"/>
  <c r="M290" i="6"/>
  <c r="N290" i="6"/>
  <c r="O290" i="6"/>
  <c r="P290" i="6"/>
  <c r="Q290" i="6"/>
  <c r="R290" i="6"/>
  <c r="S290" i="6"/>
  <c r="T290" i="6"/>
  <c r="U290" i="6"/>
  <c r="V290" i="6"/>
  <c r="D291" i="6"/>
  <c r="C291" i="6"/>
  <c r="E291" i="6"/>
  <c r="F291" i="6"/>
  <c r="G291" i="6"/>
  <c r="H291" i="6"/>
  <c r="I291" i="6"/>
  <c r="J291" i="6"/>
  <c r="K291" i="6"/>
  <c r="L291" i="6"/>
  <c r="M291" i="6"/>
  <c r="N291" i="6"/>
  <c r="O291" i="6"/>
  <c r="P291" i="6"/>
  <c r="Q291" i="6"/>
  <c r="R291" i="6"/>
  <c r="S291" i="6"/>
  <c r="T291" i="6"/>
  <c r="U291" i="6"/>
  <c r="V291" i="6"/>
  <c r="D292" i="6"/>
  <c r="C292" i="6"/>
  <c r="E292" i="6"/>
  <c r="F292" i="6"/>
  <c r="G292" i="6"/>
  <c r="H292" i="6"/>
  <c r="I292" i="6"/>
  <c r="J292" i="6"/>
  <c r="K292" i="6"/>
  <c r="L292" i="6"/>
  <c r="M292" i="6"/>
  <c r="N292" i="6"/>
  <c r="O292" i="6"/>
  <c r="P292" i="6"/>
  <c r="Q292" i="6"/>
  <c r="R292" i="6"/>
  <c r="S292" i="6"/>
  <c r="T292" i="6"/>
  <c r="U292" i="6"/>
  <c r="V292" i="6"/>
  <c r="D293" i="6"/>
  <c r="C293" i="6"/>
  <c r="E293" i="6"/>
  <c r="F293" i="6"/>
  <c r="G293" i="6"/>
  <c r="H293" i="6"/>
  <c r="I293" i="6"/>
  <c r="J293" i="6"/>
  <c r="K293" i="6"/>
  <c r="L293" i="6"/>
  <c r="M293" i="6"/>
  <c r="N293" i="6"/>
  <c r="O293" i="6"/>
  <c r="P293" i="6"/>
  <c r="Q293" i="6"/>
  <c r="R293" i="6"/>
  <c r="S293" i="6"/>
  <c r="T293" i="6"/>
  <c r="U293" i="6"/>
  <c r="V293" i="6"/>
  <c r="D294" i="6"/>
  <c r="C294" i="6"/>
  <c r="E294" i="6"/>
  <c r="F294" i="6"/>
  <c r="G294" i="6"/>
  <c r="H294" i="6"/>
  <c r="I294" i="6"/>
  <c r="J294" i="6"/>
  <c r="K294" i="6"/>
  <c r="L294" i="6"/>
  <c r="M294" i="6"/>
  <c r="N294" i="6"/>
  <c r="O294" i="6"/>
  <c r="P294" i="6"/>
  <c r="Q294" i="6"/>
  <c r="R294" i="6"/>
  <c r="S294" i="6"/>
  <c r="T294" i="6"/>
  <c r="U294" i="6"/>
  <c r="V294" i="6"/>
  <c r="D295" i="6"/>
  <c r="C295" i="6"/>
  <c r="E295" i="6"/>
  <c r="F295" i="6"/>
  <c r="G295" i="6"/>
  <c r="H295" i="6"/>
  <c r="I295" i="6"/>
  <c r="J295" i="6"/>
  <c r="K295" i="6"/>
  <c r="L295" i="6"/>
  <c r="M295" i="6"/>
  <c r="N295" i="6"/>
  <c r="O295" i="6"/>
  <c r="P295" i="6"/>
  <c r="Q295" i="6"/>
  <c r="R295" i="6"/>
  <c r="S295" i="6"/>
  <c r="T295" i="6"/>
  <c r="U295" i="6"/>
  <c r="V295" i="6"/>
  <c r="D296" i="6"/>
  <c r="C296" i="6"/>
  <c r="E296" i="6"/>
  <c r="F296" i="6"/>
  <c r="G296" i="6"/>
  <c r="H296" i="6"/>
  <c r="I296" i="6"/>
  <c r="J296" i="6"/>
  <c r="K296" i="6"/>
  <c r="L296" i="6"/>
  <c r="M296" i="6"/>
  <c r="N296" i="6"/>
  <c r="O296" i="6"/>
  <c r="P296" i="6"/>
  <c r="Q296" i="6"/>
  <c r="R296" i="6"/>
  <c r="S296" i="6"/>
  <c r="T296" i="6"/>
  <c r="U296" i="6"/>
  <c r="V296" i="6"/>
  <c r="D297" i="6"/>
  <c r="C297" i="6"/>
  <c r="E297" i="6"/>
  <c r="F297" i="6"/>
  <c r="G297" i="6"/>
  <c r="H297" i="6"/>
  <c r="I297" i="6"/>
  <c r="J297" i="6"/>
  <c r="K297" i="6"/>
  <c r="L297" i="6"/>
  <c r="M297" i="6"/>
  <c r="N297" i="6"/>
  <c r="O297" i="6"/>
  <c r="P297" i="6"/>
  <c r="Q297" i="6"/>
  <c r="R297" i="6"/>
  <c r="S297" i="6"/>
  <c r="T297" i="6"/>
  <c r="U297" i="6"/>
  <c r="V297" i="6"/>
  <c r="D298" i="6"/>
  <c r="C298" i="6"/>
  <c r="E298" i="6"/>
  <c r="F298" i="6"/>
  <c r="G298" i="6"/>
  <c r="H298" i="6"/>
  <c r="I298" i="6"/>
  <c r="J298" i="6"/>
  <c r="K298" i="6"/>
  <c r="L298" i="6"/>
  <c r="M298" i="6"/>
  <c r="N298" i="6"/>
  <c r="O298" i="6"/>
  <c r="P298" i="6"/>
  <c r="Q298" i="6"/>
  <c r="R298" i="6"/>
  <c r="S298" i="6"/>
  <c r="T298" i="6"/>
  <c r="U298" i="6"/>
  <c r="V298" i="6"/>
  <c r="D299" i="6"/>
  <c r="C299" i="6"/>
  <c r="E299" i="6"/>
  <c r="F299" i="6"/>
  <c r="G299" i="6"/>
  <c r="H299" i="6"/>
  <c r="I299" i="6"/>
  <c r="J299" i="6"/>
  <c r="K299" i="6"/>
  <c r="L299" i="6"/>
  <c r="M299" i="6"/>
  <c r="N299" i="6"/>
  <c r="O299" i="6"/>
  <c r="P299" i="6"/>
  <c r="Q299" i="6"/>
  <c r="R299" i="6"/>
  <c r="S299" i="6"/>
  <c r="T299" i="6"/>
  <c r="U299" i="6"/>
  <c r="V299" i="6"/>
  <c r="D300" i="6"/>
  <c r="C300" i="6"/>
  <c r="E300" i="6"/>
  <c r="F300" i="6"/>
  <c r="G300" i="6"/>
  <c r="H300" i="6"/>
  <c r="I300" i="6"/>
  <c r="J300" i="6"/>
  <c r="K300" i="6"/>
  <c r="L300" i="6"/>
  <c r="M300" i="6"/>
  <c r="N300" i="6"/>
  <c r="O300" i="6"/>
  <c r="P300" i="6"/>
  <c r="Q300" i="6"/>
  <c r="R300" i="6"/>
  <c r="S300" i="6"/>
  <c r="T300" i="6"/>
  <c r="U300" i="6"/>
  <c r="V300" i="6"/>
  <c r="D301" i="6"/>
  <c r="C301" i="6"/>
  <c r="E301" i="6"/>
  <c r="F301" i="6"/>
  <c r="G301" i="6"/>
  <c r="H301" i="6"/>
  <c r="I301" i="6"/>
  <c r="J301" i="6"/>
  <c r="K301" i="6"/>
  <c r="L301" i="6"/>
  <c r="M301" i="6"/>
  <c r="N301" i="6"/>
  <c r="O301" i="6"/>
  <c r="P301" i="6"/>
  <c r="Q301" i="6"/>
  <c r="R301" i="6"/>
  <c r="S301" i="6"/>
  <c r="T301" i="6"/>
  <c r="U301" i="6"/>
  <c r="V301" i="6"/>
  <c r="D302" i="6"/>
  <c r="C302" i="6"/>
  <c r="E302" i="6"/>
  <c r="F302" i="6"/>
  <c r="G302" i="6"/>
  <c r="H302" i="6"/>
  <c r="I302" i="6"/>
  <c r="J302" i="6"/>
  <c r="K302" i="6"/>
  <c r="L302" i="6"/>
  <c r="M302" i="6"/>
  <c r="N302" i="6"/>
  <c r="O302" i="6"/>
  <c r="P302" i="6"/>
  <c r="Q302" i="6"/>
  <c r="R302" i="6"/>
  <c r="S302" i="6"/>
  <c r="T302" i="6"/>
  <c r="U302" i="6"/>
  <c r="V302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" i="6"/>
  <c r="AC3" i="6" l="1" a="1"/>
  <c r="AC3" i="6" s="1"/>
  <c r="AD3" i="6" s="1" a="1"/>
  <c r="AD3" i="6" s="1"/>
  <c r="AC4" i="6" a="1"/>
  <c r="AC4" i="6" s="1"/>
  <c r="AC11" i="6" a="1"/>
  <c r="AC11" i="6" s="1"/>
  <c r="AC19" i="6" a="1"/>
  <c r="AC19" i="6" s="1"/>
  <c r="AC26" i="6" a="1"/>
  <c r="AC26" i="6" s="1"/>
  <c r="AC32" i="6" a="1"/>
  <c r="AC32" i="6" s="1"/>
  <c r="AC39" i="6" a="1"/>
  <c r="AC39" i="6" s="1"/>
  <c r="AC46" i="6" a="1"/>
  <c r="AC46" i="6" s="1"/>
  <c r="AC54" i="6" a="1"/>
  <c r="AC54" i="6" s="1"/>
  <c r="AC60" i="6" a="1"/>
  <c r="AC60" i="6" s="1"/>
  <c r="AC67" i="6" a="1"/>
  <c r="AC67" i="6" s="1"/>
  <c r="AC74" i="6" a="1"/>
  <c r="AC74" i="6" s="1"/>
  <c r="AC82" i="6" a="1"/>
  <c r="AC82" i="6" s="1"/>
  <c r="AC89" i="6" a="1"/>
  <c r="AC89" i="6" s="1"/>
  <c r="AC103" i="6" a="1"/>
  <c r="AC103" i="6" s="1"/>
  <c r="AC110" i="6" a="1"/>
  <c r="AC110" i="6" s="1"/>
  <c r="AC118" i="6" a="1"/>
  <c r="AC118" i="6" s="1"/>
  <c r="AC124" i="6" a="1"/>
  <c r="AC124" i="6" s="1"/>
  <c r="AC131" i="6" a="1"/>
  <c r="AC131" i="6" s="1"/>
  <c r="AC138" i="6" a="1"/>
  <c r="AC138" i="6" s="1"/>
  <c r="AC146" i="6" a="1"/>
  <c r="AC146" i="6" s="1"/>
  <c r="AC153" i="6" a="1"/>
  <c r="AC153" i="6" s="1"/>
  <c r="AC161" i="6" a="1"/>
  <c r="AC161" i="6" s="1"/>
  <c r="AC169" i="6" a="1"/>
  <c r="AC169" i="6" s="1"/>
  <c r="AC177" i="6" a="1"/>
  <c r="AC177" i="6" s="1"/>
  <c r="AC185" i="6" a="1"/>
  <c r="AC185" i="6" s="1"/>
  <c r="AC193" i="6" a="1"/>
  <c r="AC193" i="6" s="1"/>
  <c r="AC201" i="6" a="1"/>
  <c r="AC201" i="6" s="1"/>
  <c r="AC45" i="6" a="1"/>
  <c r="AC45" i="6" s="1"/>
  <c r="AC102" i="6" a="1"/>
  <c r="AC102" i="6" s="1"/>
  <c r="AC160" i="6" a="1"/>
  <c r="AC160" i="6" s="1"/>
  <c r="AC5" i="6" a="1"/>
  <c r="AC5" i="6" s="1"/>
  <c r="AC12" i="6" a="1"/>
  <c r="AC12" i="6" s="1"/>
  <c r="AC20" i="6" a="1"/>
  <c r="AC20" i="6" s="1"/>
  <c r="AC27" i="6" a="1"/>
  <c r="AC27" i="6" s="1"/>
  <c r="AC33" i="6" a="1"/>
  <c r="AC33" i="6" s="1"/>
  <c r="AC47" i="6" a="1"/>
  <c r="AC47" i="6" s="1"/>
  <c r="AC55" i="6" a="1"/>
  <c r="AC55" i="6" s="1"/>
  <c r="AC61" i="6" a="1"/>
  <c r="AC61" i="6" s="1"/>
  <c r="AC68" i="6" a="1"/>
  <c r="AC68" i="6" s="1"/>
  <c r="AC75" i="6" a="1"/>
  <c r="AC75" i="6" s="1"/>
  <c r="AC83" i="6" a="1"/>
  <c r="AC83" i="6" s="1"/>
  <c r="AC90" i="6" a="1"/>
  <c r="AC90" i="6" s="1"/>
  <c r="AC96" i="6" a="1"/>
  <c r="AC96" i="6" s="1"/>
  <c r="AC111" i="6" a="1"/>
  <c r="AC111" i="6" s="1"/>
  <c r="AC119" i="6" a="1"/>
  <c r="AC119" i="6" s="1"/>
  <c r="AC125" i="6" a="1"/>
  <c r="AC125" i="6" s="1"/>
  <c r="AC132" i="6" a="1"/>
  <c r="AC132" i="6" s="1"/>
  <c r="AC139" i="6" a="1"/>
  <c r="AC139" i="6" s="1"/>
  <c r="AC147" i="6" a="1"/>
  <c r="AC147" i="6" s="1"/>
  <c r="AC154" i="6" a="1"/>
  <c r="AC154" i="6" s="1"/>
  <c r="AC162" i="6" a="1"/>
  <c r="AC162" i="6" s="1"/>
  <c r="AC170" i="6" a="1"/>
  <c r="AC170" i="6" s="1"/>
  <c r="AC178" i="6" a="1"/>
  <c r="AC178" i="6" s="1"/>
  <c r="AC186" i="6" a="1"/>
  <c r="AC186" i="6" s="1"/>
  <c r="AC194" i="6" a="1"/>
  <c r="AC194" i="6" s="1"/>
  <c r="AC202" i="6" a="1"/>
  <c r="AC202" i="6" s="1"/>
  <c r="AC109" i="6" a="1"/>
  <c r="AC109" i="6" s="1"/>
  <c r="AC168" i="6" a="1"/>
  <c r="AC168" i="6" s="1"/>
  <c r="AC6" i="6" a="1"/>
  <c r="AC6" i="6" s="1"/>
  <c r="AC13" i="6" a="1"/>
  <c r="AC13" i="6" s="1"/>
  <c r="AC21" i="6" a="1"/>
  <c r="AC21" i="6" s="1"/>
  <c r="AC34" i="6" a="1"/>
  <c r="AC34" i="6" s="1"/>
  <c r="AC40" i="6" a="1"/>
  <c r="AC40" i="6" s="1"/>
  <c r="AC48" i="6" a="1"/>
  <c r="AC48" i="6" s="1"/>
  <c r="AC62" i="6" a="1"/>
  <c r="AC62" i="6" s="1"/>
  <c r="AC69" i="6" a="1"/>
  <c r="AC69" i="6" s="1"/>
  <c r="AC76" i="6" a="1"/>
  <c r="AC76" i="6" s="1"/>
  <c r="AC84" i="6" a="1"/>
  <c r="AC84" i="6" s="1"/>
  <c r="AC91" i="6" a="1"/>
  <c r="AC91" i="6" s="1"/>
  <c r="AC97" i="6" a="1"/>
  <c r="AC97" i="6" s="1"/>
  <c r="AC104" i="6" a="1"/>
  <c r="AC104" i="6" s="1"/>
  <c r="AC112" i="6" a="1"/>
  <c r="AC112" i="6" s="1"/>
  <c r="AC126" i="6" a="1"/>
  <c r="AC126" i="6" s="1"/>
  <c r="AC133" i="6" a="1"/>
  <c r="AC133" i="6" s="1"/>
  <c r="AC140" i="6" a="1"/>
  <c r="AC140" i="6" s="1"/>
  <c r="AC148" i="6" a="1"/>
  <c r="AC148" i="6" s="1"/>
  <c r="AC155" i="6" a="1"/>
  <c r="AC155" i="6" s="1"/>
  <c r="AC163" i="6" a="1"/>
  <c r="AC163" i="6" s="1"/>
  <c r="AC171" i="6" a="1"/>
  <c r="AC171" i="6" s="1"/>
  <c r="AC179" i="6" a="1"/>
  <c r="AC179" i="6" s="1"/>
  <c r="AC187" i="6" a="1"/>
  <c r="AC187" i="6" s="1"/>
  <c r="AC195" i="6" a="1"/>
  <c r="AC195" i="6" s="1"/>
  <c r="AC38" i="6" a="1"/>
  <c r="AC38" i="6" s="1"/>
  <c r="AC73" i="6" a="1"/>
  <c r="AC73" i="6" s="1"/>
  <c r="AC145" i="6" a="1"/>
  <c r="AC145" i="6" s="1"/>
  <c r="AC192" i="6" a="1"/>
  <c r="AC192" i="6" s="1"/>
  <c r="AC7" i="6" a="1"/>
  <c r="AC7" i="6" s="1"/>
  <c r="AC14" i="6" a="1"/>
  <c r="AC14" i="6" s="1"/>
  <c r="AC22" i="6" a="1"/>
  <c r="AC22" i="6" s="1"/>
  <c r="AC28" i="6" a="1"/>
  <c r="AC28" i="6" s="1"/>
  <c r="AC35" i="6" a="1"/>
  <c r="AC35" i="6" s="1"/>
  <c r="AC41" i="6" a="1"/>
  <c r="AC41" i="6" s="1"/>
  <c r="AC49" i="6" a="1"/>
  <c r="AC49" i="6" s="1"/>
  <c r="AC56" i="6" a="1"/>
  <c r="AC56" i="6" s="1"/>
  <c r="AC63" i="6" a="1"/>
  <c r="AC63" i="6" s="1"/>
  <c r="AC70" i="6" a="1"/>
  <c r="AC70" i="6" s="1"/>
  <c r="AC77" i="6" a="1"/>
  <c r="AC77" i="6" s="1"/>
  <c r="AC85" i="6" a="1"/>
  <c r="AC85" i="6" s="1"/>
  <c r="AC98" i="6" a="1"/>
  <c r="AC98" i="6" s="1"/>
  <c r="AC105" i="6" a="1"/>
  <c r="AC105" i="6" s="1"/>
  <c r="AC113" i="6" a="1"/>
  <c r="AC113" i="6" s="1"/>
  <c r="AC120" i="6" a="1"/>
  <c r="AC120" i="6" s="1"/>
  <c r="AC127" i="6" a="1"/>
  <c r="AC127" i="6" s="1"/>
  <c r="AC134" i="6" a="1"/>
  <c r="AC134" i="6" s="1"/>
  <c r="AC141" i="6" a="1"/>
  <c r="AC141" i="6" s="1"/>
  <c r="AC149" i="6" a="1"/>
  <c r="AC149" i="6" s="1"/>
  <c r="AC156" i="6" a="1"/>
  <c r="AC156" i="6" s="1"/>
  <c r="AC164" i="6" a="1"/>
  <c r="AC164" i="6" s="1"/>
  <c r="AC172" i="6" a="1"/>
  <c r="AC172" i="6" s="1"/>
  <c r="AC180" i="6" a="1"/>
  <c r="AC180" i="6" s="1"/>
  <c r="AC188" i="6" a="1"/>
  <c r="AC188" i="6" s="1"/>
  <c r="AC196" i="6" a="1"/>
  <c r="AC196" i="6" s="1"/>
  <c r="AC53" i="6" a="1"/>
  <c r="AC53" i="6" s="1"/>
  <c r="AC66" i="6" a="1"/>
  <c r="AC66" i="6" s="1"/>
  <c r="AC117" i="6" a="1"/>
  <c r="AC117" i="6" s="1"/>
  <c r="AC176" i="6" a="1"/>
  <c r="AC176" i="6" s="1"/>
  <c r="AC15" i="6" a="1"/>
  <c r="AC15" i="6" s="1"/>
  <c r="AC23" i="6" a="1"/>
  <c r="AC23" i="6" s="1"/>
  <c r="AC29" i="6" a="1"/>
  <c r="AC29" i="6" s="1"/>
  <c r="AC42" i="6" a="1"/>
  <c r="AC42" i="6" s="1"/>
  <c r="AC50" i="6" a="1"/>
  <c r="AC50" i="6" s="1"/>
  <c r="AC57" i="6" a="1"/>
  <c r="AC57" i="6" s="1"/>
  <c r="AC71" i="6" a="1"/>
  <c r="AC71" i="6" s="1"/>
  <c r="AC78" i="6" a="1"/>
  <c r="AC78" i="6" s="1"/>
  <c r="AC86" i="6" a="1"/>
  <c r="AC86" i="6" s="1"/>
  <c r="AC92" i="6" a="1"/>
  <c r="AC92" i="6" s="1"/>
  <c r="AC99" i="6" a="1"/>
  <c r="AC99" i="6" s="1"/>
  <c r="AC106" i="6" a="1"/>
  <c r="AC106" i="6" s="1"/>
  <c r="AC114" i="6" a="1"/>
  <c r="AC114" i="6" s="1"/>
  <c r="AC121" i="6" a="1"/>
  <c r="AC121" i="6" s="1"/>
  <c r="AC135" i="6" a="1"/>
  <c r="AC135" i="6" s="1"/>
  <c r="AC142" i="6" a="1"/>
  <c r="AC142" i="6" s="1"/>
  <c r="AC150" i="6" a="1"/>
  <c r="AC150" i="6" s="1"/>
  <c r="AC157" i="6" a="1"/>
  <c r="AC157" i="6" s="1"/>
  <c r="AC165" i="6" a="1"/>
  <c r="AC165" i="6" s="1"/>
  <c r="AC173" i="6" a="1"/>
  <c r="AC173" i="6" s="1"/>
  <c r="AC181" i="6" a="1"/>
  <c r="AC181" i="6" s="1"/>
  <c r="AC189" i="6" a="1"/>
  <c r="AC189" i="6" s="1"/>
  <c r="AC197" i="6" a="1"/>
  <c r="AC197" i="6" s="1"/>
  <c r="AC25" i="6" a="1"/>
  <c r="AC25" i="6" s="1"/>
  <c r="AC88" i="6" a="1"/>
  <c r="AC88" i="6" s="1"/>
  <c r="AC130" i="6" a="1"/>
  <c r="AC130" i="6" s="1"/>
  <c r="AC184" i="6" a="1"/>
  <c r="AC184" i="6" s="1"/>
  <c r="AC8" i="6" a="1"/>
  <c r="AC8" i="6" s="1"/>
  <c r="AC16" i="6" a="1"/>
  <c r="AC16" i="6" s="1"/>
  <c r="AC30" i="6" a="1"/>
  <c r="AC30" i="6" s="1"/>
  <c r="AC36" i="6" a="1"/>
  <c r="AC36" i="6" s="1"/>
  <c r="AC43" i="6" a="1"/>
  <c r="AC43" i="6" s="1"/>
  <c r="AC51" i="6" a="1"/>
  <c r="AC51" i="6" s="1"/>
  <c r="AC58" i="6" a="1"/>
  <c r="AC58" i="6" s="1"/>
  <c r="AC64" i="6" a="1"/>
  <c r="AC64" i="6" s="1"/>
  <c r="AC79" i="6" a="1"/>
  <c r="AC79" i="6" s="1"/>
  <c r="AC87" i="6" a="1"/>
  <c r="AC87" i="6" s="1"/>
  <c r="AC93" i="6" a="1"/>
  <c r="AC93" i="6" s="1"/>
  <c r="AC100" i="6" a="1"/>
  <c r="AC100" i="6" s="1"/>
  <c r="AC107" i="6" a="1"/>
  <c r="AC107" i="6" s="1"/>
  <c r="AC115" i="6" a="1"/>
  <c r="AC115" i="6" s="1"/>
  <c r="AC122" i="6" a="1"/>
  <c r="AC122" i="6" s="1"/>
  <c r="AC128" i="6" a="1"/>
  <c r="AC128" i="6" s="1"/>
  <c r="AC143" i="6" a="1"/>
  <c r="AC143" i="6" s="1"/>
  <c r="AC151" i="6" a="1"/>
  <c r="AC151" i="6" s="1"/>
  <c r="AC158" i="6" a="1"/>
  <c r="AC158" i="6" s="1"/>
  <c r="AC166" i="6" a="1"/>
  <c r="AC166" i="6" s="1"/>
  <c r="AC174" i="6" a="1"/>
  <c r="AC174" i="6" s="1"/>
  <c r="AC182" i="6" a="1"/>
  <c r="AC182" i="6" s="1"/>
  <c r="AC190" i="6" a="1"/>
  <c r="AC190" i="6" s="1"/>
  <c r="AC198" i="6" a="1"/>
  <c r="AC198" i="6" s="1"/>
  <c r="AC18" i="6" a="1"/>
  <c r="AC18" i="6" s="1"/>
  <c r="AC81" i="6" a="1"/>
  <c r="AC81" i="6" s="1"/>
  <c r="AC137" i="6" a="1"/>
  <c r="AC137" i="6" s="1"/>
  <c r="AC200" i="6" a="1"/>
  <c r="AC200" i="6" s="1"/>
  <c r="AC9" i="6" a="1"/>
  <c r="AC9" i="6" s="1"/>
  <c r="AC17" i="6" a="1"/>
  <c r="AC17" i="6" s="1"/>
  <c r="AC24" i="6" a="1"/>
  <c r="AC24" i="6" s="1"/>
  <c r="AC31" i="6" a="1"/>
  <c r="AC31" i="6" s="1"/>
  <c r="AC37" i="6" a="1"/>
  <c r="AC37" i="6" s="1"/>
  <c r="AC44" i="6" a="1"/>
  <c r="AC44" i="6" s="1"/>
  <c r="AC52" i="6" a="1"/>
  <c r="AC52" i="6" s="1"/>
  <c r="AC59" i="6" a="1"/>
  <c r="AC59" i="6" s="1"/>
  <c r="AC65" i="6" a="1"/>
  <c r="AC65" i="6" s="1"/>
  <c r="AC72" i="6" a="1"/>
  <c r="AC72" i="6" s="1"/>
  <c r="AC80" i="6" a="1"/>
  <c r="AC80" i="6" s="1"/>
  <c r="AC94" i="6" a="1"/>
  <c r="AC94" i="6" s="1"/>
  <c r="AC101" i="6" a="1"/>
  <c r="AC101" i="6" s="1"/>
  <c r="AC108" i="6" a="1"/>
  <c r="AC108" i="6" s="1"/>
  <c r="AC116" i="6" a="1"/>
  <c r="AC116" i="6" s="1"/>
  <c r="AC123" i="6" a="1"/>
  <c r="AC123" i="6" s="1"/>
  <c r="AC129" i="6" a="1"/>
  <c r="AC129" i="6" s="1"/>
  <c r="AC136" i="6" a="1"/>
  <c r="AC136" i="6" s="1"/>
  <c r="AC144" i="6" a="1"/>
  <c r="AC144" i="6" s="1"/>
  <c r="AC159" i="6" a="1"/>
  <c r="AC159" i="6" s="1"/>
  <c r="AC167" i="6" a="1"/>
  <c r="AC167" i="6" s="1"/>
  <c r="AC175" i="6" a="1"/>
  <c r="AC175" i="6" s="1"/>
  <c r="AC183" i="6" a="1"/>
  <c r="AC183" i="6" s="1"/>
  <c r="AC191" i="6" a="1"/>
  <c r="AC191" i="6" s="1"/>
  <c r="AC199" i="6" a="1"/>
  <c r="AC199" i="6" s="1"/>
  <c r="AC10" i="6" a="1"/>
  <c r="AC10" i="6" s="1"/>
  <c r="AC95" i="6" a="1"/>
  <c r="AC95" i="6" s="1"/>
  <c r="AC152" i="6" a="1"/>
  <c r="AC152" i="6" s="1"/>
  <c r="X191" i="3" a="1"/>
  <c r="X191" i="3" s="1"/>
  <c r="X190" i="3" a="1"/>
  <c r="X190" i="3" s="1"/>
  <c r="X189" i="3" a="1"/>
  <c r="X189" i="3" s="1"/>
  <c r="X188" i="3" a="1"/>
  <c r="X188" i="3" s="1"/>
  <c r="X187" i="3" a="1"/>
  <c r="X187" i="3" s="1"/>
  <c r="X186" i="3" a="1"/>
  <c r="X186" i="3" s="1"/>
  <c r="X181" i="3" a="1"/>
  <c r="X181" i="3" s="1"/>
  <c r="X180" i="3" a="1"/>
  <c r="X180" i="3" s="1"/>
  <c r="X179" i="3" a="1"/>
  <c r="X179" i="3" s="1"/>
  <c r="X178" i="3" a="1"/>
  <c r="X178" i="3" s="1"/>
  <c r="X177" i="3" a="1"/>
  <c r="X177" i="3" s="1"/>
  <c r="X176" i="3" a="1"/>
  <c r="X176" i="3" s="1"/>
  <c r="X171" i="3" a="1"/>
  <c r="X171" i="3" s="1"/>
  <c r="X170" i="3" a="1"/>
  <c r="X170" i="3" s="1"/>
  <c r="X169" i="3" a="1"/>
  <c r="X169" i="3" s="1"/>
  <c r="X168" i="3" a="1"/>
  <c r="X168" i="3" s="1"/>
  <c r="X167" i="3" a="1"/>
  <c r="X167" i="3" s="1"/>
  <c r="X166" i="3" a="1"/>
  <c r="X166" i="3" s="1"/>
  <c r="X161" i="3" a="1"/>
  <c r="X161" i="3" s="1"/>
  <c r="X160" i="3" a="1"/>
  <c r="X160" i="3" s="1"/>
  <c r="X159" i="3" a="1"/>
  <c r="X159" i="3" s="1"/>
  <c r="X158" i="3" a="1"/>
  <c r="X158" i="3" s="1"/>
  <c r="X157" i="3" a="1"/>
  <c r="X157" i="3" s="1"/>
  <c r="X156" i="3" a="1"/>
  <c r="X156" i="3" s="1"/>
  <c r="X151" i="3" a="1"/>
  <c r="X151" i="3" s="1"/>
  <c r="X150" i="3" a="1"/>
  <c r="X150" i="3" s="1"/>
  <c r="X149" i="3" a="1"/>
  <c r="X149" i="3" s="1"/>
  <c r="X148" i="3" a="1"/>
  <c r="X148" i="3" s="1"/>
  <c r="X147" i="3" a="1"/>
  <c r="X147" i="3" s="1"/>
  <c r="X146" i="3" a="1"/>
  <c r="X146" i="3" s="1"/>
  <c r="X141" i="3" a="1"/>
  <c r="X141" i="3" s="1"/>
  <c r="X140" i="3" a="1"/>
  <c r="X140" i="3" s="1"/>
  <c r="X139" i="3" a="1"/>
  <c r="X139" i="3" s="1"/>
  <c r="X138" i="3" a="1"/>
  <c r="X138" i="3" s="1"/>
  <c r="X137" i="3" a="1"/>
  <c r="X137" i="3" s="1"/>
  <c r="X136" i="3" a="1"/>
  <c r="X136" i="3" s="1"/>
  <c r="X131" i="3" a="1"/>
  <c r="X131" i="3" s="1"/>
  <c r="X130" i="3" a="1"/>
  <c r="X130" i="3" s="1"/>
  <c r="X129" i="3" a="1"/>
  <c r="X129" i="3" s="1"/>
  <c r="X128" i="3" a="1"/>
  <c r="X128" i="3" s="1"/>
  <c r="X127" i="3" a="1"/>
  <c r="X127" i="3" s="1"/>
  <c r="X126" i="3" a="1"/>
  <c r="X126" i="3" s="1"/>
  <c r="X121" i="3" a="1"/>
  <c r="X121" i="3" s="1"/>
  <c r="X120" i="3" a="1"/>
  <c r="X120" i="3" s="1"/>
  <c r="X119" i="3" a="1"/>
  <c r="X119" i="3" s="1"/>
  <c r="X118" i="3" a="1"/>
  <c r="X118" i="3" s="1"/>
  <c r="X117" i="3" a="1"/>
  <c r="X117" i="3" s="1"/>
  <c r="X116" i="3" a="1"/>
  <c r="X116" i="3" s="1"/>
  <c r="X111" i="3" a="1"/>
  <c r="X111" i="3" s="1"/>
  <c r="X110" i="3" a="1"/>
  <c r="X110" i="3" s="1"/>
  <c r="X109" i="3" a="1"/>
  <c r="X109" i="3" s="1"/>
  <c r="X108" i="3" a="1"/>
  <c r="X108" i="3" s="1"/>
  <c r="X107" i="3" a="1"/>
  <c r="X107" i="3" s="1"/>
  <c r="X106" i="3" a="1"/>
  <c r="X106" i="3" s="1"/>
  <c r="X101" i="3" a="1"/>
  <c r="X101" i="3" s="1"/>
  <c r="X100" i="3" a="1"/>
  <c r="X100" i="3" s="1"/>
  <c r="X99" i="3" a="1"/>
  <c r="X99" i="3" s="1"/>
  <c r="X98" i="3" a="1"/>
  <c r="X98" i="3" s="1"/>
  <c r="X97" i="3" a="1"/>
  <c r="X97" i="3" s="1"/>
  <c r="X96" i="3" a="1"/>
  <c r="X96" i="3" s="1"/>
  <c r="X91" i="3" a="1"/>
  <c r="X91" i="3" s="1"/>
  <c r="X90" i="3" a="1"/>
  <c r="X90" i="3" s="1"/>
  <c r="X89" i="3" a="1"/>
  <c r="X89" i="3" s="1"/>
  <c r="X88" i="3" a="1"/>
  <c r="X88" i="3" s="1"/>
  <c r="X87" i="3" a="1"/>
  <c r="X87" i="3" s="1"/>
  <c r="X86" i="3" a="1"/>
  <c r="X86" i="3" s="1"/>
  <c r="X81" i="3" a="1"/>
  <c r="X81" i="3" s="1"/>
  <c r="X80" i="3" a="1"/>
  <c r="X80" i="3" s="1"/>
  <c r="X79" i="3" a="1"/>
  <c r="X79" i="3" s="1"/>
  <c r="X78" i="3" a="1"/>
  <c r="X78" i="3" s="1"/>
  <c r="X77" i="3" a="1"/>
  <c r="X77" i="3" s="1"/>
  <c r="X76" i="3" a="1"/>
  <c r="X76" i="3" s="1"/>
  <c r="X71" i="3" a="1"/>
  <c r="X71" i="3" s="1"/>
  <c r="X70" i="3" a="1"/>
  <c r="X70" i="3" s="1"/>
  <c r="X69" i="3" a="1"/>
  <c r="X69" i="3" s="1"/>
  <c r="X68" i="3" a="1"/>
  <c r="X68" i="3" s="1"/>
  <c r="X67" i="3" a="1"/>
  <c r="X67" i="3" s="1"/>
  <c r="X66" i="3" a="1"/>
  <c r="X66" i="3" s="1"/>
  <c r="X61" i="3" a="1"/>
  <c r="X61" i="3" s="1"/>
  <c r="X60" i="3" a="1"/>
  <c r="X60" i="3" s="1"/>
  <c r="X59" i="3" a="1"/>
  <c r="X59" i="3" s="1"/>
  <c r="X58" i="3" a="1"/>
  <c r="X58" i="3" s="1"/>
  <c r="X57" i="3" a="1"/>
  <c r="X57" i="3" s="1"/>
  <c r="X56" i="3" a="1"/>
  <c r="X56" i="3" s="1"/>
  <c r="X51" i="3" a="1"/>
  <c r="X51" i="3" s="1"/>
  <c r="X50" i="3" a="1"/>
  <c r="X50" i="3" s="1"/>
  <c r="X49" i="3" a="1"/>
  <c r="X49" i="3" s="1"/>
  <c r="X48" i="3" a="1"/>
  <c r="X48" i="3" s="1"/>
  <c r="X47" i="3" a="1"/>
  <c r="X47" i="3" s="1"/>
  <c r="X46" i="3" a="1"/>
  <c r="X46" i="3" s="1"/>
  <c r="X41" i="3" a="1"/>
  <c r="X41" i="3" s="1"/>
  <c r="X40" i="3" a="1"/>
  <c r="X40" i="3" s="1"/>
  <c r="X39" i="3" a="1"/>
  <c r="X39" i="3" s="1"/>
  <c r="X38" i="3" a="1"/>
  <c r="X38" i="3" s="1"/>
  <c r="X37" i="3" a="1"/>
  <c r="X37" i="3" s="1"/>
  <c r="X36" i="3" a="1"/>
  <c r="X36" i="3" s="1"/>
  <c r="X31" i="3" a="1"/>
  <c r="X31" i="3" s="1"/>
  <c r="X30" i="3" a="1"/>
  <c r="X30" i="3" s="1"/>
  <c r="X29" i="3" a="1"/>
  <c r="X29" i="3" s="1"/>
  <c r="X28" i="3" a="1"/>
  <c r="X28" i="3" s="1"/>
  <c r="X27" i="3" a="1"/>
  <c r="X27" i="3" s="1"/>
  <c r="X26" i="3" a="1"/>
  <c r="X26" i="3" s="1"/>
  <c r="X21" i="3" a="1"/>
  <c r="X21" i="3" s="1"/>
  <c r="X20" i="3" a="1"/>
  <c r="X20" i="3" s="1"/>
  <c r="X19" i="3" a="1"/>
  <c r="X19" i="3" s="1"/>
  <c r="X18" i="3" a="1"/>
  <c r="X18" i="3" s="1"/>
  <c r="X17" i="3" a="1"/>
  <c r="X17" i="3" s="1"/>
  <c r="X16" i="3" a="1"/>
  <c r="X16" i="3" s="1"/>
  <c r="X6" i="3" a="1"/>
  <c r="X6" i="3" s="1"/>
  <c r="X7" i="3" a="1"/>
  <c r="X7" i="3" s="1"/>
  <c r="X8" i="3" a="1"/>
  <c r="X8" i="3" s="1"/>
  <c r="X9" i="3" a="1"/>
  <c r="X9" i="3" s="1"/>
  <c r="X10" i="3" a="1"/>
  <c r="X10" i="3" s="1"/>
  <c r="X11" i="3" a="1"/>
  <c r="X11" i="3" s="1"/>
  <c r="AD4" i="6" l="1" a="1"/>
  <c r="AD4" i="6" s="1"/>
  <c r="AI4" i="6" a="1"/>
  <c r="AI4" i="6" s="1"/>
  <c r="AO4" i="6" a="1"/>
  <c r="AO4" i="6" s="1"/>
  <c r="AT4" i="6" a="1"/>
  <c r="AT4" i="6" s="1"/>
  <c r="AJ4" i="6" a="1"/>
  <c r="AJ4" i="6" s="1"/>
  <c r="AE4" i="6" a="1"/>
  <c r="AE4" i="6" s="1"/>
  <c r="AK4" i="6" a="1"/>
  <c r="AK4" i="6" s="1"/>
  <c r="AP4" i="6" a="1"/>
  <c r="AP4" i="6" s="1"/>
  <c r="AU4" i="6" a="1"/>
  <c r="AU4" i="6" s="1"/>
  <c r="AF4" i="6" a="1"/>
  <c r="AF4" i="6" s="1"/>
  <c r="AV4" i="6" a="1"/>
  <c r="AV4" i="6" s="1"/>
  <c r="AG4" i="6" a="1"/>
  <c r="AG4" i="6" s="1"/>
  <c r="AL4" i="6" a="1"/>
  <c r="AL4" i="6" s="1"/>
  <c r="AQ4" i="6" a="1"/>
  <c r="AQ4" i="6" s="1"/>
  <c r="AW4" i="6" a="1"/>
  <c r="AW4" i="6" s="1"/>
  <c r="AR4" i="6" a="1"/>
  <c r="AR4" i="6" s="1"/>
  <c r="AN4" i="6" a="1"/>
  <c r="AN4" i="6" s="1"/>
  <c r="AH4" i="6" a="1"/>
  <c r="AH4" i="6" s="1"/>
  <c r="AM4" i="6" a="1"/>
  <c r="AM4" i="6" s="1"/>
  <c r="AS4" i="6" a="1"/>
  <c r="AS4" i="6" s="1"/>
  <c r="AX4" i="6" a="1"/>
  <c r="AX4" i="6" s="1"/>
  <c r="AD5" i="6" a="1"/>
  <c r="AD5" i="6" s="1"/>
  <c r="AJ5" i="6" a="1"/>
  <c r="AJ5" i="6" s="1"/>
  <c r="AO5" i="6" a="1"/>
  <c r="AO5" i="6" s="1"/>
  <c r="AT5" i="6" a="1"/>
  <c r="AT5" i="6" s="1"/>
  <c r="AE5" i="6" a="1"/>
  <c r="AE5" i="6" s="1"/>
  <c r="AU5" i="6" a="1"/>
  <c r="AU5" i="6" s="1"/>
  <c r="AF5" i="6" a="1"/>
  <c r="AF5" i="6" s="1"/>
  <c r="AK5" i="6" a="1"/>
  <c r="AK5" i="6" s="1"/>
  <c r="AP5" i="6" a="1"/>
  <c r="AP5" i="6" s="1"/>
  <c r="AV5" i="6" a="1"/>
  <c r="AV5" i="6" s="1"/>
  <c r="AI5" i="6" a="1"/>
  <c r="AI5" i="6" s="1"/>
  <c r="AQ5" i="6" a="1"/>
  <c r="AQ5" i="6" s="1"/>
  <c r="AG5" i="6" a="1"/>
  <c r="AG5" i="6" s="1"/>
  <c r="AL5" i="6" a="1"/>
  <c r="AL5" i="6" s="1"/>
  <c r="AR5" i="6" a="1"/>
  <c r="AR5" i="6" s="1"/>
  <c r="AW5" i="6" a="1"/>
  <c r="AW5" i="6" s="1"/>
  <c r="AM5" i="6" a="1"/>
  <c r="AM5" i="6" s="1"/>
  <c r="AH5" i="6" a="1"/>
  <c r="AH5" i="6" s="1"/>
  <c r="AN5" i="6" a="1"/>
  <c r="AN5" i="6" s="1"/>
  <c r="AS5" i="6" a="1"/>
  <c r="AS5" i="6" s="1"/>
  <c r="AX5" i="6" a="1"/>
  <c r="AX5" i="6" s="1"/>
  <c r="AW3" i="6" a="1"/>
  <c r="AW3" i="6" s="1"/>
  <c r="AO3" i="6" a="1"/>
  <c r="AO3" i="6" s="1"/>
  <c r="AG3" i="6" a="1"/>
  <c r="AG3" i="6" s="1"/>
  <c r="AV3" i="6" a="1"/>
  <c r="AV3" i="6" s="1"/>
  <c r="AN3" i="6" a="1"/>
  <c r="AN3" i="6" s="1"/>
  <c r="AF3" i="6" a="1"/>
  <c r="AF3" i="6" s="1"/>
  <c r="AH3" i="6" a="1"/>
  <c r="AH3" i="6" s="1"/>
  <c r="AU3" i="6" a="1"/>
  <c r="AU3" i="6" s="1"/>
  <c r="AM3" i="6" a="1"/>
  <c r="AM3" i="6" s="1"/>
  <c r="AE3" i="6" a="1"/>
  <c r="AE3" i="6" s="1"/>
  <c r="AT3" i="6" a="1"/>
  <c r="AT3" i="6" s="1"/>
  <c r="AL3" i="6" a="1"/>
  <c r="AL3" i="6" s="1"/>
  <c r="AX3" i="6" a="1"/>
  <c r="AX3" i="6" s="1"/>
  <c r="AS3" i="6" a="1"/>
  <c r="AS3" i="6" s="1"/>
  <c r="AK3" i="6" a="1"/>
  <c r="AK3" i="6" s="1"/>
  <c r="AP3" i="6" a="1"/>
  <c r="AP3" i="6" s="1"/>
  <c r="AR3" i="6" a="1"/>
  <c r="AR3" i="6" s="1"/>
  <c r="AJ3" i="6" a="1"/>
  <c r="AJ3" i="6" s="1"/>
  <c r="AQ3" i="6" a="1"/>
  <c r="AQ3" i="6" s="1"/>
  <c r="AI3" i="6" a="1"/>
  <c r="AI3" i="6" s="1"/>
  <c r="AD152" i="6" a="1"/>
  <c r="AD152" i="6" s="1"/>
  <c r="AH152" i="6" a="1"/>
  <c r="AH152" i="6" s="1"/>
  <c r="AL152" i="6" a="1"/>
  <c r="AL152" i="6" s="1"/>
  <c r="AP152" i="6" a="1"/>
  <c r="AP152" i="6" s="1"/>
  <c r="AT152" i="6" a="1"/>
  <c r="AT152" i="6" s="1"/>
  <c r="AX152" i="6" a="1"/>
  <c r="AX152" i="6" s="1"/>
  <c r="AE152" i="6" a="1"/>
  <c r="AE152" i="6" s="1"/>
  <c r="AI152" i="6" a="1"/>
  <c r="AI152" i="6" s="1"/>
  <c r="AM152" i="6" a="1"/>
  <c r="AM152" i="6" s="1"/>
  <c r="AQ152" i="6" a="1"/>
  <c r="AQ152" i="6" s="1"/>
  <c r="AU152" i="6" a="1"/>
  <c r="AU152" i="6" s="1"/>
  <c r="AJ152" i="6" a="1"/>
  <c r="AJ152" i="6" s="1"/>
  <c r="AW152" i="6" a="1"/>
  <c r="AW152" i="6" s="1"/>
  <c r="AK152" i="6" a="1"/>
  <c r="AK152" i="6" s="1"/>
  <c r="AN152" i="6" a="1"/>
  <c r="AN152" i="6" s="1"/>
  <c r="AV152" i="6" a="1"/>
  <c r="AV152" i="6" s="1"/>
  <c r="AO152" i="6" a="1"/>
  <c r="AO152" i="6" s="1"/>
  <c r="AF152" i="6" a="1"/>
  <c r="AF152" i="6" s="1"/>
  <c r="AG152" i="6" a="1"/>
  <c r="AG152" i="6" s="1"/>
  <c r="AS152" i="6" a="1"/>
  <c r="AS152" i="6" s="1"/>
  <c r="AR152" i="6" a="1"/>
  <c r="AR152" i="6" s="1"/>
  <c r="AK184" i="6" a="1"/>
  <c r="AK184" i="6" s="1"/>
  <c r="AT184" i="6" a="1"/>
  <c r="AT184" i="6" s="1"/>
  <c r="AG184" i="6" a="1"/>
  <c r="AG184" i="6" s="1"/>
  <c r="AP184" i="6" a="1"/>
  <c r="AP184" i="6" s="1"/>
  <c r="AU184" i="6" a="1"/>
  <c r="AU184" i="6" s="1"/>
  <c r="AH184" i="6" a="1"/>
  <c r="AH184" i="6" s="1"/>
  <c r="AM184" i="6" a="1"/>
  <c r="AM184" i="6" s="1"/>
  <c r="AV184" i="6" a="1"/>
  <c r="AV184" i="6" s="1"/>
  <c r="AE184" i="6" a="1"/>
  <c r="AE184" i="6" s="1"/>
  <c r="AN184" i="6" a="1"/>
  <c r="AN184" i="6" s="1"/>
  <c r="AW184" i="6" a="1"/>
  <c r="AW184" i="6" s="1"/>
  <c r="AJ184" i="6" a="1"/>
  <c r="AJ184" i="6" s="1"/>
  <c r="AS184" i="6" a="1"/>
  <c r="AS184" i="6" s="1"/>
  <c r="AL184" i="6" a="1"/>
  <c r="AL184" i="6" s="1"/>
  <c r="AD184" i="6" a="1"/>
  <c r="AD184" i="6" s="1"/>
  <c r="AR184" i="6" a="1"/>
  <c r="AR184" i="6" s="1"/>
  <c r="AF184" i="6" a="1"/>
  <c r="AF184" i="6" s="1"/>
  <c r="AO184" i="6" a="1"/>
  <c r="AO184" i="6" s="1"/>
  <c r="AX184" i="6" a="1"/>
  <c r="AX184" i="6" s="1"/>
  <c r="AQ184" i="6" a="1"/>
  <c r="AQ184" i="6" s="1"/>
  <c r="AI184" i="6" a="1"/>
  <c r="AI184" i="6" s="1"/>
  <c r="AE7" i="6" a="1"/>
  <c r="AE7" i="6" s="1"/>
  <c r="AI7" i="6" a="1"/>
  <c r="AI7" i="6" s="1"/>
  <c r="AM7" i="6" a="1"/>
  <c r="AM7" i="6" s="1"/>
  <c r="AQ7" i="6" a="1"/>
  <c r="AQ7" i="6" s="1"/>
  <c r="AU7" i="6" a="1"/>
  <c r="AU7" i="6" s="1"/>
  <c r="AD7" i="6" a="1"/>
  <c r="AD7" i="6" s="1"/>
  <c r="AH7" i="6" a="1"/>
  <c r="AH7" i="6" s="1"/>
  <c r="AL7" i="6" a="1"/>
  <c r="AL7" i="6" s="1"/>
  <c r="AP7" i="6" a="1"/>
  <c r="AP7" i="6" s="1"/>
  <c r="AT7" i="6" a="1"/>
  <c r="AT7" i="6" s="1"/>
  <c r="AX7" i="6" a="1"/>
  <c r="AX7" i="6" s="1"/>
  <c r="AF7" i="6" a="1"/>
  <c r="AF7" i="6" s="1"/>
  <c r="AJ7" i="6" a="1"/>
  <c r="AJ7" i="6" s="1"/>
  <c r="AW7" i="6" a="1"/>
  <c r="AW7" i="6" s="1"/>
  <c r="AN7" i="6" a="1"/>
  <c r="AN7" i="6" s="1"/>
  <c r="AG7" i="6" a="1"/>
  <c r="AG7" i="6" s="1"/>
  <c r="AO7" i="6" a="1"/>
  <c r="AO7" i="6" s="1"/>
  <c r="AS7" i="6" a="1"/>
  <c r="AS7" i="6" s="1"/>
  <c r="AV7" i="6" a="1"/>
  <c r="AV7" i="6" s="1"/>
  <c r="AK7" i="6" a="1"/>
  <c r="AK7" i="6" s="1"/>
  <c r="AR7" i="6" a="1"/>
  <c r="AR7" i="6" s="1"/>
  <c r="AE139" i="6" a="1"/>
  <c r="AE139" i="6" s="1"/>
  <c r="AI139" i="6" a="1"/>
  <c r="AI139" i="6" s="1"/>
  <c r="AM139" i="6" a="1"/>
  <c r="AM139" i="6" s="1"/>
  <c r="AQ139" i="6" a="1"/>
  <c r="AQ139" i="6" s="1"/>
  <c r="AU139" i="6" a="1"/>
  <c r="AU139" i="6" s="1"/>
  <c r="AF139" i="6" a="1"/>
  <c r="AF139" i="6" s="1"/>
  <c r="AJ139" i="6" a="1"/>
  <c r="AJ139" i="6" s="1"/>
  <c r="AN139" i="6" a="1"/>
  <c r="AN139" i="6" s="1"/>
  <c r="AR139" i="6" a="1"/>
  <c r="AR139" i="6" s="1"/>
  <c r="AV139" i="6" a="1"/>
  <c r="AV139" i="6" s="1"/>
  <c r="AH139" i="6" a="1"/>
  <c r="AH139" i="6" s="1"/>
  <c r="AO139" i="6" a="1"/>
  <c r="AO139" i="6" s="1"/>
  <c r="AL139" i="6" a="1"/>
  <c r="AL139" i="6" s="1"/>
  <c r="AG139" i="6" a="1"/>
  <c r="AG139" i="6" s="1"/>
  <c r="AS139" i="6" a="1"/>
  <c r="AS139" i="6" s="1"/>
  <c r="AT139" i="6" a="1"/>
  <c r="AT139" i="6" s="1"/>
  <c r="AK139" i="6" a="1"/>
  <c r="AK139" i="6" s="1"/>
  <c r="AW139" i="6" a="1"/>
  <c r="AW139" i="6" s="1"/>
  <c r="AP139" i="6" a="1"/>
  <c r="AP139" i="6" s="1"/>
  <c r="AX139" i="6" a="1"/>
  <c r="AX139" i="6" s="1"/>
  <c r="AD139" i="6" a="1"/>
  <c r="AD139" i="6" s="1"/>
  <c r="AD54" i="6" a="1"/>
  <c r="AD54" i="6" s="1"/>
  <c r="AH54" i="6" a="1"/>
  <c r="AH54" i="6" s="1"/>
  <c r="AL54" i="6" a="1"/>
  <c r="AL54" i="6" s="1"/>
  <c r="AP54" i="6" a="1"/>
  <c r="AP54" i="6" s="1"/>
  <c r="AT54" i="6" a="1"/>
  <c r="AT54" i="6" s="1"/>
  <c r="AX54" i="6" a="1"/>
  <c r="AX54" i="6" s="1"/>
  <c r="AF54" i="6" a="1"/>
  <c r="AF54" i="6" s="1"/>
  <c r="AK54" i="6" a="1"/>
  <c r="AK54" i="6" s="1"/>
  <c r="AV54" i="6" a="1"/>
  <c r="AV54" i="6" s="1"/>
  <c r="AI54" i="6" a="1"/>
  <c r="AI54" i="6" s="1"/>
  <c r="AM54" i="6" a="1"/>
  <c r="AM54" i="6" s="1"/>
  <c r="AG54" i="6" a="1"/>
  <c r="AG54" i="6" s="1"/>
  <c r="AN54" i="6" a="1"/>
  <c r="AN54" i="6" s="1"/>
  <c r="AU54" i="6" a="1"/>
  <c r="AU54" i="6" s="1"/>
  <c r="AO54" i="6" a="1"/>
  <c r="AO54" i="6" s="1"/>
  <c r="AR54" i="6" a="1"/>
  <c r="AR54" i="6" s="1"/>
  <c r="AQ54" i="6" a="1"/>
  <c r="AQ54" i="6" s="1"/>
  <c r="AW54" i="6" a="1"/>
  <c r="AW54" i="6" s="1"/>
  <c r="AE54" i="6" a="1"/>
  <c r="AE54" i="6" s="1"/>
  <c r="AJ54" i="6" a="1"/>
  <c r="AJ54" i="6" s="1"/>
  <c r="AS54" i="6" a="1"/>
  <c r="AS54" i="6" s="1"/>
  <c r="AE95" i="6" a="1"/>
  <c r="AE95" i="6" s="1"/>
  <c r="AI95" i="6" a="1"/>
  <c r="AI95" i="6" s="1"/>
  <c r="AM95" i="6" a="1"/>
  <c r="AM95" i="6" s="1"/>
  <c r="AQ95" i="6" a="1"/>
  <c r="AQ95" i="6" s="1"/>
  <c r="AU95" i="6" a="1"/>
  <c r="AU95" i="6" s="1"/>
  <c r="AP95" i="6" a="1"/>
  <c r="AP95" i="6" s="1"/>
  <c r="AN95" i="6" a="1"/>
  <c r="AN95" i="6" s="1"/>
  <c r="AS95" i="6" a="1"/>
  <c r="AS95" i="6" s="1"/>
  <c r="AF95" i="6" a="1"/>
  <c r="AF95" i="6" s="1"/>
  <c r="AT95" i="6" a="1"/>
  <c r="AT95" i="6" s="1"/>
  <c r="AH95" i="6" a="1"/>
  <c r="AH95" i="6" s="1"/>
  <c r="AO95" i="6" a="1"/>
  <c r="AO95" i="6" s="1"/>
  <c r="AJ95" i="6" a="1"/>
  <c r="AJ95" i="6" s="1"/>
  <c r="AX95" i="6" a="1"/>
  <c r="AX95" i="6" s="1"/>
  <c r="AR95" i="6" a="1"/>
  <c r="AR95" i="6" s="1"/>
  <c r="AG95" i="6" a="1"/>
  <c r="AG95" i="6" s="1"/>
  <c r="AK95" i="6" a="1"/>
  <c r="AK95" i="6" s="1"/>
  <c r="AV95" i="6" a="1"/>
  <c r="AV95" i="6" s="1"/>
  <c r="AL95" i="6" a="1"/>
  <c r="AL95" i="6" s="1"/>
  <c r="AW95" i="6" a="1"/>
  <c r="AW95" i="6" s="1"/>
  <c r="AD95" i="6" a="1"/>
  <c r="AD95" i="6" s="1"/>
  <c r="AD144" i="6" a="1"/>
  <c r="AD144" i="6" s="1"/>
  <c r="AH144" i="6" a="1"/>
  <c r="AH144" i="6" s="1"/>
  <c r="AL144" i="6" a="1"/>
  <c r="AL144" i="6" s="1"/>
  <c r="AP144" i="6" a="1"/>
  <c r="AP144" i="6" s="1"/>
  <c r="AT144" i="6" a="1"/>
  <c r="AT144" i="6" s="1"/>
  <c r="AX144" i="6" a="1"/>
  <c r="AX144" i="6" s="1"/>
  <c r="AE144" i="6" a="1"/>
  <c r="AE144" i="6" s="1"/>
  <c r="AI144" i="6" a="1"/>
  <c r="AI144" i="6" s="1"/>
  <c r="AM144" i="6" a="1"/>
  <c r="AM144" i="6" s="1"/>
  <c r="AQ144" i="6" a="1"/>
  <c r="AQ144" i="6" s="1"/>
  <c r="AU144" i="6" a="1"/>
  <c r="AU144" i="6" s="1"/>
  <c r="AR144" i="6" a="1"/>
  <c r="AR144" i="6" s="1"/>
  <c r="AF144" i="6" a="1"/>
  <c r="AF144" i="6" s="1"/>
  <c r="AS144" i="6" a="1"/>
  <c r="AS144" i="6" s="1"/>
  <c r="AV144" i="6" a="1"/>
  <c r="AV144" i="6" s="1"/>
  <c r="AN144" i="6" a="1"/>
  <c r="AN144" i="6" s="1"/>
  <c r="AO144" i="6" a="1"/>
  <c r="AO144" i="6" s="1"/>
  <c r="AG144" i="6" a="1"/>
  <c r="AG144" i="6" s="1"/>
  <c r="AJ144" i="6" a="1"/>
  <c r="AJ144" i="6" s="1"/>
  <c r="AK144" i="6" a="1"/>
  <c r="AK144" i="6" s="1"/>
  <c r="AW144" i="6" a="1"/>
  <c r="AW144" i="6" s="1"/>
  <c r="AD80" i="6" a="1"/>
  <c r="AD80" i="6" s="1"/>
  <c r="AH80" i="6" a="1"/>
  <c r="AH80" i="6" s="1"/>
  <c r="AL80" i="6" a="1"/>
  <c r="AL80" i="6" s="1"/>
  <c r="AP80" i="6" a="1"/>
  <c r="AP80" i="6" s="1"/>
  <c r="AT80" i="6" a="1"/>
  <c r="AT80" i="6" s="1"/>
  <c r="AX80" i="6" a="1"/>
  <c r="AX80" i="6" s="1"/>
  <c r="AK80" i="6" a="1"/>
  <c r="AK80" i="6" s="1"/>
  <c r="AI80" i="6" a="1"/>
  <c r="AI80" i="6" s="1"/>
  <c r="AN80" i="6" a="1"/>
  <c r="AN80" i="6" s="1"/>
  <c r="AO80" i="6" a="1"/>
  <c r="AO80" i="6" s="1"/>
  <c r="AV80" i="6" a="1"/>
  <c r="AV80" i="6" s="1"/>
  <c r="AJ80" i="6" a="1"/>
  <c r="AJ80" i="6" s="1"/>
  <c r="AE80" i="6" a="1"/>
  <c r="AE80" i="6" s="1"/>
  <c r="AS80" i="6" a="1"/>
  <c r="AS80" i="6" s="1"/>
  <c r="AM80" i="6" a="1"/>
  <c r="AM80" i="6" s="1"/>
  <c r="AF80" i="6" a="1"/>
  <c r="AF80" i="6" s="1"/>
  <c r="AQ80" i="6" a="1"/>
  <c r="AQ80" i="6" s="1"/>
  <c r="AG80" i="6" a="1"/>
  <c r="AG80" i="6" s="1"/>
  <c r="AR80" i="6" a="1"/>
  <c r="AR80" i="6" s="1"/>
  <c r="AU80" i="6" a="1"/>
  <c r="AU80" i="6" s="1"/>
  <c r="AW80" i="6" a="1"/>
  <c r="AW80" i="6" s="1"/>
  <c r="AF24" i="6" a="1"/>
  <c r="AF24" i="6" s="1"/>
  <c r="AJ24" i="6" a="1"/>
  <c r="AJ24" i="6" s="1"/>
  <c r="AN24" i="6" a="1"/>
  <c r="AN24" i="6" s="1"/>
  <c r="AR24" i="6" a="1"/>
  <c r="AR24" i="6" s="1"/>
  <c r="AV24" i="6" a="1"/>
  <c r="AV24" i="6" s="1"/>
  <c r="AG24" i="6" a="1"/>
  <c r="AG24" i="6" s="1"/>
  <c r="AK24" i="6" a="1"/>
  <c r="AK24" i="6" s="1"/>
  <c r="AO24" i="6" a="1"/>
  <c r="AO24" i="6" s="1"/>
  <c r="AS24" i="6" a="1"/>
  <c r="AS24" i="6" s="1"/>
  <c r="AW24" i="6" a="1"/>
  <c r="AW24" i="6" s="1"/>
  <c r="AE24" i="6" a="1"/>
  <c r="AE24" i="6" s="1"/>
  <c r="AM24" i="6" a="1"/>
  <c r="AM24" i="6" s="1"/>
  <c r="AU24" i="6" a="1"/>
  <c r="AU24" i="6" s="1"/>
  <c r="AH24" i="6" a="1"/>
  <c r="AH24" i="6" s="1"/>
  <c r="AP24" i="6" a="1"/>
  <c r="AP24" i="6" s="1"/>
  <c r="AX24" i="6" a="1"/>
  <c r="AX24" i="6" s="1"/>
  <c r="AI24" i="6" a="1"/>
  <c r="AI24" i="6" s="1"/>
  <c r="AD24" i="6" a="1"/>
  <c r="AD24" i="6" s="1"/>
  <c r="AT24" i="6" a="1"/>
  <c r="AT24" i="6" s="1"/>
  <c r="AL24" i="6" a="1"/>
  <c r="AL24" i="6" s="1"/>
  <c r="AQ24" i="6" a="1"/>
  <c r="AQ24" i="6" s="1"/>
  <c r="AD190" i="6" a="1"/>
  <c r="AD190" i="6" s="1"/>
  <c r="AM190" i="6" a="1"/>
  <c r="AM190" i="6" s="1"/>
  <c r="AV190" i="6" a="1"/>
  <c r="AV190" i="6" s="1"/>
  <c r="AI190" i="6" a="1"/>
  <c r="AI190" i="6" s="1"/>
  <c r="AR190" i="6" a="1"/>
  <c r="AR190" i="6" s="1"/>
  <c r="AW190" i="6" a="1"/>
  <c r="AW190" i="6" s="1"/>
  <c r="AJ190" i="6" a="1"/>
  <c r="AJ190" i="6" s="1"/>
  <c r="AO190" i="6" a="1"/>
  <c r="AO190" i="6" s="1"/>
  <c r="AX190" i="6" a="1"/>
  <c r="AX190" i="6" s="1"/>
  <c r="AG190" i="6" a="1"/>
  <c r="AG190" i="6" s="1"/>
  <c r="AP190" i="6" a="1"/>
  <c r="AP190" i="6" s="1"/>
  <c r="AL190" i="6" a="1"/>
  <c r="AL190" i="6" s="1"/>
  <c r="AU190" i="6" a="1"/>
  <c r="AU190" i="6" s="1"/>
  <c r="AE190" i="6" a="1"/>
  <c r="AE190" i="6" s="1"/>
  <c r="AN190" i="6" a="1"/>
  <c r="AN190" i="6" s="1"/>
  <c r="AF190" i="6" a="1"/>
  <c r="AF190" i="6" s="1"/>
  <c r="AT190" i="6" a="1"/>
  <c r="AT190" i="6" s="1"/>
  <c r="AK190" i="6" a="1"/>
  <c r="AK190" i="6" s="1"/>
  <c r="AH190" i="6" a="1"/>
  <c r="AH190" i="6" s="1"/>
  <c r="AQ190" i="6" a="1"/>
  <c r="AQ190" i="6" s="1"/>
  <c r="AS190" i="6" a="1"/>
  <c r="AS190" i="6" s="1"/>
  <c r="AH122" i="6" a="1"/>
  <c r="AH122" i="6" s="1"/>
  <c r="AQ122" i="6" a="1"/>
  <c r="AQ122" i="6" s="1"/>
  <c r="AD122" i="6" a="1"/>
  <c r="AD122" i="6" s="1"/>
  <c r="AM122" i="6" a="1"/>
  <c r="AM122" i="6" s="1"/>
  <c r="AV122" i="6" a="1"/>
  <c r="AV122" i="6" s="1"/>
  <c r="AE122" i="6" a="1"/>
  <c r="AE122" i="6" s="1"/>
  <c r="AN122" i="6" a="1"/>
  <c r="AN122" i="6" s="1"/>
  <c r="AW122" i="6" a="1"/>
  <c r="AW122" i="6" s="1"/>
  <c r="AF122" i="6" a="1"/>
  <c r="AF122" i="6" s="1"/>
  <c r="AO122" i="6" a="1"/>
  <c r="AO122" i="6" s="1"/>
  <c r="AT122" i="6" a="1"/>
  <c r="AT122" i="6" s="1"/>
  <c r="AP122" i="6" a="1"/>
  <c r="AP122" i="6" s="1"/>
  <c r="AG122" i="6" a="1"/>
  <c r="AG122" i="6" s="1"/>
  <c r="AI122" i="6" a="1"/>
  <c r="AI122" i="6" s="1"/>
  <c r="AR122" i="6" a="1"/>
  <c r="AR122" i="6" s="1"/>
  <c r="AJ122" i="6" a="1"/>
  <c r="AJ122" i="6" s="1"/>
  <c r="AS122" i="6" a="1"/>
  <c r="AS122" i="6" s="1"/>
  <c r="AK122" i="6" a="1"/>
  <c r="AK122" i="6" s="1"/>
  <c r="AL122" i="6" a="1"/>
  <c r="AL122" i="6" s="1"/>
  <c r="AU122" i="6" a="1"/>
  <c r="AU122" i="6" s="1"/>
  <c r="AX122" i="6" a="1"/>
  <c r="AX122" i="6" s="1"/>
  <c r="AD58" i="6" a="1"/>
  <c r="AD58" i="6" s="1"/>
  <c r="AH58" i="6" a="1"/>
  <c r="AH58" i="6" s="1"/>
  <c r="AL58" i="6" a="1"/>
  <c r="AL58" i="6" s="1"/>
  <c r="AP58" i="6" a="1"/>
  <c r="AP58" i="6" s="1"/>
  <c r="AT58" i="6" a="1"/>
  <c r="AT58" i="6" s="1"/>
  <c r="AX58" i="6" a="1"/>
  <c r="AX58" i="6" s="1"/>
  <c r="AG58" i="6" a="1"/>
  <c r="AG58" i="6" s="1"/>
  <c r="AR58" i="6" a="1"/>
  <c r="AR58" i="6" s="1"/>
  <c r="AW58" i="6" a="1"/>
  <c r="AW58" i="6" s="1"/>
  <c r="AE58" i="6" a="1"/>
  <c r="AE58" i="6" s="1"/>
  <c r="AU58" i="6" a="1"/>
  <c r="AU58" i="6" s="1"/>
  <c r="AV58" i="6" a="1"/>
  <c r="AV58" i="6" s="1"/>
  <c r="AO58" i="6" a="1"/>
  <c r="AO58" i="6" s="1"/>
  <c r="AI58" i="6" a="1"/>
  <c r="AI58" i="6" s="1"/>
  <c r="AS58" i="6" a="1"/>
  <c r="AS58" i="6" s="1"/>
  <c r="AN58" i="6" a="1"/>
  <c r="AN58" i="6" s="1"/>
  <c r="AQ58" i="6" a="1"/>
  <c r="AQ58" i="6" s="1"/>
  <c r="AF58" i="6" a="1"/>
  <c r="AF58" i="6" s="1"/>
  <c r="AJ58" i="6" a="1"/>
  <c r="AJ58" i="6" s="1"/>
  <c r="AM58" i="6" a="1"/>
  <c r="AM58" i="6" s="1"/>
  <c r="AK58" i="6" a="1"/>
  <c r="AK58" i="6" s="1"/>
  <c r="AE130" i="6" a="1"/>
  <c r="AE130" i="6" s="1"/>
  <c r="AI130" i="6" a="1"/>
  <c r="AI130" i="6" s="1"/>
  <c r="AM130" i="6" a="1"/>
  <c r="AM130" i="6" s="1"/>
  <c r="AQ130" i="6" a="1"/>
  <c r="AQ130" i="6" s="1"/>
  <c r="AU130" i="6" a="1"/>
  <c r="AU130" i="6" s="1"/>
  <c r="AF130" i="6" a="1"/>
  <c r="AF130" i="6" s="1"/>
  <c r="AJ130" i="6" a="1"/>
  <c r="AJ130" i="6" s="1"/>
  <c r="AN130" i="6" a="1"/>
  <c r="AN130" i="6" s="1"/>
  <c r="AR130" i="6" a="1"/>
  <c r="AR130" i="6" s="1"/>
  <c r="AV130" i="6" a="1"/>
  <c r="AV130" i="6" s="1"/>
  <c r="AG130" i="6" a="1"/>
  <c r="AG130" i="6" s="1"/>
  <c r="AK130" i="6" a="1"/>
  <c r="AK130" i="6" s="1"/>
  <c r="AO130" i="6" a="1"/>
  <c r="AO130" i="6" s="1"/>
  <c r="AS130" i="6" a="1"/>
  <c r="AS130" i="6" s="1"/>
  <c r="AW130" i="6" a="1"/>
  <c r="AW130" i="6" s="1"/>
  <c r="AD130" i="6" a="1"/>
  <c r="AD130" i="6" s="1"/>
  <c r="AL130" i="6" a="1"/>
  <c r="AL130" i="6" s="1"/>
  <c r="AT130" i="6" a="1"/>
  <c r="AT130" i="6" s="1"/>
  <c r="AH130" i="6" a="1"/>
  <c r="AH130" i="6" s="1"/>
  <c r="AP130" i="6" a="1"/>
  <c r="AP130" i="6" s="1"/>
  <c r="AX130" i="6" a="1"/>
  <c r="AX130" i="6" s="1"/>
  <c r="AD157" i="6" a="1"/>
  <c r="AD157" i="6" s="1"/>
  <c r="AH157" i="6" a="1"/>
  <c r="AH157" i="6" s="1"/>
  <c r="AL157" i="6" a="1"/>
  <c r="AL157" i="6" s="1"/>
  <c r="AP157" i="6" a="1"/>
  <c r="AP157" i="6" s="1"/>
  <c r="AT157" i="6" a="1"/>
  <c r="AT157" i="6" s="1"/>
  <c r="AX157" i="6" a="1"/>
  <c r="AX157" i="6" s="1"/>
  <c r="AF157" i="6" a="1"/>
  <c r="AF157" i="6" s="1"/>
  <c r="AJ157" i="6" a="1"/>
  <c r="AJ157" i="6" s="1"/>
  <c r="AN157" i="6" a="1"/>
  <c r="AN157" i="6" s="1"/>
  <c r="AR157" i="6" a="1"/>
  <c r="AR157" i="6" s="1"/>
  <c r="AV157" i="6" a="1"/>
  <c r="AV157" i="6" s="1"/>
  <c r="AI157" i="6" a="1"/>
  <c r="AI157" i="6" s="1"/>
  <c r="AO157" i="6" a="1"/>
  <c r="AO157" i="6" s="1"/>
  <c r="AQ157" i="6" a="1"/>
  <c r="AQ157" i="6" s="1"/>
  <c r="AW157" i="6" a="1"/>
  <c r="AW157" i="6" s="1"/>
  <c r="AE157" i="6" a="1"/>
  <c r="AE157" i="6" s="1"/>
  <c r="AK157" i="6" a="1"/>
  <c r="AK157" i="6" s="1"/>
  <c r="AM157" i="6" a="1"/>
  <c r="AM157" i="6" s="1"/>
  <c r="AS157" i="6" a="1"/>
  <c r="AS157" i="6" s="1"/>
  <c r="AG157" i="6" a="1"/>
  <c r="AG157" i="6" s="1"/>
  <c r="AU157" i="6" a="1"/>
  <c r="AU157" i="6" s="1"/>
  <c r="AD92" i="6" a="1"/>
  <c r="AD92" i="6" s="1"/>
  <c r="AH92" i="6" a="1"/>
  <c r="AH92" i="6" s="1"/>
  <c r="AL92" i="6" a="1"/>
  <c r="AL92" i="6" s="1"/>
  <c r="AP92" i="6" a="1"/>
  <c r="AP92" i="6" s="1"/>
  <c r="AT92" i="6" a="1"/>
  <c r="AT92" i="6" s="1"/>
  <c r="AX92" i="6" a="1"/>
  <c r="AX92" i="6" s="1"/>
  <c r="AO92" i="6" a="1"/>
  <c r="AO92" i="6" s="1"/>
  <c r="AM92" i="6" a="1"/>
  <c r="AM92" i="6" s="1"/>
  <c r="AR92" i="6" a="1"/>
  <c r="AR92" i="6" s="1"/>
  <c r="AE92" i="6" a="1"/>
  <c r="AE92" i="6" s="1"/>
  <c r="AS92" i="6" a="1"/>
  <c r="AS92" i="6" s="1"/>
  <c r="AG92" i="6" a="1"/>
  <c r="AG92" i="6" s="1"/>
  <c r="AN92" i="6" a="1"/>
  <c r="AN92" i="6" s="1"/>
  <c r="AI92" i="6" a="1"/>
  <c r="AI92" i="6" s="1"/>
  <c r="AW92" i="6" a="1"/>
  <c r="AW92" i="6" s="1"/>
  <c r="AK92" i="6" a="1"/>
  <c r="AK92" i="6" s="1"/>
  <c r="AV92" i="6" a="1"/>
  <c r="AV92" i="6" s="1"/>
  <c r="AQ92" i="6" a="1"/>
  <c r="AQ92" i="6" s="1"/>
  <c r="AF92" i="6" a="1"/>
  <c r="AF92" i="6" s="1"/>
  <c r="AJ92" i="6" a="1"/>
  <c r="AJ92" i="6" s="1"/>
  <c r="AU92" i="6" a="1"/>
  <c r="AU92" i="6" s="1"/>
  <c r="AG23" i="6" a="1"/>
  <c r="AG23" i="6" s="1"/>
  <c r="AK23" i="6" a="1"/>
  <c r="AK23" i="6" s="1"/>
  <c r="AO23" i="6" a="1"/>
  <c r="AO23" i="6" s="1"/>
  <c r="AS23" i="6" a="1"/>
  <c r="AS23" i="6" s="1"/>
  <c r="AW23" i="6" a="1"/>
  <c r="AW23" i="6" s="1"/>
  <c r="AD23" i="6" a="1"/>
  <c r="AD23" i="6" s="1"/>
  <c r="AH23" i="6" a="1"/>
  <c r="AH23" i="6" s="1"/>
  <c r="AL23" i="6" a="1"/>
  <c r="AL23" i="6" s="1"/>
  <c r="AP23" i="6" a="1"/>
  <c r="AP23" i="6" s="1"/>
  <c r="AT23" i="6" a="1"/>
  <c r="AT23" i="6" s="1"/>
  <c r="AX23" i="6" a="1"/>
  <c r="AX23" i="6" s="1"/>
  <c r="AJ23" i="6" a="1"/>
  <c r="AJ23" i="6" s="1"/>
  <c r="AR23" i="6" a="1"/>
  <c r="AR23" i="6" s="1"/>
  <c r="AE23" i="6" a="1"/>
  <c r="AE23" i="6" s="1"/>
  <c r="AM23" i="6" a="1"/>
  <c r="AM23" i="6" s="1"/>
  <c r="AU23" i="6" a="1"/>
  <c r="AU23" i="6" s="1"/>
  <c r="AI23" i="6" a="1"/>
  <c r="AI23" i="6" s="1"/>
  <c r="AV23" i="6" a="1"/>
  <c r="AV23" i="6" s="1"/>
  <c r="AN23" i="6" a="1"/>
  <c r="AN23" i="6" s="1"/>
  <c r="AQ23" i="6" a="1"/>
  <c r="AQ23" i="6" s="1"/>
  <c r="AF23" i="6" a="1"/>
  <c r="AF23" i="6" s="1"/>
  <c r="AG180" i="6" a="1"/>
  <c r="AG180" i="6" s="1"/>
  <c r="AK180" i="6" a="1"/>
  <c r="AK180" i="6" s="1"/>
  <c r="AO180" i="6" a="1"/>
  <c r="AO180" i="6" s="1"/>
  <c r="AS180" i="6" a="1"/>
  <c r="AS180" i="6" s="1"/>
  <c r="AW180" i="6" a="1"/>
  <c r="AW180" i="6" s="1"/>
  <c r="AH180" i="6" a="1"/>
  <c r="AH180" i="6" s="1"/>
  <c r="AX180" i="6" a="1"/>
  <c r="AX180" i="6" s="1"/>
  <c r="AI180" i="6" a="1"/>
  <c r="AI180" i="6" s="1"/>
  <c r="AN180" i="6" a="1"/>
  <c r="AN180" i="6" s="1"/>
  <c r="AE180" i="6" a="1"/>
  <c r="AE180" i="6" s="1"/>
  <c r="AJ180" i="6" a="1"/>
  <c r="AJ180" i="6" s="1"/>
  <c r="AU180" i="6" a="1"/>
  <c r="AU180" i="6" s="1"/>
  <c r="AF180" i="6" a="1"/>
  <c r="AF180" i="6" s="1"/>
  <c r="AQ180" i="6" a="1"/>
  <c r="AQ180" i="6" s="1"/>
  <c r="AV180" i="6" a="1"/>
  <c r="AV180" i="6" s="1"/>
  <c r="AR180" i="6" a="1"/>
  <c r="AR180" i="6" s="1"/>
  <c r="AT180" i="6" a="1"/>
  <c r="AT180" i="6" s="1"/>
  <c r="AP180" i="6" a="1"/>
  <c r="AP180" i="6" s="1"/>
  <c r="AL180" i="6" a="1"/>
  <c r="AL180" i="6" s="1"/>
  <c r="AM180" i="6" a="1"/>
  <c r="AM180" i="6" s="1"/>
  <c r="AD180" i="6" a="1"/>
  <c r="AD180" i="6" s="1"/>
  <c r="AF120" i="6" a="1"/>
  <c r="AF120" i="6" s="1"/>
  <c r="AO120" i="6" a="1"/>
  <c r="AO120" i="6" s="1"/>
  <c r="AX120" i="6" a="1"/>
  <c r="AX120" i="6" s="1"/>
  <c r="AD120" i="6" a="1"/>
  <c r="AD120" i="6" s="1"/>
  <c r="AI120" i="6" a="1"/>
  <c r="AI120" i="6" s="1"/>
  <c r="AT120" i="6" a="1"/>
  <c r="AT120" i="6" s="1"/>
  <c r="AJ120" i="6" a="1"/>
  <c r="AJ120" i="6" s="1"/>
  <c r="AV120" i="6" a="1"/>
  <c r="AV120" i="6" s="1"/>
  <c r="AR120" i="6" a="1"/>
  <c r="AR120" i="6" s="1"/>
  <c r="AW120" i="6" a="1"/>
  <c r="AW120" i="6" s="1"/>
  <c r="AH120" i="6" a="1"/>
  <c r="AH120" i="6" s="1"/>
  <c r="AS120" i="6" a="1"/>
  <c r="AS120" i="6" s="1"/>
  <c r="AK120" i="6" a="1"/>
  <c r="AK120" i="6" s="1"/>
  <c r="AU120" i="6" a="1"/>
  <c r="AU120" i="6" s="1"/>
  <c r="AL120" i="6" a="1"/>
  <c r="AL120" i="6" s="1"/>
  <c r="AM120" i="6" a="1"/>
  <c r="AM120" i="6" s="1"/>
  <c r="AN120" i="6" a="1"/>
  <c r="AN120" i="6" s="1"/>
  <c r="AE120" i="6" a="1"/>
  <c r="AE120" i="6" s="1"/>
  <c r="AG120" i="6" a="1"/>
  <c r="AG120" i="6" s="1"/>
  <c r="AP120" i="6" a="1"/>
  <c r="AP120" i="6" s="1"/>
  <c r="AQ120" i="6" a="1"/>
  <c r="AQ120" i="6" s="1"/>
  <c r="AF56" i="6" a="1"/>
  <c r="AF56" i="6" s="1"/>
  <c r="AJ56" i="6" a="1"/>
  <c r="AJ56" i="6" s="1"/>
  <c r="AN56" i="6" a="1"/>
  <c r="AN56" i="6" s="1"/>
  <c r="AR56" i="6" a="1"/>
  <c r="AR56" i="6" s="1"/>
  <c r="AV56" i="6" a="1"/>
  <c r="AV56" i="6" s="1"/>
  <c r="AL56" i="6" a="1"/>
  <c r="AL56" i="6" s="1"/>
  <c r="AQ56" i="6" a="1"/>
  <c r="AQ56" i="6" s="1"/>
  <c r="AO56" i="6" a="1"/>
  <c r="AO56" i="6" s="1"/>
  <c r="AG56" i="6" a="1"/>
  <c r="AG56" i="6" s="1"/>
  <c r="AU56" i="6" a="1"/>
  <c r="AU56" i="6" s="1"/>
  <c r="AH56" i="6" a="1"/>
  <c r="AH56" i="6" s="1"/>
  <c r="AP56" i="6" a="1"/>
  <c r="AP56" i="6" s="1"/>
  <c r="AW56" i="6" a="1"/>
  <c r="AW56" i="6" s="1"/>
  <c r="AD56" i="6" a="1"/>
  <c r="AD56" i="6" s="1"/>
  <c r="AK56" i="6" a="1"/>
  <c r="AK56" i="6" s="1"/>
  <c r="AM56" i="6" a="1"/>
  <c r="AM56" i="6" s="1"/>
  <c r="AE56" i="6" a="1"/>
  <c r="AE56" i="6" s="1"/>
  <c r="AS56" i="6" a="1"/>
  <c r="AS56" i="6" s="1"/>
  <c r="AI56" i="6" a="1"/>
  <c r="AI56" i="6" s="1"/>
  <c r="AX56" i="6" a="1"/>
  <c r="AX56" i="6" s="1"/>
  <c r="AT56" i="6" a="1"/>
  <c r="AT56" i="6" s="1"/>
  <c r="AH192" i="6" a="1"/>
  <c r="AH192" i="6" s="1"/>
  <c r="AL192" i="6" a="1"/>
  <c r="AL192" i="6" s="1"/>
  <c r="AP192" i="6" a="1"/>
  <c r="AP192" i="6" s="1"/>
  <c r="AT192" i="6" a="1"/>
  <c r="AT192" i="6" s="1"/>
  <c r="AX192" i="6" a="1"/>
  <c r="AX192" i="6" s="1"/>
  <c r="AE192" i="6" a="1"/>
  <c r="AE192" i="6" s="1"/>
  <c r="AI192" i="6" a="1"/>
  <c r="AI192" i="6" s="1"/>
  <c r="AM192" i="6" a="1"/>
  <c r="AM192" i="6" s="1"/>
  <c r="AQ192" i="6" a="1"/>
  <c r="AQ192" i="6" s="1"/>
  <c r="AU192" i="6" a="1"/>
  <c r="AU192" i="6" s="1"/>
  <c r="AF192" i="6" a="1"/>
  <c r="AF192" i="6" s="1"/>
  <c r="AJ192" i="6" a="1"/>
  <c r="AJ192" i="6" s="1"/>
  <c r="AN192" i="6" a="1"/>
  <c r="AN192" i="6" s="1"/>
  <c r="AR192" i="6" a="1"/>
  <c r="AR192" i="6" s="1"/>
  <c r="AV192" i="6" a="1"/>
  <c r="AV192" i="6" s="1"/>
  <c r="AG192" i="6" a="1"/>
  <c r="AG192" i="6" s="1"/>
  <c r="AO192" i="6" a="1"/>
  <c r="AO192" i="6" s="1"/>
  <c r="AW192" i="6" a="1"/>
  <c r="AW192" i="6" s="1"/>
  <c r="AD192" i="6" a="1"/>
  <c r="AD192" i="6" s="1"/>
  <c r="AK192" i="6" a="1"/>
  <c r="AK192" i="6" s="1"/>
  <c r="AS192" i="6" a="1"/>
  <c r="AS192" i="6" s="1"/>
  <c r="AD171" i="6" a="1"/>
  <c r="AD171" i="6" s="1"/>
  <c r="AH171" i="6" a="1"/>
  <c r="AH171" i="6" s="1"/>
  <c r="AL171" i="6" a="1"/>
  <c r="AL171" i="6" s="1"/>
  <c r="AP171" i="6" a="1"/>
  <c r="AP171" i="6" s="1"/>
  <c r="AT171" i="6" a="1"/>
  <c r="AT171" i="6" s="1"/>
  <c r="AX171" i="6" a="1"/>
  <c r="AX171" i="6" s="1"/>
  <c r="AE171" i="6" a="1"/>
  <c r="AE171" i="6" s="1"/>
  <c r="AU171" i="6" a="1"/>
  <c r="AU171" i="6" s="1"/>
  <c r="AF171" i="6" a="1"/>
  <c r="AF171" i="6" s="1"/>
  <c r="AK171" i="6" a="1"/>
  <c r="AK171" i="6" s="1"/>
  <c r="AV171" i="6" a="1"/>
  <c r="AV171" i="6" s="1"/>
  <c r="AG171" i="6" a="1"/>
  <c r="AG171" i="6" s="1"/>
  <c r="AR171" i="6" a="1"/>
  <c r="AR171" i="6" s="1"/>
  <c r="AW171" i="6" a="1"/>
  <c r="AW171" i="6" s="1"/>
  <c r="AN171" i="6" a="1"/>
  <c r="AN171" i="6" s="1"/>
  <c r="AS171" i="6" a="1"/>
  <c r="AS171" i="6" s="1"/>
  <c r="AO171" i="6" a="1"/>
  <c r="AO171" i="6" s="1"/>
  <c r="AQ171" i="6" a="1"/>
  <c r="AQ171" i="6" s="1"/>
  <c r="AM171" i="6" a="1"/>
  <c r="AM171" i="6" s="1"/>
  <c r="AI171" i="6" a="1"/>
  <c r="AI171" i="6" s="1"/>
  <c r="AJ171" i="6" a="1"/>
  <c r="AJ171" i="6" s="1"/>
  <c r="AD104" i="6" a="1"/>
  <c r="AD104" i="6" s="1"/>
  <c r="AH104" i="6" a="1"/>
  <c r="AH104" i="6" s="1"/>
  <c r="AL104" i="6" a="1"/>
  <c r="AL104" i="6" s="1"/>
  <c r="AP104" i="6" a="1"/>
  <c r="AP104" i="6" s="1"/>
  <c r="AT104" i="6" a="1"/>
  <c r="AT104" i="6" s="1"/>
  <c r="AX104" i="6" a="1"/>
  <c r="AX104" i="6" s="1"/>
  <c r="AN104" i="6" a="1"/>
  <c r="AN104" i="6" s="1"/>
  <c r="AS104" i="6" a="1"/>
  <c r="AS104" i="6" s="1"/>
  <c r="AE104" i="6" a="1"/>
  <c r="AE104" i="6" s="1"/>
  <c r="AU104" i="6" a="1"/>
  <c r="AU104" i="6" s="1"/>
  <c r="AQ104" i="6" a="1"/>
  <c r="AQ104" i="6" s="1"/>
  <c r="AG104" i="6" a="1"/>
  <c r="AG104" i="6" s="1"/>
  <c r="AO104" i="6" a="1"/>
  <c r="AO104" i="6" s="1"/>
  <c r="AI104" i="6" a="1"/>
  <c r="AI104" i="6" s="1"/>
  <c r="AR104" i="6" a="1"/>
  <c r="AR104" i="6" s="1"/>
  <c r="AJ104" i="6" a="1"/>
  <c r="AJ104" i="6" s="1"/>
  <c r="AK104" i="6" a="1"/>
  <c r="AK104" i="6" s="1"/>
  <c r="AM104" i="6" a="1"/>
  <c r="AM104" i="6" s="1"/>
  <c r="AV104" i="6" a="1"/>
  <c r="AV104" i="6" s="1"/>
  <c r="AW104" i="6" a="1"/>
  <c r="AW104" i="6" s="1"/>
  <c r="AF104" i="6" a="1"/>
  <c r="AF104" i="6" s="1"/>
  <c r="AD40" i="6" a="1"/>
  <c r="AD40" i="6" s="1"/>
  <c r="AH40" i="6" a="1"/>
  <c r="AH40" i="6" s="1"/>
  <c r="AL40" i="6" a="1"/>
  <c r="AL40" i="6" s="1"/>
  <c r="AP40" i="6" a="1"/>
  <c r="AP40" i="6" s="1"/>
  <c r="AT40" i="6" a="1"/>
  <c r="AT40" i="6" s="1"/>
  <c r="AX40" i="6" a="1"/>
  <c r="AX40" i="6" s="1"/>
  <c r="AF40" i="6" a="1"/>
  <c r="AF40" i="6" s="1"/>
  <c r="AK40" i="6" a="1"/>
  <c r="AK40" i="6" s="1"/>
  <c r="AV40" i="6" a="1"/>
  <c r="AV40" i="6" s="1"/>
  <c r="AI40" i="6" a="1"/>
  <c r="AI40" i="6" s="1"/>
  <c r="AO40" i="6" a="1"/>
  <c r="AO40" i="6" s="1"/>
  <c r="AE40" i="6" a="1"/>
  <c r="AE40" i="6" s="1"/>
  <c r="AS40" i="6" a="1"/>
  <c r="AS40" i="6" s="1"/>
  <c r="AM40" i="6" a="1"/>
  <c r="AM40" i="6" s="1"/>
  <c r="AW40" i="6" a="1"/>
  <c r="AW40" i="6" s="1"/>
  <c r="AN40" i="6" a="1"/>
  <c r="AN40" i="6" s="1"/>
  <c r="AJ40" i="6" a="1"/>
  <c r="AJ40" i="6" s="1"/>
  <c r="AQ40" i="6" a="1"/>
  <c r="AQ40" i="6" s="1"/>
  <c r="AR40" i="6" a="1"/>
  <c r="AR40" i="6" s="1"/>
  <c r="AU40" i="6" a="1"/>
  <c r="AU40" i="6" s="1"/>
  <c r="AG40" i="6" a="1"/>
  <c r="AG40" i="6" s="1"/>
  <c r="AG194" i="6" a="1"/>
  <c r="AG194" i="6" s="1"/>
  <c r="AK194" i="6" a="1"/>
  <c r="AK194" i="6" s="1"/>
  <c r="AO194" i="6" a="1"/>
  <c r="AO194" i="6" s="1"/>
  <c r="AS194" i="6" a="1"/>
  <c r="AS194" i="6" s="1"/>
  <c r="AW194" i="6" a="1"/>
  <c r="AW194" i="6" s="1"/>
  <c r="AD194" i="6" a="1"/>
  <c r="AD194" i="6" s="1"/>
  <c r="AH194" i="6" a="1"/>
  <c r="AH194" i="6" s="1"/>
  <c r="AL194" i="6" a="1"/>
  <c r="AL194" i="6" s="1"/>
  <c r="AP194" i="6" a="1"/>
  <c r="AP194" i="6" s="1"/>
  <c r="AT194" i="6" a="1"/>
  <c r="AT194" i="6" s="1"/>
  <c r="AX194" i="6" a="1"/>
  <c r="AX194" i="6" s="1"/>
  <c r="AQ194" i="6" a="1"/>
  <c r="AQ194" i="6" s="1"/>
  <c r="AV194" i="6" a="1"/>
  <c r="AV194" i="6" s="1"/>
  <c r="AJ194" i="6" a="1"/>
  <c r="AJ194" i="6" s="1"/>
  <c r="AE194" i="6" a="1"/>
  <c r="AE194" i="6" s="1"/>
  <c r="AR194" i="6" a="1"/>
  <c r="AR194" i="6" s="1"/>
  <c r="AF194" i="6" a="1"/>
  <c r="AF194" i="6" s="1"/>
  <c r="AM194" i="6" a="1"/>
  <c r="AM194" i="6" s="1"/>
  <c r="AN194" i="6" a="1"/>
  <c r="AN194" i="6" s="1"/>
  <c r="AU194" i="6" a="1"/>
  <c r="AU194" i="6" s="1"/>
  <c r="AI194" i="6" a="1"/>
  <c r="AI194" i="6" s="1"/>
  <c r="AD132" i="6" a="1"/>
  <c r="AD132" i="6" s="1"/>
  <c r="AH132" i="6" a="1"/>
  <c r="AH132" i="6" s="1"/>
  <c r="AL132" i="6" a="1"/>
  <c r="AL132" i="6" s="1"/>
  <c r="AP132" i="6" a="1"/>
  <c r="AP132" i="6" s="1"/>
  <c r="AT132" i="6" a="1"/>
  <c r="AT132" i="6" s="1"/>
  <c r="AX132" i="6" a="1"/>
  <c r="AX132" i="6" s="1"/>
  <c r="AE132" i="6" a="1"/>
  <c r="AE132" i="6" s="1"/>
  <c r="AI132" i="6" a="1"/>
  <c r="AI132" i="6" s="1"/>
  <c r="AM132" i="6" a="1"/>
  <c r="AM132" i="6" s="1"/>
  <c r="AQ132" i="6" a="1"/>
  <c r="AQ132" i="6" s="1"/>
  <c r="AU132" i="6" a="1"/>
  <c r="AU132" i="6" s="1"/>
  <c r="AN132" i="6" a="1"/>
  <c r="AN132" i="6" s="1"/>
  <c r="AO132" i="6" a="1"/>
  <c r="AO132" i="6" s="1"/>
  <c r="AV132" i="6" a="1"/>
  <c r="AV132" i="6" s="1"/>
  <c r="AJ132" i="6" a="1"/>
  <c r="AJ132" i="6" s="1"/>
  <c r="AW132" i="6" a="1"/>
  <c r="AW132" i="6" s="1"/>
  <c r="AK132" i="6" a="1"/>
  <c r="AK132" i="6" s="1"/>
  <c r="AR132" i="6" a="1"/>
  <c r="AR132" i="6" s="1"/>
  <c r="AF132" i="6" a="1"/>
  <c r="AF132" i="6" s="1"/>
  <c r="AG132" i="6" a="1"/>
  <c r="AG132" i="6" s="1"/>
  <c r="AS132" i="6" a="1"/>
  <c r="AS132" i="6" s="1"/>
  <c r="AF68" i="6" a="1"/>
  <c r="AF68" i="6" s="1"/>
  <c r="AJ68" i="6" a="1"/>
  <c r="AJ68" i="6" s="1"/>
  <c r="AN68" i="6" a="1"/>
  <c r="AN68" i="6" s="1"/>
  <c r="AR68" i="6" a="1"/>
  <c r="AR68" i="6" s="1"/>
  <c r="AV68" i="6" a="1"/>
  <c r="AV68" i="6" s="1"/>
  <c r="AD68" i="6" a="1"/>
  <c r="AD68" i="6" s="1"/>
  <c r="AI68" i="6" a="1"/>
  <c r="AI68" i="6" s="1"/>
  <c r="AT68" i="6" a="1"/>
  <c r="AT68" i="6" s="1"/>
  <c r="AG68" i="6" a="1"/>
  <c r="AG68" i="6" s="1"/>
  <c r="AW68" i="6" a="1"/>
  <c r="AW68" i="6" s="1"/>
  <c r="AH68" i="6" a="1"/>
  <c r="AH68" i="6" s="1"/>
  <c r="AO68" i="6" a="1"/>
  <c r="AO68" i="6" s="1"/>
  <c r="AP68" i="6" a="1"/>
  <c r="AP68" i="6" s="1"/>
  <c r="AX68" i="6" a="1"/>
  <c r="AX68" i="6" s="1"/>
  <c r="AQ68" i="6" a="1"/>
  <c r="AQ68" i="6" s="1"/>
  <c r="AE68" i="6" a="1"/>
  <c r="AE68" i="6" s="1"/>
  <c r="AL68" i="6" a="1"/>
  <c r="AL68" i="6" s="1"/>
  <c r="AS68" i="6" a="1"/>
  <c r="AS68" i="6" s="1"/>
  <c r="AU68" i="6" a="1"/>
  <c r="AU68" i="6" s="1"/>
  <c r="AK68" i="6" a="1"/>
  <c r="AK68" i="6" s="1"/>
  <c r="AM68" i="6" a="1"/>
  <c r="AM68" i="6" s="1"/>
  <c r="AF169" i="6" a="1"/>
  <c r="AF169" i="6" s="1"/>
  <c r="AJ169" i="6" a="1"/>
  <c r="AJ169" i="6" s="1"/>
  <c r="AN169" i="6" a="1"/>
  <c r="AN169" i="6" s="1"/>
  <c r="AR169" i="6" a="1"/>
  <c r="AR169" i="6" s="1"/>
  <c r="AV169" i="6" a="1"/>
  <c r="AV169" i="6" s="1"/>
  <c r="AO169" i="6" a="1"/>
  <c r="AO169" i="6" s="1"/>
  <c r="AE169" i="6" a="1"/>
  <c r="AE169" i="6" s="1"/>
  <c r="AP169" i="6" a="1"/>
  <c r="AP169" i="6" s="1"/>
  <c r="AU169" i="6" a="1"/>
  <c r="AU169" i="6" s="1"/>
  <c r="AK169" i="6" a="1"/>
  <c r="AK169" i="6" s="1"/>
  <c r="AL169" i="6" a="1"/>
  <c r="AL169" i="6" s="1"/>
  <c r="AQ169" i="6" a="1"/>
  <c r="AQ169" i="6" s="1"/>
  <c r="AH169" i="6" a="1"/>
  <c r="AH169" i="6" s="1"/>
  <c r="AM169" i="6" a="1"/>
  <c r="AM169" i="6" s="1"/>
  <c r="AX169" i="6" a="1"/>
  <c r="AX169" i="6" s="1"/>
  <c r="AG169" i="6" a="1"/>
  <c r="AG169" i="6" s="1"/>
  <c r="AT169" i="6" a="1"/>
  <c r="AT169" i="6" s="1"/>
  <c r="AD169" i="6" a="1"/>
  <c r="AD169" i="6" s="1"/>
  <c r="AW169" i="6" a="1"/>
  <c r="AW169" i="6" s="1"/>
  <c r="AI169" i="6" a="1"/>
  <c r="AI169" i="6" s="1"/>
  <c r="AS169" i="6" a="1"/>
  <c r="AS169" i="6" s="1"/>
  <c r="AF110" i="6" a="1"/>
  <c r="AF110" i="6" s="1"/>
  <c r="AJ110" i="6" a="1"/>
  <c r="AJ110" i="6" s="1"/>
  <c r="AN110" i="6" a="1"/>
  <c r="AN110" i="6" s="1"/>
  <c r="AR110" i="6" a="1"/>
  <c r="AR110" i="6" s="1"/>
  <c r="AV110" i="6" a="1"/>
  <c r="AV110" i="6" s="1"/>
  <c r="AE110" i="6" a="1"/>
  <c r="AE110" i="6" s="1"/>
  <c r="AP110" i="6" a="1"/>
  <c r="AP110" i="6" s="1"/>
  <c r="AU110" i="6" a="1"/>
  <c r="AU110" i="6" s="1"/>
  <c r="AG110" i="6" a="1"/>
  <c r="AG110" i="6" s="1"/>
  <c r="AW110" i="6" a="1"/>
  <c r="AW110" i="6" s="1"/>
  <c r="AS110" i="6" a="1"/>
  <c r="AS110" i="6" s="1"/>
  <c r="AI110" i="6" a="1"/>
  <c r="AI110" i="6" s="1"/>
  <c r="AQ110" i="6" a="1"/>
  <c r="AQ110" i="6" s="1"/>
  <c r="AD110" i="6" a="1"/>
  <c r="AD110" i="6" s="1"/>
  <c r="AL110" i="6" a="1"/>
  <c r="AL110" i="6" s="1"/>
  <c r="AX110" i="6" a="1"/>
  <c r="AX110" i="6" s="1"/>
  <c r="AH110" i="6" a="1"/>
  <c r="AH110" i="6" s="1"/>
  <c r="AK110" i="6" a="1"/>
  <c r="AK110" i="6" s="1"/>
  <c r="AM110" i="6" a="1"/>
  <c r="AM110" i="6" s="1"/>
  <c r="AO110" i="6" a="1"/>
  <c r="AO110" i="6" s="1"/>
  <c r="AT110" i="6" a="1"/>
  <c r="AT110" i="6" s="1"/>
  <c r="AD46" i="6" a="1"/>
  <c r="AD46" i="6" s="1"/>
  <c r="AH46" i="6" a="1"/>
  <c r="AH46" i="6" s="1"/>
  <c r="AL46" i="6" a="1"/>
  <c r="AL46" i="6" s="1"/>
  <c r="AP46" i="6" a="1"/>
  <c r="AP46" i="6" s="1"/>
  <c r="AT46" i="6" a="1"/>
  <c r="AT46" i="6" s="1"/>
  <c r="AX46" i="6" a="1"/>
  <c r="AX46" i="6" s="1"/>
  <c r="AN46" i="6" a="1"/>
  <c r="AN46" i="6" s="1"/>
  <c r="AS46" i="6" a="1"/>
  <c r="AS46" i="6" s="1"/>
  <c r="AQ46" i="6" a="1"/>
  <c r="AQ46" i="6" s="1"/>
  <c r="AR46" i="6" a="1"/>
  <c r="AR46" i="6" s="1"/>
  <c r="AK46" i="6" a="1"/>
  <c r="AK46" i="6" s="1"/>
  <c r="AE46" i="6" a="1"/>
  <c r="AE46" i="6" s="1"/>
  <c r="AO46" i="6" a="1"/>
  <c r="AO46" i="6" s="1"/>
  <c r="AV46" i="6" a="1"/>
  <c r="AV46" i="6" s="1"/>
  <c r="AJ46" i="6" a="1"/>
  <c r="AJ46" i="6" s="1"/>
  <c r="AM46" i="6" a="1"/>
  <c r="AM46" i="6" s="1"/>
  <c r="AF46" i="6" a="1"/>
  <c r="AF46" i="6" s="1"/>
  <c r="AG46" i="6" a="1"/>
  <c r="AG46" i="6" s="1"/>
  <c r="AW46" i="6" a="1"/>
  <c r="AW46" i="6" s="1"/>
  <c r="AI46" i="6" a="1"/>
  <c r="AI46" i="6" s="1"/>
  <c r="AU46" i="6" a="1"/>
  <c r="AU46" i="6" s="1"/>
  <c r="AE64" i="6" a="1"/>
  <c r="AE64" i="6" s="1"/>
  <c r="AN64" i="6" a="1"/>
  <c r="AN64" i="6" s="1"/>
  <c r="AW64" i="6" a="1"/>
  <c r="AW64" i="6" s="1"/>
  <c r="AH64" i="6" a="1"/>
  <c r="AH64" i="6" s="1"/>
  <c r="AQ64" i="6" a="1"/>
  <c r="AQ64" i="6" s="1"/>
  <c r="AK64" i="6" a="1"/>
  <c r="AK64" i="6" s="1"/>
  <c r="AX64" i="6" a="1"/>
  <c r="AX64" i="6" s="1"/>
  <c r="AI64" i="6" a="1"/>
  <c r="AI64" i="6" s="1"/>
  <c r="AO64" i="6" a="1"/>
  <c r="AO64" i="6" s="1"/>
  <c r="AU64" i="6" a="1"/>
  <c r="AU64" i="6" s="1"/>
  <c r="AD64" i="6" a="1"/>
  <c r="AD64" i="6" s="1"/>
  <c r="AL64" i="6" a="1"/>
  <c r="AL64" i="6" s="1"/>
  <c r="AT64" i="6" a="1"/>
  <c r="AT64" i="6" s="1"/>
  <c r="AM64" i="6" a="1"/>
  <c r="AM64" i="6" s="1"/>
  <c r="AF64" i="6" a="1"/>
  <c r="AF64" i="6" s="1"/>
  <c r="AV64" i="6" a="1"/>
  <c r="AV64" i="6" s="1"/>
  <c r="AJ64" i="6" a="1"/>
  <c r="AJ64" i="6" s="1"/>
  <c r="AR64" i="6" a="1"/>
  <c r="AR64" i="6" s="1"/>
  <c r="AG64" i="6" a="1"/>
  <c r="AG64" i="6" s="1"/>
  <c r="AP64" i="6" a="1"/>
  <c r="AP64" i="6" s="1"/>
  <c r="AS64" i="6" a="1"/>
  <c r="AS64" i="6" s="1"/>
  <c r="AD127" i="6" a="1"/>
  <c r="AD127" i="6" s="1"/>
  <c r="AH127" i="6" a="1"/>
  <c r="AH127" i="6" s="1"/>
  <c r="AL127" i="6" a="1"/>
  <c r="AL127" i="6" s="1"/>
  <c r="AP127" i="6" a="1"/>
  <c r="AP127" i="6" s="1"/>
  <c r="AT127" i="6" a="1"/>
  <c r="AT127" i="6" s="1"/>
  <c r="AX127" i="6" a="1"/>
  <c r="AX127" i="6" s="1"/>
  <c r="AE127" i="6" a="1"/>
  <c r="AE127" i="6" s="1"/>
  <c r="AI127" i="6" a="1"/>
  <c r="AI127" i="6" s="1"/>
  <c r="AM127" i="6" a="1"/>
  <c r="AM127" i="6" s="1"/>
  <c r="AQ127" i="6" a="1"/>
  <c r="AQ127" i="6" s="1"/>
  <c r="AU127" i="6" a="1"/>
  <c r="AU127" i="6" s="1"/>
  <c r="AF127" i="6" a="1"/>
  <c r="AF127" i="6" s="1"/>
  <c r="AJ127" i="6" a="1"/>
  <c r="AJ127" i="6" s="1"/>
  <c r="AN127" i="6" a="1"/>
  <c r="AN127" i="6" s="1"/>
  <c r="AR127" i="6" a="1"/>
  <c r="AR127" i="6" s="1"/>
  <c r="AV127" i="6" a="1"/>
  <c r="AV127" i="6" s="1"/>
  <c r="AK127" i="6" a="1"/>
  <c r="AK127" i="6" s="1"/>
  <c r="AS127" i="6" a="1"/>
  <c r="AS127" i="6" s="1"/>
  <c r="AG127" i="6" a="1"/>
  <c r="AG127" i="6" s="1"/>
  <c r="AO127" i="6" a="1"/>
  <c r="AO127" i="6" s="1"/>
  <c r="AW127" i="6" a="1"/>
  <c r="AW127" i="6" s="1"/>
  <c r="AG202" i="6" a="1"/>
  <c r="AG202" i="6" s="1"/>
  <c r="AK202" i="6" a="1"/>
  <c r="AK202" i="6" s="1"/>
  <c r="AO202" i="6" a="1"/>
  <c r="AO202" i="6" s="1"/>
  <c r="AS202" i="6" a="1"/>
  <c r="AS202" i="6" s="1"/>
  <c r="AW202" i="6" a="1"/>
  <c r="AW202" i="6" s="1"/>
  <c r="AD202" i="6" a="1"/>
  <c r="AD202" i="6" s="1"/>
  <c r="AH202" i="6" a="1"/>
  <c r="AH202" i="6" s="1"/>
  <c r="AL202" i="6" a="1"/>
  <c r="AL202" i="6" s="1"/>
  <c r="AP202" i="6" a="1"/>
  <c r="AP202" i="6" s="1"/>
  <c r="AT202" i="6" a="1"/>
  <c r="AT202" i="6" s="1"/>
  <c r="AX202" i="6" a="1"/>
  <c r="AX202" i="6" s="1"/>
  <c r="AI202" i="6" a="1"/>
  <c r="AI202" i="6" s="1"/>
  <c r="AV202" i="6" a="1"/>
  <c r="AV202" i="6" s="1"/>
  <c r="AJ202" i="6" a="1"/>
  <c r="AJ202" i="6" s="1"/>
  <c r="AQ202" i="6" a="1"/>
  <c r="AQ202" i="6" s="1"/>
  <c r="AE202" i="6" a="1"/>
  <c r="AE202" i="6" s="1"/>
  <c r="AR202" i="6" a="1"/>
  <c r="AR202" i="6" s="1"/>
  <c r="AN202" i="6" a="1"/>
  <c r="AN202" i="6" s="1"/>
  <c r="AF202" i="6" a="1"/>
  <c r="AF202" i="6" s="1"/>
  <c r="AM202" i="6" a="1"/>
  <c r="AM202" i="6" s="1"/>
  <c r="AU202" i="6" a="1"/>
  <c r="AU202" i="6" s="1"/>
  <c r="AF10" i="6" a="1"/>
  <c r="AF10" i="6" s="1"/>
  <c r="AJ10" i="6" a="1"/>
  <c r="AJ10" i="6" s="1"/>
  <c r="AN10" i="6" a="1"/>
  <c r="AN10" i="6" s="1"/>
  <c r="AR10" i="6" a="1"/>
  <c r="AR10" i="6" s="1"/>
  <c r="AV10" i="6" a="1"/>
  <c r="AV10" i="6" s="1"/>
  <c r="AE10" i="6" a="1"/>
  <c r="AE10" i="6" s="1"/>
  <c r="AI10" i="6" a="1"/>
  <c r="AI10" i="6" s="1"/>
  <c r="AM10" i="6" a="1"/>
  <c r="AM10" i="6" s="1"/>
  <c r="AQ10" i="6" a="1"/>
  <c r="AQ10" i="6" s="1"/>
  <c r="AU10" i="6" a="1"/>
  <c r="AU10" i="6" s="1"/>
  <c r="AG10" i="6" a="1"/>
  <c r="AG10" i="6" s="1"/>
  <c r="AK10" i="6" a="1"/>
  <c r="AK10" i="6" s="1"/>
  <c r="AX10" i="6" a="1"/>
  <c r="AX10" i="6" s="1"/>
  <c r="AD10" i="6" a="1"/>
  <c r="AD10" i="6" s="1"/>
  <c r="AO10" i="6" a="1"/>
  <c r="AO10" i="6" s="1"/>
  <c r="AH10" i="6" a="1"/>
  <c r="AH10" i="6" s="1"/>
  <c r="AP10" i="6" a="1"/>
  <c r="AP10" i="6" s="1"/>
  <c r="AT10" i="6" a="1"/>
  <c r="AT10" i="6" s="1"/>
  <c r="AW10" i="6" a="1"/>
  <c r="AW10" i="6" s="1"/>
  <c r="AS10" i="6" a="1"/>
  <c r="AS10" i="6" s="1"/>
  <c r="AL10" i="6" a="1"/>
  <c r="AL10" i="6" s="1"/>
  <c r="AD136" i="6" a="1"/>
  <c r="AD136" i="6" s="1"/>
  <c r="AH136" i="6" a="1"/>
  <c r="AH136" i="6" s="1"/>
  <c r="AL136" i="6" a="1"/>
  <c r="AL136" i="6" s="1"/>
  <c r="AP136" i="6" a="1"/>
  <c r="AP136" i="6" s="1"/>
  <c r="AT136" i="6" a="1"/>
  <c r="AT136" i="6" s="1"/>
  <c r="AX136" i="6" a="1"/>
  <c r="AX136" i="6" s="1"/>
  <c r="AE136" i="6" a="1"/>
  <c r="AE136" i="6" s="1"/>
  <c r="AI136" i="6" a="1"/>
  <c r="AI136" i="6" s="1"/>
  <c r="AM136" i="6" a="1"/>
  <c r="AM136" i="6" s="1"/>
  <c r="AQ136" i="6" a="1"/>
  <c r="AQ136" i="6" s="1"/>
  <c r="AU136" i="6" a="1"/>
  <c r="AU136" i="6" s="1"/>
  <c r="AG136" i="6" a="1"/>
  <c r="AG136" i="6" s="1"/>
  <c r="AN136" i="6" a="1"/>
  <c r="AN136" i="6" s="1"/>
  <c r="AK136" i="6" a="1"/>
  <c r="AK136" i="6" s="1"/>
  <c r="AR136" i="6" a="1"/>
  <c r="AR136" i="6" s="1"/>
  <c r="AS136" i="6" a="1"/>
  <c r="AS136" i="6" s="1"/>
  <c r="AJ136" i="6" a="1"/>
  <c r="AJ136" i="6" s="1"/>
  <c r="AV136" i="6" a="1"/>
  <c r="AV136" i="6" s="1"/>
  <c r="AW136" i="6" a="1"/>
  <c r="AW136" i="6" s="1"/>
  <c r="AO136" i="6" a="1"/>
  <c r="AO136" i="6" s="1"/>
  <c r="AF136" i="6" a="1"/>
  <c r="AF136" i="6" s="1"/>
  <c r="AF72" i="6" a="1"/>
  <c r="AF72" i="6" s="1"/>
  <c r="AJ72" i="6" a="1"/>
  <c r="AJ72" i="6" s="1"/>
  <c r="AN72" i="6" a="1"/>
  <c r="AN72" i="6" s="1"/>
  <c r="AR72" i="6" a="1"/>
  <c r="AR72" i="6" s="1"/>
  <c r="AV72" i="6" a="1"/>
  <c r="AV72" i="6" s="1"/>
  <c r="AE72" i="6" a="1"/>
  <c r="AE72" i="6" s="1"/>
  <c r="AP72" i="6" a="1"/>
  <c r="AP72" i="6" s="1"/>
  <c r="AU72" i="6" a="1"/>
  <c r="AU72" i="6" s="1"/>
  <c r="AS72" i="6" a="1"/>
  <c r="AS72" i="6" s="1"/>
  <c r="AI72" i="6" a="1"/>
  <c r="AI72" i="6" s="1"/>
  <c r="AW72" i="6" a="1"/>
  <c r="AW72" i="6" s="1"/>
  <c r="AQ72" i="6" a="1"/>
  <c r="AQ72" i="6" s="1"/>
  <c r="AX72" i="6" a="1"/>
  <c r="AX72" i="6" s="1"/>
  <c r="AD72" i="6" a="1"/>
  <c r="AD72" i="6" s="1"/>
  <c r="AK72" i="6" a="1"/>
  <c r="AK72" i="6" s="1"/>
  <c r="AL72" i="6" a="1"/>
  <c r="AL72" i="6" s="1"/>
  <c r="AM72" i="6" a="1"/>
  <c r="AM72" i="6" s="1"/>
  <c r="AG72" i="6" a="1"/>
  <c r="AG72" i="6" s="1"/>
  <c r="AH72" i="6" a="1"/>
  <c r="AH72" i="6" s="1"/>
  <c r="AO72" i="6" a="1"/>
  <c r="AO72" i="6" s="1"/>
  <c r="AT72" i="6" a="1"/>
  <c r="AT72" i="6" s="1"/>
  <c r="AQ17" i="6" a="1"/>
  <c r="AQ17" i="6" s="1"/>
  <c r="AH17" i="6" a="1"/>
  <c r="AH17" i="6" s="1"/>
  <c r="AN17" i="6" a="1"/>
  <c r="AN17" i="6" s="1"/>
  <c r="AS17" i="6" a="1"/>
  <c r="AS17" i="6" s="1"/>
  <c r="AX17" i="6" a="1"/>
  <c r="AX17" i="6" s="1"/>
  <c r="AD17" i="6" a="1"/>
  <c r="AD17" i="6" s="1"/>
  <c r="AJ17" i="6" a="1"/>
  <c r="AJ17" i="6" s="1"/>
  <c r="AO17" i="6" a="1"/>
  <c r="AO17" i="6" s="1"/>
  <c r="AT17" i="6" a="1"/>
  <c r="AT17" i="6" s="1"/>
  <c r="AE17" i="6" a="1"/>
  <c r="AE17" i="6" s="1"/>
  <c r="AU17" i="6" a="1"/>
  <c r="AU17" i="6" s="1"/>
  <c r="AL17" i="6" a="1"/>
  <c r="AL17" i="6" s="1"/>
  <c r="AW17" i="6" a="1"/>
  <c r="AW17" i="6" s="1"/>
  <c r="AF17" i="6" a="1"/>
  <c r="AF17" i="6" s="1"/>
  <c r="AP17" i="6" a="1"/>
  <c r="AP17" i="6" s="1"/>
  <c r="AI17" i="6" a="1"/>
  <c r="AI17" i="6" s="1"/>
  <c r="AR17" i="6" a="1"/>
  <c r="AR17" i="6" s="1"/>
  <c r="AG17" i="6" a="1"/>
  <c r="AG17" i="6" s="1"/>
  <c r="AM17" i="6" a="1"/>
  <c r="AM17" i="6" s="1"/>
  <c r="AK17" i="6" a="1"/>
  <c r="AK17" i="6" s="1"/>
  <c r="AV17" i="6" a="1"/>
  <c r="AV17" i="6" s="1"/>
  <c r="AL182" i="6" a="1"/>
  <c r="AL182" i="6" s="1"/>
  <c r="AU182" i="6" a="1"/>
  <c r="AU182" i="6" s="1"/>
  <c r="AH182" i="6" a="1"/>
  <c r="AH182" i="6" s="1"/>
  <c r="AQ182" i="6" a="1"/>
  <c r="AQ182" i="6" s="1"/>
  <c r="AI182" i="6" a="1"/>
  <c r="AI182" i="6" s="1"/>
  <c r="AR182" i="6" a="1"/>
  <c r="AR182" i="6" s="1"/>
  <c r="AW182" i="6" a="1"/>
  <c r="AW182" i="6" s="1"/>
  <c r="AJ182" i="6" a="1"/>
  <c r="AJ182" i="6" s="1"/>
  <c r="AO182" i="6" a="1"/>
  <c r="AO182" i="6" s="1"/>
  <c r="AX182" i="6" a="1"/>
  <c r="AX182" i="6" s="1"/>
  <c r="AF182" i="6" a="1"/>
  <c r="AF182" i="6" s="1"/>
  <c r="AE182" i="6" a="1"/>
  <c r="AE182" i="6" s="1"/>
  <c r="AG182" i="6" a="1"/>
  <c r="AG182" i="6" s="1"/>
  <c r="AP182" i="6" a="1"/>
  <c r="AP182" i="6" s="1"/>
  <c r="AN182" i="6" a="1"/>
  <c r="AN182" i="6" s="1"/>
  <c r="AS182" i="6" a="1"/>
  <c r="AS182" i="6" s="1"/>
  <c r="AV182" i="6" a="1"/>
  <c r="AV182" i="6" s="1"/>
  <c r="AK182" i="6" a="1"/>
  <c r="AK182" i="6" s="1"/>
  <c r="AT182" i="6" a="1"/>
  <c r="AT182" i="6" s="1"/>
  <c r="AD182" i="6" a="1"/>
  <c r="AD182" i="6" s="1"/>
  <c r="AM182" i="6" a="1"/>
  <c r="AM182" i="6" s="1"/>
  <c r="AE115" i="6" a="1"/>
  <c r="AE115" i="6" s="1"/>
  <c r="AI115" i="6" a="1"/>
  <c r="AI115" i="6" s="1"/>
  <c r="AM115" i="6" a="1"/>
  <c r="AM115" i="6" s="1"/>
  <c r="AQ115" i="6" a="1"/>
  <c r="AQ115" i="6" s="1"/>
  <c r="AU115" i="6" a="1"/>
  <c r="AU115" i="6" s="1"/>
  <c r="AG115" i="6" a="1"/>
  <c r="AG115" i="6" s="1"/>
  <c r="AL115" i="6" a="1"/>
  <c r="AL115" i="6" s="1"/>
  <c r="AW115" i="6" a="1"/>
  <c r="AW115" i="6" s="1"/>
  <c r="AN115" i="6" a="1"/>
  <c r="AN115" i="6" s="1"/>
  <c r="AJ115" i="6" a="1"/>
  <c r="AJ115" i="6" s="1"/>
  <c r="AF115" i="6" a="1"/>
  <c r="AF115" i="6" s="1"/>
  <c r="AO115" i="6" a="1"/>
  <c r="AO115" i="6" s="1"/>
  <c r="AP115" i="6" a="1"/>
  <c r="AP115" i="6" s="1"/>
  <c r="AX115" i="6" a="1"/>
  <c r="AX115" i="6" s="1"/>
  <c r="AR115" i="6" a="1"/>
  <c r="AR115" i="6" s="1"/>
  <c r="AT115" i="6" a="1"/>
  <c r="AT115" i="6" s="1"/>
  <c r="AD115" i="6" a="1"/>
  <c r="AD115" i="6" s="1"/>
  <c r="AV115" i="6" a="1"/>
  <c r="AV115" i="6" s="1"/>
  <c r="AH115" i="6" a="1"/>
  <c r="AH115" i="6" s="1"/>
  <c r="AK115" i="6" a="1"/>
  <c r="AK115" i="6" s="1"/>
  <c r="AS115" i="6" a="1"/>
  <c r="AS115" i="6" s="1"/>
  <c r="AG51" i="6" a="1"/>
  <c r="AG51" i="6" s="1"/>
  <c r="AK51" i="6" a="1"/>
  <c r="AK51" i="6" s="1"/>
  <c r="AO51" i="6" a="1"/>
  <c r="AO51" i="6" s="1"/>
  <c r="AS51" i="6" a="1"/>
  <c r="AS51" i="6" s="1"/>
  <c r="AW51" i="6" a="1"/>
  <c r="AW51" i="6" s="1"/>
  <c r="AE51" i="6" a="1"/>
  <c r="AE51" i="6" s="1"/>
  <c r="AJ51" i="6" a="1"/>
  <c r="AJ51" i="6" s="1"/>
  <c r="AU51" i="6" a="1"/>
  <c r="AU51" i="6" s="1"/>
  <c r="AH51" i="6" a="1"/>
  <c r="AH51" i="6" s="1"/>
  <c r="AX51" i="6" a="1"/>
  <c r="AX51" i="6" s="1"/>
  <c r="AL51" i="6" a="1"/>
  <c r="AL51" i="6" s="1"/>
  <c r="AF51" i="6" a="1"/>
  <c r="AF51" i="6" s="1"/>
  <c r="AM51" i="6" a="1"/>
  <c r="AM51" i="6" s="1"/>
  <c r="AT51" i="6" a="1"/>
  <c r="AT51" i="6" s="1"/>
  <c r="AN51" i="6" a="1"/>
  <c r="AN51" i="6" s="1"/>
  <c r="AQ51" i="6" a="1"/>
  <c r="AQ51" i="6" s="1"/>
  <c r="AD51" i="6" a="1"/>
  <c r="AD51" i="6" s="1"/>
  <c r="AR51" i="6" a="1"/>
  <c r="AR51" i="6" s="1"/>
  <c r="AV51" i="6" a="1"/>
  <c r="AV51" i="6" s="1"/>
  <c r="AI51" i="6" a="1"/>
  <c r="AI51" i="6" s="1"/>
  <c r="AP51" i="6" a="1"/>
  <c r="AP51" i="6" s="1"/>
  <c r="AD88" i="6" a="1"/>
  <c r="AD88" i="6" s="1"/>
  <c r="AH88" i="6" a="1"/>
  <c r="AH88" i="6" s="1"/>
  <c r="AL88" i="6" a="1"/>
  <c r="AL88" i="6" s="1"/>
  <c r="AP88" i="6" a="1"/>
  <c r="AP88" i="6" s="1"/>
  <c r="AT88" i="6" a="1"/>
  <c r="AT88" i="6" s="1"/>
  <c r="AX88" i="6" a="1"/>
  <c r="AX88" i="6" s="1"/>
  <c r="AS88" i="6" a="1"/>
  <c r="AS88" i="6" s="1"/>
  <c r="AF88" i="6" a="1"/>
  <c r="AF88" i="6" s="1"/>
  <c r="AQ88" i="6" a="1"/>
  <c r="AQ88" i="6" s="1"/>
  <c r="AV88" i="6" a="1"/>
  <c r="AV88" i="6" s="1"/>
  <c r="AJ88" i="6" a="1"/>
  <c r="AJ88" i="6" s="1"/>
  <c r="AM88" i="6" a="1"/>
  <c r="AM88" i="6" s="1"/>
  <c r="AO88" i="6" a="1"/>
  <c r="AO88" i="6" s="1"/>
  <c r="AE88" i="6" a="1"/>
  <c r="AE88" i="6" s="1"/>
  <c r="AG88" i="6" a="1"/>
  <c r="AG88" i="6" s="1"/>
  <c r="AR88" i="6" a="1"/>
  <c r="AR88" i="6" s="1"/>
  <c r="AI88" i="6" a="1"/>
  <c r="AI88" i="6" s="1"/>
  <c r="AU88" i="6" a="1"/>
  <c r="AU88" i="6" s="1"/>
  <c r="AK88" i="6" a="1"/>
  <c r="AK88" i="6" s="1"/>
  <c r="AW88" i="6" a="1"/>
  <c r="AW88" i="6" s="1"/>
  <c r="AN88" i="6" a="1"/>
  <c r="AN88" i="6" s="1"/>
  <c r="AF150" i="6" a="1"/>
  <c r="AF150" i="6" s="1"/>
  <c r="AJ150" i="6" a="1"/>
  <c r="AJ150" i="6" s="1"/>
  <c r="AN150" i="6" a="1"/>
  <c r="AN150" i="6" s="1"/>
  <c r="AR150" i="6" a="1"/>
  <c r="AR150" i="6" s="1"/>
  <c r="AV150" i="6" a="1"/>
  <c r="AV150" i="6" s="1"/>
  <c r="AG150" i="6" a="1"/>
  <c r="AG150" i="6" s="1"/>
  <c r="AK150" i="6" a="1"/>
  <c r="AK150" i="6" s="1"/>
  <c r="AO150" i="6" a="1"/>
  <c r="AO150" i="6" s="1"/>
  <c r="AS150" i="6" a="1"/>
  <c r="AS150" i="6" s="1"/>
  <c r="AW150" i="6" a="1"/>
  <c r="AW150" i="6" s="1"/>
  <c r="AT150" i="6" a="1"/>
  <c r="AT150" i="6" s="1"/>
  <c r="AH150" i="6" a="1"/>
  <c r="AH150" i="6" s="1"/>
  <c r="AU150" i="6" a="1"/>
  <c r="AU150" i="6" s="1"/>
  <c r="AE150" i="6" a="1"/>
  <c r="AE150" i="6" s="1"/>
  <c r="AX150" i="6" a="1"/>
  <c r="AX150" i="6" s="1"/>
  <c r="AL150" i="6" a="1"/>
  <c r="AL150" i="6" s="1"/>
  <c r="AM150" i="6" a="1"/>
  <c r="AM150" i="6" s="1"/>
  <c r="AD150" i="6" a="1"/>
  <c r="AD150" i="6" s="1"/>
  <c r="AP150" i="6" a="1"/>
  <c r="AP150" i="6" s="1"/>
  <c r="AQ150" i="6" a="1"/>
  <c r="AQ150" i="6" s="1"/>
  <c r="AI150" i="6" a="1"/>
  <c r="AI150" i="6" s="1"/>
  <c r="AF86" i="6" a="1"/>
  <c r="AF86" i="6" s="1"/>
  <c r="AJ86" i="6" a="1"/>
  <c r="AJ86" i="6" s="1"/>
  <c r="AN86" i="6" a="1"/>
  <c r="AN86" i="6" s="1"/>
  <c r="AR86" i="6" a="1"/>
  <c r="AR86" i="6" s="1"/>
  <c r="AV86" i="6" a="1"/>
  <c r="AV86" i="6" s="1"/>
  <c r="AM86" i="6" a="1"/>
  <c r="AM86" i="6" s="1"/>
  <c r="AK86" i="6" a="1"/>
  <c r="AK86" i="6" s="1"/>
  <c r="AP86" i="6" a="1"/>
  <c r="AP86" i="6" s="1"/>
  <c r="AQ86" i="6" a="1"/>
  <c r="AQ86" i="6" s="1"/>
  <c r="AX86" i="6" a="1"/>
  <c r="AX86" i="6" s="1"/>
  <c r="AE86" i="6" a="1"/>
  <c r="AE86" i="6" s="1"/>
  <c r="AL86" i="6" a="1"/>
  <c r="AL86" i="6" s="1"/>
  <c r="AG86" i="6" a="1"/>
  <c r="AG86" i="6" s="1"/>
  <c r="AU86" i="6" a="1"/>
  <c r="AU86" i="6" s="1"/>
  <c r="AW86" i="6" a="1"/>
  <c r="AW86" i="6" s="1"/>
  <c r="AO86" i="6" a="1"/>
  <c r="AO86" i="6" s="1"/>
  <c r="AD86" i="6" a="1"/>
  <c r="AD86" i="6" s="1"/>
  <c r="AH86" i="6" a="1"/>
  <c r="AH86" i="6" s="1"/>
  <c r="AS86" i="6" a="1"/>
  <c r="AS86" i="6" s="1"/>
  <c r="AI86" i="6" a="1"/>
  <c r="AI86" i="6" s="1"/>
  <c r="AT86" i="6" a="1"/>
  <c r="AT86" i="6" s="1"/>
  <c r="AE15" i="6" a="1"/>
  <c r="AE15" i="6" s="1"/>
  <c r="AI15" i="6" a="1"/>
  <c r="AI15" i="6" s="1"/>
  <c r="AM15" i="6" a="1"/>
  <c r="AM15" i="6" s="1"/>
  <c r="AQ15" i="6" a="1"/>
  <c r="AQ15" i="6" s="1"/>
  <c r="AU15" i="6" a="1"/>
  <c r="AU15" i="6" s="1"/>
  <c r="AD15" i="6" a="1"/>
  <c r="AD15" i="6" s="1"/>
  <c r="AH15" i="6" a="1"/>
  <c r="AH15" i="6" s="1"/>
  <c r="AL15" i="6" a="1"/>
  <c r="AL15" i="6" s="1"/>
  <c r="AP15" i="6" a="1"/>
  <c r="AP15" i="6" s="1"/>
  <c r="AT15" i="6" a="1"/>
  <c r="AT15" i="6" s="1"/>
  <c r="AX15" i="6" a="1"/>
  <c r="AX15" i="6" s="1"/>
  <c r="AK15" i="6" a="1"/>
  <c r="AK15" i="6" s="1"/>
  <c r="AS15" i="6" a="1"/>
  <c r="AS15" i="6" s="1"/>
  <c r="AF15" i="6" a="1"/>
  <c r="AF15" i="6" s="1"/>
  <c r="AN15" i="6" a="1"/>
  <c r="AN15" i="6" s="1"/>
  <c r="AV15" i="6" a="1"/>
  <c r="AV15" i="6" s="1"/>
  <c r="AR15" i="6" a="1"/>
  <c r="AR15" i="6" s="1"/>
  <c r="AG15" i="6" a="1"/>
  <c r="AG15" i="6" s="1"/>
  <c r="AW15" i="6" a="1"/>
  <c r="AW15" i="6" s="1"/>
  <c r="AJ15" i="6" a="1"/>
  <c r="AJ15" i="6" s="1"/>
  <c r="AO15" i="6" a="1"/>
  <c r="AO15" i="6" s="1"/>
  <c r="AG172" i="6" a="1"/>
  <c r="AG172" i="6" s="1"/>
  <c r="AK172" i="6" a="1"/>
  <c r="AK172" i="6" s="1"/>
  <c r="AO172" i="6" a="1"/>
  <c r="AO172" i="6" s="1"/>
  <c r="AS172" i="6" a="1"/>
  <c r="AS172" i="6" s="1"/>
  <c r="AW172" i="6" a="1"/>
  <c r="AW172" i="6" s="1"/>
  <c r="AP172" i="6" a="1"/>
  <c r="AP172" i="6" s="1"/>
  <c r="AF172" i="6" a="1"/>
  <c r="AF172" i="6" s="1"/>
  <c r="AQ172" i="6" a="1"/>
  <c r="AQ172" i="6" s="1"/>
  <c r="AV172" i="6" a="1"/>
  <c r="AV172" i="6" s="1"/>
  <c r="AM172" i="6" a="1"/>
  <c r="AM172" i="6" s="1"/>
  <c r="AR172" i="6" a="1"/>
  <c r="AR172" i="6" s="1"/>
  <c r="AI172" i="6" a="1"/>
  <c r="AI172" i="6" s="1"/>
  <c r="AN172" i="6" a="1"/>
  <c r="AN172" i="6" s="1"/>
  <c r="AD172" i="6" a="1"/>
  <c r="AD172" i="6" s="1"/>
  <c r="AE172" i="6" a="1"/>
  <c r="AE172" i="6" s="1"/>
  <c r="AH172" i="6" a="1"/>
  <c r="AH172" i="6" s="1"/>
  <c r="AX172" i="6" a="1"/>
  <c r="AX172" i="6" s="1"/>
  <c r="AT172" i="6" a="1"/>
  <c r="AT172" i="6" s="1"/>
  <c r="AJ172" i="6" a="1"/>
  <c r="AJ172" i="6" s="1"/>
  <c r="AU172" i="6" a="1"/>
  <c r="AU172" i="6" s="1"/>
  <c r="AL172" i="6" a="1"/>
  <c r="AL172" i="6" s="1"/>
  <c r="AG113" i="6" a="1"/>
  <c r="AG113" i="6" s="1"/>
  <c r="AK113" i="6" a="1"/>
  <c r="AK113" i="6" s="1"/>
  <c r="AO113" i="6" a="1"/>
  <c r="AO113" i="6" s="1"/>
  <c r="AS113" i="6" a="1"/>
  <c r="AS113" i="6" s="1"/>
  <c r="AW113" i="6" a="1"/>
  <c r="AW113" i="6" s="1"/>
  <c r="AF113" i="6" a="1"/>
  <c r="AF113" i="6" s="1"/>
  <c r="AQ113" i="6" a="1"/>
  <c r="AQ113" i="6" s="1"/>
  <c r="AV113" i="6" a="1"/>
  <c r="AV113" i="6" s="1"/>
  <c r="AH113" i="6" a="1"/>
  <c r="AH113" i="6" s="1"/>
  <c r="AX113" i="6" a="1"/>
  <c r="AX113" i="6" s="1"/>
  <c r="AD113" i="6" a="1"/>
  <c r="AD113" i="6" s="1"/>
  <c r="AT113" i="6" a="1"/>
  <c r="AT113" i="6" s="1"/>
  <c r="AN113" i="6" a="1"/>
  <c r="AN113" i="6" s="1"/>
  <c r="AI113" i="6" a="1"/>
  <c r="AI113" i="6" s="1"/>
  <c r="AL113" i="6" a="1"/>
  <c r="AL113" i="6" s="1"/>
  <c r="AM113" i="6" a="1"/>
  <c r="AM113" i="6" s="1"/>
  <c r="AP113" i="6" a="1"/>
  <c r="AP113" i="6" s="1"/>
  <c r="AR113" i="6" a="1"/>
  <c r="AR113" i="6" s="1"/>
  <c r="AU113" i="6" a="1"/>
  <c r="AU113" i="6" s="1"/>
  <c r="AE113" i="6" a="1"/>
  <c r="AE113" i="6" s="1"/>
  <c r="AJ113" i="6" a="1"/>
  <c r="AJ113" i="6" s="1"/>
  <c r="AE49" i="6" a="1"/>
  <c r="AE49" i="6" s="1"/>
  <c r="AI49" i="6" a="1"/>
  <c r="AI49" i="6" s="1"/>
  <c r="AM49" i="6" a="1"/>
  <c r="AM49" i="6" s="1"/>
  <c r="AQ49" i="6" a="1"/>
  <c r="AQ49" i="6" s="1"/>
  <c r="AU49" i="6" a="1"/>
  <c r="AU49" i="6" s="1"/>
  <c r="AD49" i="6" a="1"/>
  <c r="AD49" i="6" s="1"/>
  <c r="AO49" i="6" a="1"/>
  <c r="AO49" i="6" s="1"/>
  <c r="AT49" i="6" a="1"/>
  <c r="AT49" i="6" s="1"/>
  <c r="AR49" i="6" a="1"/>
  <c r="AR49" i="6" s="1"/>
  <c r="AS49" i="6" a="1"/>
  <c r="AS49" i="6" s="1"/>
  <c r="AL49" i="6" a="1"/>
  <c r="AL49" i="6" s="1"/>
  <c r="AF49" i="6" a="1"/>
  <c r="AF49" i="6" s="1"/>
  <c r="AP49" i="6" a="1"/>
  <c r="AP49" i="6" s="1"/>
  <c r="AW49" i="6" a="1"/>
  <c r="AW49" i="6" s="1"/>
  <c r="AG49" i="6" a="1"/>
  <c r="AG49" i="6" s="1"/>
  <c r="AH49" i="6" a="1"/>
  <c r="AH49" i="6" s="1"/>
  <c r="AV49" i="6" a="1"/>
  <c r="AV49" i="6" s="1"/>
  <c r="AJ49" i="6" a="1"/>
  <c r="AJ49" i="6" s="1"/>
  <c r="AX49" i="6" a="1"/>
  <c r="AX49" i="6" s="1"/>
  <c r="AK49" i="6" a="1"/>
  <c r="AK49" i="6" s="1"/>
  <c r="AN49" i="6" a="1"/>
  <c r="AN49" i="6" s="1"/>
  <c r="AG145" i="6" a="1"/>
  <c r="AG145" i="6" s="1"/>
  <c r="AK145" i="6" a="1"/>
  <c r="AK145" i="6" s="1"/>
  <c r="AO145" i="6" a="1"/>
  <c r="AO145" i="6" s="1"/>
  <c r="AS145" i="6" a="1"/>
  <c r="AS145" i="6" s="1"/>
  <c r="AW145" i="6" a="1"/>
  <c r="AW145" i="6" s="1"/>
  <c r="AD145" i="6" a="1"/>
  <c r="AD145" i="6" s="1"/>
  <c r="AH145" i="6" a="1"/>
  <c r="AH145" i="6" s="1"/>
  <c r="AL145" i="6" a="1"/>
  <c r="AL145" i="6" s="1"/>
  <c r="AP145" i="6" a="1"/>
  <c r="AP145" i="6" s="1"/>
  <c r="AT145" i="6" a="1"/>
  <c r="AT145" i="6" s="1"/>
  <c r="AX145" i="6" a="1"/>
  <c r="AX145" i="6" s="1"/>
  <c r="AJ145" i="6" a="1"/>
  <c r="AJ145" i="6" s="1"/>
  <c r="AQ145" i="6" a="1"/>
  <c r="AQ145" i="6" s="1"/>
  <c r="AN145" i="6" a="1"/>
  <c r="AN145" i="6" s="1"/>
  <c r="AM145" i="6" a="1"/>
  <c r="AM145" i="6" s="1"/>
  <c r="AE145" i="6" a="1"/>
  <c r="AE145" i="6" s="1"/>
  <c r="AF145" i="6" a="1"/>
  <c r="AF145" i="6" s="1"/>
  <c r="AR145" i="6" a="1"/>
  <c r="AR145" i="6" s="1"/>
  <c r="AI145" i="6" a="1"/>
  <c r="AI145" i="6" s="1"/>
  <c r="AU145" i="6" a="1"/>
  <c r="AU145" i="6" s="1"/>
  <c r="AV145" i="6" a="1"/>
  <c r="AV145" i="6" s="1"/>
  <c r="AF163" i="6" a="1"/>
  <c r="AF163" i="6" s="1"/>
  <c r="AJ163" i="6" a="1"/>
  <c r="AJ163" i="6" s="1"/>
  <c r="AN163" i="6" a="1"/>
  <c r="AN163" i="6" s="1"/>
  <c r="AR163" i="6" a="1"/>
  <c r="AR163" i="6" s="1"/>
  <c r="AV163" i="6" a="1"/>
  <c r="AV163" i="6" s="1"/>
  <c r="AD163" i="6" a="1"/>
  <c r="AD163" i="6" s="1"/>
  <c r="AH163" i="6" a="1"/>
  <c r="AH163" i="6" s="1"/>
  <c r="AL163" i="6" a="1"/>
  <c r="AL163" i="6" s="1"/>
  <c r="AP163" i="6" a="1"/>
  <c r="AP163" i="6" s="1"/>
  <c r="AT163" i="6" a="1"/>
  <c r="AT163" i="6" s="1"/>
  <c r="AX163" i="6" a="1"/>
  <c r="AX163" i="6" s="1"/>
  <c r="AK163" i="6" a="1"/>
  <c r="AK163" i="6" s="1"/>
  <c r="AQ163" i="6" a="1"/>
  <c r="AQ163" i="6" s="1"/>
  <c r="AE163" i="6" a="1"/>
  <c r="AE163" i="6" s="1"/>
  <c r="AS163" i="6" a="1"/>
  <c r="AS163" i="6" s="1"/>
  <c r="AG163" i="6" a="1"/>
  <c r="AG163" i="6" s="1"/>
  <c r="AM163" i="6" a="1"/>
  <c r="AM163" i="6" s="1"/>
  <c r="AO163" i="6" a="1"/>
  <c r="AO163" i="6" s="1"/>
  <c r="AU163" i="6" a="1"/>
  <c r="AU163" i="6" s="1"/>
  <c r="AW163" i="6" a="1"/>
  <c r="AW163" i="6" s="1"/>
  <c r="AI163" i="6" a="1"/>
  <c r="AI163" i="6" s="1"/>
  <c r="AG97" i="6" a="1"/>
  <c r="AG97" i="6" s="1"/>
  <c r="AK97" i="6" a="1"/>
  <c r="AK97" i="6" s="1"/>
  <c r="AO97" i="6" a="1"/>
  <c r="AO97" i="6" s="1"/>
  <c r="AS97" i="6" a="1"/>
  <c r="AS97" i="6" s="1"/>
  <c r="AW97" i="6" a="1"/>
  <c r="AW97" i="6" s="1"/>
  <c r="AF97" i="6" a="1"/>
  <c r="AF97" i="6" s="1"/>
  <c r="AV97" i="6" a="1"/>
  <c r="AV97" i="6" s="1"/>
  <c r="AD97" i="6" a="1"/>
  <c r="AD97" i="6" s="1"/>
  <c r="AI97" i="6" a="1"/>
  <c r="AI97" i="6" s="1"/>
  <c r="AT97" i="6" a="1"/>
  <c r="AT97" i="6" s="1"/>
  <c r="AM97" i="6" a="1"/>
  <c r="AM97" i="6" s="1"/>
  <c r="AP97" i="6" a="1"/>
  <c r="AP97" i="6" s="1"/>
  <c r="AR97" i="6" a="1"/>
  <c r="AR97" i="6" s="1"/>
  <c r="AH97" i="6" a="1"/>
  <c r="AH97" i="6" s="1"/>
  <c r="AJ97" i="6" a="1"/>
  <c r="AJ97" i="6" s="1"/>
  <c r="AU97" i="6" a="1"/>
  <c r="AU97" i="6" s="1"/>
  <c r="AL97" i="6" a="1"/>
  <c r="AL97" i="6" s="1"/>
  <c r="AX97" i="6" a="1"/>
  <c r="AX97" i="6" s="1"/>
  <c r="AN97" i="6" a="1"/>
  <c r="AN97" i="6" s="1"/>
  <c r="AE97" i="6" a="1"/>
  <c r="AE97" i="6" s="1"/>
  <c r="AQ97" i="6" a="1"/>
  <c r="AQ97" i="6" s="1"/>
  <c r="AE34" i="6" a="1"/>
  <c r="AE34" i="6" s="1"/>
  <c r="AI34" i="6" a="1"/>
  <c r="AI34" i="6" s="1"/>
  <c r="AM34" i="6" a="1"/>
  <c r="AM34" i="6" s="1"/>
  <c r="AQ34" i="6" a="1"/>
  <c r="AQ34" i="6" s="1"/>
  <c r="AU34" i="6" a="1"/>
  <c r="AU34" i="6" s="1"/>
  <c r="AF34" i="6" a="1"/>
  <c r="AF34" i="6" s="1"/>
  <c r="AJ34" i="6" a="1"/>
  <c r="AJ34" i="6" s="1"/>
  <c r="AN34" i="6" a="1"/>
  <c r="AN34" i="6" s="1"/>
  <c r="AR34" i="6" a="1"/>
  <c r="AR34" i="6" s="1"/>
  <c r="AV34" i="6" a="1"/>
  <c r="AV34" i="6" s="1"/>
  <c r="AD34" i="6" a="1"/>
  <c r="AD34" i="6" s="1"/>
  <c r="AL34" i="6" a="1"/>
  <c r="AL34" i="6" s="1"/>
  <c r="AT34" i="6" a="1"/>
  <c r="AT34" i="6" s="1"/>
  <c r="AW34" i="6" a="1"/>
  <c r="AW34" i="6" s="1"/>
  <c r="AH34" i="6" a="1"/>
  <c r="AH34" i="6" s="1"/>
  <c r="AS34" i="6" a="1"/>
  <c r="AS34" i="6" s="1"/>
  <c r="AX34" i="6" a="1"/>
  <c r="AX34" i="6" s="1"/>
  <c r="AK34" i="6" a="1"/>
  <c r="AK34" i="6" s="1"/>
  <c r="AO34" i="6" a="1"/>
  <c r="AO34" i="6" s="1"/>
  <c r="AP34" i="6" a="1"/>
  <c r="AP34" i="6" s="1"/>
  <c r="AG34" i="6" a="1"/>
  <c r="AG34" i="6" s="1"/>
  <c r="AJ186" i="6" a="1"/>
  <c r="AJ186" i="6" s="1"/>
  <c r="AO186" i="6" a="1"/>
  <c r="AO186" i="6" s="1"/>
  <c r="AX186" i="6" a="1"/>
  <c r="AX186" i="6" s="1"/>
  <c r="AF186" i="6" a="1"/>
  <c r="AF186" i="6" s="1"/>
  <c r="AK186" i="6" a="1"/>
  <c r="AK186" i="6" s="1"/>
  <c r="AT186" i="6" a="1"/>
  <c r="AT186" i="6" s="1"/>
  <c r="AL186" i="6" a="1"/>
  <c r="AL186" i="6" s="1"/>
  <c r="AU186" i="6" a="1"/>
  <c r="AU186" i="6" s="1"/>
  <c r="AD186" i="6" a="1"/>
  <c r="AD186" i="6" s="1"/>
  <c r="AM186" i="6" a="1"/>
  <c r="AM186" i="6" s="1"/>
  <c r="AV186" i="6" a="1"/>
  <c r="AV186" i="6" s="1"/>
  <c r="AW186" i="6" a="1"/>
  <c r="AW186" i="6" s="1"/>
  <c r="AE186" i="6" a="1"/>
  <c r="AE186" i="6" s="1"/>
  <c r="AN186" i="6" a="1"/>
  <c r="AN186" i="6" s="1"/>
  <c r="AG186" i="6" a="1"/>
  <c r="AG186" i="6" s="1"/>
  <c r="AP186" i="6" a="1"/>
  <c r="AP186" i="6" s="1"/>
  <c r="AH186" i="6" a="1"/>
  <c r="AH186" i="6" s="1"/>
  <c r="AQ186" i="6" a="1"/>
  <c r="AQ186" i="6" s="1"/>
  <c r="AI186" i="6" a="1"/>
  <c r="AI186" i="6" s="1"/>
  <c r="AR186" i="6" a="1"/>
  <c r="AR186" i="6" s="1"/>
  <c r="AS186" i="6" a="1"/>
  <c r="AS186" i="6" s="1"/>
  <c r="AF125" i="6" a="1"/>
  <c r="AF125" i="6" s="1"/>
  <c r="AJ125" i="6" a="1"/>
  <c r="AJ125" i="6" s="1"/>
  <c r="AN125" i="6" a="1"/>
  <c r="AN125" i="6" s="1"/>
  <c r="AR125" i="6" a="1"/>
  <c r="AR125" i="6" s="1"/>
  <c r="AV125" i="6" a="1"/>
  <c r="AV125" i="6" s="1"/>
  <c r="AG125" i="6" a="1"/>
  <c r="AG125" i="6" s="1"/>
  <c r="AK125" i="6" a="1"/>
  <c r="AK125" i="6" s="1"/>
  <c r="AO125" i="6" a="1"/>
  <c r="AO125" i="6" s="1"/>
  <c r="AS125" i="6" a="1"/>
  <c r="AS125" i="6" s="1"/>
  <c r="AW125" i="6" a="1"/>
  <c r="AW125" i="6" s="1"/>
  <c r="AD125" i="6" a="1"/>
  <c r="AD125" i="6" s="1"/>
  <c r="AH125" i="6" a="1"/>
  <c r="AH125" i="6" s="1"/>
  <c r="AL125" i="6" a="1"/>
  <c r="AL125" i="6" s="1"/>
  <c r="AP125" i="6" a="1"/>
  <c r="AP125" i="6" s="1"/>
  <c r="AT125" i="6" a="1"/>
  <c r="AT125" i="6" s="1"/>
  <c r="AX125" i="6" a="1"/>
  <c r="AX125" i="6" s="1"/>
  <c r="AE125" i="6" a="1"/>
  <c r="AE125" i="6" s="1"/>
  <c r="AM125" i="6" a="1"/>
  <c r="AM125" i="6" s="1"/>
  <c r="AU125" i="6" a="1"/>
  <c r="AU125" i="6" s="1"/>
  <c r="AI125" i="6" a="1"/>
  <c r="AI125" i="6" s="1"/>
  <c r="AQ125" i="6" a="1"/>
  <c r="AQ125" i="6" s="1"/>
  <c r="AE61" i="6" a="1"/>
  <c r="AE61" i="6" s="1"/>
  <c r="AI61" i="6" a="1"/>
  <c r="AI61" i="6" s="1"/>
  <c r="AM61" i="6" a="1"/>
  <c r="AM61" i="6" s="1"/>
  <c r="AQ61" i="6" a="1"/>
  <c r="AQ61" i="6" s="1"/>
  <c r="AU61" i="6" a="1"/>
  <c r="AU61" i="6" s="1"/>
  <c r="AH61" i="6" a="1"/>
  <c r="AH61" i="6" s="1"/>
  <c r="AS61" i="6" a="1"/>
  <c r="AS61" i="6" s="1"/>
  <c r="AX61" i="6" a="1"/>
  <c r="AX61" i="6" s="1"/>
  <c r="AF61" i="6" a="1"/>
  <c r="AF61" i="6" s="1"/>
  <c r="AV61" i="6" a="1"/>
  <c r="AV61" i="6" s="1"/>
  <c r="AW61" i="6" a="1"/>
  <c r="AW61" i="6" s="1"/>
  <c r="AJ61" i="6" a="1"/>
  <c r="AJ61" i="6" s="1"/>
  <c r="AT61" i="6" a="1"/>
  <c r="AT61" i="6" s="1"/>
  <c r="AN61" i="6" a="1"/>
  <c r="AN61" i="6" s="1"/>
  <c r="AD61" i="6" a="1"/>
  <c r="AD61" i="6" s="1"/>
  <c r="AO61" i="6" a="1"/>
  <c r="AO61" i="6" s="1"/>
  <c r="AP61" i="6" a="1"/>
  <c r="AP61" i="6" s="1"/>
  <c r="AG61" i="6" a="1"/>
  <c r="AG61" i="6" s="1"/>
  <c r="AK61" i="6" a="1"/>
  <c r="AK61" i="6" s="1"/>
  <c r="AR61" i="6" a="1"/>
  <c r="AR61" i="6" s="1"/>
  <c r="AL61" i="6" a="1"/>
  <c r="AL61" i="6" s="1"/>
  <c r="AE160" i="6" a="1"/>
  <c r="AE160" i="6" s="1"/>
  <c r="AI160" i="6" a="1"/>
  <c r="AI160" i="6" s="1"/>
  <c r="AM160" i="6" a="1"/>
  <c r="AM160" i="6" s="1"/>
  <c r="AQ160" i="6" a="1"/>
  <c r="AQ160" i="6" s="1"/>
  <c r="AU160" i="6" a="1"/>
  <c r="AU160" i="6" s="1"/>
  <c r="AG160" i="6" a="1"/>
  <c r="AG160" i="6" s="1"/>
  <c r="AK160" i="6" a="1"/>
  <c r="AK160" i="6" s="1"/>
  <c r="AO160" i="6" a="1"/>
  <c r="AO160" i="6" s="1"/>
  <c r="AS160" i="6" a="1"/>
  <c r="AS160" i="6" s="1"/>
  <c r="AW160" i="6" a="1"/>
  <c r="AW160" i="6" s="1"/>
  <c r="AJ160" i="6" a="1"/>
  <c r="AJ160" i="6" s="1"/>
  <c r="AP160" i="6" a="1"/>
  <c r="AP160" i="6" s="1"/>
  <c r="AD160" i="6" a="1"/>
  <c r="AD160" i="6" s="1"/>
  <c r="AR160" i="6" a="1"/>
  <c r="AR160" i="6" s="1"/>
  <c r="AX160" i="6" a="1"/>
  <c r="AX160" i="6" s="1"/>
  <c r="AF160" i="6" a="1"/>
  <c r="AF160" i="6" s="1"/>
  <c r="AL160" i="6" a="1"/>
  <c r="AL160" i="6" s="1"/>
  <c r="AN160" i="6" a="1"/>
  <c r="AN160" i="6" s="1"/>
  <c r="AT160" i="6" a="1"/>
  <c r="AT160" i="6" s="1"/>
  <c r="AV160" i="6" a="1"/>
  <c r="AV160" i="6" s="1"/>
  <c r="AH160" i="6" a="1"/>
  <c r="AH160" i="6" s="1"/>
  <c r="AD161" i="6" a="1"/>
  <c r="AD161" i="6" s="1"/>
  <c r="AH161" i="6" a="1"/>
  <c r="AH161" i="6" s="1"/>
  <c r="AL161" i="6" a="1"/>
  <c r="AL161" i="6" s="1"/>
  <c r="AP161" i="6" a="1"/>
  <c r="AP161" i="6" s="1"/>
  <c r="AT161" i="6" a="1"/>
  <c r="AT161" i="6" s="1"/>
  <c r="AX161" i="6" a="1"/>
  <c r="AX161" i="6" s="1"/>
  <c r="AF161" i="6" a="1"/>
  <c r="AF161" i="6" s="1"/>
  <c r="AJ161" i="6" a="1"/>
  <c r="AJ161" i="6" s="1"/>
  <c r="AN161" i="6" a="1"/>
  <c r="AN161" i="6" s="1"/>
  <c r="AR161" i="6" a="1"/>
  <c r="AR161" i="6" s="1"/>
  <c r="AV161" i="6" a="1"/>
  <c r="AV161" i="6" s="1"/>
  <c r="AU161" i="6" a="1"/>
  <c r="AU161" i="6" s="1"/>
  <c r="AI161" i="6" a="1"/>
  <c r="AI161" i="6" s="1"/>
  <c r="AO161" i="6" a="1"/>
  <c r="AO161" i="6" s="1"/>
  <c r="AQ161" i="6" a="1"/>
  <c r="AQ161" i="6" s="1"/>
  <c r="AW161" i="6" a="1"/>
  <c r="AW161" i="6" s="1"/>
  <c r="AE161" i="6" a="1"/>
  <c r="AE161" i="6" s="1"/>
  <c r="AK161" i="6" a="1"/>
  <c r="AK161" i="6" s="1"/>
  <c r="AG161" i="6" a="1"/>
  <c r="AG161" i="6" s="1"/>
  <c r="AM161" i="6" a="1"/>
  <c r="AM161" i="6" s="1"/>
  <c r="AS161" i="6" a="1"/>
  <c r="AS161" i="6" s="1"/>
  <c r="AE103" i="6" a="1"/>
  <c r="AE103" i="6" s="1"/>
  <c r="AN103" i="6" a="1"/>
  <c r="AN103" i="6" s="1"/>
  <c r="AH103" i="6" a="1"/>
  <c r="AH103" i="6" s="1"/>
  <c r="AQ103" i="6" a="1"/>
  <c r="AQ103" i="6" s="1"/>
  <c r="AU103" i="6" a="1"/>
  <c r="AU103" i="6" s="1"/>
  <c r="AM103" i="6" a="1"/>
  <c r="AM103" i="6" s="1"/>
  <c r="AS103" i="6" a="1"/>
  <c r="AS103" i="6" s="1"/>
  <c r="AX103" i="6" a="1"/>
  <c r="AX103" i="6" s="1"/>
  <c r="AI103" i="6" a="1"/>
  <c r="AI103" i="6" s="1"/>
  <c r="AO103" i="6" a="1"/>
  <c r="AO103" i="6" s="1"/>
  <c r="AV103" i="6" a="1"/>
  <c r="AV103" i="6" s="1"/>
  <c r="AJ103" i="6" a="1"/>
  <c r="AJ103" i="6" s="1"/>
  <c r="AK103" i="6" a="1"/>
  <c r="AK103" i="6" s="1"/>
  <c r="AT103" i="6" a="1"/>
  <c r="AT103" i="6" s="1"/>
  <c r="AL103" i="6" a="1"/>
  <c r="AL103" i="6" s="1"/>
  <c r="AD103" i="6" a="1"/>
  <c r="AD103" i="6" s="1"/>
  <c r="AW103" i="6" a="1"/>
  <c r="AW103" i="6" s="1"/>
  <c r="AF103" i="6" a="1"/>
  <c r="AF103" i="6" s="1"/>
  <c r="AP103" i="6" a="1"/>
  <c r="AP103" i="6" s="1"/>
  <c r="AG103" i="6" a="1"/>
  <c r="AG103" i="6" s="1"/>
  <c r="AR103" i="6" a="1"/>
  <c r="AR103" i="6" s="1"/>
  <c r="AE39" i="6" a="1"/>
  <c r="AE39" i="6" s="1"/>
  <c r="AI39" i="6" a="1"/>
  <c r="AI39" i="6" s="1"/>
  <c r="AM39" i="6" a="1"/>
  <c r="AM39" i="6" s="1"/>
  <c r="AQ39" i="6" a="1"/>
  <c r="AQ39" i="6" s="1"/>
  <c r="AU39" i="6" a="1"/>
  <c r="AU39" i="6" s="1"/>
  <c r="AK39" i="6" a="1"/>
  <c r="AK39" i="6" s="1"/>
  <c r="AP39" i="6" a="1"/>
  <c r="AP39" i="6" s="1"/>
  <c r="AN39" i="6" a="1"/>
  <c r="AN39" i="6" s="1"/>
  <c r="AO39" i="6" a="1"/>
  <c r="AO39" i="6" s="1"/>
  <c r="AV39" i="6" a="1"/>
  <c r="AV39" i="6" s="1"/>
  <c r="AL39" i="6" a="1"/>
  <c r="AL39" i="6" s="1"/>
  <c r="AS39" i="6" a="1"/>
  <c r="AS39" i="6" s="1"/>
  <c r="AF39" i="6" a="1"/>
  <c r="AF39" i="6" s="1"/>
  <c r="AX39" i="6" a="1"/>
  <c r="AX39" i="6" s="1"/>
  <c r="AG39" i="6" a="1"/>
  <c r="AG39" i="6" s="1"/>
  <c r="AH39" i="6" a="1"/>
  <c r="AH39" i="6" s="1"/>
  <c r="AR39" i="6" a="1"/>
  <c r="AR39" i="6" s="1"/>
  <c r="AT39" i="6" a="1"/>
  <c r="AT39" i="6" s="1"/>
  <c r="AW39" i="6" a="1"/>
  <c r="AW39" i="6" s="1"/>
  <c r="AD39" i="6" a="1"/>
  <c r="AD39" i="6" s="1"/>
  <c r="AJ39" i="6" a="1"/>
  <c r="AJ39" i="6" s="1"/>
  <c r="AG128" i="6" a="1"/>
  <c r="AG128" i="6" s="1"/>
  <c r="AK128" i="6" a="1"/>
  <c r="AK128" i="6" s="1"/>
  <c r="AO128" i="6" a="1"/>
  <c r="AO128" i="6" s="1"/>
  <c r="AS128" i="6" a="1"/>
  <c r="AS128" i="6" s="1"/>
  <c r="AW128" i="6" a="1"/>
  <c r="AW128" i="6" s="1"/>
  <c r="AD128" i="6" a="1"/>
  <c r="AD128" i="6" s="1"/>
  <c r="AH128" i="6" a="1"/>
  <c r="AH128" i="6" s="1"/>
  <c r="AL128" i="6" a="1"/>
  <c r="AL128" i="6" s="1"/>
  <c r="AP128" i="6" a="1"/>
  <c r="AP128" i="6" s="1"/>
  <c r="AT128" i="6" a="1"/>
  <c r="AT128" i="6" s="1"/>
  <c r="AX128" i="6" a="1"/>
  <c r="AX128" i="6" s="1"/>
  <c r="AE128" i="6" a="1"/>
  <c r="AE128" i="6" s="1"/>
  <c r="AI128" i="6" a="1"/>
  <c r="AI128" i="6" s="1"/>
  <c r="AM128" i="6" a="1"/>
  <c r="AM128" i="6" s="1"/>
  <c r="AQ128" i="6" a="1"/>
  <c r="AQ128" i="6" s="1"/>
  <c r="AU128" i="6" a="1"/>
  <c r="AU128" i="6" s="1"/>
  <c r="AF128" i="6" a="1"/>
  <c r="AF128" i="6" s="1"/>
  <c r="AN128" i="6" a="1"/>
  <c r="AN128" i="6" s="1"/>
  <c r="AV128" i="6" a="1"/>
  <c r="AV128" i="6" s="1"/>
  <c r="AJ128" i="6" a="1"/>
  <c r="AJ128" i="6" s="1"/>
  <c r="AR128" i="6" a="1"/>
  <c r="AR128" i="6" s="1"/>
  <c r="AE188" i="6" a="1"/>
  <c r="AE188" i="6" s="1"/>
  <c r="AN188" i="6" a="1"/>
  <c r="AN188" i="6" s="1"/>
  <c r="AW188" i="6" a="1"/>
  <c r="AW188" i="6" s="1"/>
  <c r="AJ188" i="6" a="1"/>
  <c r="AJ188" i="6" s="1"/>
  <c r="AS188" i="6" a="1"/>
  <c r="AS188" i="6" s="1"/>
  <c r="AK188" i="6" a="1"/>
  <c r="AK188" i="6" s="1"/>
  <c r="AT188" i="6" a="1"/>
  <c r="AT188" i="6" s="1"/>
  <c r="AL188" i="6" a="1"/>
  <c r="AL188" i="6" s="1"/>
  <c r="AQ188" i="6" a="1"/>
  <c r="AQ188" i="6" s="1"/>
  <c r="AH188" i="6" a="1"/>
  <c r="AH188" i="6" s="1"/>
  <c r="AG188" i="6" a="1"/>
  <c r="AG188" i="6" s="1"/>
  <c r="AI188" i="6" a="1"/>
  <c r="AI188" i="6" s="1"/>
  <c r="AR188" i="6" a="1"/>
  <c r="AR188" i="6" s="1"/>
  <c r="AU188" i="6" a="1"/>
  <c r="AU188" i="6" s="1"/>
  <c r="AP188" i="6" a="1"/>
  <c r="AP188" i="6" s="1"/>
  <c r="AM188" i="6" a="1"/>
  <c r="AM188" i="6" s="1"/>
  <c r="AV188" i="6" a="1"/>
  <c r="AV188" i="6" s="1"/>
  <c r="AD188" i="6" a="1"/>
  <c r="AD188" i="6" s="1"/>
  <c r="AF188" i="6" a="1"/>
  <c r="AF188" i="6" s="1"/>
  <c r="AO188" i="6" a="1"/>
  <c r="AO188" i="6" s="1"/>
  <c r="AX188" i="6" a="1"/>
  <c r="AX188" i="6" s="1"/>
  <c r="AD12" i="6" a="1"/>
  <c r="AD12" i="6" s="1"/>
  <c r="AH12" i="6" a="1"/>
  <c r="AH12" i="6" s="1"/>
  <c r="AL12" i="6" a="1"/>
  <c r="AL12" i="6" s="1"/>
  <c r="AP12" i="6" a="1"/>
  <c r="AP12" i="6" s="1"/>
  <c r="AT12" i="6" a="1"/>
  <c r="AT12" i="6" s="1"/>
  <c r="AX12" i="6" a="1"/>
  <c r="AX12" i="6" s="1"/>
  <c r="AG12" i="6" a="1"/>
  <c r="AG12" i="6" s="1"/>
  <c r="AK12" i="6" a="1"/>
  <c r="AK12" i="6" s="1"/>
  <c r="AO12" i="6" a="1"/>
  <c r="AO12" i="6" s="1"/>
  <c r="AS12" i="6" a="1"/>
  <c r="AS12" i="6" s="1"/>
  <c r="AW12" i="6" a="1"/>
  <c r="AW12" i="6" s="1"/>
  <c r="AR12" i="6" a="1"/>
  <c r="AR12" i="6" s="1"/>
  <c r="AU12" i="6" a="1"/>
  <c r="AU12" i="6" s="1"/>
  <c r="AN12" i="6" a="1"/>
  <c r="AN12" i="6" s="1"/>
  <c r="AE12" i="6" a="1"/>
  <c r="AE12" i="6" s="1"/>
  <c r="AI12" i="6" a="1"/>
  <c r="AI12" i="6" s="1"/>
  <c r="AQ12" i="6" a="1"/>
  <c r="AQ12" i="6" s="1"/>
  <c r="AV12" i="6" a="1"/>
  <c r="AV12" i="6" s="1"/>
  <c r="AJ12" i="6" a="1"/>
  <c r="AJ12" i="6" s="1"/>
  <c r="AM12" i="6" a="1"/>
  <c r="AM12" i="6" s="1"/>
  <c r="AF12" i="6" a="1"/>
  <c r="AF12" i="6" s="1"/>
  <c r="AF199" i="6" a="1"/>
  <c r="AF199" i="6" s="1"/>
  <c r="AJ199" i="6" a="1"/>
  <c r="AJ199" i="6" s="1"/>
  <c r="AN199" i="6" a="1"/>
  <c r="AN199" i="6" s="1"/>
  <c r="AR199" i="6" a="1"/>
  <c r="AR199" i="6" s="1"/>
  <c r="AV199" i="6" a="1"/>
  <c r="AV199" i="6" s="1"/>
  <c r="AG199" i="6" a="1"/>
  <c r="AG199" i="6" s="1"/>
  <c r="AK199" i="6" a="1"/>
  <c r="AK199" i="6" s="1"/>
  <c r="AO199" i="6" a="1"/>
  <c r="AO199" i="6" s="1"/>
  <c r="AS199" i="6" a="1"/>
  <c r="AS199" i="6" s="1"/>
  <c r="AW199" i="6" a="1"/>
  <c r="AW199" i="6" s="1"/>
  <c r="AH199" i="6" a="1"/>
  <c r="AH199" i="6" s="1"/>
  <c r="AU199" i="6" a="1"/>
  <c r="AU199" i="6" s="1"/>
  <c r="AM199" i="6" a="1"/>
  <c r="AM199" i="6" s="1"/>
  <c r="AI199" i="6" a="1"/>
  <c r="AI199" i="6" s="1"/>
  <c r="AP199" i="6" a="1"/>
  <c r="AP199" i="6" s="1"/>
  <c r="AT199" i="6" a="1"/>
  <c r="AT199" i="6" s="1"/>
  <c r="AD199" i="6" a="1"/>
  <c r="AD199" i="6" s="1"/>
  <c r="AQ199" i="6" a="1"/>
  <c r="AQ199" i="6" s="1"/>
  <c r="AE199" i="6" a="1"/>
  <c r="AE199" i="6" s="1"/>
  <c r="AX199" i="6" a="1"/>
  <c r="AX199" i="6" s="1"/>
  <c r="AL199" i="6" a="1"/>
  <c r="AL199" i="6" s="1"/>
  <c r="AF129" i="6" a="1"/>
  <c r="AF129" i="6" s="1"/>
  <c r="AJ129" i="6" a="1"/>
  <c r="AJ129" i="6" s="1"/>
  <c r="AN129" i="6" a="1"/>
  <c r="AN129" i="6" s="1"/>
  <c r="AR129" i="6" a="1"/>
  <c r="AR129" i="6" s="1"/>
  <c r="AV129" i="6" a="1"/>
  <c r="AV129" i="6" s="1"/>
  <c r="AG129" i="6" a="1"/>
  <c r="AG129" i="6" s="1"/>
  <c r="AK129" i="6" a="1"/>
  <c r="AK129" i="6" s="1"/>
  <c r="AO129" i="6" a="1"/>
  <c r="AO129" i="6" s="1"/>
  <c r="AS129" i="6" a="1"/>
  <c r="AS129" i="6" s="1"/>
  <c r="AW129" i="6" a="1"/>
  <c r="AW129" i="6" s="1"/>
  <c r="AD129" i="6" a="1"/>
  <c r="AD129" i="6" s="1"/>
  <c r="AH129" i="6" a="1"/>
  <c r="AH129" i="6" s="1"/>
  <c r="AL129" i="6" a="1"/>
  <c r="AL129" i="6" s="1"/>
  <c r="AP129" i="6" a="1"/>
  <c r="AP129" i="6" s="1"/>
  <c r="AT129" i="6" a="1"/>
  <c r="AT129" i="6" s="1"/>
  <c r="AX129" i="6" a="1"/>
  <c r="AX129" i="6" s="1"/>
  <c r="AI129" i="6" a="1"/>
  <c r="AI129" i="6" s="1"/>
  <c r="AQ129" i="6" a="1"/>
  <c r="AQ129" i="6" s="1"/>
  <c r="AE129" i="6" a="1"/>
  <c r="AE129" i="6" s="1"/>
  <c r="AM129" i="6" a="1"/>
  <c r="AM129" i="6" s="1"/>
  <c r="AU129" i="6" a="1"/>
  <c r="AU129" i="6" s="1"/>
  <c r="AE65" i="6" a="1"/>
  <c r="AE65" i="6" s="1"/>
  <c r="AI65" i="6" a="1"/>
  <c r="AI65" i="6" s="1"/>
  <c r="AM65" i="6" a="1"/>
  <c r="AM65" i="6" s="1"/>
  <c r="AQ65" i="6" a="1"/>
  <c r="AQ65" i="6" s="1"/>
  <c r="AU65" i="6" a="1"/>
  <c r="AU65" i="6" s="1"/>
  <c r="AH65" i="6" a="1"/>
  <c r="AH65" i="6" s="1"/>
  <c r="AS65" i="6" a="1"/>
  <c r="AS65" i="6" s="1"/>
  <c r="AX65" i="6" a="1"/>
  <c r="AX65" i="6" s="1"/>
  <c r="AF65" i="6" a="1"/>
  <c r="AF65" i="6" s="1"/>
  <c r="AV65" i="6" a="1"/>
  <c r="AV65" i="6" s="1"/>
  <c r="AG65" i="6" a="1"/>
  <c r="AG65" i="6" s="1"/>
  <c r="AN65" i="6" a="1"/>
  <c r="AN65" i="6" s="1"/>
  <c r="AO65" i="6" a="1"/>
  <c r="AO65" i="6" s="1"/>
  <c r="AW65" i="6" a="1"/>
  <c r="AW65" i="6" s="1"/>
  <c r="AP65" i="6" a="1"/>
  <c r="AP65" i="6" s="1"/>
  <c r="AD65" i="6" a="1"/>
  <c r="AD65" i="6" s="1"/>
  <c r="AK65" i="6" a="1"/>
  <c r="AK65" i="6" s="1"/>
  <c r="AR65" i="6" a="1"/>
  <c r="AR65" i="6" s="1"/>
  <c r="AJ65" i="6" a="1"/>
  <c r="AJ65" i="6" s="1"/>
  <c r="AT65" i="6" a="1"/>
  <c r="AT65" i="6" s="1"/>
  <c r="AL65" i="6" a="1"/>
  <c r="AL65" i="6" s="1"/>
  <c r="AG9" i="6" a="1"/>
  <c r="AG9" i="6" s="1"/>
  <c r="AK9" i="6" a="1"/>
  <c r="AK9" i="6" s="1"/>
  <c r="AO9" i="6" a="1"/>
  <c r="AO9" i="6" s="1"/>
  <c r="AS9" i="6" a="1"/>
  <c r="AS9" i="6" s="1"/>
  <c r="AW9" i="6" a="1"/>
  <c r="AW9" i="6" s="1"/>
  <c r="AF9" i="6" a="1"/>
  <c r="AF9" i="6" s="1"/>
  <c r="AJ9" i="6" a="1"/>
  <c r="AJ9" i="6" s="1"/>
  <c r="AN9" i="6" a="1"/>
  <c r="AN9" i="6" s="1"/>
  <c r="AR9" i="6" a="1"/>
  <c r="AR9" i="6" s="1"/>
  <c r="AV9" i="6" a="1"/>
  <c r="AV9" i="6" s="1"/>
  <c r="AQ9" i="6" a="1"/>
  <c r="AQ9" i="6" s="1"/>
  <c r="AU9" i="6" a="1"/>
  <c r="AU9" i="6" s="1"/>
  <c r="AM9" i="6" a="1"/>
  <c r="AM9" i="6" s="1"/>
  <c r="AX9" i="6" a="1"/>
  <c r="AX9" i="6" s="1"/>
  <c r="AD9" i="6" a="1"/>
  <c r="AD9" i="6" s="1"/>
  <c r="AH9" i="6" a="1"/>
  <c r="AH9" i="6" s="1"/>
  <c r="AP9" i="6" a="1"/>
  <c r="AP9" i="6" s="1"/>
  <c r="AT9" i="6" a="1"/>
  <c r="AT9" i="6" s="1"/>
  <c r="AL9" i="6" a="1"/>
  <c r="AL9" i="6" s="1"/>
  <c r="AE9" i="6" a="1"/>
  <c r="AE9" i="6" s="1"/>
  <c r="AI9" i="6" a="1"/>
  <c r="AI9" i="6" s="1"/>
  <c r="AE174" i="6" a="1"/>
  <c r="AE174" i="6" s="1"/>
  <c r="AI174" i="6" a="1"/>
  <c r="AI174" i="6" s="1"/>
  <c r="AM174" i="6" a="1"/>
  <c r="AM174" i="6" s="1"/>
  <c r="AQ174" i="6" a="1"/>
  <c r="AQ174" i="6" s="1"/>
  <c r="AU174" i="6" a="1"/>
  <c r="AU174" i="6" s="1"/>
  <c r="AF174" i="6" a="1"/>
  <c r="AF174" i="6" s="1"/>
  <c r="AV174" i="6" a="1"/>
  <c r="AV174" i="6" s="1"/>
  <c r="AG174" i="6" a="1"/>
  <c r="AG174" i="6" s="1"/>
  <c r="AL174" i="6" a="1"/>
  <c r="AL174" i="6" s="1"/>
  <c r="AW174" i="6" a="1"/>
  <c r="AW174" i="6" s="1"/>
  <c r="AH174" i="6" a="1"/>
  <c r="AH174" i="6" s="1"/>
  <c r="AS174" i="6" a="1"/>
  <c r="AS174" i="6" s="1"/>
  <c r="AX174" i="6" a="1"/>
  <c r="AX174" i="6" s="1"/>
  <c r="AD174" i="6" a="1"/>
  <c r="AD174" i="6" s="1"/>
  <c r="AO174" i="6" a="1"/>
  <c r="AO174" i="6" s="1"/>
  <c r="AT174" i="6" a="1"/>
  <c r="AT174" i="6" s="1"/>
  <c r="AP174" i="6" a="1"/>
  <c r="AP174" i="6" s="1"/>
  <c r="AR174" i="6" a="1"/>
  <c r="AR174" i="6" s="1"/>
  <c r="AN174" i="6" a="1"/>
  <c r="AN174" i="6" s="1"/>
  <c r="AJ174" i="6" a="1"/>
  <c r="AJ174" i="6" s="1"/>
  <c r="AK174" i="6" a="1"/>
  <c r="AK174" i="6" s="1"/>
  <c r="AE107" i="6" a="1"/>
  <c r="AE107" i="6" s="1"/>
  <c r="AI107" i="6" a="1"/>
  <c r="AI107" i="6" s="1"/>
  <c r="AM107" i="6" a="1"/>
  <c r="AM107" i="6" s="1"/>
  <c r="AQ107" i="6" a="1"/>
  <c r="AQ107" i="6" s="1"/>
  <c r="AU107" i="6" a="1"/>
  <c r="AU107" i="6" s="1"/>
  <c r="AD107" i="6" a="1"/>
  <c r="AD107" i="6" s="1"/>
  <c r="AO107" i="6" a="1"/>
  <c r="AO107" i="6" s="1"/>
  <c r="AT107" i="6" a="1"/>
  <c r="AT107" i="6" s="1"/>
  <c r="AF107" i="6" a="1"/>
  <c r="AF107" i="6" s="1"/>
  <c r="AV107" i="6" a="1"/>
  <c r="AV107" i="6" s="1"/>
  <c r="AR107" i="6" a="1"/>
  <c r="AR107" i="6" s="1"/>
  <c r="AL107" i="6" a="1"/>
  <c r="AL107" i="6" s="1"/>
  <c r="AG107" i="6" a="1"/>
  <c r="AG107" i="6" s="1"/>
  <c r="AX107" i="6" a="1"/>
  <c r="AX107" i="6" s="1"/>
  <c r="AS107" i="6" a="1"/>
  <c r="AS107" i="6" s="1"/>
  <c r="AW107" i="6" a="1"/>
  <c r="AW107" i="6" s="1"/>
  <c r="AH107" i="6" a="1"/>
  <c r="AH107" i="6" s="1"/>
  <c r="AJ107" i="6" a="1"/>
  <c r="AJ107" i="6" s="1"/>
  <c r="AK107" i="6" a="1"/>
  <c r="AK107" i="6" s="1"/>
  <c r="AN107" i="6" a="1"/>
  <c r="AN107" i="6" s="1"/>
  <c r="AP107" i="6" a="1"/>
  <c r="AP107" i="6" s="1"/>
  <c r="AE43" i="6" a="1"/>
  <c r="AE43" i="6" s="1"/>
  <c r="AI43" i="6" a="1"/>
  <c r="AI43" i="6" s="1"/>
  <c r="AM43" i="6" a="1"/>
  <c r="AM43" i="6" s="1"/>
  <c r="AQ43" i="6" a="1"/>
  <c r="AQ43" i="6" s="1"/>
  <c r="AU43" i="6" a="1"/>
  <c r="AU43" i="6" s="1"/>
  <c r="AG43" i="6" a="1"/>
  <c r="AG43" i="6" s="1"/>
  <c r="AL43" i="6" a="1"/>
  <c r="AL43" i="6" s="1"/>
  <c r="AW43" i="6" a="1"/>
  <c r="AW43" i="6" s="1"/>
  <c r="AJ43" i="6" a="1"/>
  <c r="AJ43" i="6" s="1"/>
  <c r="AP43" i="6" a="1"/>
  <c r="AP43" i="6" s="1"/>
  <c r="AF43" i="6" a="1"/>
  <c r="AF43" i="6" s="1"/>
  <c r="AT43" i="6" a="1"/>
  <c r="AT43" i="6" s="1"/>
  <c r="AH43" i="6" a="1"/>
  <c r="AH43" i="6" s="1"/>
  <c r="AR43" i="6" a="1"/>
  <c r="AR43" i="6" s="1"/>
  <c r="AS43" i="6" a="1"/>
  <c r="AS43" i="6" s="1"/>
  <c r="AV43" i="6" a="1"/>
  <c r="AV43" i="6" s="1"/>
  <c r="AK43" i="6" a="1"/>
  <c r="AK43" i="6" s="1"/>
  <c r="AN43" i="6" a="1"/>
  <c r="AN43" i="6" s="1"/>
  <c r="AO43" i="6" a="1"/>
  <c r="AO43" i="6" s="1"/>
  <c r="AX43" i="6" a="1"/>
  <c r="AX43" i="6" s="1"/>
  <c r="AD43" i="6" a="1"/>
  <c r="AD43" i="6" s="1"/>
  <c r="AE25" i="6" a="1"/>
  <c r="AE25" i="6" s="1"/>
  <c r="AI25" i="6" a="1"/>
  <c r="AI25" i="6" s="1"/>
  <c r="AM25" i="6" a="1"/>
  <c r="AM25" i="6" s="1"/>
  <c r="AQ25" i="6" a="1"/>
  <c r="AQ25" i="6" s="1"/>
  <c r="AU25" i="6" a="1"/>
  <c r="AU25" i="6" s="1"/>
  <c r="AF25" i="6" a="1"/>
  <c r="AF25" i="6" s="1"/>
  <c r="AJ25" i="6" a="1"/>
  <c r="AJ25" i="6" s="1"/>
  <c r="AN25" i="6" a="1"/>
  <c r="AN25" i="6" s="1"/>
  <c r="AR25" i="6" a="1"/>
  <c r="AR25" i="6" s="1"/>
  <c r="AV25" i="6" a="1"/>
  <c r="AV25" i="6" s="1"/>
  <c r="AH25" i="6" a="1"/>
  <c r="AH25" i="6" s="1"/>
  <c r="AP25" i="6" a="1"/>
  <c r="AP25" i="6" s="1"/>
  <c r="AX25" i="6" a="1"/>
  <c r="AX25" i="6" s="1"/>
  <c r="AK25" i="6" a="1"/>
  <c r="AK25" i="6" s="1"/>
  <c r="AS25" i="6" a="1"/>
  <c r="AS25" i="6" s="1"/>
  <c r="AW25" i="6" a="1"/>
  <c r="AW25" i="6" s="1"/>
  <c r="AL25" i="6" a="1"/>
  <c r="AL25" i="6" s="1"/>
  <c r="AT25" i="6" a="1"/>
  <c r="AT25" i="6" s="1"/>
  <c r="AG25" i="6" a="1"/>
  <c r="AG25" i="6" s="1"/>
  <c r="AD25" i="6" a="1"/>
  <c r="AD25" i="6" s="1"/>
  <c r="AO25" i="6" a="1"/>
  <c r="AO25" i="6" s="1"/>
  <c r="AF142" i="6" a="1"/>
  <c r="AF142" i="6" s="1"/>
  <c r="AJ142" i="6" a="1"/>
  <c r="AJ142" i="6" s="1"/>
  <c r="AN142" i="6" a="1"/>
  <c r="AN142" i="6" s="1"/>
  <c r="AR142" i="6" a="1"/>
  <c r="AR142" i="6" s="1"/>
  <c r="AV142" i="6" a="1"/>
  <c r="AV142" i="6" s="1"/>
  <c r="AG142" i="6" a="1"/>
  <c r="AG142" i="6" s="1"/>
  <c r="AK142" i="6" a="1"/>
  <c r="AK142" i="6" s="1"/>
  <c r="AO142" i="6" a="1"/>
  <c r="AO142" i="6" s="1"/>
  <c r="AS142" i="6" a="1"/>
  <c r="AS142" i="6" s="1"/>
  <c r="AW142" i="6" a="1"/>
  <c r="AW142" i="6" s="1"/>
  <c r="AI142" i="6" a="1"/>
  <c r="AI142" i="6" s="1"/>
  <c r="AP142" i="6" a="1"/>
  <c r="AP142" i="6" s="1"/>
  <c r="AM142" i="6" a="1"/>
  <c r="AM142" i="6" s="1"/>
  <c r="AE142" i="6" a="1"/>
  <c r="AE142" i="6" s="1"/>
  <c r="AQ142" i="6" a="1"/>
  <c r="AQ142" i="6" s="1"/>
  <c r="AH142" i="6" a="1"/>
  <c r="AH142" i="6" s="1"/>
  <c r="AT142" i="6" a="1"/>
  <c r="AT142" i="6" s="1"/>
  <c r="AU142" i="6" a="1"/>
  <c r="AU142" i="6" s="1"/>
  <c r="AD142" i="6" a="1"/>
  <c r="AD142" i="6" s="1"/>
  <c r="AX142" i="6" a="1"/>
  <c r="AX142" i="6" s="1"/>
  <c r="AL142" i="6" a="1"/>
  <c r="AL142" i="6" s="1"/>
  <c r="AF78" i="6" a="1"/>
  <c r="AF78" i="6" s="1"/>
  <c r="AJ78" i="6" a="1"/>
  <c r="AJ78" i="6" s="1"/>
  <c r="AN78" i="6" a="1"/>
  <c r="AN78" i="6" s="1"/>
  <c r="AR78" i="6" a="1"/>
  <c r="AR78" i="6" s="1"/>
  <c r="AV78" i="6" a="1"/>
  <c r="AV78" i="6" s="1"/>
  <c r="AE78" i="6" a="1"/>
  <c r="AE78" i="6" s="1"/>
  <c r="AU78" i="6" a="1"/>
  <c r="AU78" i="6" s="1"/>
  <c r="AG78" i="6" a="1"/>
  <c r="AG78" i="6" s="1"/>
  <c r="AH78" i="6" a="1"/>
  <c r="AH78" i="6" s="1"/>
  <c r="AS78" i="6" a="1"/>
  <c r="AS78" i="6" s="1"/>
  <c r="AX78" i="6" a="1"/>
  <c r="AX78" i="6" s="1"/>
  <c r="AQ78" i="6" a="1"/>
  <c r="AQ78" i="6" s="1"/>
  <c r="AI78" i="6" a="1"/>
  <c r="AI78" i="6" s="1"/>
  <c r="AT78" i="6" a="1"/>
  <c r="AT78" i="6" s="1"/>
  <c r="AK78" i="6" a="1"/>
  <c r="AK78" i="6" s="1"/>
  <c r="AL78" i="6" a="1"/>
  <c r="AL78" i="6" s="1"/>
  <c r="AW78" i="6" a="1"/>
  <c r="AW78" i="6" s="1"/>
  <c r="AM78" i="6" a="1"/>
  <c r="AM78" i="6" s="1"/>
  <c r="AO78" i="6" a="1"/>
  <c r="AO78" i="6" s="1"/>
  <c r="AD78" i="6" a="1"/>
  <c r="AD78" i="6" s="1"/>
  <c r="AP78" i="6" a="1"/>
  <c r="AP78" i="6" s="1"/>
  <c r="AG176" i="6" a="1"/>
  <c r="AG176" i="6" s="1"/>
  <c r="AK176" i="6" a="1"/>
  <c r="AK176" i="6" s="1"/>
  <c r="AO176" i="6" a="1"/>
  <c r="AO176" i="6" s="1"/>
  <c r="AS176" i="6" a="1"/>
  <c r="AS176" i="6" s="1"/>
  <c r="AW176" i="6" a="1"/>
  <c r="AW176" i="6" s="1"/>
  <c r="AL176" i="6" a="1"/>
  <c r="AL176" i="6" s="1"/>
  <c r="AM176" i="6" a="1"/>
  <c r="AM176" i="6" s="1"/>
  <c r="AR176" i="6" a="1"/>
  <c r="AR176" i="6" s="1"/>
  <c r="AI176" i="6" a="1"/>
  <c r="AI176" i="6" s="1"/>
  <c r="AN176" i="6" a="1"/>
  <c r="AN176" i="6" s="1"/>
  <c r="AE176" i="6" a="1"/>
  <c r="AE176" i="6" s="1"/>
  <c r="AJ176" i="6" a="1"/>
  <c r="AJ176" i="6" s="1"/>
  <c r="AU176" i="6" a="1"/>
  <c r="AU176" i="6" s="1"/>
  <c r="AP176" i="6" a="1"/>
  <c r="AP176" i="6" s="1"/>
  <c r="AF176" i="6" a="1"/>
  <c r="AF176" i="6" s="1"/>
  <c r="AQ176" i="6" a="1"/>
  <c r="AQ176" i="6" s="1"/>
  <c r="AH176" i="6" a="1"/>
  <c r="AH176" i="6" s="1"/>
  <c r="AT176" i="6" a="1"/>
  <c r="AT176" i="6" s="1"/>
  <c r="AV176" i="6" a="1"/>
  <c r="AV176" i="6" s="1"/>
  <c r="AX176" i="6" a="1"/>
  <c r="AX176" i="6" s="1"/>
  <c r="AD176" i="6" a="1"/>
  <c r="AD176" i="6" s="1"/>
  <c r="AG164" i="6" a="1"/>
  <c r="AG164" i="6" s="1"/>
  <c r="AK164" i="6" a="1"/>
  <c r="AK164" i="6" s="1"/>
  <c r="AO164" i="6" a="1"/>
  <c r="AO164" i="6" s="1"/>
  <c r="AS164" i="6" a="1"/>
  <c r="AS164" i="6" s="1"/>
  <c r="AW164" i="6" a="1"/>
  <c r="AW164" i="6" s="1"/>
  <c r="AH164" i="6" a="1"/>
  <c r="AH164" i="6" s="1"/>
  <c r="AX164" i="6" a="1"/>
  <c r="AX164" i="6" s="1"/>
  <c r="AI164" i="6" a="1"/>
  <c r="AI164" i="6" s="1"/>
  <c r="AN164" i="6" a="1"/>
  <c r="AN164" i="6" s="1"/>
  <c r="AD164" i="6" a="1"/>
  <c r="AD164" i="6" s="1"/>
  <c r="AT164" i="6" a="1"/>
  <c r="AT164" i="6" s="1"/>
  <c r="AE164" i="6" a="1"/>
  <c r="AE164" i="6" s="1"/>
  <c r="AJ164" i="6" a="1"/>
  <c r="AJ164" i="6" s="1"/>
  <c r="AU164" i="6" a="1"/>
  <c r="AU164" i="6" s="1"/>
  <c r="AF164" i="6" a="1"/>
  <c r="AF164" i="6" s="1"/>
  <c r="AQ164" i="6" a="1"/>
  <c r="AQ164" i="6" s="1"/>
  <c r="AV164" i="6" a="1"/>
  <c r="AV164" i="6" s="1"/>
  <c r="AL164" i="6" a="1"/>
  <c r="AL164" i="6" s="1"/>
  <c r="AM164" i="6" a="1"/>
  <c r="AM164" i="6" s="1"/>
  <c r="AP164" i="6" a="1"/>
  <c r="AP164" i="6" s="1"/>
  <c r="AR164" i="6" a="1"/>
  <c r="AR164" i="6" s="1"/>
  <c r="AG105" i="6" a="1"/>
  <c r="AG105" i="6" s="1"/>
  <c r="AK105" i="6" a="1"/>
  <c r="AK105" i="6" s="1"/>
  <c r="AO105" i="6" a="1"/>
  <c r="AO105" i="6" s="1"/>
  <c r="AS105" i="6" a="1"/>
  <c r="AS105" i="6" s="1"/>
  <c r="AW105" i="6" a="1"/>
  <c r="AW105" i="6" s="1"/>
  <c r="AI105" i="6" a="1"/>
  <c r="AI105" i="6" s="1"/>
  <c r="AN105" i="6" a="1"/>
  <c r="AN105" i="6" s="1"/>
  <c r="AP105" i="6" a="1"/>
  <c r="AP105" i="6" s="1"/>
  <c r="AL105" i="6" a="1"/>
  <c r="AL105" i="6" s="1"/>
  <c r="AT105" i="6" a="1"/>
  <c r="AT105" i="6" s="1"/>
  <c r="AD105" i="6" a="1"/>
  <c r="AD105" i="6" s="1"/>
  <c r="AM105" i="6" a="1"/>
  <c r="AM105" i="6" s="1"/>
  <c r="AU105" i="6" a="1"/>
  <c r="AU105" i="6" s="1"/>
  <c r="AF105" i="6" a="1"/>
  <c r="AF105" i="6" s="1"/>
  <c r="AH105" i="6" a="1"/>
  <c r="AH105" i="6" s="1"/>
  <c r="AQ105" i="6" a="1"/>
  <c r="AQ105" i="6" s="1"/>
  <c r="AJ105" i="6" a="1"/>
  <c r="AJ105" i="6" s="1"/>
  <c r="AR105" i="6" a="1"/>
  <c r="AR105" i="6" s="1"/>
  <c r="AE105" i="6" a="1"/>
  <c r="AE105" i="6" s="1"/>
  <c r="AV105" i="6" a="1"/>
  <c r="AV105" i="6" s="1"/>
  <c r="AX105" i="6" a="1"/>
  <c r="AX105" i="6" s="1"/>
  <c r="AG41" i="6" a="1"/>
  <c r="AG41" i="6" s="1"/>
  <c r="AK41" i="6" a="1"/>
  <c r="AK41" i="6" s="1"/>
  <c r="AO41" i="6" a="1"/>
  <c r="AO41" i="6" s="1"/>
  <c r="AS41" i="6" a="1"/>
  <c r="AS41" i="6" s="1"/>
  <c r="AW41" i="6" a="1"/>
  <c r="AW41" i="6" s="1"/>
  <c r="AF41" i="6" a="1"/>
  <c r="AF41" i="6" s="1"/>
  <c r="AQ41" i="6" a="1"/>
  <c r="AQ41" i="6" s="1"/>
  <c r="AV41" i="6" a="1"/>
  <c r="AV41" i="6" s="1"/>
  <c r="AD41" i="6" a="1"/>
  <c r="AD41" i="6" s="1"/>
  <c r="AT41" i="6" a="1"/>
  <c r="AT41" i="6" s="1"/>
  <c r="AH41" i="6" a="1"/>
  <c r="AH41" i="6" s="1"/>
  <c r="AM41" i="6" a="1"/>
  <c r="AM41" i="6" s="1"/>
  <c r="AU41" i="6" a="1"/>
  <c r="AU41" i="6" s="1"/>
  <c r="AL41" i="6" a="1"/>
  <c r="AL41" i="6" s="1"/>
  <c r="AJ41" i="6" a="1"/>
  <c r="AJ41" i="6" s="1"/>
  <c r="AN41" i="6" a="1"/>
  <c r="AN41" i="6" s="1"/>
  <c r="AP41" i="6" a="1"/>
  <c r="AP41" i="6" s="1"/>
  <c r="AR41" i="6" a="1"/>
  <c r="AR41" i="6" s="1"/>
  <c r="AE41" i="6" a="1"/>
  <c r="AE41" i="6" s="1"/>
  <c r="AX41" i="6" a="1"/>
  <c r="AX41" i="6" s="1"/>
  <c r="AI41" i="6" a="1"/>
  <c r="AI41" i="6" s="1"/>
  <c r="AE73" i="6" a="1"/>
  <c r="AE73" i="6" s="1"/>
  <c r="AN73" i="6" a="1"/>
  <c r="AN73" i="6" s="1"/>
  <c r="AS73" i="6" a="1"/>
  <c r="AS73" i="6" s="1"/>
  <c r="AH73" i="6" a="1"/>
  <c r="AH73" i="6" s="1"/>
  <c r="AQ73" i="6" a="1"/>
  <c r="AQ73" i="6" s="1"/>
  <c r="AO73" i="6" a="1"/>
  <c r="AO73" i="6" s="1"/>
  <c r="AI73" i="6" a="1"/>
  <c r="AI73" i="6" s="1"/>
  <c r="AU73" i="6" a="1"/>
  <c r="AU73" i="6" s="1"/>
  <c r="AD73" i="6" a="1"/>
  <c r="AD73" i="6" s="1"/>
  <c r="AJ73" i="6" a="1"/>
  <c r="AJ73" i="6" s="1"/>
  <c r="AP73" i="6" a="1"/>
  <c r="AP73" i="6" s="1"/>
  <c r="AV73" i="6" a="1"/>
  <c r="AV73" i="6" s="1"/>
  <c r="AK73" i="6" a="1"/>
  <c r="AK73" i="6" s="1"/>
  <c r="AW73" i="6" a="1"/>
  <c r="AW73" i="6" s="1"/>
  <c r="AF73" i="6" a="1"/>
  <c r="AF73" i="6" s="1"/>
  <c r="AL73" i="6" a="1"/>
  <c r="AL73" i="6" s="1"/>
  <c r="AR73" i="6" a="1"/>
  <c r="AR73" i="6" s="1"/>
  <c r="AT73" i="6" a="1"/>
  <c r="AT73" i="6" s="1"/>
  <c r="AX73" i="6" a="1"/>
  <c r="AX73" i="6" s="1"/>
  <c r="AG73" i="6" a="1"/>
  <c r="AG73" i="6" s="1"/>
  <c r="AM73" i="6" a="1"/>
  <c r="AM73" i="6" s="1"/>
  <c r="AF155" i="6" a="1"/>
  <c r="AF155" i="6" s="1"/>
  <c r="AJ155" i="6" a="1"/>
  <c r="AJ155" i="6" s="1"/>
  <c r="AN155" i="6" a="1"/>
  <c r="AN155" i="6" s="1"/>
  <c r="AR155" i="6" a="1"/>
  <c r="AR155" i="6" s="1"/>
  <c r="AV155" i="6" a="1"/>
  <c r="AV155" i="6" s="1"/>
  <c r="AD155" i="6" a="1"/>
  <c r="AD155" i="6" s="1"/>
  <c r="AH155" i="6" a="1"/>
  <c r="AH155" i="6" s="1"/>
  <c r="AL155" i="6" a="1"/>
  <c r="AL155" i="6" s="1"/>
  <c r="AP155" i="6" a="1"/>
  <c r="AP155" i="6" s="1"/>
  <c r="AT155" i="6" a="1"/>
  <c r="AT155" i="6" s="1"/>
  <c r="AX155" i="6" a="1"/>
  <c r="AX155" i="6" s="1"/>
  <c r="AS155" i="6" a="1"/>
  <c r="AS155" i="6" s="1"/>
  <c r="AG155" i="6" a="1"/>
  <c r="AG155" i="6" s="1"/>
  <c r="AM155" i="6" a="1"/>
  <c r="AM155" i="6" s="1"/>
  <c r="AO155" i="6" a="1"/>
  <c r="AO155" i="6" s="1"/>
  <c r="AU155" i="6" a="1"/>
  <c r="AU155" i="6" s="1"/>
  <c r="AI155" i="6" a="1"/>
  <c r="AI155" i="6" s="1"/>
  <c r="AW155" i="6" a="1"/>
  <c r="AW155" i="6" s="1"/>
  <c r="AE155" i="6" a="1"/>
  <c r="AE155" i="6" s="1"/>
  <c r="AK155" i="6" a="1"/>
  <c r="AK155" i="6" s="1"/>
  <c r="AQ155" i="6" a="1"/>
  <c r="AQ155" i="6" s="1"/>
  <c r="AE91" i="6" a="1"/>
  <c r="AE91" i="6" s="1"/>
  <c r="AI91" i="6" a="1"/>
  <c r="AI91" i="6" s="1"/>
  <c r="AM91" i="6" a="1"/>
  <c r="AM91" i="6" s="1"/>
  <c r="AQ91" i="6" a="1"/>
  <c r="AQ91" i="6" s="1"/>
  <c r="AU91" i="6" a="1"/>
  <c r="AU91" i="6" s="1"/>
  <c r="AD91" i="6" a="1"/>
  <c r="AD91" i="6" s="1"/>
  <c r="AT91" i="6" a="1"/>
  <c r="AT91" i="6" s="1"/>
  <c r="AG91" i="6" a="1"/>
  <c r="AG91" i="6" s="1"/>
  <c r="AR91" i="6" a="1"/>
  <c r="AR91" i="6" s="1"/>
  <c r="AW91" i="6" a="1"/>
  <c r="AW91" i="6" s="1"/>
  <c r="AK91" i="6" a="1"/>
  <c r="AK91" i="6" s="1"/>
  <c r="AN91" i="6" a="1"/>
  <c r="AN91" i="6" s="1"/>
  <c r="AP91" i="6" a="1"/>
  <c r="AP91" i="6" s="1"/>
  <c r="AJ91" i="6" a="1"/>
  <c r="AJ91" i="6" s="1"/>
  <c r="AV91" i="6" a="1"/>
  <c r="AV91" i="6" s="1"/>
  <c r="AL91" i="6" a="1"/>
  <c r="AL91" i="6" s="1"/>
  <c r="AX91" i="6" a="1"/>
  <c r="AX91" i="6" s="1"/>
  <c r="AO91" i="6" a="1"/>
  <c r="AO91" i="6" s="1"/>
  <c r="AS91" i="6" a="1"/>
  <c r="AS91" i="6" s="1"/>
  <c r="AF91" i="6" a="1"/>
  <c r="AF91" i="6" s="1"/>
  <c r="AH91" i="6" a="1"/>
  <c r="AH91" i="6" s="1"/>
  <c r="AE21" i="6" a="1"/>
  <c r="AE21" i="6" s="1"/>
  <c r="AI21" i="6" a="1"/>
  <c r="AI21" i="6" s="1"/>
  <c r="AM21" i="6" a="1"/>
  <c r="AM21" i="6" s="1"/>
  <c r="AQ21" i="6" a="1"/>
  <c r="AQ21" i="6" s="1"/>
  <c r="AU21" i="6" a="1"/>
  <c r="AU21" i="6" s="1"/>
  <c r="AF21" i="6" a="1"/>
  <c r="AF21" i="6" s="1"/>
  <c r="AJ21" i="6" a="1"/>
  <c r="AJ21" i="6" s="1"/>
  <c r="AN21" i="6" a="1"/>
  <c r="AN21" i="6" s="1"/>
  <c r="AR21" i="6" a="1"/>
  <c r="AR21" i="6" s="1"/>
  <c r="AV21" i="6" a="1"/>
  <c r="AV21" i="6" s="1"/>
  <c r="AD21" i="6" a="1"/>
  <c r="AD21" i="6" s="1"/>
  <c r="AL21" i="6" a="1"/>
  <c r="AL21" i="6" s="1"/>
  <c r="AT21" i="6" a="1"/>
  <c r="AT21" i="6" s="1"/>
  <c r="AG21" i="6" a="1"/>
  <c r="AG21" i="6" s="1"/>
  <c r="AO21" i="6" a="1"/>
  <c r="AO21" i="6" s="1"/>
  <c r="AW21" i="6" a="1"/>
  <c r="AW21" i="6" s="1"/>
  <c r="AH21" i="6" a="1"/>
  <c r="AH21" i="6" s="1"/>
  <c r="AK21" i="6" a="1"/>
  <c r="AK21" i="6" s="1"/>
  <c r="AP21" i="6" a="1"/>
  <c r="AP21" i="6" s="1"/>
  <c r="AS21" i="6" a="1"/>
  <c r="AS21" i="6" s="1"/>
  <c r="AX21" i="6" a="1"/>
  <c r="AX21" i="6" s="1"/>
  <c r="AE178" i="6" a="1"/>
  <c r="AE178" i="6" s="1"/>
  <c r="AI178" i="6" a="1"/>
  <c r="AI178" i="6" s="1"/>
  <c r="AM178" i="6" a="1"/>
  <c r="AM178" i="6" s="1"/>
  <c r="AQ178" i="6" a="1"/>
  <c r="AQ178" i="6" s="1"/>
  <c r="AU178" i="6" a="1"/>
  <c r="AU178" i="6" s="1"/>
  <c r="AR178" i="6" a="1"/>
  <c r="AR178" i="6" s="1"/>
  <c r="AH178" i="6" a="1"/>
  <c r="AH178" i="6" s="1"/>
  <c r="AS178" i="6" a="1"/>
  <c r="AS178" i="6" s="1"/>
  <c r="AX178" i="6" a="1"/>
  <c r="AX178" i="6" s="1"/>
  <c r="AD178" i="6" a="1"/>
  <c r="AD178" i="6" s="1"/>
  <c r="AO178" i="6" a="1"/>
  <c r="AO178" i="6" s="1"/>
  <c r="AT178" i="6" a="1"/>
  <c r="AT178" i="6" s="1"/>
  <c r="AK178" i="6" a="1"/>
  <c r="AK178" i="6" s="1"/>
  <c r="AP178" i="6" a="1"/>
  <c r="AP178" i="6" s="1"/>
  <c r="AF178" i="6" a="1"/>
  <c r="AF178" i="6" s="1"/>
  <c r="AG178" i="6" a="1"/>
  <c r="AG178" i="6" s="1"/>
  <c r="AJ178" i="6" a="1"/>
  <c r="AJ178" i="6" s="1"/>
  <c r="AV178" i="6" a="1"/>
  <c r="AV178" i="6" s="1"/>
  <c r="AL178" i="6" a="1"/>
  <c r="AL178" i="6" s="1"/>
  <c r="AW178" i="6" a="1"/>
  <c r="AW178" i="6" s="1"/>
  <c r="AN178" i="6" a="1"/>
  <c r="AN178" i="6" s="1"/>
  <c r="AD119" i="6" a="1"/>
  <c r="AD119" i="6" s="1"/>
  <c r="AM119" i="6" a="1"/>
  <c r="AM119" i="6" s="1"/>
  <c r="AV119" i="6" a="1"/>
  <c r="AV119" i="6" s="1"/>
  <c r="AO119" i="6" a="1"/>
  <c r="AO119" i="6" s="1"/>
  <c r="AT119" i="6" a="1"/>
  <c r="AT119" i="6" s="1"/>
  <c r="AE119" i="6" a="1"/>
  <c r="AE119" i="6" s="1"/>
  <c r="AJ119" i="6" a="1"/>
  <c r="AJ119" i="6" s="1"/>
  <c r="AF119" i="6" a="1"/>
  <c r="AF119" i="6" s="1"/>
  <c r="AR119" i="6" a="1"/>
  <c r="AR119" i="6" s="1"/>
  <c r="AH119" i="6" a="1"/>
  <c r="AH119" i="6" s="1"/>
  <c r="AS119" i="6" a="1"/>
  <c r="AS119" i="6" s="1"/>
  <c r="AI119" i="6" a="1"/>
  <c r="AI119" i="6" s="1"/>
  <c r="AK119" i="6" a="1"/>
  <c r="AK119" i="6" s="1"/>
  <c r="AU119" i="6" a="1"/>
  <c r="AU119" i="6" s="1"/>
  <c r="AL119" i="6" a="1"/>
  <c r="AL119" i="6" s="1"/>
  <c r="AW119" i="6" a="1"/>
  <c r="AW119" i="6" s="1"/>
  <c r="AX119" i="6" a="1"/>
  <c r="AX119" i="6" s="1"/>
  <c r="AN119" i="6" a="1"/>
  <c r="AN119" i="6" s="1"/>
  <c r="AG119" i="6" a="1"/>
  <c r="AG119" i="6" s="1"/>
  <c r="AP119" i="6" a="1"/>
  <c r="AP119" i="6" s="1"/>
  <c r="AQ119" i="6" a="1"/>
  <c r="AQ119" i="6" s="1"/>
  <c r="AG55" i="6" a="1"/>
  <c r="AG55" i="6" s="1"/>
  <c r="BD992" i="6" s="1"/>
  <c r="AK55" i="6" a="1"/>
  <c r="AK55" i="6" s="1"/>
  <c r="BD996" i="6" s="1"/>
  <c r="AO55" i="6" a="1"/>
  <c r="AO55" i="6" s="1"/>
  <c r="BD1000" i="6" s="1"/>
  <c r="AS55" i="6" a="1"/>
  <c r="AS55" i="6" s="1"/>
  <c r="BD1004" i="6" s="1"/>
  <c r="AW55" i="6" a="1"/>
  <c r="AW55" i="6" s="1"/>
  <c r="BD1008" i="6" s="1"/>
  <c r="AF55" i="6" a="1"/>
  <c r="AF55" i="6" s="1"/>
  <c r="BD991" i="6" s="1"/>
  <c r="AQ55" i="6" a="1"/>
  <c r="AQ55" i="6" s="1"/>
  <c r="BD1002" i="6" s="1"/>
  <c r="AV55" i="6" a="1"/>
  <c r="AV55" i="6" s="1"/>
  <c r="BD1007" i="6" s="1"/>
  <c r="AD55" i="6" a="1"/>
  <c r="AD55" i="6" s="1"/>
  <c r="AT55" i="6" a="1"/>
  <c r="AT55" i="6" s="1"/>
  <c r="BD1005" i="6" s="1"/>
  <c r="AU55" i="6" a="1"/>
  <c r="AU55" i="6" s="1"/>
  <c r="BD1006" i="6" s="1"/>
  <c r="AN55" i="6" a="1"/>
  <c r="AN55" i="6" s="1"/>
  <c r="BD999" i="6" s="1"/>
  <c r="AH55" i="6" a="1"/>
  <c r="AH55" i="6" s="1"/>
  <c r="BD993" i="6" s="1"/>
  <c r="AR55" i="6" a="1"/>
  <c r="AR55" i="6" s="1"/>
  <c r="BD1003" i="6" s="1"/>
  <c r="AI55" i="6" a="1"/>
  <c r="AI55" i="6" s="1"/>
  <c r="BD994" i="6" s="1"/>
  <c r="AJ55" i="6" a="1"/>
  <c r="AJ55" i="6" s="1"/>
  <c r="BD995" i="6" s="1"/>
  <c r="AX55" i="6" a="1"/>
  <c r="AX55" i="6" s="1"/>
  <c r="BD1009" i="6" s="1"/>
  <c r="AL55" i="6" a="1"/>
  <c r="AL55" i="6" s="1"/>
  <c r="BD997" i="6" s="1"/>
  <c r="AP55" i="6" a="1"/>
  <c r="AP55" i="6" s="1"/>
  <c r="BD1001" i="6" s="1"/>
  <c r="AE55" i="6" a="1"/>
  <c r="AE55" i="6" s="1"/>
  <c r="AM55" i="6" a="1"/>
  <c r="AM55" i="6" s="1"/>
  <c r="BD998" i="6" s="1"/>
  <c r="AL102" i="6" a="1"/>
  <c r="AL102" i="6" s="1"/>
  <c r="AQ102" i="6" a="1"/>
  <c r="AQ102" i="6" s="1"/>
  <c r="AF102" i="6" a="1"/>
  <c r="AF102" i="6" s="1"/>
  <c r="AO102" i="6" a="1"/>
  <c r="AO102" i="6" s="1"/>
  <c r="AX102" i="6" a="1"/>
  <c r="AX102" i="6" s="1"/>
  <c r="AV102" i="6" a="1"/>
  <c r="AV102" i="6" s="1"/>
  <c r="AR102" i="6" a="1"/>
  <c r="AR102" i="6" s="1"/>
  <c r="AG102" i="6" a="1"/>
  <c r="AG102" i="6" s="1"/>
  <c r="AS102" i="6" a="1"/>
  <c r="AS102" i="6" s="1"/>
  <c r="AK102" i="6" a="1"/>
  <c r="AK102" i="6" s="1"/>
  <c r="AU102" i="6" a="1"/>
  <c r="AU102" i="6" s="1"/>
  <c r="AM102" i="6" a="1"/>
  <c r="AM102" i="6" s="1"/>
  <c r="AD102" i="6" a="1"/>
  <c r="AD102" i="6" s="1"/>
  <c r="AN102" i="6" a="1"/>
  <c r="AN102" i="6" s="1"/>
  <c r="AW102" i="6" a="1"/>
  <c r="AW102" i="6" s="1"/>
  <c r="AE102" i="6" a="1"/>
  <c r="AE102" i="6" s="1"/>
  <c r="AH102" i="6" a="1"/>
  <c r="AH102" i="6" s="1"/>
  <c r="AI102" i="6" a="1"/>
  <c r="AI102" i="6" s="1"/>
  <c r="AJ102" i="6" a="1"/>
  <c r="AJ102" i="6" s="1"/>
  <c r="AP102" i="6" a="1"/>
  <c r="AP102" i="6" s="1"/>
  <c r="AT102" i="6" a="1"/>
  <c r="AT102" i="6" s="1"/>
  <c r="AG153" i="6" a="1"/>
  <c r="AG153" i="6" s="1"/>
  <c r="AK153" i="6" a="1"/>
  <c r="AK153" i="6" s="1"/>
  <c r="AO153" i="6" a="1"/>
  <c r="AO153" i="6" s="1"/>
  <c r="AS153" i="6" a="1"/>
  <c r="AS153" i="6" s="1"/>
  <c r="AD153" i="6" a="1"/>
  <c r="AD153" i="6" s="1"/>
  <c r="AH153" i="6" a="1"/>
  <c r="AH153" i="6" s="1"/>
  <c r="AL153" i="6" a="1"/>
  <c r="AL153" i="6" s="1"/>
  <c r="AP153" i="6" a="1"/>
  <c r="AP153" i="6" s="1"/>
  <c r="AI153" i="6" a="1"/>
  <c r="AI153" i="6" s="1"/>
  <c r="AU153" i="6" a="1"/>
  <c r="AU153" i="6" s="1"/>
  <c r="AF153" i="6" a="1"/>
  <c r="AF153" i="6" s="1"/>
  <c r="AJ153" i="6" a="1"/>
  <c r="AJ153" i="6" s="1"/>
  <c r="AT153" i="6" a="1"/>
  <c r="AT153" i="6" s="1"/>
  <c r="AV153" i="6" a="1"/>
  <c r="AV153" i="6" s="1"/>
  <c r="AM153" i="6" a="1"/>
  <c r="AM153" i="6" s="1"/>
  <c r="AN153" i="6" a="1"/>
  <c r="AN153" i="6" s="1"/>
  <c r="AW153" i="6" a="1"/>
  <c r="AW153" i="6" s="1"/>
  <c r="AE153" i="6" a="1"/>
  <c r="AE153" i="6" s="1"/>
  <c r="AX153" i="6" a="1"/>
  <c r="AX153" i="6" s="1"/>
  <c r="AQ153" i="6" a="1"/>
  <c r="AQ153" i="6" s="1"/>
  <c r="AR153" i="6" a="1"/>
  <c r="AR153" i="6" s="1"/>
  <c r="AG89" i="6" a="1"/>
  <c r="AG89" i="6" s="1"/>
  <c r="AK89" i="6" a="1"/>
  <c r="AK89" i="6" s="1"/>
  <c r="AO89" i="6" a="1"/>
  <c r="AO89" i="6" s="1"/>
  <c r="AS89" i="6" a="1"/>
  <c r="AS89" i="6" s="1"/>
  <c r="AW89" i="6" a="1"/>
  <c r="AW89" i="6" s="1"/>
  <c r="AN89" i="6" a="1"/>
  <c r="AN89" i="6" s="1"/>
  <c r="AL89" i="6" a="1"/>
  <c r="AL89" i="6" s="1"/>
  <c r="AQ89" i="6" a="1"/>
  <c r="AQ89" i="6" s="1"/>
  <c r="AD89" i="6" a="1"/>
  <c r="AD89" i="6" s="1"/>
  <c r="AR89" i="6" a="1"/>
  <c r="AR89" i="6" s="1"/>
  <c r="AF89" i="6" a="1"/>
  <c r="AF89" i="6" s="1"/>
  <c r="AM89" i="6" a="1"/>
  <c r="AM89" i="6" s="1"/>
  <c r="AH89" i="6" a="1"/>
  <c r="AH89" i="6" s="1"/>
  <c r="AV89" i="6" a="1"/>
  <c r="AV89" i="6" s="1"/>
  <c r="AE89" i="6" a="1"/>
  <c r="AE89" i="6" s="1"/>
  <c r="AI89" i="6" a="1"/>
  <c r="AI89" i="6" s="1"/>
  <c r="AT89" i="6" a="1"/>
  <c r="AT89" i="6" s="1"/>
  <c r="AJ89" i="6" a="1"/>
  <c r="AJ89" i="6" s="1"/>
  <c r="AU89" i="6" a="1"/>
  <c r="AU89" i="6" s="1"/>
  <c r="AX89" i="6" a="1"/>
  <c r="AX89" i="6" s="1"/>
  <c r="AP89" i="6" a="1"/>
  <c r="AP89" i="6" s="1"/>
  <c r="AG32" i="6" a="1"/>
  <c r="AG32" i="6" s="1"/>
  <c r="AK32" i="6" a="1"/>
  <c r="AK32" i="6" s="1"/>
  <c r="AO32" i="6" a="1"/>
  <c r="AO32" i="6" s="1"/>
  <c r="AS32" i="6" a="1"/>
  <c r="AS32" i="6" s="1"/>
  <c r="AW32" i="6" a="1"/>
  <c r="AW32" i="6" s="1"/>
  <c r="AD32" i="6" a="1"/>
  <c r="AD32" i="6" s="1"/>
  <c r="AH32" i="6" a="1"/>
  <c r="AH32" i="6" s="1"/>
  <c r="AL32" i="6" a="1"/>
  <c r="AL32" i="6" s="1"/>
  <c r="AP32" i="6" a="1"/>
  <c r="AP32" i="6" s="1"/>
  <c r="AT32" i="6" a="1"/>
  <c r="AT32" i="6" s="1"/>
  <c r="AX32" i="6" a="1"/>
  <c r="AX32" i="6" s="1"/>
  <c r="AF32" i="6" a="1"/>
  <c r="AF32" i="6" s="1"/>
  <c r="AN32" i="6" a="1"/>
  <c r="AN32" i="6" s="1"/>
  <c r="AV32" i="6" a="1"/>
  <c r="AV32" i="6" s="1"/>
  <c r="AR32" i="6" a="1"/>
  <c r="AR32" i="6" s="1"/>
  <c r="AI32" i="6" a="1"/>
  <c r="AI32" i="6" s="1"/>
  <c r="AQ32" i="6" a="1"/>
  <c r="AQ32" i="6" s="1"/>
  <c r="AU32" i="6" a="1"/>
  <c r="AU32" i="6" s="1"/>
  <c r="AE32" i="6" a="1"/>
  <c r="AE32" i="6" s="1"/>
  <c r="AJ32" i="6" a="1"/>
  <c r="AJ32" i="6" s="1"/>
  <c r="AM32" i="6" a="1"/>
  <c r="AM32" i="6" s="1"/>
  <c r="AF159" i="6" a="1"/>
  <c r="AF159" i="6" s="1"/>
  <c r="AJ159" i="6" a="1"/>
  <c r="AJ159" i="6" s="1"/>
  <c r="AN159" i="6" a="1"/>
  <c r="AN159" i="6" s="1"/>
  <c r="AR159" i="6" a="1"/>
  <c r="AR159" i="6" s="1"/>
  <c r="AV159" i="6" a="1"/>
  <c r="AV159" i="6" s="1"/>
  <c r="AD159" i="6" a="1"/>
  <c r="AD159" i="6" s="1"/>
  <c r="AH159" i="6" a="1"/>
  <c r="AH159" i="6" s="1"/>
  <c r="AL159" i="6" a="1"/>
  <c r="AL159" i="6" s="1"/>
  <c r="AP159" i="6" a="1"/>
  <c r="AP159" i="6" s="1"/>
  <c r="AT159" i="6" a="1"/>
  <c r="AT159" i="6" s="1"/>
  <c r="AX159" i="6" a="1"/>
  <c r="AX159" i="6" s="1"/>
  <c r="AE159" i="6" a="1"/>
  <c r="AE159" i="6" s="1"/>
  <c r="AS159" i="6" a="1"/>
  <c r="AS159" i="6" s="1"/>
  <c r="AG159" i="6" a="1"/>
  <c r="AG159" i="6" s="1"/>
  <c r="AM159" i="6" a="1"/>
  <c r="AM159" i="6" s="1"/>
  <c r="AO159" i="6" a="1"/>
  <c r="AO159" i="6" s="1"/>
  <c r="AU159" i="6" a="1"/>
  <c r="AU159" i="6" s="1"/>
  <c r="AI159" i="6" a="1"/>
  <c r="AI159" i="6" s="1"/>
  <c r="AQ159" i="6" a="1"/>
  <c r="AQ159" i="6" s="1"/>
  <c r="AW159" i="6" a="1"/>
  <c r="AW159" i="6" s="1"/>
  <c r="AK159" i="6" a="1"/>
  <c r="AK159" i="6" s="1"/>
  <c r="AE99" i="6" a="1"/>
  <c r="AE99" i="6" s="1"/>
  <c r="AI99" i="6" a="1"/>
  <c r="AI99" i="6" s="1"/>
  <c r="AM99" i="6" a="1"/>
  <c r="AM99" i="6" s="1"/>
  <c r="AQ99" i="6" a="1"/>
  <c r="AQ99" i="6" s="1"/>
  <c r="AU99" i="6" a="1"/>
  <c r="AU99" i="6" s="1"/>
  <c r="AL99" i="6" a="1"/>
  <c r="AL99" i="6" s="1"/>
  <c r="AJ99" i="6" a="1"/>
  <c r="AJ99" i="6" s="1"/>
  <c r="AO99" i="6" a="1"/>
  <c r="AO99" i="6" s="1"/>
  <c r="AG99" i="6" a="1"/>
  <c r="AG99" i="6" s="1"/>
  <c r="AN99" i="6" a="1"/>
  <c r="AN99" i="6" s="1"/>
  <c r="AX99" i="6" a="1"/>
  <c r="AX99" i="6" s="1"/>
  <c r="AD99" i="6" a="1"/>
  <c r="AD99" i="6" s="1"/>
  <c r="AK99" i="6" a="1"/>
  <c r="AK99" i="6" s="1"/>
  <c r="AW99" i="6" a="1"/>
  <c r="AW99" i="6" s="1"/>
  <c r="AP99" i="6" a="1"/>
  <c r="AP99" i="6" s="1"/>
  <c r="AF99" i="6" a="1"/>
  <c r="AF99" i="6" s="1"/>
  <c r="AR99" i="6" a="1"/>
  <c r="AR99" i="6" s="1"/>
  <c r="AH99" i="6" a="1"/>
  <c r="AH99" i="6" s="1"/>
  <c r="AS99" i="6" a="1"/>
  <c r="AS99" i="6" s="1"/>
  <c r="AT99" i="6" a="1"/>
  <c r="AT99" i="6" s="1"/>
  <c r="AV99" i="6" a="1"/>
  <c r="AV99" i="6" s="1"/>
  <c r="AD112" i="6" a="1"/>
  <c r="AD112" i="6" s="1"/>
  <c r="AH112" i="6" a="1"/>
  <c r="AH112" i="6" s="1"/>
  <c r="AL112" i="6" a="1"/>
  <c r="AL112" i="6" s="1"/>
  <c r="AP112" i="6" a="1"/>
  <c r="AP112" i="6" s="1"/>
  <c r="AT112" i="6" a="1"/>
  <c r="AT112" i="6" s="1"/>
  <c r="AX112" i="6" a="1"/>
  <c r="AX112" i="6" s="1"/>
  <c r="AF112" i="6" a="1"/>
  <c r="AF112" i="6" s="1"/>
  <c r="AK112" i="6" a="1"/>
  <c r="AK112" i="6" s="1"/>
  <c r="AV112" i="6" a="1"/>
  <c r="AV112" i="6" s="1"/>
  <c r="AM112" i="6" a="1"/>
  <c r="AM112" i="6" s="1"/>
  <c r="AI112" i="6" a="1"/>
  <c r="AI112" i="6" s="1"/>
  <c r="AJ112" i="6" a="1"/>
  <c r="AJ112" i="6" s="1"/>
  <c r="AR112" i="6" a="1"/>
  <c r="AR112" i="6" s="1"/>
  <c r="AS112" i="6" a="1"/>
  <c r="AS112" i="6" s="1"/>
  <c r="AU112" i="6" a="1"/>
  <c r="AU112" i="6" s="1"/>
  <c r="AO112" i="6" a="1"/>
  <c r="AO112" i="6" s="1"/>
  <c r="AW112" i="6" a="1"/>
  <c r="AW112" i="6" s="1"/>
  <c r="AQ112" i="6" a="1"/>
  <c r="AQ112" i="6" s="1"/>
  <c r="AE112" i="6" a="1"/>
  <c r="AE112" i="6" s="1"/>
  <c r="AG112" i="6" a="1"/>
  <c r="AG112" i="6" s="1"/>
  <c r="AN112" i="6" a="1"/>
  <c r="AN112" i="6" s="1"/>
  <c r="AK118" i="6" a="1"/>
  <c r="AK118" i="6" s="1"/>
  <c r="AP118" i="6" a="1"/>
  <c r="AP118" i="6" s="1"/>
  <c r="AD118" i="6" a="1"/>
  <c r="AD118" i="6" s="1"/>
  <c r="AM118" i="6" a="1"/>
  <c r="AM118" i="6" s="1"/>
  <c r="AE118" i="6" a="1"/>
  <c r="AE118" i="6" s="1"/>
  <c r="AN118" i="6" a="1"/>
  <c r="AN118" i="6" s="1"/>
  <c r="AT118" i="6" a="1"/>
  <c r="AT118" i="6" s="1"/>
  <c r="AF118" i="6" a="1"/>
  <c r="AF118" i="6" s="1"/>
  <c r="AU118" i="6" a="1"/>
  <c r="AU118" i="6" s="1"/>
  <c r="AH118" i="6" a="1"/>
  <c r="AH118" i="6" s="1"/>
  <c r="AO118" i="6" a="1"/>
  <c r="AO118" i="6" s="1"/>
  <c r="AV118" i="6" a="1"/>
  <c r="AV118" i="6" s="1"/>
  <c r="AJ118" i="6" a="1"/>
  <c r="AJ118" i="6" s="1"/>
  <c r="AQ118" i="6" a="1"/>
  <c r="AQ118" i="6" s="1"/>
  <c r="AW118" i="6" a="1"/>
  <c r="AW118" i="6" s="1"/>
  <c r="AR118" i="6" a="1"/>
  <c r="AR118" i="6" s="1"/>
  <c r="AS118" i="6" a="1"/>
  <c r="AS118" i="6" s="1"/>
  <c r="AG118" i="6" a="1"/>
  <c r="AG118" i="6" s="1"/>
  <c r="AI118" i="6" a="1"/>
  <c r="AI118" i="6" s="1"/>
  <c r="AX118" i="6" a="1"/>
  <c r="AX118" i="6" s="1"/>
  <c r="AL118" i="6" a="1"/>
  <c r="AL118" i="6" s="1"/>
  <c r="AE123" i="6" a="1"/>
  <c r="AE123" i="6" s="1"/>
  <c r="AN123" i="6" a="1"/>
  <c r="AN123" i="6" s="1"/>
  <c r="AS123" i="6" a="1"/>
  <c r="AS123" i="6" s="1"/>
  <c r="AJ123" i="6" a="1"/>
  <c r="AJ123" i="6" s="1"/>
  <c r="AO123" i="6" a="1"/>
  <c r="AO123" i="6" s="1"/>
  <c r="AX123" i="6" a="1"/>
  <c r="AX123" i="6" s="1"/>
  <c r="AG123" i="6" a="1"/>
  <c r="AG123" i="6" s="1"/>
  <c r="AP123" i="6" a="1"/>
  <c r="AP123" i="6" s="1"/>
  <c r="AH123" i="6" a="1"/>
  <c r="AH123" i="6" s="1"/>
  <c r="AQ123" i="6" a="1"/>
  <c r="AQ123" i="6" s="1"/>
  <c r="AD123" i="6" a="1"/>
  <c r="AD123" i="6" s="1"/>
  <c r="AM123" i="6" a="1"/>
  <c r="AM123" i="6" s="1"/>
  <c r="AV123" i="6" a="1"/>
  <c r="AV123" i="6" s="1"/>
  <c r="AW123" i="6" a="1"/>
  <c r="AW123" i="6" s="1"/>
  <c r="AF123" i="6" a="1"/>
  <c r="AF123" i="6" s="1"/>
  <c r="AI123" i="6" a="1"/>
  <c r="AI123" i="6" s="1"/>
  <c r="AR123" i="6" a="1"/>
  <c r="AR123" i="6" s="1"/>
  <c r="AK123" i="6" a="1"/>
  <c r="AK123" i="6" s="1"/>
  <c r="AL123" i="6" a="1"/>
  <c r="AL123" i="6" s="1"/>
  <c r="AT123" i="6" a="1"/>
  <c r="AT123" i="6" s="1"/>
  <c r="AU123" i="6" a="1"/>
  <c r="AU123" i="6" s="1"/>
  <c r="AG59" i="6" a="1"/>
  <c r="AG59" i="6" s="1"/>
  <c r="AK59" i="6" a="1"/>
  <c r="AK59" i="6" s="1"/>
  <c r="AO59" i="6" a="1"/>
  <c r="AO59" i="6" s="1"/>
  <c r="AS59" i="6" a="1"/>
  <c r="AS59" i="6" s="1"/>
  <c r="AW59" i="6" a="1"/>
  <c r="AW59" i="6" s="1"/>
  <c r="AM59" i="6" a="1"/>
  <c r="AM59" i="6" s="1"/>
  <c r="AR59" i="6" a="1"/>
  <c r="AR59" i="6" s="1"/>
  <c r="AP59" i="6" a="1"/>
  <c r="AP59" i="6" s="1"/>
  <c r="AH59" i="6" a="1"/>
  <c r="AH59" i="6" s="1"/>
  <c r="AV59" i="6" a="1"/>
  <c r="AV59" i="6" s="1"/>
  <c r="AI59" i="6" a="1"/>
  <c r="AI59" i="6" s="1"/>
  <c r="AQ59" i="6" a="1"/>
  <c r="AQ59" i="6" s="1"/>
  <c r="AX59" i="6" a="1"/>
  <c r="AX59" i="6" s="1"/>
  <c r="AE59" i="6" a="1"/>
  <c r="AE59" i="6" s="1"/>
  <c r="AL59" i="6" a="1"/>
  <c r="AL59" i="6" s="1"/>
  <c r="AU59" i="6" a="1"/>
  <c r="AU59" i="6" s="1"/>
  <c r="AJ59" i="6" a="1"/>
  <c r="AJ59" i="6" s="1"/>
  <c r="AF59" i="6" a="1"/>
  <c r="AF59" i="6" s="1"/>
  <c r="AT59" i="6" a="1"/>
  <c r="AT59" i="6" s="1"/>
  <c r="AD59" i="6" a="1"/>
  <c r="AD59" i="6" s="1"/>
  <c r="AN59" i="6" a="1"/>
  <c r="AN59" i="6" s="1"/>
  <c r="AE200" i="6" a="1"/>
  <c r="AE200" i="6" s="1"/>
  <c r="AI200" i="6" a="1"/>
  <c r="AI200" i="6" s="1"/>
  <c r="AM200" i="6" a="1"/>
  <c r="AM200" i="6" s="1"/>
  <c r="AQ200" i="6" a="1"/>
  <c r="AQ200" i="6" s="1"/>
  <c r="AU200" i="6" a="1"/>
  <c r="AU200" i="6" s="1"/>
  <c r="AF200" i="6" a="1"/>
  <c r="AF200" i="6" s="1"/>
  <c r="AJ200" i="6" a="1"/>
  <c r="AJ200" i="6" s="1"/>
  <c r="AN200" i="6" a="1"/>
  <c r="AN200" i="6" s="1"/>
  <c r="AR200" i="6" a="1"/>
  <c r="AR200" i="6" s="1"/>
  <c r="AV200" i="6" a="1"/>
  <c r="AV200" i="6" s="1"/>
  <c r="AS200" i="6" a="1"/>
  <c r="AS200" i="6" s="1"/>
  <c r="AG200" i="6" a="1"/>
  <c r="AG200" i="6" s="1"/>
  <c r="AT200" i="6" a="1"/>
  <c r="AT200" i="6" s="1"/>
  <c r="AH200" i="6" a="1"/>
  <c r="AH200" i="6" s="1"/>
  <c r="AO200" i="6" a="1"/>
  <c r="AO200" i="6" s="1"/>
  <c r="AL200" i="6" a="1"/>
  <c r="AL200" i="6" s="1"/>
  <c r="AP200" i="6" a="1"/>
  <c r="AP200" i="6" s="1"/>
  <c r="AX200" i="6" a="1"/>
  <c r="AX200" i="6" s="1"/>
  <c r="AD200" i="6" a="1"/>
  <c r="AD200" i="6" s="1"/>
  <c r="AW200" i="6" a="1"/>
  <c r="AW200" i="6" s="1"/>
  <c r="AK200" i="6" a="1"/>
  <c r="AK200" i="6" s="1"/>
  <c r="AE166" i="6" a="1"/>
  <c r="AE166" i="6" s="1"/>
  <c r="AI166" i="6" a="1"/>
  <c r="AI166" i="6" s="1"/>
  <c r="AM166" i="6" a="1"/>
  <c r="AM166" i="6" s="1"/>
  <c r="AQ166" i="6" a="1"/>
  <c r="AQ166" i="6" s="1"/>
  <c r="AU166" i="6" a="1"/>
  <c r="AU166" i="6" s="1"/>
  <c r="AN166" i="6" a="1"/>
  <c r="AN166" i="6" s="1"/>
  <c r="AD166" i="6" a="1"/>
  <c r="AD166" i="6" s="1"/>
  <c r="AO166" i="6" a="1"/>
  <c r="AO166" i="6" s="1"/>
  <c r="AT166" i="6" a="1"/>
  <c r="AT166" i="6" s="1"/>
  <c r="AJ166" i="6" a="1"/>
  <c r="AJ166" i="6" s="1"/>
  <c r="AK166" i="6" a="1"/>
  <c r="AK166" i="6" s="1"/>
  <c r="AP166" i="6" a="1"/>
  <c r="AP166" i="6" s="1"/>
  <c r="AG166" i="6" a="1"/>
  <c r="AG166" i="6" s="1"/>
  <c r="AL166" i="6" a="1"/>
  <c r="AL166" i="6" s="1"/>
  <c r="AW166" i="6" a="1"/>
  <c r="AW166" i="6" s="1"/>
  <c r="AR166" i="6" a="1"/>
  <c r="AR166" i="6" s="1"/>
  <c r="AF166" i="6" a="1"/>
  <c r="AF166" i="6" s="1"/>
  <c r="AS166" i="6" a="1"/>
  <c r="AS166" i="6" s="1"/>
  <c r="AX166" i="6" a="1"/>
  <c r="AX166" i="6" s="1"/>
  <c r="AV166" i="6" a="1"/>
  <c r="AV166" i="6" s="1"/>
  <c r="AH166" i="6" a="1"/>
  <c r="AH166" i="6" s="1"/>
  <c r="AD100" i="6" a="1"/>
  <c r="AD100" i="6" s="1"/>
  <c r="AH100" i="6" a="1"/>
  <c r="AH100" i="6" s="1"/>
  <c r="AL100" i="6" a="1"/>
  <c r="AL100" i="6" s="1"/>
  <c r="AP100" i="6" a="1"/>
  <c r="AP100" i="6" s="1"/>
  <c r="AG100" i="6" a="1"/>
  <c r="AG100" i="6" s="1"/>
  <c r="AV100" i="6" a="1"/>
  <c r="AV100" i="6" s="1"/>
  <c r="AE100" i="6" a="1"/>
  <c r="AE100" i="6" s="1"/>
  <c r="AJ100" i="6" a="1"/>
  <c r="AJ100" i="6" s="1"/>
  <c r="AN100" i="6" a="1"/>
  <c r="AN100" i="6" s="1"/>
  <c r="AU100" i="6" a="1"/>
  <c r="AU100" i="6" s="1"/>
  <c r="AQ100" i="6" a="1"/>
  <c r="AQ100" i="6" s="1"/>
  <c r="AS100" i="6" a="1"/>
  <c r="AS100" i="6" s="1"/>
  <c r="AX100" i="6" a="1"/>
  <c r="AX100" i="6" s="1"/>
  <c r="AO100" i="6" a="1"/>
  <c r="AO100" i="6" s="1"/>
  <c r="AF100" i="6" a="1"/>
  <c r="AF100" i="6" s="1"/>
  <c r="AR100" i="6" a="1"/>
  <c r="AR100" i="6" s="1"/>
  <c r="AI100" i="6" a="1"/>
  <c r="AI100" i="6" s="1"/>
  <c r="AT100" i="6" a="1"/>
  <c r="AT100" i="6" s="1"/>
  <c r="AK100" i="6" a="1"/>
  <c r="AK100" i="6" s="1"/>
  <c r="AM100" i="6" a="1"/>
  <c r="AM100" i="6" s="1"/>
  <c r="AW100" i="6" a="1"/>
  <c r="AW100" i="6" s="1"/>
  <c r="AG36" i="6" a="1"/>
  <c r="AG36" i="6" s="1"/>
  <c r="AK36" i="6" a="1"/>
  <c r="AK36" i="6" s="1"/>
  <c r="AD36" i="6" a="1"/>
  <c r="AD36" i="6" s="1"/>
  <c r="AH36" i="6" a="1"/>
  <c r="AH36" i="6" s="1"/>
  <c r="AJ36" i="6" a="1"/>
  <c r="AJ36" i="6" s="1"/>
  <c r="AU36" i="6" a="1"/>
  <c r="AU36" i="6" s="1"/>
  <c r="AN36" i="6" a="1"/>
  <c r="AN36" i="6" s="1"/>
  <c r="AS36" i="6" a="1"/>
  <c r="AS36" i="6" s="1"/>
  <c r="AX36" i="6" a="1"/>
  <c r="AX36" i="6" s="1"/>
  <c r="AL36" i="6" a="1"/>
  <c r="AL36" i="6" s="1"/>
  <c r="AI36" i="6" a="1"/>
  <c r="AI36" i="6" s="1"/>
  <c r="AQ36" i="6" a="1"/>
  <c r="AQ36" i="6" s="1"/>
  <c r="AT36" i="6" a="1"/>
  <c r="AT36" i="6" s="1"/>
  <c r="AE36" i="6" a="1"/>
  <c r="AE36" i="6" s="1"/>
  <c r="AP36" i="6" a="1"/>
  <c r="AP36" i="6" s="1"/>
  <c r="AF36" i="6" a="1"/>
  <c r="AF36" i="6" s="1"/>
  <c r="AV36" i="6" a="1"/>
  <c r="AV36" i="6" s="1"/>
  <c r="AW36" i="6" a="1"/>
  <c r="AW36" i="6" s="1"/>
  <c r="AM36" i="6" a="1"/>
  <c r="AM36" i="6" s="1"/>
  <c r="AO36" i="6" a="1"/>
  <c r="AO36" i="6" s="1"/>
  <c r="AR36" i="6" a="1"/>
  <c r="AR36" i="6" s="1"/>
  <c r="AD197" i="6" a="1"/>
  <c r="AD197" i="6" s="1"/>
  <c r="AH197" i="6" a="1"/>
  <c r="AH197" i="6" s="1"/>
  <c r="AL197" i="6" a="1"/>
  <c r="AL197" i="6" s="1"/>
  <c r="AP197" i="6" a="1"/>
  <c r="AP197" i="6" s="1"/>
  <c r="AT197" i="6" a="1"/>
  <c r="AT197" i="6" s="1"/>
  <c r="AX197" i="6" a="1"/>
  <c r="AX197" i="6" s="1"/>
  <c r="AE197" i="6" a="1"/>
  <c r="AE197" i="6" s="1"/>
  <c r="AI197" i="6" a="1"/>
  <c r="AI197" i="6" s="1"/>
  <c r="AM197" i="6" a="1"/>
  <c r="AM197" i="6" s="1"/>
  <c r="AQ197" i="6" a="1"/>
  <c r="AQ197" i="6" s="1"/>
  <c r="AU197" i="6" a="1"/>
  <c r="AU197" i="6" s="1"/>
  <c r="AR197" i="6" a="1"/>
  <c r="AR197" i="6" s="1"/>
  <c r="AF197" i="6" a="1"/>
  <c r="AF197" i="6" s="1"/>
  <c r="AS197" i="6" a="1"/>
  <c r="AS197" i="6" s="1"/>
  <c r="AG197" i="6" a="1"/>
  <c r="AG197" i="6" s="1"/>
  <c r="AN197" i="6" a="1"/>
  <c r="AN197" i="6" s="1"/>
  <c r="AW197" i="6" a="1"/>
  <c r="AW197" i="6" s="1"/>
  <c r="AO197" i="6" a="1"/>
  <c r="AO197" i="6" s="1"/>
  <c r="AV197" i="6" a="1"/>
  <c r="AV197" i="6" s="1"/>
  <c r="AJ197" i="6" a="1"/>
  <c r="AJ197" i="6" s="1"/>
  <c r="AK197" i="6" a="1"/>
  <c r="AK197" i="6" s="1"/>
  <c r="AE135" i="6" a="1"/>
  <c r="AE135" i="6" s="1"/>
  <c r="AI135" i="6" a="1"/>
  <c r="AI135" i="6" s="1"/>
  <c r="AM135" i="6" a="1"/>
  <c r="AM135" i="6" s="1"/>
  <c r="AQ135" i="6" a="1"/>
  <c r="AQ135" i="6" s="1"/>
  <c r="AU135" i="6" a="1"/>
  <c r="AU135" i="6" s="1"/>
  <c r="AF135" i="6" a="1"/>
  <c r="AF135" i="6" s="1"/>
  <c r="AJ135" i="6" a="1"/>
  <c r="AJ135" i="6" s="1"/>
  <c r="AN135" i="6" a="1"/>
  <c r="AN135" i="6" s="1"/>
  <c r="AR135" i="6" a="1"/>
  <c r="AR135" i="6" s="1"/>
  <c r="AV135" i="6" a="1"/>
  <c r="AV135" i="6" s="1"/>
  <c r="AO135" i="6" a="1"/>
  <c r="AO135" i="6" s="1"/>
  <c r="AP135" i="6" a="1"/>
  <c r="AP135" i="6" s="1"/>
  <c r="AD135" i="6" a="1"/>
  <c r="AD135" i="6" s="1"/>
  <c r="AK135" i="6" a="1"/>
  <c r="AK135" i="6" s="1"/>
  <c r="AS135" i="6" a="1"/>
  <c r="AS135" i="6" s="1"/>
  <c r="AG135" i="6" a="1"/>
  <c r="AG135" i="6" s="1"/>
  <c r="AH135" i="6" a="1"/>
  <c r="AH135" i="6" s="1"/>
  <c r="AT135" i="6" a="1"/>
  <c r="AT135" i="6" s="1"/>
  <c r="AL135" i="6" a="1"/>
  <c r="AL135" i="6" s="1"/>
  <c r="AW135" i="6" a="1"/>
  <c r="AW135" i="6" s="1"/>
  <c r="AX135" i="6" a="1"/>
  <c r="AX135" i="6" s="1"/>
  <c r="AG71" i="6" a="1"/>
  <c r="AG71" i="6" s="1"/>
  <c r="AK71" i="6" a="1"/>
  <c r="AK71" i="6" s="1"/>
  <c r="AO71" i="6" a="1"/>
  <c r="AO71" i="6" s="1"/>
  <c r="AS71" i="6" a="1"/>
  <c r="AS71" i="6" s="1"/>
  <c r="AW71" i="6" a="1"/>
  <c r="AW71" i="6" s="1"/>
  <c r="AE71" i="6" a="1"/>
  <c r="AE71" i="6" s="1"/>
  <c r="AJ71" i="6" a="1"/>
  <c r="AJ71" i="6" s="1"/>
  <c r="AU71" i="6" a="1"/>
  <c r="AU71" i="6" s="1"/>
  <c r="AH71" i="6" a="1"/>
  <c r="AH71" i="6" s="1"/>
  <c r="AX71" i="6" a="1"/>
  <c r="AX71" i="6" s="1"/>
  <c r="AI71" i="6" a="1"/>
  <c r="AI71" i="6" s="1"/>
  <c r="AP71" i="6" a="1"/>
  <c r="AP71" i="6" s="1"/>
  <c r="AQ71" i="6" a="1"/>
  <c r="AQ71" i="6" s="1"/>
  <c r="AD71" i="6" a="1"/>
  <c r="AD71" i="6" s="1"/>
  <c r="AR71" i="6" a="1"/>
  <c r="AR71" i="6" s="1"/>
  <c r="AF71" i="6" a="1"/>
  <c r="AF71" i="6" s="1"/>
  <c r="AM71" i="6" a="1"/>
  <c r="AM71" i="6" s="1"/>
  <c r="AT71" i="6" a="1"/>
  <c r="AT71" i="6" s="1"/>
  <c r="AV71" i="6" a="1"/>
  <c r="AV71" i="6" s="1"/>
  <c r="AL71" i="6" a="1"/>
  <c r="AL71" i="6" s="1"/>
  <c r="AN71" i="6" a="1"/>
  <c r="AN71" i="6" s="1"/>
  <c r="AE117" i="6" a="1"/>
  <c r="AE117" i="6" s="1"/>
  <c r="AN117" i="6" a="1"/>
  <c r="AN117" i="6" s="1"/>
  <c r="AW117" i="6" a="1"/>
  <c r="AW117" i="6" s="1"/>
  <c r="AK117" i="6" a="1"/>
  <c r="AK117" i="6" s="1"/>
  <c r="AT117" i="6" a="1"/>
  <c r="AT117" i="6" s="1"/>
  <c r="AL117" i="6" a="1"/>
  <c r="AL117" i="6" s="1"/>
  <c r="AQ117" i="6" a="1"/>
  <c r="AQ117" i="6" s="1"/>
  <c r="AD117" i="6" a="1"/>
  <c r="AD117" i="6" s="1"/>
  <c r="AS117" i="6" a="1"/>
  <c r="AS117" i="6" s="1"/>
  <c r="AM117" i="6" a="1"/>
  <c r="AM117" i="6" s="1"/>
  <c r="AG117" i="6" a="1"/>
  <c r="AG117" i="6" s="1"/>
  <c r="AV117" i="6" a="1"/>
  <c r="AV117" i="6" s="1"/>
  <c r="AI117" i="6" a="1"/>
  <c r="AI117" i="6" s="1"/>
  <c r="AP117" i="6" a="1"/>
  <c r="AP117" i="6" s="1"/>
  <c r="AJ117" i="6" a="1"/>
  <c r="AJ117" i="6" s="1"/>
  <c r="AX117" i="6" a="1"/>
  <c r="AX117" i="6" s="1"/>
  <c r="AO117" i="6" a="1"/>
  <c r="AO117" i="6" s="1"/>
  <c r="AR117" i="6" a="1"/>
  <c r="AR117" i="6" s="1"/>
  <c r="AF117" i="6" a="1"/>
  <c r="AF117" i="6" s="1"/>
  <c r="AH117" i="6" a="1"/>
  <c r="AH117" i="6" s="1"/>
  <c r="AU117" i="6" a="1"/>
  <c r="AU117" i="6" s="1"/>
  <c r="AE156" i="6" a="1"/>
  <c r="AE156" i="6" s="1"/>
  <c r="AI156" i="6" a="1"/>
  <c r="AI156" i="6" s="1"/>
  <c r="AM156" i="6" a="1"/>
  <c r="AM156" i="6" s="1"/>
  <c r="AQ156" i="6" a="1"/>
  <c r="AQ156" i="6" s="1"/>
  <c r="AU156" i="6" a="1"/>
  <c r="AU156" i="6" s="1"/>
  <c r="AG156" i="6" a="1"/>
  <c r="AG156" i="6" s="1"/>
  <c r="AK156" i="6" a="1"/>
  <c r="AK156" i="6" s="1"/>
  <c r="AO156" i="6" a="1"/>
  <c r="AO156" i="6" s="1"/>
  <c r="AS156" i="6" a="1"/>
  <c r="AS156" i="6" s="1"/>
  <c r="AW156" i="6" a="1"/>
  <c r="AW156" i="6" s="1"/>
  <c r="AD156" i="6" a="1"/>
  <c r="AD156" i="6" s="1"/>
  <c r="AR156" i="6" a="1"/>
  <c r="AR156" i="6" s="1"/>
  <c r="AX156" i="6" a="1"/>
  <c r="AX156" i="6" s="1"/>
  <c r="AF156" i="6" a="1"/>
  <c r="AF156" i="6" s="1"/>
  <c r="AL156" i="6" a="1"/>
  <c r="AL156" i="6" s="1"/>
  <c r="AN156" i="6" a="1"/>
  <c r="AN156" i="6" s="1"/>
  <c r="AT156" i="6" a="1"/>
  <c r="AT156" i="6" s="1"/>
  <c r="AH156" i="6" a="1"/>
  <c r="AH156" i="6" s="1"/>
  <c r="AJ156" i="6" a="1"/>
  <c r="AJ156" i="6" s="1"/>
  <c r="AP156" i="6" a="1"/>
  <c r="AP156" i="6" s="1"/>
  <c r="AV156" i="6" a="1"/>
  <c r="AV156" i="6" s="1"/>
  <c r="AF98" i="6" a="1"/>
  <c r="AF98" i="6" s="1"/>
  <c r="AJ98" i="6" a="1"/>
  <c r="AJ98" i="6" s="1"/>
  <c r="AN98" i="6" a="1"/>
  <c r="AN98" i="6" s="1"/>
  <c r="AR98" i="6" a="1"/>
  <c r="AR98" i="6" s="1"/>
  <c r="AV98" i="6" a="1"/>
  <c r="AV98" i="6" s="1"/>
  <c r="AQ98" i="6" a="1"/>
  <c r="AQ98" i="6" s="1"/>
  <c r="AD98" i="6" a="1"/>
  <c r="AD98" i="6" s="1"/>
  <c r="AO98" i="6" a="1"/>
  <c r="AO98" i="6" s="1"/>
  <c r="AT98" i="6" a="1"/>
  <c r="AT98" i="6" s="1"/>
  <c r="AG98" i="6" a="1"/>
  <c r="AG98" i="6" s="1"/>
  <c r="AU98" i="6" a="1"/>
  <c r="AU98" i="6" s="1"/>
  <c r="AI98" i="6" a="1"/>
  <c r="AI98" i="6" s="1"/>
  <c r="AP98" i="6" a="1"/>
  <c r="AP98" i="6" s="1"/>
  <c r="AK98" i="6" a="1"/>
  <c r="AK98" i="6" s="1"/>
  <c r="AL98" i="6" a="1"/>
  <c r="AL98" i="6" s="1"/>
  <c r="AW98" i="6" a="1"/>
  <c r="AW98" i="6" s="1"/>
  <c r="AM98" i="6" a="1"/>
  <c r="AM98" i="6" s="1"/>
  <c r="AX98" i="6" a="1"/>
  <c r="AX98" i="6" s="1"/>
  <c r="AE98" i="6" a="1"/>
  <c r="AE98" i="6" s="1"/>
  <c r="AH98" i="6" a="1"/>
  <c r="AH98" i="6" s="1"/>
  <c r="AS98" i="6" a="1"/>
  <c r="AS98" i="6" s="1"/>
  <c r="AD35" i="6" a="1"/>
  <c r="AD35" i="6" s="1"/>
  <c r="AH35" i="6" a="1"/>
  <c r="AH35" i="6" s="1"/>
  <c r="AL35" i="6" a="1"/>
  <c r="AL35" i="6" s="1"/>
  <c r="AP35" i="6" a="1"/>
  <c r="AP35" i="6" s="1"/>
  <c r="AT35" i="6" a="1"/>
  <c r="AT35" i="6" s="1"/>
  <c r="AX35" i="6" a="1"/>
  <c r="AX35" i="6" s="1"/>
  <c r="AE35" i="6" a="1"/>
  <c r="AE35" i="6" s="1"/>
  <c r="AI35" i="6" a="1"/>
  <c r="AI35" i="6" s="1"/>
  <c r="AM35" i="6" a="1"/>
  <c r="AM35" i="6" s="1"/>
  <c r="AQ35" i="6" a="1"/>
  <c r="AQ35" i="6" s="1"/>
  <c r="AU35" i="6" a="1"/>
  <c r="AU35" i="6" s="1"/>
  <c r="AG35" i="6" a="1"/>
  <c r="AG35" i="6" s="1"/>
  <c r="AO35" i="6" a="1"/>
  <c r="AO35" i="6" s="1"/>
  <c r="AW35" i="6" a="1"/>
  <c r="AW35" i="6" s="1"/>
  <c r="AS35" i="6" a="1"/>
  <c r="AS35" i="6" s="1"/>
  <c r="AK35" i="6" a="1"/>
  <c r="AK35" i="6" s="1"/>
  <c r="AJ35" i="6" a="1"/>
  <c r="AJ35" i="6" s="1"/>
  <c r="AN35" i="6" a="1"/>
  <c r="AN35" i="6" s="1"/>
  <c r="AV35" i="6" a="1"/>
  <c r="AV35" i="6" s="1"/>
  <c r="AR35" i="6" a="1"/>
  <c r="AR35" i="6" s="1"/>
  <c r="AF35" i="6" a="1"/>
  <c r="AF35" i="6" s="1"/>
  <c r="AF38" i="6" a="1"/>
  <c r="AF38" i="6" s="1"/>
  <c r="AJ38" i="6" a="1"/>
  <c r="AJ38" i="6" s="1"/>
  <c r="AN38" i="6" a="1"/>
  <c r="AN38" i="6" s="1"/>
  <c r="AR38" i="6" a="1"/>
  <c r="AR38" i="6" s="1"/>
  <c r="AV38" i="6" a="1"/>
  <c r="AV38" i="6" s="1"/>
  <c r="AE38" i="6" a="1"/>
  <c r="AE38" i="6" s="1"/>
  <c r="AP38" i="6" a="1"/>
  <c r="AP38" i="6" s="1"/>
  <c r="AU38" i="6" a="1"/>
  <c r="AU38" i="6" s="1"/>
  <c r="AS38" i="6" a="1"/>
  <c r="AS38" i="6" s="1"/>
  <c r="AG38" i="6" a="1"/>
  <c r="AG38" i="6" s="1"/>
  <c r="AL38" i="6" a="1"/>
  <c r="AL38" i="6" s="1"/>
  <c r="AH38" i="6" a="1"/>
  <c r="AH38" i="6" s="1"/>
  <c r="AQ38" i="6" a="1"/>
  <c r="AQ38" i="6" s="1"/>
  <c r="AI38" i="6" a="1"/>
  <c r="AI38" i="6" s="1"/>
  <c r="AT38" i="6" a="1"/>
  <c r="AT38" i="6" s="1"/>
  <c r="AK38" i="6" a="1"/>
  <c r="AK38" i="6" s="1"/>
  <c r="AD38" i="6" a="1"/>
  <c r="AD38" i="6" s="1"/>
  <c r="AM38" i="6" a="1"/>
  <c r="AM38" i="6" s="1"/>
  <c r="AW38" i="6" a="1"/>
  <c r="AW38" i="6" s="1"/>
  <c r="AX38" i="6" a="1"/>
  <c r="AX38" i="6" s="1"/>
  <c r="AO38" i="6" a="1"/>
  <c r="AO38" i="6" s="1"/>
  <c r="AD148" i="6" a="1"/>
  <c r="AD148" i="6" s="1"/>
  <c r="AH148" i="6" a="1"/>
  <c r="AH148" i="6" s="1"/>
  <c r="AL148" i="6" a="1"/>
  <c r="AL148" i="6" s="1"/>
  <c r="AP148" i="6" a="1"/>
  <c r="AP148" i="6" s="1"/>
  <c r="AT148" i="6" a="1"/>
  <c r="AT148" i="6" s="1"/>
  <c r="AX148" i="6" a="1"/>
  <c r="AX148" i="6" s="1"/>
  <c r="AE148" i="6" a="1"/>
  <c r="AE148" i="6" s="1"/>
  <c r="AI148" i="6" a="1"/>
  <c r="AI148" i="6" s="1"/>
  <c r="AM148" i="6" a="1"/>
  <c r="AM148" i="6" s="1"/>
  <c r="AQ148" i="6" a="1"/>
  <c r="AQ148" i="6" s="1"/>
  <c r="AU148" i="6" a="1"/>
  <c r="AU148" i="6" s="1"/>
  <c r="AK148" i="6" a="1"/>
  <c r="AK148" i="6" s="1"/>
  <c r="AR148" i="6" a="1"/>
  <c r="AR148" i="6" s="1"/>
  <c r="AO148" i="6" a="1"/>
  <c r="AO148" i="6" s="1"/>
  <c r="AV148" i="6" a="1"/>
  <c r="AV148" i="6" s="1"/>
  <c r="AW148" i="6" a="1"/>
  <c r="AW148" i="6" s="1"/>
  <c r="AN148" i="6" a="1"/>
  <c r="AN148" i="6" s="1"/>
  <c r="AF148" i="6" a="1"/>
  <c r="AF148" i="6" s="1"/>
  <c r="AG148" i="6" a="1"/>
  <c r="AG148" i="6" s="1"/>
  <c r="AS148" i="6" a="1"/>
  <c r="AS148" i="6" s="1"/>
  <c r="AJ148" i="6" a="1"/>
  <c r="AJ148" i="6" s="1"/>
  <c r="AD84" i="6" a="1"/>
  <c r="AD84" i="6" s="1"/>
  <c r="AH84" i="6" a="1"/>
  <c r="AH84" i="6" s="1"/>
  <c r="AL84" i="6" a="1"/>
  <c r="AL84" i="6" s="1"/>
  <c r="AP84" i="6" a="1"/>
  <c r="AP84" i="6" s="1"/>
  <c r="AT84" i="6" a="1"/>
  <c r="AT84" i="6" s="1"/>
  <c r="AX84" i="6" a="1"/>
  <c r="AX84" i="6" s="1"/>
  <c r="AG84" i="6" a="1"/>
  <c r="AG84" i="6" s="1"/>
  <c r="AW84" i="6" a="1"/>
  <c r="AW84" i="6" s="1"/>
  <c r="AE84" i="6" a="1"/>
  <c r="AE84" i="6" s="1"/>
  <c r="AJ84" i="6" a="1"/>
  <c r="AJ84" i="6" s="1"/>
  <c r="AU84" i="6" a="1"/>
  <c r="AU84" i="6" s="1"/>
  <c r="AI84" i="6" a="1"/>
  <c r="AI84" i="6" s="1"/>
  <c r="AS84" i="6" a="1"/>
  <c r="AS84" i="6" s="1"/>
  <c r="AF84" i="6" a="1"/>
  <c r="AF84" i="6" s="1"/>
  <c r="AK84" i="6" a="1"/>
  <c r="AK84" i="6" s="1"/>
  <c r="AV84" i="6" a="1"/>
  <c r="AV84" i="6" s="1"/>
  <c r="AM84" i="6" a="1"/>
  <c r="AM84" i="6" s="1"/>
  <c r="AN84" i="6" a="1"/>
  <c r="AN84" i="6" s="1"/>
  <c r="AO84" i="6" a="1"/>
  <c r="AO84" i="6" s="1"/>
  <c r="AQ84" i="6" a="1"/>
  <c r="AQ84" i="6" s="1"/>
  <c r="AR84" i="6" a="1"/>
  <c r="AR84" i="6" s="1"/>
  <c r="AG13" i="6" a="1"/>
  <c r="AG13" i="6" s="1"/>
  <c r="AK13" i="6" a="1"/>
  <c r="AK13" i="6" s="1"/>
  <c r="AO13" i="6" a="1"/>
  <c r="AO13" i="6" s="1"/>
  <c r="AS13" i="6" a="1"/>
  <c r="AS13" i="6" s="1"/>
  <c r="AW13" i="6" a="1"/>
  <c r="AW13" i="6" s="1"/>
  <c r="AF13" i="6" a="1"/>
  <c r="AF13" i="6" s="1"/>
  <c r="AJ13" i="6" a="1"/>
  <c r="AJ13" i="6" s="1"/>
  <c r="AN13" i="6" a="1"/>
  <c r="AN13" i="6" s="1"/>
  <c r="AR13" i="6" a="1"/>
  <c r="AR13" i="6" s="1"/>
  <c r="AV13" i="6" a="1"/>
  <c r="AV13" i="6" s="1"/>
  <c r="AE13" i="6" a="1"/>
  <c r="AE13" i="6" s="1"/>
  <c r="AM13" i="6" a="1"/>
  <c r="AM13" i="6" s="1"/>
  <c r="AU13" i="6" a="1"/>
  <c r="AU13" i="6" s="1"/>
  <c r="AH13" i="6" a="1"/>
  <c r="AH13" i="6" s="1"/>
  <c r="AP13" i="6" a="1"/>
  <c r="AP13" i="6" s="1"/>
  <c r="AX13" i="6" a="1"/>
  <c r="AX13" i="6" s="1"/>
  <c r="AL13" i="6" a="1"/>
  <c r="AL13" i="6" s="1"/>
  <c r="AQ13" i="6" a="1"/>
  <c r="AQ13" i="6" s="1"/>
  <c r="AI13" i="6" a="1"/>
  <c r="AI13" i="6" s="1"/>
  <c r="AD13" i="6" a="1"/>
  <c r="AD13" i="6" s="1"/>
  <c r="AT13" i="6" a="1"/>
  <c r="AT13" i="6" s="1"/>
  <c r="AE170" i="6" a="1"/>
  <c r="AE170" i="6" s="1"/>
  <c r="AI170" i="6" a="1"/>
  <c r="AI170" i="6" s="1"/>
  <c r="AM170" i="6" a="1"/>
  <c r="AM170" i="6" s="1"/>
  <c r="AQ170" i="6" a="1"/>
  <c r="AQ170" i="6" s="1"/>
  <c r="AU170" i="6" a="1"/>
  <c r="AU170" i="6" s="1"/>
  <c r="AJ170" i="6" a="1"/>
  <c r="AJ170" i="6" s="1"/>
  <c r="AK170" i="6" a="1"/>
  <c r="AK170" i="6" s="1"/>
  <c r="AP170" i="6" a="1"/>
  <c r="AP170" i="6" s="1"/>
  <c r="AF170" i="6" a="1"/>
  <c r="AF170" i="6" s="1"/>
  <c r="AG170" i="6" a="1"/>
  <c r="AG170" i="6" s="1"/>
  <c r="AL170" i="6" a="1"/>
  <c r="AL170" i="6" s="1"/>
  <c r="AW170" i="6" a="1"/>
  <c r="AW170" i="6" s="1"/>
  <c r="AH170" i="6" a="1"/>
  <c r="AH170" i="6" s="1"/>
  <c r="AS170" i="6" a="1"/>
  <c r="AS170" i="6" s="1"/>
  <c r="AX170" i="6" a="1"/>
  <c r="AX170" i="6" s="1"/>
  <c r="AN170" i="6" a="1"/>
  <c r="AN170" i="6" s="1"/>
  <c r="AO170" i="6" a="1"/>
  <c r="AO170" i="6" s="1"/>
  <c r="AD170" i="6" a="1"/>
  <c r="AD170" i="6" s="1"/>
  <c r="AR170" i="6" a="1"/>
  <c r="AR170" i="6" s="1"/>
  <c r="AT170" i="6" a="1"/>
  <c r="AT170" i="6" s="1"/>
  <c r="AV170" i="6" a="1"/>
  <c r="AV170" i="6" s="1"/>
  <c r="AE111" i="6" a="1"/>
  <c r="AE111" i="6" s="1"/>
  <c r="AI111" i="6" a="1"/>
  <c r="AI111" i="6" s="1"/>
  <c r="AM111" i="6" a="1"/>
  <c r="AM111" i="6" s="1"/>
  <c r="AQ111" i="6" a="1"/>
  <c r="AQ111" i="6" s="1"/>
  <c r="AU111" i="6" a="1"/>
  <c r="AU111" i="6" s="1"/>
  <c r="AK111" i="6" a="1"/>
  <c r="AK111" i="6" s="1"/>
  <c r="AP111" i="6" a="1"/>
  <c r="AP111" i="6" s="1"/>
  <c r="AR111" i="6" a="1"/>
  <c r="AR111" i="6" s="1"/>
  <c r="AN111" i="6" a="1"/>
  <c r="AN111" i="6" s="1"/>
  <c r="AV111" i="6" a="1"/>
  <c r="AV111" i="6" s="1"/>
  <c r="AF111" i="6" a="1"/>
  <c r="AF111" i="6" s="1"/>
  <c r="AO111" i="6" a="1"/>
  <c r="AO111" i="6" s="1"/>
  <c r="AW111" i="6" a="1"/>
  <c r="AW111" i="6" s="1"/>
  <c r="AH111" i="6" a="1"/>
  <c r="AH111" i="6" s="1"/>
  <c r="AJ111" i="6" a="1"/>
  <c r="AJ111" i="6" s="1"/>
  <c r="AS111" i="6" a="1"/>
  <c r="AS111" i="6" s="1"/>
  <c r="AT111" i="6" a="1"/>
  <c r="AT111" i="6" s="1"/>
  <c r="AD111" i="6" a="1"/>
  <c r="AD111" i="6" s="1"/>
  <c r="AG111" i="6" a="1"/>
  <c r="AG111" i="6" s="1"/>
  <c r="AX111" i="6" a="1"/>
  <c r="AX111" i="6" s="1"/>
  <c r="AL111" i="6" a="1"/>
  <c r="AL111" i="6" s="1"/>
  <c r="AG47" i="6" a="1"/>
  <c r="AG47" i="6" s="1"/>
  <c r="AK47" i="6" a="1"/>
  <c r="AK47" i="6" s="1"/>
  <c r="AO47" i="6" a="1"/>
  <c r="AO47" i="6" s="1"/>
  <c r="AS47" i="6" a="1"/>
  <c r="AS47" i="6" s="1"/>
  <c r="AW47" i="6" a="1"/>
  <c r="AW47" i="6" s="1"/>
  <c r="AI47" i="6" a="1"/>
  <c r="AI47" i="6" s="1"/>
  <c r="AN47" i="6" a="1"/>
  <c r="AN47" i="6" s="1"/>
  <c r="AL47" i="6" a="1"/>
  <c r="AL47" i="6" s="1"/>
  <c r="AD47" i="6" a="1"/>
  <c r="AD47" i="6" s="1"/>
  <c r="AR47" i="6" a="1"/>
  <c r="AR47" i="6" s="1"/>
  <c r="AE47" i="6" a="1"/>
  <c r="AE47" i="6" s="1"/>
  <c r="AM47" i="6" a="1"/>
  <c r="AM47" i="6" s="1"/>
  <c r="AT47" i="6" a="1"/>
  <c r="AT47" i="6" s="1"/>
  <c r="AH47" i="6" a="1"/>
  <c r="AH47" i="6" s="1"/>
  <c r="AV47" i="6" a="1"/>
  <c r="AV47" i="6" s="1"/>
  <c r="AQ47" i="6" a="1"/>
  <c r="AQ47" i="6" s="1"/>
  <c r="AF47" i="6" a="1"/>
  <c r="AF47" i="6" s="1"/>
  <c r="AU47" i="6" a="1"/>
  <c r="AU47" i="6" s="1"/>
  <c r="AJ47" i="6" a="1"/>
  <c r="AJ47" i="6" s="1"/>
  <c r="AX47" i="6" a="1"/>
  <c r="AX47" i="6" s="1"/>
  <c r="AP47" i="6" a="1"/>
  <c r="AP47" i="6" s="1"/>
  <c r="AE45" i="6" a="1"/>
  <c r="AE45" i="6" s="1"/>
  <c r="AI45" i="6" a="1"/>
  <c r="AI45" i="6" s="1"/>
  <c r="AM45" i="6" a="1"/>
  <c r="AM45" i="6" s="1"/>
  <c r="AQ45" i="6" a="1"/>
  <c r="AQ45" i="6" s="1"/>
  <c r="AU45" i="6" a="1"/>
  <c r="AU45" i="6" s="1"/>
  <c r="AH45" i="6" a="1"/>
  <c r="AH45" i="6" s="1"/>
  <c r="AS45" i="6" a="1"/>
  <c r="AS45" i="6" s="1"/>
  <c r="AX45" i="6" a="1"/>
  <c r="AX45" i="6" s="1"/>
  <c r="AF45" i="6" a="1"/>
  <c r="AF45" i="6" s="1"/>
  <c r="AV45" i="6" a="1"/>
  <c r="AV45" i="6" s="1"/>
  <c r="AJ45" i="6" a="1"/>
  <c r="AJ45" i="6" s="1"/>
  <c r="AK45" i="6" a="1"/>
  <c r="AK45" i="6" s="1"/>
  <c r="AR45" i="6" a="1"/>
  <c r="AR45" i="6" s="1"/>
  <c r="AD45" i="6" a="1"/>
  <c r="AD45" i="6" s="1"/>
  <c r="AL45" i="6" a="1"/>
  <c r="AL45" i="6" s="1"/>
  <c r="AO45" i="6" a="1"/>
  <c r="AO45" i="6" s="1"/>
  <c r="AP45" i="6" a="1"/>
  <c r="AP45" i="6" s="1"/>
  <c r="AT45" i="6" a="1"/>
  <c r="AT45" i="6" s="1"/>
  <c r="AG45" i="6" a="1"/>
  <c r="AG45" i="6" s="1"/>
  <c r="AW45" i="6" a="1"/>
  <c r="AW45" i="6" s="1"/>
  <c r="AN45" i="6" a="1"/>
  <c r="AN45" i="6" s="1"/>
  <c r="AF146" i="6" a="1"/>
  <c r="AF146" i="6" s="1"/>
  <c r="AJ146" i="6" a="1"/>
  <c r="AJ146" i="6" s="1"/>
  <c r="AN146" i="6" a="1"/>
  <c r="AN146" i="6" s="1"/>
  <c r="AR146" i="6" a="1"/>
  <c r="AR146" i="6" s="1"/>
  <c r="AV146" i="6" a="1"/>
  <c r="AV146" i="6" s="1"/>
  <c r="AG146" i="6" a="1"/>
  <c r="AG146" i="6" s="1"/>
  <c r="AK146" i="6" a="1"/>
  <c r="AK146" i="6" s="1"/>
  <c r="AO146" i="6" a="1"/>
  <c r="AO146" i="6" s="1"/>
  <c r="AS146" i="6" a="1"/>
  <c r="AS146" i="6" s="1"/>
  <c r="AW146" i="6" a="1"/>
  <c r="AW146" i="6" s="1"/>
  <c r="AH146" i="6" a="1"/>
  <c r="AH146" i="6" s="1"/>
  <c r="AU146" i="6" a="1"/>
  <c r="AU146" i="6" s="1"/>
  <c r="AI146" i="6" a="1"/>
  <c r="AI146" i="6" s="1"/>
  <c r="AL146" i="6" a="1"/>
  <c r="AL146" i="6" s="1"/>
  <c r="AM146" i="6" a="1"/>
  <c r="AM146" i="6" s="1"/>
  <c r="AD146" i="6" a="1"/>
  <c r="AD146" i="6" s="1"/>
  <c r="AX146" i="6" a="1"/>
  <c r="AX146" i="6" s="1"/>
  <c r="AE146" i="6" a="1"/>
  <c r="AE146" i="6" s="1"/>
  <c r="AP146" i="6" a="1"/>
  <c r="AP146" i="6" s="1"/>
  <c r="AQ146" i="6" a="1"/>
  <c r="AQ146" i="6" s="1"/>
  <c r="AT146" i="6" a="1"/>
  <c r="AT146" i="6" s="1"/>
  <c r="AF82" i="6" a="1"/>
  <c r="AF82" i="6" s="1"/>
  <c r="AJ82" i="6" a="1"/>
  <c r="AJ82" i="6" s="1"/>
  <c r="AN82" i="6" a="1"/>
  <c r="AN82" i="6" s="1"/>
  <c r="AR82" i="6" a="1"/>
  <c r="AR82" i="6" s="1"/>
  <c r="AV82" i="6" a="1"/>
  <c r="AV82" i="6" s="1"/>
  <c r="AQ82" i="6" a="1"/>
  <c r="AQ82" i="6" s="1"/>
  <c r="AD82" i="6" a="1"/>
  <c r="AD82" i="6" s="1"/>
  <c r="AO82" i="6" a="1"/>
  <c r="AO82" i="6" s="1"/>
  <c r="AT82" i="6" a="1"/>
  <c r="AT82" i="6" s="1"/>
  <c r="AH82" i="6" a="1"/>
  <c r="AH82" i="6" s="1"/>
  <c r="AW82" i="6" a="1"/>
  <c r="AW82" i="6" s="1"/>
  <c r="AK82" i="6" a="1"/>
  <c r="AK82" i="6" s="1"/>
  <c r="AM82" i="6" a="1"/>
  <c r="AM82" i="6" s="1"/>
  <c r="AE82" i="6" a="1"/>
  <c r="AE82" i="6" s="1"/>
  <c r="AP82" i="6" a="1"/>
  <c r="AP82" i="6" s="1"/>
  <c r="AG82" i="6" a="1"/>
  <c r="AG82" i="6" s="1"/>
  <c r="AS82" i="6" a="1"/>
  <c r="AS82" i="6" s="1"/>
  <c r="AI82" i="6" a="1"/>
  <c r="AI82" i="6" s="1"/>
  <c r="AU82" i="6" a="1"/>
  <c r="AU82" i="6" s="1"/>
  <c r="AL82" i="6" a="1"/>
  <c r="AL82" i="6" s="1"/>
  <c r="AX82" i="6" a="1"/>
  <c r="AX82" i="6" s="1"/>
  <c r="AD26" i="6" a="1"/>
  <c r="AD26" i="6" s="1"/>
  <c r="AH26" i="6" a="1"/>
  <c r="AH26" i="6" s="1"/>
  <c r="AL26" i="6" a="1"/>
  <c r="AL26" i="6" s="1"/>
  <c r="AP26" i="6" a="1"/>
  <c r="AP26" i="6" s="1"/>
  <c r="AT26" i="6" a="1"/>
  <c r="AT26" i="6" s="1"/>
  <c r="AX26" i="6" a="1"/>
  <c r="AX26" i="6" s="1"/>
  <c r="AE26" i="6" a="1"/>
  <c r="AE26" i="6" s="1"/>
  <c r="AI26" i="6" a="1"/>
  <c r="AI26" i="6" s="1"/>
  <c r="AM26" i="6" a="1"/>
  <c r="AM26" i="6" s="1"/>
  <c r="AQ26" i="6" a="1"/>
  <c r="AQ26" i="6" s="1"/>
  <c r="AU26" i="6" a="1"/>
  <c r="AU26" i="6" s="1"/>
  <c r="AK26" i="6" a="1"/>
  <c r="AK26" i="6" s="1"/>
  <c r="AS26" i="6" a="1"/>
  <c r="AS26" i="6" s="1"/>
  <c r="AF26" i="6" a="1"/>
  <c r="AF26" i="6" s="1"/>
  <c r="AN26" i="6" a="1"/>
  <c r="AN26" i="6" s="1"/>
  <c r="AV26" i="6" a="1"/>
  <c r="AV26" i="6" s="1"/>
  <c r="AJ26" i="6" a="1"/>
  <c r="AJ26" i="6" s="1"/>
  <c r="AW26" i="6" a="1"/>
  <c r="AW26" i="6" s="1"/>
  <c r="AR26" i="6" a="1"/>
  <c r="AR26" i="6" s="1"/>
  <c r="AG26" i="6" a="1"/>
  <c r="AG26" i="6" s="1"/>
  <c r="AO26" i="6" a="1"/>
  <c r="AO26" i="6" s="1"/>
  <c r="AD31" i="6" a="1"/>
  <c r="AD31" i="6" s="1"/>
  <c r="AH31" i="6" a="1"/>
  <c r="AH31" i="6" s="1"/>
  <c r="AL31" i="6" a="1"/>
  <c r="AL31" i="6" s="1"/>
  <c r="AP31" i="6" a="1"/>
  <c r="AP31" i="6" s="1"/>
  <c r="AT31" i="6" a="1"/>
  <c r="AT31" i="6" s="1"/>
  <c r="AX31" i="6" a="1"/>
  <c r="AX31" i="6" s="1"/>
  <c r="AE31" i="6" a="1"/>
  <c r="AE31" i="6" s="1"/>
  <c r="AI31" i="6" a="1"/>
  <c r="AI31" i="6" s="1"/>
  <c r="AM31" i="6" a="1"/>
  <c r="AM31" i="6" s="1"/>
  <c r="AQ31" i="6" a="1"/>
  <c r="AQ31" i="6" s="1"/>
  <c r="AU31" i="6" a="1"/>
  <c r="AU31" i="6" s="1"/>
  <c r="AK31" i="6" a="1"/>
  <c r="AK31" i="6" s="1"/>
  <c r="AS31" i="6" a="1"/>
  <c r="AS31" i="6" s="1"/>
  <c r="AV31" i="6" a="1"/>
  <c r="AV31" i="6" s="1"/>
  <c r="AG31" i="6" a="1"/>
  <c r="AG31" i="6" s="1"/>
  <c r="AR31" i="6" a="1"/>
  <c r="AR31" i="6" s="1"/>
  <c r="AO31" i="6" a="1"/>
  <c r="AO31" i="6" s="1"/>
  <c r="AJ31" i="6" a="1"/>
  <c r="AJ31" i="6" s="1"/>
  <c r="AW31" i="6" a="1"/>
  <c r="AW31" i="6" s="1"/>
  <c r="AF31" i="6" a="1"/>
  <c r="AF31" i="6" s="1"/>
  <c r="AN31" i="6" a="1"/>
  <c r="AN31" i="6" s="1"/>
  <c r="AD29" i="6" a="1"/>
  <c r="AD29" i="6" s="1"/>
  <c r="AJ29" i="6" a="1"/>
  <c r="AJ29" i="6" s="1"/>
  <c r="AN29" i="6" a="1"/>
  <c r="AN29" i="6" s="1"/>
  <c r="AR29" i="6" a="1"/>
  <c r="AR29" i="6" s="1"/>
  <c r="AV29" i="6" a="1"/>
  <c r="AV29" i="6" s="1"/>
  <c r="AG29" i="6" a="1"/>
  <c r="AG29" i="6" s="1"/>
  <c r="AK29" i="6" a="1"/>
  <c r="AK29" i="6" s="1"/>
  <c r="AO29" i="6" a="1"/>
  <c r="AO29" i="6" s="1"/>
  <c r="AS29" i="6" a="1"/>
  <c r="AS29" i="6" s="1"/>
  <c r="AW29" i="6" a="1"/>
  <c r="AW29" i="6" s="1"/>
  <c r="AM29" i="6" a="1"/>
  <c r="AM29" i="6" s="1"/>
  <c r="AU29" i="6" a="1"/>
  <c r="AU29" i="6" s="1"/>
  <c r="AF29" i="6" a="1"/>
  <c r="AF29" i="6" s="1"/>
  <c r="AQ29" i="6" a="1"/>
  <c r="AQ29" i="6" s="1"/>
  <c r="AI29" i="6" a="1"/>
  <c r="AI29" i="6" s="1"/>
  <c r="AX29" i="6" a="1"/>
  <c r="AX29" i="6" s="1"/>
  <c r="AT29" i="6" a="1"/>
  <c r="AT29" i="6" s="1"/>
  <c r="AE29" i="6" a="1"/>
  <c r="AE29" i="6" s="1"/>
  <c r="AH29" i="6" a="1"/>
  <c r="AH29" i="6" s="1"/>
  <c r="AL29" i="6" a="1"/>
  <c r="AL29" i="6" s="1"/>
  <c r="AP29" i="6" a="1"/>
  <c r="AP29" i="6" s="1"/>
  <c r="AF48" i="6" a="1"/>
  <c r="AF48" i="6" s="1"/>
  <c r="AJ48" i="6" a="1"/>
  <c r="AJ48" i="6" s="1"/>
  <c r="AN48" i="6" a="1"/>
  <c r="AN48" i="6" s="1"/>
  <c r="AR48" i="6" a="1"/>
  <c r="AR48" i="6" s="1"/>
  <c r="AV48" i="6" a="1"/>
  <c r="AV48" i="6" s="1"/>
  <c r="AD48" i="6" a="1"/>
  <c r="AD48" i="6" s="1"/>
  <c r="AI48" i="6" a="1"/>
  <c r="AI48" i="6" s="1"/>
  <c r="AT48" i="6" a="1"/>
  <c r="AT48" i="6" s="1"/>
  <c r="AG48" i="6" a="1"/>
  <c r="AG48" i="6" s="1"/>
  <c r="AW48" i="6" a="1"/>
  <c r="AW48" i="6" s="1"/>
  <c r="AK48" i="6" a="1"/>
  <c r="AK48" i="6" s="1"/>
  <c r="AE48" i="6" a="1"/>
  <c r="AE48" i="6" s="1"/>
  <c r="AL48" i="6" a="1"/>
  <c r="AL48" i="6" s="1"/>
  <c r="AS48" i="6" a="1"/>
  <c r="AS48" i="6" s="1"/>
  <c r="AM48" i="6" a="1"/>
  <c r="AM48" i="6" s="1"/>
  <c r="AP48" i="6" a="1"/>
  <c r="AP48" i="6" s="1"/>
  <c r="AO48" i="6" a="1"/>
  <c r="AO48" i="6" s="1"/>
  <c r="AQ48" i="6" a="1"/>
  <c r="AQ48" i="6" s="1"/>
  <c r="AU48" i="6" a="1"/>
  <c r="AU48" i="6" s="1"/>
  <c r="AX48" i="6" a="1"/>
  <c r="AX48" i="6" s="1"/>
  <c r="AH48" i="6" a="1"/>
  <c r="AH48" i="6" s="1"/>
  <c r="AF191" i="6" a="1"/>
  <c r="AF191" i="6" s="1"/>
  <c r="AO191" i="6" a="1"/>
  <c r="AO191" i="6" s="1"/>
  <c r="AX191" i="6" a="1"/>
  <c r="AX191" i="6" s="1"/>
  <c r="AK191" i="6" a="1"/>
  <c r="AK191" i="6" s="1"/>
  <c r="AT191" i="6" a="1"/>
  <c r="AT191" i="6" s="1"/>
  <c r="AL191" i="6" a="1"/>
  <c r="AL191" i="6" s="1"/>
  <c r="AU191" i="6" a="1"/>
  <c r="AU191" i="6" s="1"/>
  <c r="AD191" i="6" a="1"/>
  <c r="AD191" i="6" s="1"/>
  <c r="AM191" i="6" a="1"/>
  <c r="AM191" i="6" s="1"/>
  <c r="AR191" i="6" a="1"/>
  <c r="AR191" i="6" s="1"/>
  <c r="AI191" i="6" a="1"/>
  <c r="AI191" i="6" s="1"/>
  <c r="AH191" i="6" a="1"/>
  <c r="AH191" i="6" s="1"/>
  <c r="AJ191" i="6" a="1"/>
  <c r="AJ191" i="6" s="1"/>
  <c r="AS191" i="6" a="1"/>
  <c r="AS191" i="6" s="1"/>
  <c r="AV191" i="6" a="1"/>
  <c r="AV191" i="6" s="1"/>
  <c r="AP191" i="6" a="1"/>
  <c r="AP191" i="6" s="1"/>
  <c r="AN191" i="6" a="1"/>
  <c r="AN191" i="6" s="1"/>
  <c r="AW191" i="6" a="1"/>
  <c r="AW191" i="6" s="1"/>
  <c r="AG191" i="6" a="1"/>
  <c r="AG191" i="6" s="1"/>
  <c r="AE191" i="6" a="1"/>
  <c r="AE191" i="6" s="1"/>
  <c r="AQ191" i="6" a="1"/>
  <c r="AQ191" i="6" s="1"/>
  <c r="AI183" i="6" a="1"/>
  <c r="AI183" i="6" s="1"/>
  <c r="AN183" i="6" a="1"/>
  <c r="AN183" i="6" s="1"/>
  <c r="AW183" i="6" a="1"/>
  <c r="AW183" i="6" s="1"/>
  <c r="AE183" i="6" a="1"/>
  <c r="AE183" i="6" s="1"/>
  <c r="AJ183" i="6" a="1"/>
  <c r="AJ183" i="6" s="1"/>
  <c r="AS183" i="6" a="1"/>
  <c r="AS183" i="6" s="1"/>
  <c r="AK183" i="6" a="1"/>
  <c r="AK183" i="6" s="1"/>
  <c r="AT183" i="6" a="1"/>
  <c r="AT183" i="6" s="1"/>
  <c r="AL183" i="6" a="1"/>
  <c r="AL183" i="6" s="1"/>
  <c r="AU183" i="6" a="1"/>
  <c r="AU183" i="6" s="1"/>
  <c r="AV183" i="6" a="1"/>
  <c r="AV183" i="6" s="1"/>
  <c r="AD183" i="6" a="1"/>
  <c r="AD183" i="6" s="1"/>
  <c r="AM183" i="6" a="1"/>
  <c r="AM183" i="6" s="1"/>
  <c r="AF183" i="6" a="1"/>
  <c r="AF183" i="6" s="1"/>
  <c r="AO183" i="6" a="1"/>
  <c r="AO183" i="6" s="1"/>
  <c r="AX183" i="6" a="1"/>
  <c r="AX183" i="6" s="1"/>
  <c r="AG183" i="6" a="1"/>
  <c r="AG183" i="6" s="1"/>
  <c r="AP183" i="6" a="1"/>
  <c r="AP183" i="6" s="1"/>
  <c r="AH183" i="6" a="1"/>
  <c r="AH183" i="6" s="1"/>
  <c r="AQ183" i="6" a="1"/>
  <c r="AQ183" i="6" s="1"/>
  <c r="AR183" i="6" a="1"/>
  <c r="AR183" i="6" s="1"/>
  <c r="AD116" i="6" a="1"/>
  <c r="AD116" i="6" s="1"/>
  <c r="AH116" i="6" a="1"/>
  <c r="AH116" i="6" s="1"/>
  <c r="AG116" i="6" a="1"/>
  <c r="AG116" i="6" s="1"/>
  <c r="AL116" i="6" a="1"/>
  <c r="AL116" i="6" s="1"/>
  <c r="AU116" i="6" a="1"/>
  <c r="AU116" i="6" s="1"/>
  <c r="AI116" i="6" a="1"/>
  <c r="AI116" i="6" s="1"/>
  <c r="AN116" i="6" a="1"/>
  <c r="AN116" i="6" s="1"/>
  <c r="AW116" i="6" a="1"/>
  <c r="AW116" i="6" s="1"/>
  <c r="AE116" i="6" a="1"/>
  <c r="AE116" i="6" s="1"/>
  <c r="AO116" i="6" a="1"/>
  <c r="AO116" i="6" s="1"/>
  <c r="AX116" i="6" a="1"/>
  <c r="AX116" i="6" s="1"/>
  <c r="AK116" i="6" a="1"/>
  <c r="AK116" i="6" s="1"/>
  <c r="AR116" i="6" a="1"/>
  <c r="AR116" i="6" s="1"/>
  <c r="AS116" i="6" a="1"/>
  <c r="AS116" i="6" s="1"/>
  <c r="AF116" i="6" a="1"/>
  <c r="AF116" i="6" s="1"/>
  <c r="AM116" i="6" a="1"/>
  <c r="AM116" i="6" s="1"/>
  <c r="AP116" i="6" a="1"/>
  <c r="AP116" i="6" s="1"/>
  <c r="AQ116" i="6" a="1"/>
  <c r="AQ116" i="6" s="1"/>
  <c r="AT116" i="6" a="1"/>
  <c r="AT116" i="6" s="1"/>
  <c r="AV116" i="6" a="1"/>
  <c r="AV116" i="6" s="1"/>
  <c r="AJ116" i="6" a="1"/>
  <c r="AJ116" i="6" s="1"/>
  <c r="AF52" i="6" a="1"/>
  <c r="AF52" i="6" s="1"/>
  <c r="AJ52" i="6" a="1"/>
  <c r="AJ52" i="6" s="1"/>
  <c r="AN52" i="6" a="1"/>
  <c r="AN52" i="6" s="1"/>
  <c r="AR52" i="6" a="1"/>
  <c r="AR52" i="6" s="1"/>
  <c r="AV52" i="6" a="1"/>
  <c r="AV52" i="6" s="1"/>
  <c r="AE52" i="6" a="1"/>
  <c r="AE52" i="6" s="1"/>
  <c r="AP52" i="6" a="1"/>
  <c r="AP52" i="6" s="1"/>
  <c r="AU52" i="6" a="1"/>
  <c r="AU52" i="6" s="1"/>
  <c r="AS52" i="6" a="1"/>
  <c r="AS52" i="6" s="1"/>
  <c r="AT52" i="6" a="1"/>
  <c r="AT52" i="6" s="1"/>
  <c r="AM52" i="6" a="1"/>
  <c r="AM52" i="6" s="1"/>
  <c r="AG52" i="6" a="1"/>
  <c r="AG52" i="6" s="1"/>
  <c r="AQ52" i="6" a="1"/>
  <c r="AQ52" i="6" s="1"/>
  <c r="AX52" i="6" a="1"/>
  <c r="AX52" i="6" s="1"/>
  <c r="AL52" i="6" a="1"/>
  <c r="AL52" i="6" s="1"/>
  <c r="AO52" i="6" a="1"/>
  <c r="AO52" i="6" s="1"/>
  <c r="AD52" i="6" a="1"/>
  <c r="AD52" i="6" s="1"/>
  <c r="AH52" i="6" a="1"/>
  <c r="AH52" i="6" s="1"/>
  <c r="AK52" i="6" a="1"/>
  <c r="AK52" i="6" s="1"/>
  <c r="AI52" i="6" a="1"/>
  <c r="AI52" i="6" s="1"/>
  <c r="AW52" i="6" a="1"/>
  <c r="AW52" i="6" s="1"/>
  <c r="AG137" i="6" a="1"/>
  <c r="AG137" i="6" s="1"/>
  <c r="AK137" i="6" a="1"/>
  <c r="AK137" i="6" s="1"/>
  <c r="AO137" i="6" a="1"/>
  <c r="AO137" i="6" s="1"/>
  <c r="AS137" i="6" a="1"/>
  <c r="AS137" i="6" s="1"/>
  <c r="AW137" i="6" a="1"/>
  <c r="AW137" i="6" s="1"/>
  <c r="AD137" i="6" a="1"/>
  <c r="AD137" i="6" s="1"/>
  <c r="AH137" i="6" a="1"/>
  <c r="AH137" i="6" s="1"/>
  <c r="AL137" i="6" a="1"/>
  <c r="AL137" i="6" s="1"/>
  <c r="AP137" i="6" a="1"/>
  <c r="AP137" i="6" s="1"/>
  <c r="AT137" i="6" a="1"/>
  <c r="AT137" i="6" s="1"/>
  <c r="AX137" i="6" a="1"/>
  <c r="AX137" i="6" s="1"/>
  <c r="AE137" i="6" a="1"/>
  <c r="AE137" i="6" s="1"/>
  <c r="AR137" i="6" a="1"/>
  <c r="AR137" i="6" s="1"/>
  <c r="AF137" i="6" a="1"/>
  <c r="AF137" i="6" s="1"/>
  <c r="AI137" i="6" a="1"/>
  <c r="AI137" i="6" s="1"/>
  <c r="AV137" i="6" a="1"/>
  <c r="AV137" i="6" s="1"/>
  <c r="AQ137" i="6" a="1"/>
  <c r="AQ137" i="6" s="1"/>
  <c r="AJ137" i="6" a="1"/>
  <c r="AJ137" i="6" s="1"/>
  <c r="AU137" i="6" a="1"/>
  <c r="AU137" i="6" s="1"/>
  <c r="AM137" i="6" a="1"/>
  <c r="AM137" i="6" s="1"/>
  <c r="AN137" i="6" a="1"/>
  <c r="AN137" i="6" s="1"/>
  <c r="AG158" i="6" a="1"/>
  <c r="AG158" i="6" s="1"/>
  <c r="AK158" i="6" a="1"/>
  <c r="AK158" i="6" s="1"/>
  <c r="AO158" i="6" a="1"/>
  <c r="AO158" i="6" s="1"/>
  <c r="AS158" i="6" a="1"/>
  <c r="AS158" i="6" s="1"/>
  <c r="AW158" i="6" a="1"/>
  <c r="AW158" i="6" s="1"/>
  <c r="AE158" i="6" a="1"/>
  <c r="AE158" i="6" s="1"/>
  <c r="AI158" i="6" a="1"/>
  <c r="AI158" i="6" s="1"/>
  <c r="AM158" i="6" a="1"/>
  <c r="AM158" i="6" s="1"/>
  <c r="AQ158" i="6" a="1"/>
  <c r="AQ158" i="6" s="1"/>
  <c r="AU158" i="6" a="1"/>
  <c r="AU158" i="6" s="1"/>
  <c r="AT158" i="6" a="1"/>
  <c r="AT158" i="6" s="1"/>
  <c r="AH158" i="6" a="1"/>
  <c r="AH158" i="6" s="1"/>
  <c r="AN158" i="6" a="1"/>
  <c r="AN158" i="6" s="1"/>
  <c r="AP158" i="6" a="1"/>
  <c r="AP158" i="6" s="1"/>
  <c r="AV158" i="6" a="1"/>
  <c r="AV158" i="6" s="1"/>
  <c r="AD158" i="6" a="1"/>
  <c r="AD158" i="6" s="1"/>
  <c r="AJ158" i="6" a="1"/>
  <c r="AJ158" i="6" s="1"/>
  <c r="AX158" i="6" a="1"/>
  <c r="AX158" i="6" s="1"/>
  <c r="AL158" i="6" a="1"/>
  <c r="AL158" i="6" s="1"/>
  <c r="AR158" i="6" a="1"/>
  <c r="AR158" i="6" s="1"/>
  <c r="AF158" i="6" a="1"/>
  <c r="AF158" i="6" s="1"/>
  <c r="AG93" i="6" a="1"/>
  <c r="AG93" i="6" s="1"/>
  <c r="AK93" i="6" a="1"/>
  <c r="AK93" i="6" s="1"/>
  <c r="AO93" i="6" a="1"/>
  <c r="AO93" i="6" s="1"/>
  <c r="AS93" i="6" a="1"/>
  <c r="AS93" i="6" s="1"/>
  <c r="AW93" i="6" a="1"/>
  <c r="AW93" i="6" s="1"/>
  <c r="AJ93" i="6" a="1"/>
  <c r="AJ93" i="6" s="1"/>
  <c r="AH93" i="6" a="1"/>
  <c r="AH93" i="6" s="1"/>
  <c r="AM93" i="6" a="1"/>
  <c r="AM93" i="6" s="1"/>
  <c r="AX93" i="6" a="1"/>
  <c r="AX93" i="6" s="1"/>
  <c r="AE93" i="6" a="1"/>
  <c r="AE93" i="6" s="1"/>
  <c r="AL93" i="6" a="1"/>
  <c r="AL93" i="6" s="1"/>
  <c r="AV93" i="6" a="1"/>
  <c r="AV93" i="6" s="1"/>
  <c r="AI93" i="6" a="1"/>
  <c r="AI93" i="6" s="1"/>
  <c r="AN93" i="6" a="1"/>
  <c r="AN93" i="6" s="1"/>
  <c r="AD93" i="6" a="1"/>
  <c r="AD93" i="6" s="1"/>
  <c r="AP93" i="6" a="1"/>
  <c r="AP93" i="6" s="1"/>
  <c r="AF93" i="6" a="1"/>
  <c r="AF93" i="6" s="1"/>
  <c r="AQ93" i="6" a="1"/>
  <c r="AQ93" i="6" s="1"/>
  <c r="AR93" i="6" a="1"/>
  <c r="AR93" i="6" s="1"/>
  <c r="AT93" i="6" a="1"/>
  <c r="AT93" i="6" s="1"/>
  <c r="AU93" i="6" a="1"/>
  <c r="AU93" i="6" s="1"/>
  <c r="AE30" i="6" a="1"/>
  <c r="AE30" i="6" s="1"/>
  <c r="AI30" i="6" a="1"/>
  <c r="AI30" i="6" s="1"/>
  <c r="AM30" i="6" a="1"/>
  <c r="AM30" i="6" s="1"/>
  <c r="AQ30" i="6" a="1"/>
  <c r="AQ30" i="6" s="1"/>
  <c r="AU30" i="6" a="1"/>
  <c r="AU30" i="6" s="1"/>
  <c r="AF30" i="6" a="1"/>
  <c r="AF30" i="6" s="1"/>
  <c r="AJ30" i="6" a="1"/>
  <c r="AJ30" i="6" s="1"/>
  <c r="AN30" i="6" a="1"/>
  <c r="AN30" i="6" s="1"/>
  <c r="AR30" i="6" a="1"/>
  <c r="AR30" i="6" s="1"/>
  <c r="AV30" i="6" a="1"/>
  <c r="AV30" i="6" s="1"/>
  <c r="AH30" i="6" a="1"/>
  <c r="AH30" i="6" s="1"/>
  <c r="AP30" i="6" a="1"/>
  <c r="AP30" i="6" s="1"/>
  <c r="AX30" i="6" a="1"/>
  <c r="AX30" i="6" s="1"/>
  <c r="AK30" i="6" a="1"/>
  <c r="AK30" i="6" s="1"/>
  <c r="AG30" i="6" a="1"/>
  <c r="AG30" i="6" s="1"/>
  <c r="AW30" i="6" a="1"/>
  <c r="AW30" i="6" s="1"/>
  <c r="AS30" i="6" a="1"/>
  <c r="AS30" i="6" s="1"/>
  <c r="AT30" i="6" a="1"/>
  <c r="AT30" i="6" s="1"/>
  <c r="AD30" i="6" a="1"/>
  <c r="AD30" i="6" s="1"/>
  <c r="AL30" i="6" a="1"/>
  <c r="AL30" i="6" s="1"/>
  <c r="AO30" i="6" a="1"/>
  <c r="AO30" i="6" s="1"/>
  <c r="AK189" i="6" a="1"/>
  <c r="AK189" i="6" s="1"/>
  <c r="AP189" i="6" a="1"/>
  <c r="AP189" i="6" s="1"/>
  <c r="AG189" i="6" a="1"/>
  <c r="AG189" i="6" s="1"/>
  <c r="AL189" i="6" a="1"/>
  <c r="AL189" i="6" s="1"/>
  <c r="AU189" i="6" a="1"/>
  <c r="AU189" i="6" s="1"/>
  <c r="AD189" i="6" a="1"/>
  <c r="AD189" i="6" s="1"/>
  <c r="AM189" i="6" a="1"/>
  <c r="AM189" i="6" s="1"/>
  <c r="AV189" i="6" a="1"/>
  <c r="AV189" i="6" s="1"/>
  <c r="AE189" i="6" a="1"/>
  <c r="AE189" i="6" s="1"/>
  <c r="AN189" i="6" a="1"/>
  <c r="AN189" i="6" s="1"/>
  <c r="AW189" i="6" a="1"/>
  <c r="AW189" i="6" s="1"/>
  <c r="AX189" i="6" a="1"/>
  <c r="AX189" i="6" s="1"/>
  <c r="AF189" i="6" a="1"/>
  <c r="AF189" i="6" s="1"/>
  <c r="AO189" i="6" a="1"/>
  <c r="AO189" i="6" s="1"/>
  <c r="AH189" i="6" a="1"/>
  <c r="AH189" i="6" s="1"/>
  <c r="AQ189" i="6" a="1"/>
  <c r="AQ189" i="6" s="1"/>
  <c r="AI189" i="6" a="1"/>
  <c r="AI189" i="6" s="1"/>
  <c r="AR189" i="6" a="1"/>
  <c r="AR189" i="6" s="1"/>
  <c r="AJ189" i="6" a="1"/>
  <c r="AJ189" i="6" s="1"/>
  <c r="AS189" i="6" a="1"/>
  <c r="AS189" i="6" s="1"/>
  <c r="AT189" i="6" a="1"/>
  <c r="AT189" i="6" s="1"/>
  <c r="AL121" i="6" a="1"/>
  <c r="AL121" i="6" s="1"/>
  <c r="AQ121" i="6" a="1"/>
  <c r="AQ121" i="6" s="1"/>
  <c r="AD121" i="6" a="1"/>
  <c r="AD121" i="6" s="1"/>
  <c r="AX121" i="6" a="1"/>
  <c r="AX121" i="6" s="1"/>
  <c r="AE121" i="6" a="1"/>
  <c r="AE121" i="6" s="1"/>
  <c r="AJ121" i="6" a="1"/>
  <c r="AJ121" i="6" s="1"/>
  <c r="AO121" i="6" a="1"/>
  <c r="AO121" i="6" s="1"/>
  <c r="AT121" i="6" a="1"/>
  <c r="AT121" i="6" s="1"/>
  <c r="AF121" i="6" a="1"/>
  <c r="AF121" i="6" s="1"/>
  <c r="AK121" i="6" a="1"/>
  <c r="AK121" i="6" s="1"/>
  <c r="AP121" i="6" a="1"/>
  <c r="AP121" i="6" s="1"/>
  <c r="AG121" i="6" a="1"/>
  <c r="AG121" i="6" s="1"/>
  <c r="AM121" i="6" a="1"/>
  <c r="AM121" i="6" s="1"/>
  <c r="AR121" i="6" a="1"/>
  <c r="AR121" i="6" s="1"/>
  <c r="AH121" i="6" a="1"/>
  <c r="AH121" i="6" s="1"/>
  <c r="AI121" i="6" a="1"/>
  <c r="AI121" i="6" s="1"/>
  <c r="AS121" i="6" a="1"/>
  <c r="AS121" i="6" s="1"/>
  <c r="AU121" i="6" a="1"/>
  <c r="AU121" i="6" s="1"/>
  <c r="AV121" i="6" a="1"/>
  <c r="AV121" i="6" s="1"/>
  <c r="AW121" i="6" a="1"/>
  <c r="AW121" i="6" s="1"/>
  <c r="AN121" i="6" a="1"/>
  <c r="AN121" i="6" s="1"/>
  <c r="AE57" i="6" a="1"/>
  <c r="AE57" i="6" s="1"/>
  <c r="AI57" i="6" a="1"/>
  <c r="AI57" i="6" s="1"/>
  <c r="AM57" i="6" a="1"/>
  <c r="AM57" i="6" s="1"/>
  <c r="AQ57" i="6" a="1"/>
  <c r="AQ57" i="6" s="1"/>
  <c r="AU57" i="6" a="1"/>
  <c r="AU57" i="6" s="1"/>
  <c r="AG57" i="6" a="1"/>
  <c r="AG57" i="6" s="1"/>
  <c r="AL57" i="6" a="1"/>
  <c r="AL57" i="6" s="1"/>
  <c r="AW57" i="6" a="1"/>
  <c r="AW57" i="6" s="1"/>
  <c r="AJ57" i="6" a="1"/>
  <c r="AJ57" i="6" s="1"/>
  <c r="AN57" i="6" a="1"/>
  <c r="AN57" i="6" s="1"/>
  <c r="AH57" i="6" a="1"/>
  <c r="AH57" i="6" s="1"/>
  <c r="AO57" i="6" a="1"/>
  <c r="AO57" i="6" s="1"/>
  <c r="AV57" i="6" a="1"/>
  <c r="AV57" i="6" s="1"/>
  <c r="AP57" i="6" a="1"/>
  <c r="AP57" i="6" s="1"/>
  <c r="AD57" i="6" a="1"/>
  <c r="AD57" i="6" s="1"/>
  <c r="AS57" i="6" a="1"/>
  <c r="AS57" i="6" s="1"/>
  <c r="AF57" i="6" a="1"/>
  <c r="AF57" i="6" s="1"/>
  <c r="AT57" i="6" a="1"/>
  <c r="AT57" i="6" s="1"/>
  <c r="AX57" i="6" a="1"/>
  <c r="AX57" i="6" s="1"/>
  <c r="AK57" i="6" a="1"/>
  <c r="AK57" i="6" s="1"/>
  <c r="AR57" i="6" a="1"/>
  <c r="AR57" i="6" s="1"/>
  <c r="AD66" i="6" a="1"/>
  <c r="AD66" i="6" s="1"/>
  <c r="AH66" i="6" a="1"/>
  <c r="AH66" i="6" s="1"/>
  <c r="AL66" i="6" a="1"/>
  <c r="AL66" i="6" s="1"/>
  <c r="AP66" i="6" a="1"/>
  <c r="AP66" i="6" s="1"/>
  <c r="AT66" i="6" a="1"/>
  <c r="AT66" i="6" s="1"/>
  <c r="AX66" i="6" a="1"/>
  <c r="AX66" i="6" s="1"/>
  <c r="AN66" i="6" a="1"/>
  <c r="AN66" i="6" s="1"/>
  <c r="AS66" i="6" a="1"/>
  <c r="AS66" i="6" s="1"/>
  <c r="AQ66" i="6" a="1"/>
  <c r="AQ66" i="6" s="1"/>
  <c r="AG66" i="6" a="1"/>
  <c r="AG66" i="6" s="1"/>
  <c r="AU66" i="6" a="1"/>
  <c r="AU66" i="6" s="1"/>
  <c r="AO66" i="6" a="1"/>
  <c r="AO66" i="6" s="1"/>
  <c r="AV66" i="6" a="1"/>
  <c r="AV66" i="6" s="1"/>
  <c r="AI66" i="6" a="1"/>
  <c r="AI66" i="6" s="1"/>
  <c r="AW66" i="6" a="1"/>
  <c r="AW66" i="6" s="1"/>
  <c r="AJ66" i="6" a="1"/>
  <c r="AJ66" i="6" s="1"/>
  <c r="AK66" i="6" a="1"/>
  <c r="AK66" i="6" s="1"/>
  <c r="AF66" i="6" a="1"/>
  <c r="AF66" i="6" s="1"/>
  <c r="AM66" i="6" a="1"/>
  <c r="AM66" i="6" s="1"/>
  <c r="AR66" i="6" a="1"/>
  <c r="AR66" i="6" s="1"/>
  <c r="AE66" i="6" a="1"/>
  <c r="AE66" i="6" s="1"/>
  <c r="AG149" i="6" a="1"/>
  <c r="AG149" i="6" s="1"/>
  <c r="AK149" i="6" a="1"/>
  <c r="AK149" i="6" s="1"/>
  <c r="AO149" i="6" a="1"/>
  <c r="AO149" i="6" s="1"/>
  <c r="AS149" i="6" a="1"/>
  <c r="AS149" i="6" s="1"/>
  <c r="AW149" i="6" a="1"/>
  <c r="AW149" i="6" s="1"/>
  <c r="AD149" i="6" a="1"/>
  <c r="AD149" i="6" s="1"/>
  <c r="AH149" i="6" a="1"/>
  <c r="AH149" i="6" s="1"/>
  <c r="AL149" i="6" a="1"/>
  <c r="AL149" i="6" s="1"/>
  <c r="AP149" i="6" a="1"/>
  <c r="AP149" i="6" s="1"/>
  <c r="AT149" i="6" a="1"/>
  <c r="AT149" i="6" s="1"/>
  <c r="AX149" i="6" a="1"/>
  <c r="AX149" i="6" s="1"/>
  <c r="AI149" i="6" a="1"/>
  <c r="AI149" i="6" s="1"/>
  <c r="AV149" i="6" a="1"/>
  <c r="AV149" i="6" s="1"/>
  <c r="AJ149" i="6" a="1"/>
  <c r="AJ149" i="6" s="1"/>
  <c r="AM149" i="6" a="1"/>
  <c r="AM149" i="6" s="1"/>
  <c r="AU149" i="6" a="1"/>
  <c r="AU149" i="6" s="1"/>
  <c r="AN149" i="6" a="1"/>
  <c r="AN149" i="6" s="1"/>
  <c r="AE149" i="6" a="1"/>
  <c r="AE149" i="6" s="1"/>
  <c r="AF149" i="6" a="1"/>
  <c r="AF149" i="6" s="1"/>
  <c r="AQ149" i="6" a="1"/>
  <c r="AQ149" i="6" s="1"/>
  <c r="AR149" i="6" a="1"/>
  <c r="AR149" i="6" s="1"/>
  <c r="AG85" i="6" a="1"/>
  <c r="AG85" i="6" s="1"/>
  <c r="AK85" i="6" a="1"/>
  <c r="AK85" i="6" s="1"/>
  <c r="AO85" i="6" a="1"/>
  <c r="AO85" i="6" s="1"/>
  <c r="AS85" i="6" a="1"/>
  <c r="AS85" i="6" s="1"/>
  <c r="AW85" i="6" a="1"/>
  <c r="AW85" i="6" s="1"/>
  <c r="AR85" i="6" a="1"/>
  <c r="AR85" i="6" s="1"/>
  <c r="AE85" i="6" a="1"/>
  <c r="AE85" i="6" s="1"/>
  <c r="AP85" i="6" a="1"/>
  <c r="AP85" i="6" s="1"/>
  <c r="AU85" i="6" a="1"/>
  <c r="AU85" i="6" s="1"/>
  <c r="AI85" i="6" a="1"/>
  <c r="AI85" i="6" s="1"/>
  <c r="AX85" i="6" a="1"/>
  <c r="AX85" i="6" s="1"/>
  <c r="AL85" i="6" a="1"/>
  <c r="AL85" i="6" s="1"/>
  <c r="AN85" i="6" a="1"/>
  <c r="AN85" i="6" s="1"/>
  <c r="AJ85" i="6" a="1"/>
  <c r="AJ85" i="6" s="1"/>
  <c r="AV85" i="6" a="1"/>
  <c r="AV85" i="6" s="1"/>
  <c r="AM85" i="6" a="1"/>
  <c r="AM85" i="6" s="1"/>
  <c r="AD85" i="6" a="1"/>
  <c r="AD85" i="6" s="1"/>
  <c r="AF85" i="6" a="1"/>
  <c r="AF85" i="6" s="1"/>
  <c r="AQ85" i="6" a="1"/>
  <c r="AQ85" i="6" s="1"/>
  <c r="AH85" i="6" a="1"/>
  <c r="AH85" i="6" s="1"/>
  <c r="AT85" i="6" a="1"/>
  <c r="AT85" i="6" s="1"/>
  <c r="AI28" i="6" a="1"/>
  <c r="AI28" i="6" s="1"/>
  <c r="AN28" i="6" a="1"/>
  <c r="AN28" i="6" s="1"/>
  <c r="AS28" i="6" a="1"/>
  <c r="AS28" i="6" s="1"/>
  <c r="AP28" i="6" a="1"/>
  <c r="AP28" i="6" s="1"/>
  <c r="AL28" i="6" a="1"/>
  <c r="AL28" i="6" s="1"/>
  <c r="AG28" i="6" a="1"/>
  <c r="AG28" i="6" s="1"/>
  <c r="AM28" i="6" a="1"/>
  <c r="AM28" i="6" s="1"/>
  <c r="AR28" i="6" a="1"/>
  <c r="AR28" i="6" s="1"/>
  <c r="AW28" i="6" a="1"/>
  <c r="AW28" i="6" s="1"/>
  <c r="AD28" i="6" a="1"/>
  <c r="AD28" i="6" s="1"/>
  <c r="AJ28" i="6" a="1"/>
  <c r="AJ28" i="6" s="1"/>
  <c r="AU28" i="6" a="1"/>
  <c r="AU28" i="6" s="1"/>
  <c r="AE28" i="6" a="1"/>
  <c r="AE28" i="6" s="1"/>
  <c r="AT28" i="6" a="1"/>
  <c r="AT28" i="6" s="1"/>
  <c r="AK28" i="6" a="1"/>
  <c r="AK28" i="6" s="1"/>
  <c r="AV28" i="6" a="1"/>
  <c r="AV28" i="6" s="1"/>
  <c r="AX28" i="6" a="1"/>
  <c r="AX28" i="6" s="1"/>
  <c r="AF28" i="6" a="1"/>
  <c r="AF28" i="6" s="1"/>
  <c r="AO28" i="6" a="1"/>
  <c r="AO28" i="6" s="1"/>
  <c r="AQ28" i="6" a="1"/>
  <c r="AQ28" i="6" s="1"/>
  <c r="AH28" i="6" a="1"/>
  <c r="AH28" i="6" s="1"/>
  <c r="AD140" i="6" a="1"/>
  <c r="AD140" i="6" s="1"/>
  <c r="AH140" i="6" a="1"/>
  <c r="AH140" i="6" s="1"/>
  <c r="AL140" i="6" a="1"/>
  <c r="AL140" i="6" s="1"/>
  <c r="AP140" i="6" a="1"/>
  <c r="AP140" i="6" s="1"/>
  <c r="AT140" i="6" a="1"/>
  <c r="AT140" i="6" s="1"/>
  <c r="AX140" i="6" a="1"/>
  <c r="AX140" i="6" s="1"/>
  <c r="AE140" i="6" a="1"/>
  <c r="AE140" i="6" s="1"/>
  <c r="AI140" i="6" a="1"/>
  <c r="AI140" i="6" s="1"/>
  <c r="AM140" i="6" a="1"/>
  <c r="AM140" i="6" s="1"/>
  <c r="AQ140" i="6" a="1"/>
  <c r="AQ140" i="6" s="1"/>
  <c r="AU140" i="6" a="1"/>
  <c r="AU140" i="6" s="1"/>
  <c r="AF140" i="6" a="1"/>
  <c r="AF140" i="6" s="1"/>
  <c r="AS140" i="6" a="1"/>
  <c r="AS140" i="6" s="1"/>
  <c r="AG140" i="6" a="1"/>
  <c r="AG140" i="6" s="1"/>
  <c r="AJ140" i="6" a="1"/>
  <c r="AJ140" i="6" s="1"/>
  <c r="AW140" i="6" a="1"/>
  <c r="AW140" i="6" s="1"/>
  <c r="AR140" i="6" a="1"/>
  <c r="AR140" i="6" s="1"/>
  <c r="AK140" i="6" a="1"/>
  <c r="AK140" i="6" s="1"/>
  <c r="AV140" i="6" a="1"/>
  <c r="AV140" i="6" s="1"/>
  <c r="AN140" i="6" a="1"/>
  <c r="AN140" i="6" s="1"/>
  <c r="AO140" i="6" a="1"/>
  <c r="AO140" i="6" s="1"/>
  <c r="AD76" i="6" a="1"/>
  <c r="AD76" i="6" s="1"/>
  <c r="AH76" i="6" a="1"/>
  <c r="AH76" i="6" s="1"/>
  <c r="AL76" i="6" a="1"/>
  <c r="AL76" i="6" s="1"/>
  <c r="AP76" i="6" a="1"/>
  <c r="AP76" i="6" s="1"/>
  <c r="AT76" i="6" a="1"/>
  <c r="AT76" i="6" s="1"/>
  <c r="AX76" i="6" a="1"/>
  <c r="AX76" i="6" s="1"/>
  <c r="AO76" i="6" a="1"/>
  <c r="AO76" i="6" s="1"/>
  <c r="AE76" i="6" a="1"/>
  <c r="AE76" i="6" s="1"/>
  <c r="AJ76" i="6" a="1"/>
  <c r="AJ76" i="6" s="1"/>
  <c r="AK76" i="6" a="1"/>
  <c r="AK76" i="6" s="1"/>
  <c r="AF76" i="6" a="1"/>
  <c r="AF76" i="6" s="1"/>
  <c r="AQ76" i="6" a="1"/>
  <c r="AQ76" i="6" s="1"/>
  <c r="AV76" i="6" a="1"/>
  <c r="AV76" i="6" s="1"/>
  <c r="AM76" i="6" a="1"/>
  <c r="AM76" i="6" s="1"/>
  <c r="AR76" i="6" a="1"/>
  <c r="AR76" i="6" s="1"/>
  <c r="AI76" i="6" a="1"/>
  <c r="AI76" i="6" s="1"/>
  <c r="AU76" i="6" a="1"/>
  <c r="AU76" i="6" s="1"/>
  <c r="AN76" i="6" a="1"/>
  <c r="AN76" i="6" s="1"/>
  <c r="AW76" i="6" a="1"/>
  <c r="AW76" i="6" s="1"/>
  <c r="AG76" i="6" a="1"/>
  <c r="AG76" i="6" s="1"/>
  <c r="AS76" i="6" a="1"/>
  <c r="AS76" i="6" s="1"/>
  <c r="AF6" i="6" a="1"/>
  <c r="AF6" i="6" s="1"/>
  <c r="AJ6" i="6" a="1"/>
  <c r="AJ6" i="6" s="1"/>
  <c r="AN6" i="6" a="1"/>
  <c r="AN6" i="6" s="1"/>
  <c r="AR6" i="6" a="1"/>
  <c r="AR6" i="6" s="1"/>
  <c r="AV6" i="6" a="1"/>
  <c r="AV6" i="6" s="1"/>
  <c r="AE6" i="6" a="1"/>
  <c r="AE6" i="6" s="1"/>
  <c r="AI6" i="6" a="1"/>
  <c r="AI6" i="6" s="1"/>
  <c r="AM6" i="6" a="1"/>
  <c r="AM6" i="6" s="1"/>
  <c r="AQ6" i="6" a="1"/>
  <c r="AQ6" i="6" s="1"/>
  <c r="AU6" i="6" a="1"/>
  <c r="AU6" i="6" s="1"/>
  <c r="AP6" i="6" a="1"/>
  <c r="AP6" i="6" s="1"/>
  <c r="AT6" i="6" a="1"/>
  <c r="AT6" i="6" s="1"/>
  <c r="AL6" i="6" a="1"/>
  <c r="AL6" i="6" s="1"/>
  <c r="AW6" i="6" a="1"/>
  <c r="AW6" i="6" s="1"/>
  <c r="AX6" i="6" a="1"/>
  <c r="AX6" i="6" s="1"/>
  <c r="AG6" i="6" a="1"/>
  <c r="AG6" i="6" s="1"/>
  <c r="AO6" i="6" a="1"/>
  <c r="AO6" i="6" s="1"/>
  <c r="AS6" i="6" a="1"/>
  <c r="AS6" i="6" s="1"/>
  <c r="AH6" i="6" a="1"/>
  <c r="AH6" i="6" s="1"/>
  <c r="AK6" i="6" a="1"/>
  <c r="AK6" i="6" s="1"/>
  <c r="AD6" i="6" a="1"/>
  <c r="AD6" i="6" s="1"/>
  <c r="AG162" i="6" a="1"/>
  <c r="AG162" i="6" s="1"/>
  <c r="AK162" i="6" a="1"/>
  <c r="AK162" i="6" s="1"/>
  <c r="AO162" i="6" a="1"/>
  <c r="AO162" i="6" s="1"/>
  <c r="AS162" i="6" a="1"/>
  <c r="AS162" i="6" s="1"/>
  <c r="AW162" i="6" a="1"/>
  <c r="AW162" i="6" s="1"/>
  <c r="AE162" i="6" a="1"/>
  <c r="AE162" i="6" s="1"/>
  <c r="AI162" i="6" a="1"/>
  <c r="AI162" i="6" s="1"/>
  <c r="AM162" i="6" a="1"/>
  <c r="AM162" i="6" s="1"/>
  <c r="AQ162" i="6" a="1"/>
  <c r="AQ162" i="6" s="1"/>
  <c r="AU162" i="6" a="1"/>
  <c r="AU162" i="6" s="1"/>
  <c r="AF162" i="6" a="1"/>
  <c r="AF162" i="6" s="1"/>
  <c r="AT162" i="6" a="1"/>
  <c r="AT162" i="6" s="1"/>
  <c r="AH162" i="6" a="1"/>
  <c r="AH162" i="6" s="1"/>
  <c r="AN162" i="6" a="1"/>
  <c r="AN162" i="6" s="1"/>
  <c r="AD162" i="6" a="1"/>
  <c r="AD162" i="6" s="1"/>
  <c r="AJ162" i="6" a="1"/>
  <c r="AJ162" i="6" s="1"/>
  <c r="AV162" i="6" a="1"/>
  <c r="AV162" i="6" s="1"/>
  <c r="AX162" i="6" a="1"/>
  <c r="AX162" i="6" s="1"/>
  <c r="AL162" i="6" a="1"/>
  <c r="AL162" i="6" s="1"/>
  <c r="AP162" i="6" a="1"/>
  <c r="AP162" i="6" s="1"/>
  <c r="AR162" i="6" a="1"/>
  <c r="AR162" i="6" s="1"/>
  <c r="AD96" i="6" a="1"/>
  <c r="AD96" i="6" s="1"/>
  <c r="AH96" i="6" a="1"/>
  <c r="AH96" i="6" s="1"/>
  <c r="AL96" i="6" a="1"/>
  <c r="AL96" i="6" s="1"/>
  <c r="AP96" i="6" a="1"/>
  <c r="AP96" i="6" s="1"/>
  <c r="AT96" i="6" a="1"/>
  <c r="AT96" i="6" s="1"/>
  <c r="AX96" i="6" a="1"/>
  <c r="AX96" i="6" s="1"/>
  <c r="AK96" i="6" a="1"/>
  <c r="AK96" i="6" s="1"/>
  <c r="AI96" i="6" a="1"/>
  <c r="AI96" i="6" s="1"/>
  <c r="AN96" i="6" a="1"/>
  <c r="AN96" i="6" s="1"/>
  <c r="AF96" i="6" a="1"/>
  <c r="AF96" i="6" s="1"/>
  <c r="AM96" i="6" a="1"/>
  <c r="AM96" i="6" s="1"/>
  <c r="AW96" i="6" a="1"/>
  <c r="AW96" i="6" s="1"/>
  <c r="AJ96" i="6" a="1"/>
  <c r="AJ96" i="6" s="1"/>
  <c r="AG96" i="6" a="1"/>
  <c r="AG96" i="6" s="1"/>
  <c r="AR96" i="6" a="1"/>
  <c r="AR96" i="6" s="1"/>
  <c r="AS96" i="6" a="1"/>
  <c r="AS96" i="6" s="1"/>
  <c r="AU96" i="6" a="1"/>
  <c r="AU96" i="6" s="1"/>
  <c r="AV96" i="6" a="1"/>
  <c r="AV96" i="6" s="1"/>
  <c r="AE96" i="6" a="1"/>
  <c r="AE96" i="6" s="1"/>
  <c r="AO96" i="6" a="1"/>
  <c r="AO96" i="6" s="1"/>
  <c r="AQ96" i="6" a="1"/>
  <c r="AQ96" i="6" s="1"/>
  <c r="AF33" i="6" a="1"/>
  <c r="AF33" i="6" s="1"/>
  <c r="AJ33" i="6" a="1"/>
  <c r="AJ33" i="6" s="1"/>
  <c r="AN33" i="6" a="1"/>
  <c r="AN33" i="6" s="1"/>
  <c r="AR33" i="6" a="1"/>
  <c r="AR33" i="6" s="1"/>
  <c r="AV33" i="6" a="1"/>
  <c r="AV33" i="6" s="1"/>
  <c r="AG33" i="6" a="1"/>
  <c r="AG33" i="6" s="1"/>
  <c r="AK33" i="6" a="1"/>
  <c r="AK33" i="6" s="1"/>
  <c r="AO33" i="6" a="1"/>
  <c r="AO33" i="6" s="1"/>
  <c r="AS33" i="6" a="1"/>
  <c r="AS33" i="6" s="1"/>
  <c r="AW33" i="6" a="1"/>
  <c r="AW33" i="6" s="1"/>
  <c r="AI33" i="6" a="1"/>
  <c r="AI33" i="6" s="1"/>
  <c r="AQ33" i="6" a="1"/>
  <c r="AQ33" i="6" s="1"/>
  <c r="AL33" i="6" a="1"/>
  <c r="AL33" i="6" s="1"/>
  <c r="AH33" i="6" a="1"/>
  <c r="AH33" i="6" s="1"/>
  <c r="AP33" i="6" a="1"/>
  <c r="AP33" i="6" s="1"/>
  <c r="AM33" i="6" a="1"/>
  <c r="AM33" i="6" s="1"/>
  <c r="AT33" i="6" a="1"/>
  <c r="AT33" i="6" s="1"/>
  <c r="AE33" i="6" a="1"/>
  <c r="AE33" i="6" s="1"/>
  <c r="AX33" i="6" a="1"/>
  <c r="AX33" i="6" s="1"/>
  <c r="AU33" i="6" a="1"/>
  <c r="AU33" i="6" s="1"/>
  <c r="AD33" i="6" a="1"/>
  <c r="AD33" i="6" s="1"/>
  <c r="AD201" i="6" a="1"/>
  <c r="AD201" i="6" s="1"/>
  <c r="AH201" i="6" a="1"/>
  <c r="AH201" i="6" s="1"/>
  <c r="AL201" i="6" a="1"/>
  <c r="AL201" i="6" s="1"/>
  <c r="AP201" i="6" a="1"/>
  <c r="AP201" i="6" s="1"/>
  <c r="AT201" i="6" a="1"/>
  <c r="AT201" i="6" s="1"/>
  <c r="AX201" i="6" a="1"/>
  <c r="AX201" i="6" s="1"/>
  <c r="AE201" i="6" a="1"/>
  <c r="AE201" i="6" s="1"/>
  <c r="AI201" i="6" a="1"/>
  <c r="AI201" i="6" s="1"/>
  <c r="AM201" i="6" a="1"/>
  <c r="AM201" i="6" s="1"/>
  <c r="AQ201" i="6" a="1"/>
  <c r="AQ201" i="6" s="1"/>
  <c r="AU201" i="6" a="1"/>
  <c r="AU201" i="6" s="1"/>
  <c r="AK201" i="6" a="1"/>
  <c r="AK201" i="6" s="1"/>
  <c r="AJ201" i="6" a="1"/>
  <c r="AJ201" i="6" s="1"/>
  <c r="AR201" i="6" a="1"/>
  <c r="AR201" i="6" s="1"/>
  <c r="AF201" i="6" a="1"/>
  <c r="AF201" i="6" s="1"/>
  <c r="AS201" i="6" a="1"/>
  <c r="AS201" i="6" s="1"/>
  <c r="AG201" i="6" a="1"/>
  <c r="AG201" i="6" s="1"/>
  <c r="AN201" i="6" a="1"/>
  <c r="AN201" i="6" s="1"/>
  <c r="AW201" i="6" a="1"/>
  <c r="AW201" i="6" s="1"/>
  <c r="AO201" i="6" a="1"/>
  <c r="AO201" i="6" s="1"/>
  <c r="AV201" i="6" a="1"/>
  <c r="AV201" i="6" s="1"/>
  <c r="AF138" i="6" a="1"/>
  <c r="AF138" i="6" s="1"/>
  <c r="AJ138" i="6" a="1"/>
  <c r="AJ138" i="6" s="1"/>
  <c r="AN138" i="6" a="1"/>
  <c r="AN138" i="6" s="1"/>
  <c r="AR138" i="6" a="1"/>
  <c r="AR138" i="6" s="1"/>
  <c r="AV138" i="6" a="1"/>
  <c r="AV138" i="6" s="1"/>
  <c r="AG138" i="6" a="1"/>
  <c r="AG138" i="6" s="1"/>
  <c r="AK138" i="6" a="1"/>
  <c r="AK138" i="6" s="1"/>
  <c r="AO138" i="6" a="1"/>
  <c r="AO138" i="6" s="1"/>
  <c r="AS138" i="6" a="1"/>
  <c r="AS138" i="6" s="1"/>
  <c r="AW138" i="6" a="1"/>
  <c r="AW138" i="6" s="1"/>
  <c r="AP138" i="6" a="1"/>
  <c r="AP138" i="6" s="1"/>
  <c r="AD138" i="6" a="1"/>
  <c r="AD138" i="6" s="1"/>
  <c r="AQ138" i="6" a="1"/>
  <c r="AQ138" i="6" s="1"/>
  <c r="AT138" i="6" a="1"/>
  <c r="AT138" i="6" s="1"/>
  <c r="AH138" i="6" a="1"/>
  <c r="AH138" i="6" s="1"/>
  <c r="AI138" i="6" a="1"/>
  <c r="AI138" i="6" s="1"/>
  <c r="AU138" i="6" a="1"/>
  <c r="AU138" i="6" s="1"/>
  <c r="AL138" i="6" a="1"/>
  <c r="AL138" i="6" s="1"/>
  <c r="AM138" i="6" a="1"/>
  <c r="AM138" i="6" s="1"/>
  <c r="AX138" i="6" a="1"/>
  <c r="AX138" i="6" s="1"/>
  <c r="AE138" i="6" a="1"/>
  <c r="AE138" i="6" s="1"/>
  <c r="AG74" i="6" a="1"/>
  <c r="AG74" i="6" s="1"/>
  <c r="AP74" i="6" a="1"/>
  <c r="AP74" i="6" s="1"/>
  <c r="AE74" i="6" a="1"/>
  <c r="AE74" i="6" s="1"/>
  <c r="AJ74" i="6" a="1"/>
  <c r="AJ74" i="6" s="1"/>
  <c r="AS74" i="6" a="1"/>
  <c r="AS74" i="6" s="1"/>
  <c r="AF74" i="6" a="1"/>
  <c r="AF74" i="6" s="1"/>
  <c r="AL74" i="6" a="1"/>
  <c r="AL74" i="6" s="1"/>
  <c r="AR74" i="6" a="1"/>
  <c r="AR74" i="6" s="1"/>
  <c r="AX74" i="6" a="1"/>
  <c r="AX74" i="6" s="1"/>
  <c r="AM74" i="6" a="1"/>
  <c r="AM74" i="6" s="1"/>
  <c r="AH74" i="6" a="1"/>
  <c r="AH74" i="6" s="1"/>
  <c r="AN74" i="6" a="1"/>
  <c r="AN74" i="6" s="1"/>
  <c r="AT74" i="6" a="1"/>
  <c r="AT74" i="6" s="1"/>
  <c r="AI74" i="6" a="1"/>
  <c r="AI74" i="6" s="1"/>
  <c r="AV74" i="6" a="1"/>
  <c r="AV74" i="6" s="1"/>
  <c r="AK74" i="6" a="1"/>
  <c r="AK74" i="6" s="1"/>
  <c r="AU74" i="6" a="1"/>
  <c r="AU74" i="6" s="1"/>
  <c r="AW74" i="6" a="1"/>
  <c r="AW74" i="6" s="1"/>
  <c r="AD74" i="6" a="1"/>
  <c r="AD74" i="6" s="1"/>
  <c r="AO74" i="6" a="1"/>
  <c r="AO74" i="6" s="1"/>
  <c r="AQ74" i="6" a="1"/>
  <c r="AQ74" i="6" s="1"/>
  <c r="AG19" i="6" a="1"/>
  <c r="AG19" i="6" s="1"/>
  <c r="AP19" i="6" a="1"/>
  <c r="AP19" i="6" s="1"/>
  <c r="AD19" i="6" a="1"/>
  <c r="AD19" i="6" s="1"/>
  <c r="AM19" i="6" a="1"/>
  <c r="AM19" i="6" s="1"/>
  <c r="AV19" i="6" a="1"/>
  <c r="AV19" i="6" s="1"/>
  <c r="AE19" i="6" a="1"/>
  <c r="AE19" i="6" s="1"/>
  <c r="AN19" i="6" a="1"/>
  <c r="AN19" i="6" s="1"/>
  <c r="AS19" i="6" a="1"/>
  <c r="AS19" i="6" s="1"/>
  <c r="AJ19" i="6" a="1"/>
  <c r="AJ19" i="6" s="1"/>
  <c r="AO19" i="6" a="1"/>
  <c r="AO19" i="6" s="1"/>
  <c r="AX19" i="6" a="1"/>
  <c r="AX19" i="6" s="1"/>
  <c r="AL19" i="6" a="1"/>
  <c r="AL19" i="6" s="1"/>
  <c r="AU19" i="6" a="1"/>
  <c r="AU19" i="6" s="1"/>
  <c r="AF19" i="6" a="1"/>
  <c r="AF19" i="6" s="1"/>
  <c r="AH19" i="6" a="1"/>
  <c r="AH19" i="6" s="1"/>
  <c r="AQ19" i="6" a="1"/>
  <c r="AQ19" i="6" s="1"/>
  <c r="AI19" i="6" a="1"/>
  <c r="AI19" i="6" s="1"/>
  <c r="AR19" i="6" a="1"/>
  <c r="AR19" i="6" s="1"/>
  <c r="AT19" i="6" a="1"/>
  <c r="AT19" i="6" s="1"/>
  <c r="AW19" i="6" a="1"/>
  <c r="AW19" i="6" s="1"/>
  <c r="AK19" i="6" a="1"/>
  <c r="AK19" i="6" s="1"/>
  <c r="AF94" i="6" a="1"/>
  <c r="AF94" i="6" s="1"/>
  <c r="AJ94" i="6" a="1"/>
  <c r="AJ94" i="6" s="1"/>
  <c r="AN94" i="6" a="1"/>
  <c r="AN94" i="6" s="1"/>
  <c r="AR94" i="6" a="1"/>
  <c r="AR94" i="6" s="1"/>
  <c r="AV94" i="6" a="1"/>
  <c r="AV94" i="6" s="1"/>
  <c r="AE94" i="6" a="1"/>
  <c r="AE94" i="6" s="1"/>
  <c r="AU94" i="6" a="1"/>
  <c r="AU94" i="6" s="1"/>
  <c r="AH94" i="6" a="1"/>
  <c r="AH94" i="6" s="1"/>
  <c r="AS94" i="6" a="1"/>
  <c r="AS94" i="6" s="1"/>
  <c r="AX94" i="6" a="1"/>
  <c r="AX94" i="6" s="1"/>
  <c r="AL94" i="6" a="1"/>
  <c r="AL94" i="6" s="1"/>
  <c r="AO94" i="6" a="1"/>
  <c r="AO94" i="6" s="1"/>
  <c r="AQ94" i="6" a="1"/>
  <c r="AQ94" i="6" s="1"/>
  <c r="AD94" i="6" a="1"/>
  <c r="AD94" i="6" s="1"/>
  <c r="AP94" i="6" a="1"/>
  <c r="AP94" i="6" s="1"/>
  <c r="AG94" i="6" a="1"/>
  <c r="AG94" i="6" s="1"/>
  <c r="AI94" i="6" a="1"/>
  <c r="AI94" i="6" s="1"/>
  <c r="AT94" i="6" a="1"/>
  <c r="AT94" i="6" s="1"/>
  <c r="AK94" i="6" a="1"/>
  <c r="AK94" i="6" s="1"/>
  <c r="AM94" i="6" a="1"/>
  <c r="AM94" i="6" s="1"/>
  <c r="AW94" i="6" a="1"/>
  <c r="AW94" i="6" s="1"/>
  <c r="AF165" i="6" a="1"/>
  <c r="AF165" i="6" s="1"/>
  <c r="AJ165" i="6" a="1"/>
  <c r="AJ165" i="6" s="1"/>
  <c r="AN165" i="6" a="1"/>
  <c r="AN165" i="6" s="1"/>
  <c r="AR165" i="6" a="1"/>
  <c r="AR165" i="6" s="1"/>
  <c r="AV165" i="6" a="1"/>
  <c r="AV165" i="6" s="1"/>
  <c r="AS165" i="6" a="1"/>
  <c r="AS165" i="6" s="1"/>
  <c r="AD165" i="6" a="1"/>
  <c r="AD165" i="6" s="1"/>
  <c r="AI165" i="6" a="1"/>
  <c r="AI165" i="6" s="1"/>
  <c r="AT165" i="6" a="1"/>
  <c r="AT165" i="6" s="1"/>
  <c r="AO165" i="6" a="1"/>
  <c r="AO165" i="6" s="1"/>
  <c r="AE165" i="6" a="1"/>
  <c r="AE165" i="6" s="1"/>
  <c r="AP165" i="6" a="1"/>
  <c r="AP165" i="6" s="1"/>
  <c r="AU165" i="6" a="1"/>
  <c r="AU165" i="6" s="1"/>
  <c r="AL165" i="6" a="1"/>
  <c r="AL165" i="6" s="1"/>
  <c r="AQ165" i="6" a="1"/>
  <c r="AQ165" i="6" s="1"/>
  <c r="AG165" i="6" a="1"/>
  <c r="AG165" i="6" s="1"/>
  <c r="AH165" i="6" a="1"/>
  <c r="AH165" i="6" s="1"/>
  <c r="AW165" i="6" a="1"/>
  <c r="AW165" i="6" s="1"/>
  <c r="AK165" i="6" a="1"/>
  <c r="AK165" i="6" s="1"/>
  <c r="AX165" i="6" a="1"/>
  <c r="AX165" i="6" s="1"/>
  <c r="AM165" i="6" a="1"/>
  <c r="AM165" i="6" s="1"/>
  <c r="AD179" i="6" a="1"/>
  <c r="AD179" i="6" s="1"/>
  <c r="AH179" i="6" a="1"/>
  <c r="AH179" i="6" s="1"/>
  <c r="AL179" i="6" a="1"/>
  <c r="AL179" i="6" s="1"/>
  <c r="AP179" i="6" a="1"/>
  <c r="AP179" i="6" s="1"/>
  <c r="AT179" i="6" a="1"/>
  <c r="AT179" i="6" s="1"/>
  <c r="AX179" i="6" a="1"/>
  <c r="AX179" i="6" s="1"/>
  <c r="AM179" i="6" a="1"/>
  <c r="AM179" i="6" s="1"/>
  <c r="AN179" i="6" a="1"/>
  <c r="AN179" i="6" s="1"/>
  <c r="AS179" i="6" a="1"/>
  <c r="AS179" i="6" s="1"/>
  <c r="AJ179" i="6" a="1"/>
  <c r="AJ179" i="6" s="1"/>
  <c r="AO179" i="6" a="1"/>
  <c r="AO179" i="6" s="1"/>
  <c r="AF179" i="6" a="1"/>
  <c r="AF179" i="6" s="1"/>
  <c r="AK179" i="6" a="1"/>
  <c r="AK179" i="6" s="1"/>
  <c r="AV179" i="6" a="1"/>
  <c r="AV179" i="6" s="1"/>
  <c r="AQ179" i="6" a="1"/>
  <c r="AQ179" i="6" s="1"/>
  <c r="AG179" i="6" a="1"/>
  <c r="AG179" i="6" s="1"/>
  <c r="AR179" i="6" a="1"/>
  <c r="AR179" i="6" s="1"/>
  <c r="AI179" i="6" a="1"/>
  <c r="AI179" i="6" s="1"/>
  <c r="AU179" i="6" a="1"/>
  <c r="AU179" i="6" s="1"/>
  <c r="AE179" i="6" a="1"/>
  <c r="AE179" i="6" s="1"/>
  <c r="AW179" i="6" a="1"/>
  <c r="AW179" i="6" s="1"/>
  <c r="AF177" i="6" a="1"/>
  <c r="AF177" i="6" s="1"/>
  <c r="AJ177" i="6" a="1"/>
  <c r="AJ177" i="6" s="1"/>
  <c r="AN177" i="6" a="1"/>
  <c r="AN177" i="6" s="1"/>
  <c r="AR177" i="6" a="1"/>
  <c r="AR177" i="6" s="1"/>
  <c r="AV177" i="6" a="1"/>
  <c r="AV177" i="6" s="1"/>
  <c r="AG177" i="6" a="1"/>
  <c r="AG177" i="6" s="1"/>
  <c r="AW177" i="6" a="1"/>
  <c r="AW177" i="6" s="1"/>
  <c r="AH177" i="6" a="1"/>
  <c r="AH177" i="6" s="1"/>
  <c r="AM177" i="6" a="1"/>
  <c r="AM177" i="6" s="1"/>
  <c r="AX177" i="6" a="1"/>
  <c r="AX177" i="6" s="1"/>
  <c r="AD177" i="6" a="1"/>
  <c r="AD177" i="6" s="1"/>
  <c r="AI177" i="6" a="1"/>
  <c r="AI177" i="6" s="1"/>
  <c r="AT177" i="6" a="1"/>
  <c r="AT177" i="6" s="1"/>
  <c r="AE177" i="6" a="1"/>
  <c r="AE177" i="6" s="1"/>
  <c r="AP177" i="6" a="1"/>
  <c r="AP177" i="6" s="1"/>
  <c r="AU177" i="6" a="1"/>
  <c r="AU177" i="6" s="1"/>
  <c r="AQ177" i="6" a="1"/>
  <c r="AQ177" i="6" s="1"/>
  <c r="AS177" i="6" a="1"/>
  <c r="AS177" i="6" s="1"/>
  <c r="AO177" i="6" a="1"/>
  <c r="AO177" i="6" s="1"/>
  <c r="AK177" i="6" a="1"/>
  <c r="AK177" i="6" s="1"/>
  <c r="AL177" i="6" a="1"/>
  <c r="AL177" i="6" s="1"/>
  <c r="AD108" i="6" a="1"/>
  <c r="AD108" i="6" s="1"/>
  <c r="AH108" i="6" a="1"/>
  <c r="AH108" i="6" s="1"/>
  <c r="AL108" i="6" a="1"/>
  <c r="AL108" i="6" s="1"/>
  <c r="AP108" i="6" a="1"/>
  <c r="AP108" i="6" s="1"/>
  <c r="AT108" i="6" a="1"/>
  <c r="AT108" i="6" s="1"/>
  <c r="AX108" i="6" a="1"/>
  <c r="AX108" i="6" s="1"/>
  <c r="AJ108" i="6" a="1"/>
  <c r="AJ108" i="6" s="1"/>
  <c r="AO108" i="6" a="1"/>
  <c r="AO108" i="6" s="1"/>
  <c r="AQ108" i="6" a="1"/>
  <c r="AQ108" i="6" s="1"/>
  <c r="AM108" i="6" a="1"/>
  <c r="AM108" i="6" s="1"/>
  <c r="AI108" i="6" a="1"/>
  <c r="AI108" i="6" s="1"/>
  <c r="AR108" i="6" a="1"/>
  <c r="AR108" i="6" s="1"/>
  <c r="AK108" i="6" a="1"/>
  <c r="AK108" i="6" s="1"/>
  <c r="AE108" i="6" a="1"/>
  <c r="AE108" i="6" s="1"/>
  <c r="AN108" i="6" a="1"/>
  <c r="AN108" i="6" s="1"/>
  <c r="AV108" i="6" a="1"/>
  <c r="AV108" i="6" s="1"/>
  <c r="AS108" i="6" a="1"/>
  <c r="AS108" i="6" s="1"/>
  <c r="AU108" i="6" a="1"/>
  <c r="AU108" i="6" s="1"/>
  <c r="AF108" i="6" a="1"/>
  <c r="AF108" i="6" s="1"/>
  <c r="AW108" i="6" a="1"/>
  <c r="AW108" i="6" s="1"/>
  <c r="AG108" i="6" a="1"/>
  <c r="AG108" i="6" s="1"/>
  <c r="AD44" i="6" a="1"/>
  <c r="AD44" i="6" s="1"/>
  <c r="AH44" i="6" a="1"/>
  <c r="AH44" i="6" s="1"/>
  <c r="AL44" i="6" a="1"/>
  <c r="AL44" i="6" s="1"/>
  <c r="AP44" i="6" a="1"/>
  <c r="AP44" i="6" s="1"/>
  <c r="AT44" i="6" a="1"/>
  <c r="AT44" i="6" s="1"/>
  <c r="AG44" i="6" a="1"/>
  <c r="AG44" i="6" s="1"/>
  <c r="AR44" i="6" a="1"/>
  <c r="AR44" i="6" s="1"/>
  <c r="AW44" i="6" a="1"/>
  <c r="AW44" i="6" s="1"/>
  <c r="AE44" i="6" a="1"/>
  <c r="AE44" i="6" s="1"/>
  <c r="AU44" i="6" a="1"/>
  <c r="AU44" i="6" s="1"/>
  <c r="AI44" i="6" a="1"/>
  <c r="AI44" i="6" s="1"/>
  <c r="AN44" i="6" a="1"/>
  <c r="AN44" i="6" s="1"/>
  <c r="AX44" i="6" a="1"/>
  <c r="AX44" i="6" s="1"/>
  <c r="AF44" i="6" a="1"/>
  <c r="AF44" i="6" s="1"/>
  <c r="AO44" i="6" a="1"/>
  <c r="AO44" i="6" s="1"/>
  <c r="AQ44" i="6" a="1"/>
  <c r="AQ44" i="6" s="1"/>
  <c r="AK44" i="6" a="1"/>
  <c r="AK44" i="6" s="1"/>
  <c r="AJ44" i="6" a="1"/>
  <c r="AJ44" i="6" s="1"/>
  <c r="AM44" i="6" a="1"/>
  <c r="AM44" i="6" s="1"/>
  <c r="AV44" i="6" a="1"/>
  <c r="AV44" i="6" s="1"/>
  <c r="AS44" i="6" a="1"/>
  <c r="AS44" i="6" s="1"/>
  <c r="AG81" i="6" a="1"/>
  <c r="AG81" i="6" s="1"/>
  <c r="AK81" i="6" a="1"/>
  <c r="AK81" i="6" s="1"/>
  <c r="AO81" i="6" a="1"/>
  <c r="AO81" i="6" s="1"/>
  <c r="AS81" i="6" a="1"/>
  <c r="AS81" i="6" s="1"/>
  <c r="AW81" i="6" a="1"/>
  <c r="AW81" i="6" s="1"/>
  <c r="AF81" i="6" a="1"/>
  <c r="AF81" i="6" s="1"/>
  <c r="AV81" i="6" a="1"/>
  <c r="AV81" i="6" s="1"/>
  <c r="AD81" i="6" a="1"/>
  <c r="AD81" i="6" s="1"/>
  <c r="AI81" i="6" a="1"/>
  <c r="AI81" i="6" s="1"/>
  <c r="AT81" i="6" a="1"/>
  <c r="AT81" i="6" s="1"/>
  <c r="AH81" i="6" a="1"/>
  <c r="AH81" i="6" s="1"/>
  <c r="AR81" i="6" a="1"/>
  <c r="AR81" i="6" s="1"/>
  <c r="AE81" i="6" a="1"/>
  <c r="AE81" i="6" s="1"/>
  <c r="AN81" i="6" a="1"/>
  <c r="AN81" i="6" s="1"/>
  <c r="AP81" i="6" a="1"/>
  <c r="AP81" i="6" s="1"/>
  <c r="AQ81" i="6" a="1"/>
  <c r="AQ81" i="6" s="1"/>
  <c r="AJ81" i="6" a="1"/>
  <c r="AJ81" i="6" s="1"/>
  <c r="AU81" i="6" a="1"/>
  <c r="AU81" i="6" s="1"/>
  <c r="AL81" i="6" a="1"/>
  <c r="AL81" i="6" s="1"/>
  <c r="AM81" i="6" a="1"/>
  <c r="AM81" i="6" s="1"/>
  <c r="AX81" i="6" a="1"/>
  <c r="AX81" i="6" s="1"/>
  <c r="AE151" i="6" a="1"/>
  <c r="AE151" i="6" s="1"/>
  <c r="AI151" i="6" a="1"/>
  <c r="AI151" i="6" s="1"/>
  <c r="AM151" i="6" a="1"/>
  <c r="AM151" i="6" s="1"/>
  <c r="AQ151" i="6" a="1"/>
  <c r="AQ151" i="6" s="1"/>
  <c r="AU151" i="6" a="1"/>
  <c r="AU151" i="6" s="1"/>
  <c r="AF151" i="6" a="1"/>
  <c r="AF151" i="6" s="1"/>
  <c r="AJ151" i="6" a="1"/>
  <c r="AJ151" i="6" s="1"/>
  <c r="AN151" i="6" a="1"/>
  <c r="AN151" i="6" s="1"/>
  <c r="AR151" i="6" a="1"/>
  <c r="AR151" i="6" s="1"/>
  <c r="AV151" i="6" a="1"/>
  <c r="AV151" i="6" s="1"/>
  <c r="AL151" i="6" a="1"/>
  <c r="AL151" i="6" s="1"/>
  <c r="AS151" i="6" a="1"/>
  <c r="AS151" i="6" s="1"/>
  <c r="AP151" i="6" a="1"/>
  <c r="AP151" i="6" s="1"/>
  <c r="AK151" i="6" a="1"/>
  <c r="AK151" i="6" s="1"/>
  <c r="AW151" i="6" a="1"/>
  <c r="AW151" i="6" s="1"/>
  <c r="AD151" i="6" a="1"/>
  <c r="AD151" i="6" s="1"/>
  <c r="AX151" i="6" a="1"/>
  <c r="AX151" i="6" s="1"/>
  <c r="AO151" i="6" a="1"/>
  <c r="AO151" i="6" s="1"/>
  <c r="AG151" i="6" a="1"/>
  <c r="AG151" i="6" s="1"/>
  <c r="AH151" i="6" a="1"/>
  <c r="AH151" i="6" s="1"/>
  <c r="AT151" i="6" a="1"/>
  <c r="AT151" i="6" s="1"/>
  <c r="AE87" i="6" a="1"/>
  <c r="AE87" i="6" s="1"/>
  <c r="AI87" i="6" a="1"/>
  <c r="AI87" i="6" s="1"/>
  <c r="AM87" i="6" a="1"/>
  <c r="AM87" i="6" s="1"/>
  <c r="AQ87" i="6" a="1"/>
  <c r="AQ87" i="6" s="1"/>
  <c r="AU87" i="6" a="1"/>
  <c r="AU87" i="6" s="1"/>
  <c r="AH87" i="6" a="1"/>
  <c r="AH87" i="6" s="1"/>
  <c r="AX87" i="6" a="1"/>
  <c r="AX87" i="6" s="1"/>
  <c r="AF87" i="6" a="1"/>
  <c r="AF87" i="6" s="1"/>
  <c r="AK87" i="6" a="1"/>
  <c r="AK87" i="6" s="1"/>
  <c r="AV87" i="6" a="1"/>
  <c r="AV87" i="6" s="1"/>
  <c r="AJ87" i="6" a="1"/>
  <c r="AJ87" i="6" s="1"/>
  <c r="AT87" i="6" a="1"/>
  <c r="AT87" i="6" s="1"/>
  <c r="AG87" i="6" a="1"/>
  <c r="AG87" i="6" s="1"/>
  <c r="AN87" i="6" a="1"/>
  <c r="AN87" i="6" s="1"/>
  <c r="AD87" i="6" a="1"/>
  <c r="AD87" i="6" s="1"/>
  <c r="AO87" i="6" a="1"/>
  <c r="AO87" i="6" s="1"/>
  <c r="AP87" i="6" a="1"/>
  <c r="AP87" i="6" s="1"/>
  <c r="AR87" i="6" a="1"/>
  <c r="AR87" i="6" s="1"/>
  <c r="AS87" i="6" a="1"/>
  <c r="AS87" i="6" s="1"/>
  <c r="AL87" i="6" a="1"/>
  <c r="AL87" i="6" s="1"/>
  <c r="AW87" i="6" a="1"/>
  <c r="AW87" i="6" s="1"/>
  <c r="AD16" i="6" a="1"/>
  <c r="AD16" i="6" s="1"/>
  <c r="AH16" i="6" a="1"/>
  <c r="AH16" i="6" s="1"/>
  <c r="AL16" i="6" a="1"/>
  <c r="AL16" i="6" s="1"/>
  <c r="AP16" i="6" a="1"/>
  <c r="AP16" i="6" s="1"/>
  <c r="AT16" i="6" a="1"/>
  <c r="AT16" i="6" s="1"/>
  <c r="AG16" i="6" a="1"/>
  <c r="AG16" i="6" s="1"/>
  <c r="AK16" i="6" a="1"/>
  <c r="AK16" i="6" s="1"/>
  <c r="AO16" i="6" a="1"/>
  <c r="AO16" i="6" s="1"/>
  <c r="AS16" i="6" a="1"/>
  <c r="AS16" i="6" s="1"/>
  <c r="AF16" i="6" a="1"/>
  <c r="AF16" i="6" s="1"/>
  <c r="AN16" i="6" a="1"/>
  <c r="AN16" i="6" s="1"/>
  <c r="AV16" i="6" a="1"/>
  <c r="AV16" i="6" s="1"/>
  <c r="AI16" i="6" a="1"/>
  <c r="AI16" i="6" s="1"/>
  <c r="AQ16" i="6" a="1"/>
  <c r="AQ16" i="6" s="1"/>
  <c r="AX16" i="6" a="1"/>
  <c r="AX16" i="6" s="1"/>
  <c r="AW16" i="6" a="1"/>
  <c r="AW16" i="6" s="1"/>
  <c r="AM16" i="6" a="1"/>
  <c r="AM16" i="6" s="1"/>
  <c r="AR16" i="6" a="1"/>
  <c r="AR16" i="6" s="1"/>
  <c r="AJ16" i="6" a="1"/>
  <c r="AJ16" i="6" s="1"/>
  <c r="AE16" i="6" a="1"/>
  <c r="AE16" i="6" s="1"/>
  <c r="AU16" i="6" a="1"/>
  <c r="AU16" i="6" s="1"/>
  <c r="AF181" i="6" a="1"/>
  <c r="AF181" i="6" s="1"/>
  <c r="AJ181" i="6" a="1"/>
  <c r="AJ181" i="6" s="1"/>
  <c r="AN181" i="6" a="1"/>
  <c r="AN181" i="6" s="1"/>
  <c r="AR181" i="6" a="1"/>
  <c r="AR181" i="6" s="1"/>
  <c r="AS181" i="6" a="1"/>
  <c r="AS181" i="6" s="1"/>
  <c r="AX181" i="6" a="1"/>
  <c r="AX181" i="6" s="1"/>
  <c r="AD181" i="6" a="1"/>
  <c r="AD181" i="6" s="1"/>
  <c r="AI181" i="6" a="1"/>
  <c r="AI181" i="6" s="1"/>
  <c r="AT181" i="6" a="1"/>
  <c r="AT181" i="6" s="1"/>
  <c r="AE181" i="6" a="1"/>
  <c r="AE181" i="6" s="1"/>
  <c r="AP181" i="6" a="1"/>
  <c r="AP181" i="6" s="1"/>
  <c r="AU181" i="6" a="1"/>
  <c r="AU181" i="6" s="1"/>
  <c r="AL181" i="6" a="1"/>
  <c r="AL181" i="6" s="1"/>
  <c r="AQ181" i="6" a="1"/>
  <c r="AQ181" i="6" s="1"/>
  <c r="AV181" i="6" a="1"/>
  <c r="AV181" i="6" s="1"/>
  <c r="AG181" i="6" a="1"/>
  <c r="AG181" i="6" s="1"/>
  <c r="AH181" i="6" a="1"/>
  <c r="AH181" i="6" s="1"/>
  <c r="AK181" i="6" a="1"/>
  <c r="AK181" i="6" s="1"/>
  <c r="AM181" i="6" a="1"/>
  <c r="AM181" i="6" s="1"/>
  <c r="AW181" i="6" a="1"/>
  <c r="AW181" i="6" s="1"/>
  <c r="AO181" i="6" a="1"/>
  <c r="AO181" i="6" s="1"/>
  <c r="AF114" i="6" a="1"/>
  <c r="AF114" i="6" s="1"/>
  <c r="AJ114" i="6" a="1"/>
  <c r="AJ114" i="6" s="1"/>
  <c r="AN114" i="6" a="1"/>
  <c r="AN114" i="6" s="1"/>
  <c r="AR114" i="6" a="1"/>
  <c r="AR114" i="6" s="1"/>
  <c r="AV114" i="6" a="1"/>
  <c r="AV114" i="6" s="1"/>
  <c r="AL114" i="6" a="1"/>
  <c r="AL114" i="6" s="1"/>
  <c r="AQ114" i="6" a="1"/>
  <c r="AQ114" i="6" s="1"/>
  <c r="AS114" i="6" a="1"/>
  <c r="AS114" i="6" s="1"/>
  <c r="AO114" i="6" a="1"/>
  <c r="AO114" i="6" s="1"/>
  <c r="AK114" i="6" a="1"/>
  <c r="AK114" i="6" s="1"/>
  <c r="AT114" i="6" a="1"/>
  <c r="AT114" i="6" s="1"/>
  <c r="AE114" i="6" a="1"/>
  <c r="AE114" i="6" s="1"/>
  <c r="AM114" i="6" a="1"/>
  <c r="AM114" i="6" s="1"/>
  <c r="AG114" i="6" a="1"/>
  <c r="AG114" i="6" s="1"/>
  <c r="AP114" i="6" a="1"/>
  <c r="AP114" i="6" s="1"/>
  <c r="AX114" i="6" a="1"/>
  <c r="AX114" i="6" s="1"/>
  <c r="AH114" i="6" a="1"/>
  <c r="AH114" i="6" s="1"/>
  <c r="AI114" i="6" a="1"/>
  <c r="AI114" i="6" s="1"/>
  <c r="AD114" i="6" a="1"/>
  <c r="AD114" i="6" s="1"/>
  <c r="AU114" i="6" a="1"/>
  <c r="AU114" i="6" s="1"/>
  <c r="AW114" i="6" a="1"/>
  <c r="AW114" i="6" s="1"/>
  <c r="AD50" i="6" a="1"/>
  <c r="AD50" i="6" s="1"/>
  <c r="AH50" i="6" a="1"/>
  <c r="AH50" i="6" s="1"/>
  <c r="AL50" i="6" a="1"/>
  <c r="AL50" i="6" s="1"/>
  <c r="AP50" i="6" a="1"/>
  <c r="AP50" i="6" s="1"/>
  <c r="AT50" i="6" a="1"/>
  <c r="AT50" i="6" s="1"/>
  <c r="AX50" i="6" a="1"/>
  <c r="AX50" i="6" s="1"/>
  <c r="AJ50" i="6" a="1"/>
  <c r="AJ50" i="6" s="1"/>
  <c r="AO50" i="6" a="1"/>
  <c r="AO50" i="6" s="1"/>
  <c r="AM50" i="6" a="1"/>
  <c r="AM50" i="6" s="1"/>
  <c r="AE50" i="6" a="1"/>
  <c r="AE50" i="6" s="1"/>
  <c r="AS50" i="6" a="1"/>
  <c r="AS50" i="6" s="1"/>
  <c r="AF50" i="6" a="1"/>
  <c r="AF50" i="6" s="1"/>
  <c r="AN50" i="6" a="1"/>
  <c r="AN50" i="6" s="1"/>
  <c r="AU50" i="6" a="1"/>
  <c r="AU50" i="6" s="1"/>
  <c r="AI50" i="6" a="1"/>
  <c r="AI50" i="6" s="1"/>
  <c r="AW50" i="6" a="1"/>
  <c r="AW50" i="6" s="1"/>
  <c r="AK50" i="6" a="1"/>
  <c r="AK50" i="6" s="1"/>
  <c r="AQ50" i="6" a="1"/>
  <c r="AQ50" i="6" s="1"/>
  <c r="AR50" i="6" a="1"/>
  <c r="AR50" i="6" s="1"/>
  <c r="AG50" i="6" a="1"/>
  <c r="AG50" i="6" s="1"/>
  <c r="AV50" i="6" a="1"/>
  <c r="AV50" i="6" s="1"/>
  <c r="AE53" i="6" a="1"/>
  <c r="AE53" i="6" s="1"/>
  <c r="AI53" i="6" a="1"/>
  <c r="AI53" i="6" s="1"/>
  <c r="AM53" i="6" a="1"/>
  <c r="AM53" i="6" s="1"/>
  <c r="AQ53" i="6" a="1"/>
  <c r="AQ53" i="6" s="1"/>
  <c r="AU53" i="6" a="1"/>
  <c r="AU53" i="6" s="1"/>
  <c r="AK53" i="6" a="1"/>
  <c r="AK53" i="6" s="1"/>
  <c r="AP53" i="6" a="1"/>
  <c r="AP53" i="6" s="1"/>
  <c r="AN53" i="6" a="1"/>
  <c r="AN53" i="6" s="1"/>
  <c r="AF53" i="6" a="1"/>
  <c r="AF53" i="6" s="1"/>
  <c r="AT53" i="6" a="1"/>
  <c r="AT53" i="6" s="1"/>
  <c r="AG53" i="6" a="1"/>
  <c r="AG53" i="6" s="1"/>
  <c r="AO53" i="6" a="1"/>
  <c r="AO53" i="6" s="1"/>
  <c r="AV53" i="6" a="1"/>
  <c r="AV53" i="6" s="1"/>
  <c r="AJ53" i="6" a="1"/>
  <c r="AJ53" i="6" s="1"/>
  <c r="AX53" i="6" a="1"/>
  <c r="AX53" i="6" s="1"/>
  <c r="AS53" i="6" a="1"/>
  <c r="AS53" i="6" s="1"/>
  <c r="AH53" i="6" a="1"/>
  <c r="AH53" i="6" s="1"/>
  <c r="AW53" i="6" a="1"/>
  <c r="AW53" i="6" s="1"/>
  <c r="AR53" i="6" a="1"/>
  <c r="AR53" i="6" s="1"/>
  <c r="AD53" i="6" a="1"/>
  <c r="AD53" i="6" s="1"/>
  <c r="AL53" i="6" a="1"/>
  <c r="AL53" i="6" s="1"/>
  <c r="AG141" i="6" a="1"/>
  <c r="AG141" i="6" s="1"/>
  <c r="AK141" i="6" a="1"/>
  <c r="AK141" i="6" s="1"/>
  <c r="AO141" i="6" a="1"/>
  <c r="AO141" i="6" s="1"/>
  <c r="AS141" i="6" a="1"/>
  <c r="AS141" i="6" s="1"/>
  <c r="AW141" i="6" a="1"/>
  <c r="AW141" i="6" s="1"/>
  <c r="AD141" i="6" a="1"/>
  <c r="AD141" i="6" s="1"/>
  <c r="AH141" i="6" a="1"/>
  <c r="AH141" i="6" s="1"/>
  <c r="AL141" i="6" a="1"/>
  <c r="AL141" i="6" s="1"/>
  <c r="AP141" i="6" a="1"/>
  <c r="AP141" i="6" s="1"/>
  <c r="AT141" i="6" a="1"/>
  <c r="AT141" i="6" s="1"/>
  <c r="AX141" i="6" a="1"/>
  <c r="AX141" i="6" s="1"/>
  <c r="AQ141" i="6" a="1"/>
  <c r="AQ141" i="6" s="1"/>
  <c r="AE141" i="6" a="1"/>
  <c r="AE141" i="6" s="1"/>
  <c r="AR141" i="6" a="1"/>
  <c r="AR141" i="6" s="1"/>
  <c r="AU141" i="6" a="1"/>
  <c r="AU141" i="6" s="1"/>
  <c r="AF141" i="6" a="1"/>
  <c r="AF141" i="6" s="1"/>
  <c r="AI141" i="6" a="1"/>
  <c r="AI141" i="6" s="1"/>
  <c r="AJ141" i="6" a="1"/>
  <c r="AJ141" i="6" s="1"/>
  <c r="AV141" i="6" a="1"/>
  <c r="AV141" i="6" s="1"/>
  <c r="AM141" i="6" a="1"/>
  <c r="AM141" i="6" s="1"/>
  <c r="AN141" i="6" a="1"/>
  <c r="AN141" i="6" s="1"/>
  <c r="AG77" i="6" a="1"/>
  <c r="AG77" i="6" s="1"/>
  <c r="AK77" i="6" a="1"/>
  <c r="AK77" i="6" s="1"/>
  <c r="AO77" i="6" a="1"/>
  <c r="AO77" i="6" s="1"/>
  <c r="AS77" i="6" a="1"/>
  <c r="AS77" i="6" s="1"/>
  <c r="AW77" i="6" a="1"/>
  <c r="AW77" i="6" s="1"/>
  <c r="AJ77" i="6" a="1"/>
  <c r="AJ77" i="6" s="1"/>
  <c r="AF77" i="6" a="1"/>
  <c r="AF77" i="6" s="1"/>
  <c r="AL77" i="6" a="1"/>
  <c r="AL77" i="6" s="1"/>
  <c r="AQ77" i="6" a="1"/>
  <c r="AQ77" i="6" s="1"/>
  <c r="AH77" i="6" a="1"/>
  <c r="AH77" i="6" s="1"/>
  <c r="AM77" i="6" a="1"/>
  <c r="AM77" i="6" s="1"/>
  <c r="AX77" i="6" a="1"/>
  <c r="AX77" i="6" s="1"/>
  <c r="AD77" i="6" a="1"/>
  <c r="AD77" i="6" s="1"/>
  <c r="AN77" i="6" a="1"/>
  <c r="AN77" i="6" s="1"/>
  <c r="AV77" i="6" a="1"/>
  <c r="AV77" i="6" s="1"/>
  <c r="AP77" i="6" a="1"/>
  <c r="AP77" i="6" s="1"/>
  <c r="AR77" i="6" a="1"/>
  <c r="AR77" i="6" s="1"/>
  <c r="AE77" i="6" a="1"/>
  <c r="AE77" i="6" s="1"/>
  <c r="AT77" i="6" a="1"/>
  <c r="AT77" i="6" s="1"/>
  <c r="AU77" i="6" a="1"/>
  <c r="AU77" i="6" s="1"/>
  <c r="AI77" i="6" a="1"/>
  <c r="AI77" i="6" s="1"/>
  <c r="AD22" i="6" a="1"/>
  <c r="AD22" i="6" s="1"/>
  <c r="AH22" i="6" a="1"/>
  <c r="AH22" i="6" s="1"/>
  <c r="AL22" i="6" a="1"/>
  <c r="AL22" i="6" s="1"/>
  <c r="AP22" i="6" a="1"/>
  <c r="AP22" i="6" s="1"/>
  <c r="AT22" i="6" a="1"/>
  <c r="AT22" i="6" s="1"/>
  <c r="AX22" i="6" a="1"/>
  <c r="AX22" i="6" s="1"/>
  <c r="AE22" i="6" a="1"/>
  <c r="AE22" i="6" s="1"/>
  <c r="AI22" i="6" a="1"/>
  <c r="AI22" i="6" s="1"/>
  <c r="AM22" i="6" a="1"/>
  <c r="AM22" i="6" s="1"/>
  <c r="AQ22" i="6" a="1"/>
  <c r="AQ22" i="6" s="1"/>
  <c r="AU22" i="6" a="1"/>
  <c r="AU22" i="6" s="1"/>
  <c r="AG22" i="6" a="1"/>
  <c r="AG22" i="6" s="1"/>
  <c r="AO22" i="6" a="1"/>
  <c r="AO22" i="6" s="1"/>
  <c r="AW22" i="6" a="1"/>
  <c r="AW22" i="6" s="1"/>
  <c r="AJ22" i="6" a="1"/>
  <c r="AJ22" i="6" s="1"/>
  <c r="AR22" i="6" a="1"/>
  <c r="AR22" i="6" s="1"/>
  <c r="AV22" i="6" a="1"/>
  <c r="AV22" i="6" s="1"/>
  <c r="AF22" i="6" a="1"/>
  <c r="AF22" i="6" s="1"/>
  <c r="AK22" i="6" a="1"/>
  <c r="AK22" i="6" s="1"/>
  <c r="AN22" i="6" a="1"/>
  <c r="AN22" i="6" s="1"/>
  <c r="AS22" i="6" a="1"/>
  <c r="AS22" i="6" s="1"/>
  <c r="AF195" i="6" a="1"/>
  <c r="AF195" i="6" s="1"/>
  <c r="AJ195" i="6" a="1"/>
  <c r="AJ195" i="6" s="1"/>
  <c r="AN195" i="6" a="1"/>
  <c r="AN195" i="6" s="1"/>
  <c r="AR195" i="6" a="1"/>
  <c r="AR195" i="6" s="1"/>
  <c r="AV195" i="6" a="1"/>
  <c r="AV195" i="6" s="1"/>
  <c r="AG195" i="6" a="1"/>
  <c r="AG195" i="6" s="1"/>
  <c r="AK195" i="6" a="1"/>
  <c r="AK195" i="6" s="1"/>
  <c r="AO195" i="6" a="1"/>
  <c r="AO195" i="6" s="1"/>
  <c r="AS195" i="6" a="1"/>
  <c r="AS195" i="6" s="1"/>
  <c r="AW195" i="6" a="1"/>
  <c r="AW195" i="6" s="1"/>
  <c r="AI195" i="6" a="1"/>
  <c r="AI195" i="6" s="1"/>
  <c r="AP195" i="6" a="1"/>
  <c r="AP195" i="6" s="1"/>
  <c r="AD195" i="6" a="1"/>
  <c r="AD195" i="6" s="1"/>
  <c r="AQ195" i="6" a="1"/>
  <c r="AQ195" i="6" s="1"/>
  <c r="AH195" i="6" a="1"/>
  <c r="AH195" i="6" s="1"/>
  <c r="AE195" i="6" a="1"/>
  <c r="AE195" i="6" s="1"/>
  <c r="AX195" i="6" a="1"/>
  <c r="AX195" i="6" s="1"/>
  <c r="AU195" i="6" a="1"/>
  <c r="AU195" i="6" s="1"/>
  <c r="AL195" i="6" a="1"/>
  <c r="AL195" i="6" s="1"/>
  <c r="AM195" i="6" a="1"/>
  <c r="AM195" i="6" s="1"/>
  <c r="AT195" i="6" a="1"/>
  <c r="AT195" i="6" s="1"/>
  <c r="AG133" i="6" a="1"/>
  <c r="AG133" i="6" s="1"/>
  <c r="AK133" i="6" a="1"/>
  <c r="AK133" i="6" s="1"/>
  <c r="AO133" i="6" a="1"/>
  <c r="AO133" i="6" s="1"/>
  <c r="AS133" i="6" a="1"/>
  <c r="AS133" i="6" s="1"/>
  <c r="AW133" i="6" a="1"/>
  <c r="AW133" i="6" s="1"/>
  <c r="AD133" i="6" a="1"/>
  <c r="AD133" i="6" s="1"/>
  <c r="AH133" i="6" a="1"/>
  <c r="AH133" i="6" s="1"/>
  <c r="AL133" i="6" a="1"/>
  <c r="AL133" i="6" s="1"/>
  <c r="AP133" i="6" a="1"/>
  <c r="AP133" i="6" s="1"/>
  <c r="AT133" i="6" a="1"/>
  <c r="AT133" i="6" s="1"/>
  <c r="AX133" i="6" a="1"/>
  <c r="AX133" i="6" s="1"/>
  <c r="AF133" i="6" a="1"/>
  <c r="AF133" i="6" s="1"/>
  <c r="AM133" i="6" a="1"/>
  <c r="AM133" i="6" s="1"/>
  <c r="AN133" i="6" a="1"/>
  <c r="AN133" i="6" s="1"/>
  <c r="AU133" i="6" a="1"/>
  <c r="AU133" i="6" s="1"/>
  <c r="AI133" i="6" a="1"/>
  <c r="AI133" i="6" s="1"/>
  <c r="AV133" i="6" a="1"/>
  <c r="AV133" i="6" s="1"/>
  <c r="AJ133" i="6" a="1"/>
  <c r="AJ133" i="6" s="1"/>
  <c r="AQ133" i="6" a="1"/>
  <c r="AQ133" i="6" s="1"/>
  <c r="AR133" i="6" a="1"/>
  <c r="AR133" i="6" s="1"/>
  <c r="AE133" i="6" a="1"/>
  <c r="AE133" i="6" s="1"/>
  <c r="AE69" i="6" a="1"/>
  <c r="AE69" i="6" s="1"/>
  <c r="AI69" i="6" a="1"/>
  <c r="AI69" i="6" s="1"/>
  <c r="AM69" i="6" a="1"/>
  <c r="AM69" i="6" s="1"/>
  <c r="AQ69" i="6" a="1"/>
  <c r="AQ69" i="6" s="1"/>
  <c r="AU69" i="6" a="1"/>
  <c r="AU69" i="6" s="1"/>
  <c r="AD69" i="6" a="1"/>
  <c r="AD69" i="6" s="1"/>
  <c r="AO69" i="6" a="1"/>
  <c r="AO69" i="6" s="1"/>
  <c r="AT69" i="6" a="1"/>
  <c r="AT69" i="6" s="1"/>
  <c r="AR69" i="6" a="1"/>
  <c r="AR69" i="6" s="1"/>
  <c r="AH69" i="6" a="1"/>
  <c r="AH69" i="6" s="1"/>
  <c r="AV69" i="6" a="1"/>
  <c r="AV69" i="6" s="1"/>
  <c r="AP69" i="6" a="1"/>
  <c r="AP69" i="6" s="1"/>
  <c r="AW69" i="6" a="1"/>
  <c r="AW69" i="6" s="1"/>
  <c r="AJ69" i="6" a="1"/>
  <c r="AJ69" i="6" s="1"/>
  <c r="AX69" i="6" a="1"/>
  <c r="AX69" i="6" s="1"/>
  <c r="AK69" i="6" a="1"/>
  <c r="AK69" i="6" s="1"/>
  <c r="AL69" i="6" a="1"/>
  <c r="AL69" i="6" s="1"/>
  <c r="AG69" i="6" a="1"/>
  <c r="AG69" i="6" s="1"/>
  <c r="AN69" i="6" a="1"/>
  <c r="AN69" i="6" s="1"/>
  <c r="AS69" i="6" a="1"/>
  <c r="AS69" i="6" s="1"/>
  <c r="AF69" i="6" a="1"/>
  <c r="AF69" i="6" s="1"/>
  <c r="AG168" i="6" a="1"/>
  <c r="AG168" i="6" s="1"/>
  <c r="AK168" i="6" a="1"/>
  <c r="AK168" i="6" s="1"/>
  <c r="AO168" i="6" a="1"/>
  <c r="AO168" i="6" s="1"/>
  <c r="AS168" i="6" a="1"/>
  <c r="AS168" i="6" s="1"/>
  <c r="AW168" i="6" a="1"/>
  <c r="AW168" i="6" s="1"/>
  <c r="AD168" i="6" a="1"/>
  <c r="AD168" i="6" s="1"/>
  <c r="AT168" i="6" a="1"/>
  <c r="AT168" i="6" s="1"/>
  <c r="AE168" i="6" a="1"/>
  <c r="AE168" i="6" s="1"/>
  <c r="AJ168" i="6" a="1"/>
  <c r="AJ168" i="6" s="1"/>
  <c r="AU168" i="6" a="1"/>
  <c r="AU168" i="6" s="1"/>
  <c r="AP168" i="6" a="1"/>
  <c r="AP168" i="6" s="1"/>
  <c r="AF168" i="6" a="1"/>
  <c r="AF168" i="6" s="1"/>
  <c r="AQ168" i="6" a="1"/>
  <c r="AQ168" i="6" s="1"/>
  <c r="AV168" i="6" a="1"/>
  <c r="AV168" i="6" s="1"/>
  <c r="AM168" i="6" a="1"/>
  <c r="AM168" i="6" s="1"/>
  <c r="AR168" i="6" a="1"/>
  <c r="AR168" i="6" s="1"/>
  <c r="AN168" i="6" a="1"/>
  <c r="AN168" i="6" s="1"/>
  <c r="AL168" i="6" a="1"/>
  <c r="AL168" i="6" s="1"/>
  <c r="AH168" i="6" a="1"/>
  <c r="AH168" i="6" s="1"/>
  <c r="AI168" i="6" a="1"/>
  <c r="AI168" i="6" s="1"/>
  <c r="AX168" i="6" a="1"/>
  <c r="AX168" i="6" s="1"/>
  <c r="AD154" i="6" a="1"/>
  <c r="AD154" i="6" s="1"/>
  <c r="AI154" i="6" a="1"/>
  <c r="AI154" i="6" s="1"/>
  <c r="AR154" i="6" a="1"/>
  <c r="AR154" i="6" s="1"/>
  <c r="AE154" i="6" a="1"/>
  <c r="AE154" i="6" s="1"/>
  <c r="AN154" i="6" a="1"/>
  <c r="AN154" i="6" s="1"/>
  <c r="AW154" i="6" a="1"/>
  <c r="AW154" i="6" s="1"/>
  <c r="AG154" i="6" a="1"/>
  <c r="AG154" i="6" s="1"/>
  <c r="AP154" i="6" a="1"/>
  <c r="AP154" i="6" s="1"/>
  <c r="AU154" i="6" a="1"/>
  <c r="AU154" i="6" s="1"/>
  <c r="AF154" i="6" a="1"/>
  <c r="AF154" i="6" s="1"/>
  <c r="AM154" i="6" a="1"/>
  <c r="AM154" i="6" s="1"/>
  <c r="AT154" i="6" a="1"/>
  <c r="AT154" i="6" s="1"/>
  <c r="AO154" i="6" a="1"/>
  <c r="AO154" i="6" s="1"/>
  <c r="AV154" i="6" a="1"/>
  <c r="AV154" i="6" s="1"/>
  <c r="AH154" i="6" a="1"/>
  <c r="AH154" i="6" s="1"/>
  <c r="AJ154" i="6" a="1"/>
  <c r="AJ154" i="6" s="1"/>
  <c r="AQ154" i="6" a="1"/>
  <c r="AQ154" i="6" s="1"/>
  <c r="AX154" i="6" a="1"/>
  <c r="AX154" i="6" s="1"/>
  <c r="AS154" i="6" a="1"/>
  <c r="AS154" i="6" s="1"/>
  <c r="AL154" i="6" a="1"/>
  <c r="AL154" i="6" s="1"/>
  <c r="AK154" i="6" a="1"/>
  <c r="AK154" i="6" s="1"/>
  <c r="AF90" i="6" a="1"/>
  <c r="AF90" i="6" s="1"/>
  <c r="AJ90" i="6" a="1"/>
  <c r="AJ90" i="6" s="1"/>
  <c r="AN90" i="6" a="1"/>
  <c r="AN90" i="6" s="1"/>
  <c r="AR90" i="6" a="1"/>
  <c r="AR90" i="6" s="1"/>
  <c r="AV90" i="6" a="1"/>
  <c r="AV90" i="6" s="1"/>
  <c r="AI90" i="6" a="1"/>
  <c r="AI90" i="6" s="1"/>
  <c r="AG90" i="6" a="1"/>
  <c r="AG90" i="6" s="1"/>
  <c r="AL90" i="6" a="1"/>
  <c r="AL90" i="6" s="1"/>
  <c r="AW90" i="6" a="1"/>
  <c r="AW90" i="6" s="1"/>
  <c r="AD90" i="6" a="1"/>
  <c r="AD90" i="6" s="1"/>
  <c r="AK90" i="6" a="1"/>
  <c r="AK90" i="6" s="1"/>
  <c r="AU90" i="6" a="1"/>
  <c r="AU90" i="6" s="1"/>
  <c r="AH90" i="6" a="1"/>
  <c r="AH90" i="6" s="1"/>
  <c r="AS90" i="6" a="1"/>
  <c r="AS90" i="6" s="1"/>
  <c r="AT90" i="6" a="1"/>
  <c r="AT90" i="6" s="1"/>
  <c r="AM90" i="6" a="1"/>
  <c r="AM90" i="6" s="1"/>
  <c r="AX90" i="6" a="1"/>
  <c r="AX90" i="6" s="1"/>
  <c r="AO90" i="6" a="1"/>
  <c r="AO90" i="6" s="1"/>
  <c r="AE90" i="6" a="1"/>
  <c r="AE90" i="6" s="1"/>
  <c r="AP90" i="6" a="1"/>
  <c r="AP90" i="6" s="1"/>
  <c r="AQ90" i="6" a="1"/>
  <c r="AQ90" i="6" s="1"/>
  <c r="AG27" i="6" a="1"/>
  <c r="AG27" i="6" s="1"/>
  <c r="AK27" i="6" a="1"/>
  <c r="AK27" i="6" s="1"/>
  <c r="AO27" i="6" a="1"/>
  <c r="AO27" i="6" s="1"/>
  <c r="AS27" i="6" a="1"/>
  <c r="AS27" i="6" s="1"/>
  <c r="AD27" i="6" a="1"/>
  <c r="AD27" i="6" s="1"/>
  <c r="AF27" i="6" a="1"/>
  <c r="AF27" i="6" s="1"/>
  <c r="AL27" i="6" a="1"/>
  <c r="AL27" i="6" s="1"/>
  <c r="AX27" i="6" a="1"/>
  <c r="AX27" i="6" s="1"/>
  <c r="AH27" i="6" a="1"/>
  <c r="AH27" i="6" s="1"/>
  <c r="AU27" i="6" a="1"/>
  <c r="AU27" i="6" s="1"/>
  <c r="AJ27" i="6" a="1"/>
  <c r="AJ27" i="6" s="1"/>
  <c r="AP27" i="6" a="1"/>
  <c r="AP27" i="6" s="1"/>
  <c r="AQ27" i="6" a="1"/>
  <c r="AQ27" i="6" s="1"/>
  <c r="AW27" i="6" a="1"/>
  <c r="AW27" i="6" s="1"/>
  <c r="AM27" i="6" a="1"/>
  <c r="AM27" i="6" s="1"/>
  <c r="AT27" i="6" a="1"/>
  <c r="AT27" i="6" s="1"/>
  <c r="AI27" i="6" a="1"/>
  <c r="AI27" i="6" s="1"/>
  <c r="AV27" i="6" a="1"/>
  <c r="AV27" i="6" s="1"/>
  <c r="AN27" i="6" a="1"/>
  <c r="AN27" i="6" s="1"/>
  <c r="AR27" i="6" a="1"/>
  <c r="AR27" i="6" s="1"/>
  <c r="AE27" i="6" a="1"/>
  <c r="AE27" i="6" s="1"/>
  <c r="AG193" i="6" a="1"/>
  <c r="AG193" i="6" s="1"/>
  <c r="AK193" i="6" a="1"/>
  <c r="AK193" i="6" s="1"/>
  <c r="AO193" i="6" a="1"/>
  <c r="AO193" i="6" s="1"/>
  <c r="AS193" i="6" a="1"/>
  <c r="AS193" i="6" s="1"/>
  <c r="AW193" i="6" a="1"/>
  <c r="AW193" i="6" s="1"/>
  <c r="AD193" i="6" a="1"/>
  <c r="AD193" i="6" s="1"/>
  <c r="AH193" i="6" a="1"/>
  <c r="AH193" i="6" s="1"/>
  <c r="AL193" i="6" a="1"/>
  <c r="AL193" i="6" s="1"/>
  <c r="AP193" i="6" a="1"/>
  <c r="AP193" i="6" s="1"/>
  <c r="AT193" i="6" a="1"/>
  <c r="AT193" i="6" s="1"/>
  <c r="AX193" i="6" a="1"/>
  <c r="AX193" i="6" s="1"/>
  <c r="AE193" i="6" a="1"/>
  <c r="AE193" i="6" s="1"/>
  <c r="AI193" i="6" a="1"/>
  <c r="AI193" i="6" s="1"/>
  <c r="AM193" i="6" a="1"/>
  <c r="AM193" i="6" s="1"/>
  <c r="AQ193" i="6" a="1"/>
  <c r="AQ193" i="6" s="1"/>
  <c r="AU193" i="6" a="1"/>
  <c r="AU193" i="6" s="1"/>
  <c r="AJ193" i="6" a="1"/>
  <c r="AJ193" i="6" s="1"/>
  <c r="AR193" i="6" a="1"/>
  <c r="AR193" i="6" s="1"/>
  <c r="AF193" i="6" a="1"/>
  <c r="AF193" i="6" s="1"/>
  <c r="AN193" i="6" a="1"/>
  <c r="AN193" i="6" s="1"/>
  <c r="AV193" i="6" a="1"/>
  <c r="AV193" i="6" s="1"/>
  <c r="AD131" i="6" a="1"/>
  <c r="AD131" i="6" s="1"/>
  <c r="AH131" i="6" a="1"/>
  <c r="AH131" i="6" s="1"/>
  <c r="AL131" i="6" a="1"/>
  <c r="AL131" i="6" s="1"/>
  <c r="AP131" i="6" a="1"/>
  <c r="AP131" i="6" s="1"/>
  <c r="AT131" i="6" a="1"/>
  <c r="AT131" i="6" s="1"/>
  <c r="AE131" i="6" a="1"/>
  <c r="AE131" i="6" s="1"/>
  <c r="AI131" i="6" a="1"/>
  <c r="AI131" i="6" s="1"/>
  <c r="AM131" i="6" a="1"/>
  <c r="AM131" i="6" s="1"/>
  <c r="AQ131" i="6" a="1"/>
  <c r="AQ131" i="6" s="1"/>
  <c r="AU131" i="6" a="1"/>
  <c r="AU131" i="6" s="1"/>
  <c r="AF131" i="6" a="1"/>
  <c r="AF131" i="6" s="1"/>
  <c r="AJ131" i="6" a="1"/>
  <c r="AJ131" i="6" s="1"/>
  <c r="AN131" i="6" a="1"/>
  <c r="AN131" i="6" s="1"/>
  <c r="AR131" i="6" a="1"/>
  <c r="AR131" i="6" s="1"/>
  <c r="AV131" i="6" a="1"/>
  <c r="AV131" i="6" s="1"/>
  <c r="AG131" i="6" a="1"/>
  <c r="AG131" i="6" s="1"/>
  <c r="AO131" i="6" a="1"/>
  <c r="AO131" i="6" s="1"/>
  <c r="AW131" i="6" a="1"/>
  <c r="AW131" i="6" s="1"/>
  <c r="AX131" i="6" a="1"/>
  <c r="AX131" i="6" s="1"/>
  <c r="AK131" i="6" a="1"/>
  <c r="AK131" i="6" s="1"/>
  <c r="AS131" i="6" a="1"/>
  <c r="AS131" i="6" s="1"/>
  <c r="AG67" i="6" a="1"/>
  <c r="AG67" i="6" s="1"/>
  <c r="AK67" i="6" a="1"/>
  <c r="AK67" i="6" s="1"/>
  <c r="AO67" i="6" a="1"/>
  <c r="AO67" i="6" s="1"/>
  <c r="AS67" i="6" a="1"/>
  <c r="AS67" i="6" s="1"/>
  <c r="AW67" i="6" a="1"/>
  <c r="AW67" i="6" s="1"/>
  <c r="AI67" i="6" a="1"/>
  <c r="AI67" i="6" s="1"/>
  <c r="AN67" i="6" a="1"/>
  <c r="AN67" i="6" s="1"/>
  <c r="AL67" i="6" a="1"/>
  <c r="AL67" i="6" s="1"/>
  <c r="AH67" i="6" a="1"/>
  <c r="AH67" i="6" s="1"/>
  <c r="AV67" i="6" a="1"/>
  <c r="AV67" i="6" s="1"/>
  <c r="AP67" i="6" a="1"/>
  <c r="AP67" i="6" s="1"/>
  <c r="AJ67" i="6" a="1"/>
  <c r="AJ67" i="6" s="1"/>
  <c r="AQ67" i="6" a="1"/>
  <c r="AQ67" i="6" s="1"/>
  <c r="AX67" i="6" a="1"/>
  <c r="AX67" i="6" s="1"/>
  <c r="AE67" i="6" a="1"/>
  <c r="AE67" i="6" s="1"/>
  <c r="AM67" i="6" a="1"/>
  <c r="AM67" i="6" s="1"/>
  <c r="AR67" i="6" a="1"/>
  <c r="AR67" i="6" s="1"/>
  <c r="AU67" i="6" a="1"/>
  <c r="AU67" i="6" s="1"/>
  <c r="AD67" i="6" a="1"/>
  <c r="AD67" i="6" s="1"/>
  <c r="AF67" i="6" a="1"/>
  <c r="AF67" i="6" s="1"/>
  <c r="AT67" i="6" a="1"/>
  <c r="AT67" i="6" s="1"/>
  <c r="AE11" i="6" a="1"/>
  <c r="AE11" i="6" s="1"/>
  <c r="AI11" i="6" a="1"/>
  <c r="AI11" i="6" s="1"/>
  <c r="AM11" i="6" a="1"/>
  <c r="AM11" i="6" s="1"/>
  <c r="AQ11" i="6" a="1"/>
  <c r="AQ11" i="6" s="1"/>
  <c r="AU11" i="6" a="1"/>
  <c r="AU11" i="6" s="1"/>
  <c r="AD11" i="6" a="1"/>
  <c r="AD11" i="6" s="1"/>
  <c r="AH11" i="6" a="1"/>
  <c r="AH11" i="6" s="1"/>
  <c r="AL11" i="6" a="1"/>
  <c r="AL11" i="6" s="1"/>
  <c r="AP11" i="6" a="1"/>
  <c r="AP11" i="6" s="1"/>
  <c r="AT11" i="6" a="1"/>
  <c r="AT11" i="6" s="1"/>
  <c r="AX11" i="6" a="1"/>
  <c r="AX11" i="6" s="1"/>
  <c r="AG11" i="6" a="1"/>
  <c r="AG11" i="6" s="1"/>
  <c r="AR11" i="6" a="1"/>
  <c r="AR11" i="6" s="1"/>
  <c r="AK11" i="6" a="1"/>
  <c r="AK11" i="6" s="1"/>
  <c r="AV11" i="6" a="1"/>
  <c r="AV11" i="6" s="1"/>
  <c r="AN11" i="6" a="1"/>
  <c r="AN11" i="6" s="1"/>
  <c r="AO11" i="6" a="1"/>
  <c r="AO11" i="6" s="1"/>
  <c r="AW11" i="6" a="1"/>
  <c r="AW11" i="6" s="1"/>
  <c r="AS11" i="6" a="1"/>
  <c r="AS11" i="6" s="1"/>
  <c r="AJ11" i="6" a="1"/>
  <c r="AJ11" i="6" s="1"/>
  <c r="AF11" i="6" a="1"/>
  <c r="AF11" i="6" s="1"/>
  <c r="AG198" i="6" a="1"/>
  <c r="AG198" i="6" s="1"/>
  <c r="AK198" i="6" a="1"/>
  <c r="AK198" i="6" s="1"/>
  <c r="AO198" i="6" a="1"/>
  <c r="AO198" i="6" s="1"/>
  <c r="AS198" i="6" a="1"/>
  <c r="AS198" i="6" s="1"/>
  <c r="AW198" i="6" a="1"/>
  <c r="AW198" i="6" s="1"/>
  <c r="AD198" i="6" a="1"/>
  <c r="AD198" i="6" s="1"/>
  <c r="AH198" i="6" a="1"/>
  <c r="AH198" i="6" s="1"/>
  <c r="AL198" i="6" a="1"/>
  <c r="AL198" i="6" s="1"/>
  <c r="AP198" i="6" a="1"/>
  <c r="AP198" i="6" s="1"/>
  <c r="AT198" i="6" a="1"/>
  <c r="AT198" i="6" s="1"/>
  <c r="AX198" i="6" a="1"/>
  <c r="AX198" i="6" s="1"/>
  <c r="AJ198" i="6" a="1"/>
  <c r="AJ198" i="6" s="1"/>
  <c r="AQ198" i="6" a="1"/>
  <c r="AQ198" i="6" s="1"/>
  <c r="AU198" i="6" a="1"/>
  <c r="AU198" i="6" s="1"/>
  <c r="AE198" i="6" a="1"/>
  <c r="AE198" i="6" s="1"/>
  <c r="AR198" i="6" a="1"/>
  <c r="AR198" i="6" s="1"/>
  <c r="AF198" i="6" a="1"/>
  <c r="AF198" i="6" s="1"/>
  <c r="AI198" i="6" a="1"/>
  <c r="AI198" i="6" s="1"/>
  <c r="AM198" i="6" a="1"/>
  <c r="AM198" i="6" s="1"/>
  <c r="AV198" i="6" a="1"/>
  <c r="AV198" i="6" s="1"/>
  <c r="AN198" i="6" a="1"/>
  <c r="AN198" i="6" s="1"/>
  <c r="AL63" i="6" a="1"/>
  <c r="AL63" i="6" s="1"/>
  <c r="AQ63" i="6" a="1"/>
  <c r="AQ63" i="6" s="1"/>
  <c r="AF63" i="6" a="1"/>
  <c r="AF63" i="6" s="1"/>
  <c r="AO63" i="6" a="1"/>
  <c r="AO63" i="6" s="1"/>
  <c r="AX63" i="6" a="1"/>
  <c r="AX63" i="6" s="1"/>
  <c r="AH63" i="6" a="1"/>
  <c r="AH63" i="6" s="1"/>
  <c r="AN63" i="6" a="1"/>
  <c r="AN63" i="6" s="1"/>
  <c r="AT63" i="6" a="1"/>
  <c r="AT63" i="6" s="1"/>
  <c r="AR63" i="6" a="1"/>
  <c r="AR63" i="6" s="1"/>
  <c r="AI63" i="6" a="1"/>
  <c r="AI63" i="6" s="1"/>
  <c r="AP63" i="6" a="1"/>
  <c r="AP63" i="6" s="1"/>
  <c r="AJ63" i="6" a="1"/>
  <c r="AJ63" i="6" s="1"/>
  <c r="AK63" i="6" a="1"/>
  <c r="AK63" i="6" s="1"/>
  <c r="AS63" i="6" a="1"/>
  <c r="AS63" i="6" s="1"/>
  <c r="AE63" i="6" a="1"/>
  <c r="AE63" i="6" s="1"/>
  <c r="AV63" i="6" a="1"/>
  <c r="AV63" i="6" s="1"/>
  <c r="AG63" i="6" a="1"/>
  <c r="AG63" i="6" s="1"/>
  <c r="AM63" i="6" a="1"/>
  <c r="AM63" i="6" s="1"/>
  <c r="AU63" i="6" a="1"/>
  <c r="AU63" i="6" s="1"/>
  <c r="AW63" i="6" a="1"/>
  <c r="AW63" i="6" s="1"/>
  <c r="AD63" i="6" a="1"/>
  <c r="AD63" i="6" s="1"/>
  <c r="AD75" i="6" a="1"/>
  <c r="AD75" i="6" s="1"/>
  <c r="AI75" i="6" a="1"/>
  <c r="AI75" i="6" s="1"/>
  <c r="AM75" i="6" a="1"/>
  <c r="AM75" i="6" s="1"/>
  <c r="AQ75" i="6" a="1"/>
  <c r="AQ75" i="6" s="1"/>
  <c r="AU75" i="6" a="1"/>
  <c r="AU75" i="6" s="1"/>
  <c r="AG75" i="6" a="1"/>
  <c r="AG75" i="6" s="1"/>
  <c r="AT75" i="6" a="1"/>
  <c r="AT75" i="6" s="1"/>
  <c r="AJ75" i="6" a="1"/>
  <c r="AJ75" i="6" s="1"/>
  <c r="AO75" i="6" a="1"/>
  <c r="AO75" i="6" s="1"/>
  <c r="AE75" i="6" a="1"/>
  <c r="AE75" i="6" s="1"/>
  <c r="AP75" i="6" a="1"/>
  <c r="AP75" i="6" s="1"/>
  <c r="AK75" i="6" a="1"/>
  <c r="AK75" i="6" s="1"/>
  <c r="AV75" i="6" a="1"/>
  <c r="AV75" i="6" s="1"/>
  <c r="AR75" i="6" a="1"/>
  <c r="AR75" i="6" s="1"/>
  <c r="AW75" i="6" a="1"/>
  <c r="AW75" i="6" s="1"/>
  <c r="AL75" i="6" a="1"/>
  <c r="AL75" i="6" s="1"/>
  <c r="AX75" i="6" a="1"/>
  <c r="AX75" i="6" s="1"/>
  <c r="AF75" i="6" a="1"/>
  <c r="AF75" i="6" s="1"/>
  <c r="AH75" i="6" a="1"/>
  <c r="AH75" i="6" s="1"/>
  <c r="AN75" i="6" a="1"/>
  <c r="AN75" i="6" s="1"/>
  <c r="AS75" i="6" a="1"/>
  <c r="AS75" i="6" s="1"/>
  <c r="AD175" i="6" a="1"/>
  <c r="AD175" i="6" s="1"/>
  <c r="AH175" i="6" a="1"/>
  <c r="AH175" i="6" s="1"/>
  <c r="AL175" i="6" a="1"/>
  <c r="AL175" i="6" s="1"/>
  <c r="AP175" i="6" a="1"/>
  <c r="AP175" i="6" s="1"/>
  <c r="AT175" i="6" a="1"/>
  <c r="AT175" i="6" s="1"/>
  <c r="AX175" i="6" a="1"/>
  <c r="AX175" i="6" s="1"/>
  <c r="AQ175" i="6" a="1"/>
  <c r="AQ175" i="6" s="1"/>
  <c r="AG175" i="6" a="1"/>
  <c r="AG175" i="6" s="1"/>
  <c r="AR175" i="6" a="1"/>
  <c r="AR175" i="6" s="1"/>
  <c r="AW175" i="6" a="1"/>
  <c r="AW175" i="6" s="1"/>
  <c r="AN175" i="6" a="1"/>
  <c r="AN175" i="6" s="1"/>
  <c r="AS175" i="6" a="1"/>
  <c r="AS175" i="6" s="1"/>
  <c r="AJ175" i="6" a="1"/>
  <c r="AJ175" i="6" s="1"/>
  <c r="AO175" i="6" a="1"/>
  <c r="AO175" i="6" s="1"/>
  <c r="AE175" i="6" a="1"/>
  <c r="AE175" i="6" s="1"/>
  <c r="AF175" i="6" a="1"/>
  <c r="AF175" i="6" s="1"/>
  <c r="AI175" i="6" a="1"/>
  <c r="AI175" i="6" s="1"/>
  <c r="AU175" i="6" a="1"/>
  <c r="AU175" i="6" s="1"/>
  <c r="AK175" i="6" a="1"/>
  <c r="AK175" i="6" s="1"/>
  <c r="AV175" i="6" a="1"/>
  <c r="AV175" i="6" s="1"/>
  <c r="AM175" i="6" a="1"/>
  <c r="AM175" i="6" s="1"/>
  <c r="AD167" i="6" a="1"/>
  <c r="AD167" i="6" s="1"/>
  <c r="AH167" i="6" a="1"/>
  <c r="AH167" i="6" s="1"/>
  <c r="AL167" i="6" a="1"/>
  <c r="AL167" i="6" s="1"/>
  <c r="AP167" i="6" a="1"/>
  <c r="AP167" i="6" s="1"/>
  <c r="AT167" i="6" a="1"/>
  <c r="AT167" i="6" s="1"/>
  <c r="AX167" i="6" a="1"/>
  <c r="AX167" i="6" s="1"/>
  <c r="AI167" i="6" a="1"/>
  <c r="AI167" i="6" s="1"/>
  <c r="AJ167" i="6" a="1"/>
  <c r="AJ167" i="6" s="1"/>
  <c r="AO167" i="6" a="1"/>
  <c r="AO167" i="6" s="1"/>
  <c r="AE167" i="6" a="1"/>
  <c r="AE167" i="6" s="1"/>
  <c r="AU167" i="6" a="1"/>
  <c r="AU167" i="6" s="1"/>
  <c r="AF167" i="6" a="1"/>
  <c r="AF167" i="6" s="1"/>
  <c r="AK167" i="6" a="1"/>
  <c r="AK167" i="6" s="1"/>
  <c r="AV167" i="6" a="1"/>
  <c r="AV167" i="6" s="1"/>
  <c r="AG167" i="6" a="1"/>
  <c r="AG167" i="6" s="1"/>
  <c r="AR167" i="6" a="1"/>
  <c r="AR167" i="6" s="1"/>
  <c r="AW167" i="6" a="1"/>
  <c r="AW167" i="6" s="1"/>
  <c r="AS167" i="6" a="1"/>
  <c r="AS167" i="6" s="1"/>
  <c r="AM167" i="6" a="1"/>
  <c r="AM167" i="6" s="1"/>
  <c r="AN167" i="6" a="1"/>
  <c r="AN167" i="6" s="1"/>
  <c r="AQ167" i="6" a="1"/>
  <c r="AQ167" i="6" s="1"/>
  <c r="AF101" i="6" a="1"/>
  <c r="AF101" i="6" s="1"/>
  <c r="AO101" i="6" a="1"/>
  <c r="AO101" i="6" s="1"/>
  <c r="AX101" i="6" a="1"/>
  <c r="AX101" i="6" s="1"/>
  <c r="AD101" i="6" a="1"/>
  <c r="AD101" i="6" s="1"/>
  <c r="AM101" i="6" a="1"/>
  <c r="AM101" i="6" s="1"/>
  <c r="AR101" i="6" a="1"/>
  <c r="AR101" i="6" s="1"/>
  <c r="AL101" i="6" a="1"/>
  <c r="AL101" i="6" s="1"/>
  <c r="AH101" i="6" a="1"/>
  <c r="AH101" i="6" s="1"/>
  <c r="AJ101" i="6" a="1"/>
  <c r="AJ101" i="6" s="1"/>
  <c r="AP101" i="6" a="1"/>
  <c r="AP101" i="6" s="1"/>
  <c r="AV101" i="6" a="1"/>
  <c r="AV101" i="6" s="1"/>
  <c r="AW101" i="6" a="1"/>
  <c r="AW101" i="6" s="1"/>
  <c r="AN101" i="6" a="1"/>
  <c r="AN101" i="6" s="1"/>
  <c r="AE101" i="6" a="1"/>
  <c r="AE101" i="6" s="1"/>
  <c r="AG101" i="6" a="1"/>
  <c r="AG101" i="6" s="1"/>
  <c r="AI101" i="6" a="1"/>
  <c r="AI101" i="6" s="1"/>
  <c r="AS101" i="6" a="1"/>
  <c r="AS101" i="6" s="1"/>
  <c r="AU101" i="6" a="1"/>
  <c r="AU101" i="6" s="1"/>
  <c r="AK101" i="6" a="1"/>
  <c r="AK101" i="6" s="1"/>
  <c r="AT101" i="6" a="1"/>
  <c r="AT101" i="6" s="1"/>
  <c r="AQ101" i="6" a="1"/>
  <c r="AQ101" i="6" s="1"/>
  <c r="AG37" i="6" a="1"/>
  <c r="AG37" i="6" s="1"/>
  <c r="AK37" i="6" a="1"/>
  <c r="AK37" i="6" s="1"/>
  <c r="AO37" i="6" a="1"/>
  <c r="AO37" i="6" s="1"/>
  <c r="AS37" i="6" a="1"/>
  <c r="AS37" i="6" s="1"/>
  <c r="AW37" i="6" a="1"/>
  <c r="AW37" i="6" s="1"/>
  <c r="AE37" i="6" a="1"/>
  <c r="AE37" i="6" s="1"/>
  <c r="AJ37" i="6" a="1"/>
  <c r="AJ37" i="6" s="1"/>
  <c r="AU37" i="6" a="1"/>
  <c r="AU37" i="6" s="1"/>
  <c r="AH37" i="6" a="1"/>
  <c r="AH37" i="6" s="1"/>
  <c r="AX37" i="6" a="1"/>
  <c r="AX37" i="6" s="1"/>
  <c r="AN37" i="6" a="1"/>
  <c r="AN37" i="6" s="1"/>
  <c r="AD37" i="6" a="1"/>
  <c r="AD37" i="6" s="1"/>
  <c r="AR37" i="6" a="1"/>
  <c r="AR37" i="6" s="1"/>
  <c r="AT37" i="6" a="1"/>
  <c r="AT37" i="6" s="1"/>
  <c r="AL37" i="6" a="1"/>
  <c r="AL37" i="6" s="1"/>
  <c r="AV37" i="6" a="1"/>
  <c r="AV37" i="6" s="1"/>
  <c r="AM37" i="6" a="1"/>
  <c r="AM37" i="6" s="1"/>
  <c r="AF37" i="6" a="1"/>
  <c r="AF37" i="6" s="1"/>
  <c r="AP37" i="6" a="1"/>
  <c r="AP37" i="6" s="1"/>
  <c r="AQ37" i="6" a="1"/>
  <c r="AQ37" i="6" s="1"/>
  <c r="AI37" i="6" a="1"/>
  <c r="AI37" i="6" s="1"/>
  <c r="AL18" i="6" a="1"/>
  <c r="AL18" i="6" s="1"/>
  <c r="AI18" i="6" a="1"/>
  <c r="AI18" i="6" s="1"/>
  <c r="AN18" i="6" a="1"/>
  <c r="AN18" i="6" s="1"/>
  <c r="AS18" i="6" a="1"/>
  <c r="AS18" i="6" s="1"/>
  <c r="AE18" i="6" a="1"/>
  <c r="AE18" i="6" s="1"/>
  <c r="AJ18" i="6" a="1"/>
  <c r="AJ18" i="6" s="1"/>
  <c r="AO18" i="6" a="1"/>
  <c r="AO18" i="6" s="1"/>
  <c r="AU18" i="6" a="1"/>
  <c r="AU18" i="6" s="1"/>
  <c r="AP18" i="6" a="1"/>
  <c r="AP18" i="6" s="1"/>
  <c r="AM18" i="6" a="1"/>
  <c r="AM18" i="6" s="1"/>
  <c r="AW18" i="6" a="1"/>
  <c r="AW18" i="6" s="1"/>
  <c r="AF18" i="6" a="1"/>
  <c r="AF18" i="6" s="1"/>
  <c r="AQ18" i="6" a="1"/>
  <c r="AQ18" i="6" s="1"/>
  <c r="AH18" i="6" a="1"/>
  <c r="AH18" i="6" s="1"/>
  <c r="AT18" i="6" a="1"/>
  <c r="AT18" i="6" s="1"/>
  <c r="AX18" i="6" a="1"/>
  <c r="AX18" i="6" s="1"/>
  <c r="AG18" i="6" a="1"/>
  <c r="AG18" i="6" s="1"/>
  <c r="AK18" i="6" a="1"/>
  <c r="AK18" i="6" s="1"/>
  <c r="AR18" i="6" a="1"/>
  <c r="AR18" i="6" s="1"/>
  <c r="AV18" i="6" a="1"/>
  <c r="AV18" i="6" s="1"/>
  <c r="AD18" i="6" a="1"/>
  <c r="AD18" i="6" s="1"/>
  <c r="AE143" i="6" a="1"/>
  <c r="AE143" i="6" s="1"/>
  <c r="AI143" i="6" a="1"/>
  <c r="AI143" i="6" s="1"/>
  <c r="AM143" i="6" a="1"/>
  <c r="AM143" i="6" s="1"/>
  <c r="AQ143" i="6" a="1"/>
  <c r="AQ143" i="6" s="1"/>
  <c r="AU143" i="6" a="1"/>
  <c r="AU143" i="6" s="1"/>
  <c r="AF143" i="6" a="1"/>
  <c r="AF143" i="6" s="1"/>
  <c r="AJ143" i="6" a="1"/>
  <c r="AJ143" i="6" s="1"/>
  <c r="AN143" i="6" a="1"/>
  <c r="AN143" i="6" s="1"/>
  <c r="AR143" i="6" a="1"/>
  <c r="AR143" i="6" s="1"/>
  <c r="AV143" i="6" a="1"/>
  <c r="AV143" i="6" s="1"/>
  <c r="AG143" i="6" a="1"/>
  <c r="AG143" i="6" s="1"/>
  <c r="AT143" i="6" a="1"/>
  <c r="AT143" i="6" s="1"/>
  <c r="AH143" i="6" a="1"/>
  <c r="AH143" i="6" s="1"/>
  <c r="AK143" i="6" a="1"/>
  <c r="AK143" i="6" s="1"/>
  <c r="AX143" i="6" a="1"/>
  <c r="AX143" i="6" s="1"/>
  <c r="AD143" i="6" a="1"/>
  <c r="AD143" i="6" s="1"/>
  <c r="AO143" i="6" a="1"/>
  <c r="AO143" i="6" s="1"/>
  <c r="AP143" i="6" a="1"/>
  <c r="AP143" i="6" s="1"/>
  <c r="AS143" i="6" a="1"/>
  <c r="AS143" i="6" s="1"/>
  <c r="AL143" i="6" a="1"/>
  <c r="AL143" i="6" s="1"/>
  <c r="AW143" i="6" a="1"/>
  <c r="AW143" i="6" s="1"/>
  <c r="AE79" i="6" a="1"/>
  <c r="AE79" i="6" s="1"/>
  <c r="AI79" i="6" a="1"/>
  <c r="AI79" i="6" s="1"/>
  <c r="AM79" i="6" a="1"/>
  <c r="AM79" i="6" s="1"/>
  <c r="AQ79" i="6" a="1"/>
  <c r="AQ79" i="6" s="1"/>
  <c r="AU79" i="6" a="1"/>
  <c r="AU79" i="6" s="1"/>
  <c r="AP79" i="6" a="1"/>
  <c r="AP79" i="6" s="1"/>
  <c r="AN79" i="6" a="1"/>
  <c r="AN79" i="6" s="1"/>
  <c r="AS79" i="6" a="1"/>
  <c r="AS79" i="6" s="1"/>
  <c r="AG79" i="6" a="1"/>
  <c r="AG79" i="6" s="1"/>
  <c r="AV79" i="6" a="1"/>
  <c r="AV79" i="6" s="1"/>
  <c r="AJ79" i="6" a="1"/>
  <c r="AJ79" i="6" s="1"/>
  <c r="AX79" i="6" a="1"/>
  <c r="AX79" i="6" s="1"/>
  <c r="AL79" i="6" a="1"/>
  <c r="AL79" i="6" s="1"/>
  <c r="AK79" i="6" a="1"/>
  <c r="AK79" i="6" s="1"/>
  <c r="AW79" i="6" a="1"/>
  <c r="AW79" i="6" s="1"/>
  <c r="AD79" i="6" a="1"/>
  <c r="AD79" i="6" s="1"/>
  <c r="AO79" i="6" a="1"/>
  <c r="AO79" i="6" s="1"/>
  <c r="AF79" i="6" a="1"/>
  <c r="AF79" i="6" s="1"/>
  <c r="AR79" i="6" a="1"/>
  <c r="AR79" i="6" s="1"/>
  <c r="AH79" i="6" a="1"/>
  <c r="AH79" i="6" s="1"/>
  <c r="AT79" i="6" a="1"/>
  <c r="AT79" i="6" s="1"/>
  <c r="AD8" i="6" a="1"/>
  <c r="AD8" i="6" s="1"/>
  <c r="AH8" i="6" a="1"/>
  <c r="AH8" i="6" s="1"/>
  <c r="AL8" i="6" a="1"/>
  <c r="AL8" i="6" s="1"/>
  <c r="AP8" i="6" a="1"/>
  <c r="AP8" i="6" s="1"/>
  <c r="AT8" i="6" a="1"/>
  <c r="AT8" i="6" s="1"/>
  <c r="AX8" i="6" a="1"/>
  <c r="AX8" i="6" s="1"/>
  <c r="AG8" i="6" a="1"/>
  <c r="AG8" i="6" s="1"/>
  <c r="AK8" i="6" a="1"/>
  <c r="AK8" i="6" s="1"/>
  <c r="AO8" i="6" a="1"/>
  <c r="AO8" i="6" s="1"/>
  <c r="AS8" i="6" a="1"/>
  <c r="AS8" i="6" s="1"/>
  <c r="AW8" i="6" a="1"/>
  <c r="AW8" i="6" s="1"/>
  <c r="AF8" i="6" a="1"/>
  <c r="AF8" i="6" s="1"/>
  <c r="AQ8" i="6" a="1"/>
  <c r="AQ8" i="6" s="1"/>
  <c r="AJ8" i="6" a="1"/>
  <c r="AJ8" i="6" s="1"/>
  <c r="AU8" i="6" a="1"/>
  <c r="AU8" i="6" s="1"/>
  <c r="AM8" i="6" a="1"/>
  <c r="AM8" i="6" s="1"/>
  <c r="AN8" i="6" a="1"/>
  <c r="AN8" i="6" s="1"/>
  <c r="AV8" i="6" a="1"/>
  <c r="AV8" i="6" s="1"/>
  <c r="AI8" i="6" a="1"/>
  <c r="AI8" i="6" s="1"/>
  <c r="AE8" i="6" a="1"/>
  <c r="AE8" i="6" s="1"/>
  <c r="AR8" i="6" a="1"/>
  <c r="AR8" i="6" s="1"/>
  <c r="AF173" i="6" a="1"/>
  <c r="AF173" i="6" s="1"/>
  <c r="AJ173" i="6" a="1"/>
  <c r="AJ173" i="6" s="1"/>
  <c r="AN173" i="6" a="1"/>
  <c r="AN173" i="6" s="1"/>
  <c r="AR173" i="6" a="1"/>
  <c r="AR173" i="6" s="1"/>
  <c r="AV173" i="6" a="1"/>
  <c r="AV173" i="6" s="1"/>
  <c r="AK173" i="6" a="1"/>
  <c r="AK173" i="6" s="1"/>
  <c r="AL173" i="6" a="1"/>
  <c r="AL173" i="6" s="1"/>
  <c r="AQ173" i="6" a="1"/>
  <c r="AQ173" i="6" s="1"/>
  <c r="AH173" i="6" a="1"/>
  <c r="AH173" i="6" s="1"/>
  <c r="AM173" i="6" a="1"/>
  <c r="AM173" i="6" s="1"/>
  <c r="AX173" i="6" a="1"/>
  <c r="AX173" i="6" s="1"/>
  <c r="AD173" i="6" a="1"/>
  <c r="AD173" i="6" s="1"/>
  <c r="AI173" i="6" a="1"/>
  <c r="AI173" i="6" s="1"/>
  <c r="AT173" i="6" a="1"/>
  <c r="AT173" i="6" s="1"/>
  <c r="AO173" i="6" a="1"/>
  <c r="AO173" i="6" s="1"/>
  <c r="AE173" i="6" a="1"/>
  <c r="AE173" i="6" s="1"/>
  <c r="AP173" i="6" a="1"/>
  <c r="AP173" i="6" s="1"/>
  <c r="AG173" i="6" a="1"/>
  <c r="AG173" i="6" s="1"/>
  <c r="AS173" i="6" a="1"/>
  <c r="AS173" i="6" s="1"/>
  <c r="AU173" i="6" a="1"/>
  <c r="AU173" i="6" s="1"/>
  <c r="AW173" i="6" a="1"/>
  <c r="AW173" i="6" s="1"/>
  <c r="AF106" i="6" a="1"/>
  <c r="AF106" i="6" s="1"/>
  <c r="AJ106" i="6" a="1"/>
  <c r="AJ106" i="6" s="1"/>
  <c r="AN106" i="6" a="1"/>
  <c r="AN106" i="6" s="1"/>
  <c r="AR106" i="6" a="1"/>
  <c r="AR106" i="6" s="1"/>
  <c r="AV106" i="6" a="1"/>
  <c r="AV106" i="6" s="1"/>
  <c r="AD106" i="6" a="1"/>
  <c r="AD106" i="6" s="1"/>
  <c r="AI106" i="6" a="1"/>
  <c r="AI106" i="6" s="1"/>
  <c r="AT106" i="6" a="1"/>
  <c r="AT106" i="6" s="1"/>
  <c r="AK106" i="6" a="1"/>
  <c r="AK106" i="6" s="1"/>
  <c r="AG106" i="6" a="1"/>
  <c r="AG106" i="6" s="1"/>
  <c r="AW106" i="6" a="1"/>
  <c r="AW106" i="6" s="1"/>
  <c r="AH106" i="6" a="1"/>
  <c r="AH106" i="6" s="1"/>
  <c r="AP106" i="6" a="1"/>
  <c r="AP106" i="6" s="1"/>
  <c r="AQ106" i="6" a="1"/>
  <c r="AQ106" i="6" s="1"/>
  <c r="AS106" i="6" a="1"/>
  <c r="AS106" i="6" s="1"/>
  <c r="AM106" i="6" a="1"/>
  <c r="AM106" i="6" s="1"/>
  <c r="AU106" i="6" a="1"/>
  <c r="AU106" i="6" s="1"/>
  <c r="AE106" i="6" a="1"/>
  <c r="AE106" i="6" s="1"/>
  <c r="AX106" i="6" a="1"/>
  <c r="AX106" i="6" s="1"/>
  <c r="AL106" i="6" a="1"/>
  <c r="AL106" i="6" s="1"/>
  <c r="AO106" i="6" a="1"/>
  <c r="AO106" i="6" s="1"/>
  <c r="AF42" i="6" a="1"/>
  <c r="AF42" i="6" s="1"/>
  <c r="AJ42" i="6" a="1"/>
  <c r="AJ42" i="6" s="1"/>
  <c r="AN42" i="6" a="1"/>
  <c r="AN42" i="6" s="1"/>
  <c r="AR42" i="6" a="1"/>
  <c r="AR42" i="6" s="1"/>
  <c r="AV42" i="6" a="1"/>
  <c r="AV42" i="6" s="1"/>
  <c r="AL42" i="6" a="1"/>
  <c r="AL42" i="6" s="1"/>
  <c r="AQ42" i="6" a="1"/>
  <c r="AQ42" i="6" s="1"/>
  <c r="AO42" i="6" a="1"/>
  <c r="AO42" i="6" s="1"/>
  <c r="AP42" i="6" a="1"/>
  <c r="AP42" i="6" s="1"/>
  <c r="AW42" i="6" a="1"/>
  <c r="AW42" i="6" s="1"/>
  <c r="AM42" i="6" a="1"/>
  <c r="AM42" i="6" s="1"/>
  <c r="AT42" i="6" a="1"/>
  <c r="AT42" i="6" s="1"/>
  <c r="AI42" i="6" a="1"/>
  <c r="AI42" i="6" s="1"/>
  <c r="AS42" i="6" a="1"/>
  <c r="AS42" i="6" s="1"/>
  <c r="AK42" i="6" a="1"/>
  <c r="AK42" i="6" s="1"/>
  <c r="AU42" i="6" a="1"/>
  <c r="AU42" i="6" s="1"/>
  <c r="AE42" i="6" a="1"/>
  <c r="AE42" i="6" s="1"/>
  <c r="AH42" i="6" a="1"/>
  <c r="AH42" i="6" s="1"/>
  <c r="AX42" i="6" a="1"/>
  <c r="AX42" i="6" s="1"/>
  <c r="AD42" i="6" a="1"/>
  <c r="AD42" i="6" s="1"/>
  <c r="AG42" i="6" a="1"/>
  <c r="AG42" i="6" s="1"/>
  <c r="AE196" i="6" a="1"/>
  <c r="AE196" i="6" s="1"/>
  <c r="AI196" i="6" a="1"/>
  <c r="AI196" i="6" s="1"/>
  <c r="AM196" i="6" a="1"/>
  <c r="AM196" i="6" s="1"/>
  <c r="AQ196" i="6" a="1"/>
  <c r="AQ196" i="6" s="1"/>
  <c r="AU196" i="6" a="1"/>
  <c r="AU196" i="6" s="1"/>
  <c r="AF196" i="6" a="1"/>
  <c r="AF196" i="6" s="1"/>
  <c r="AJ196" i="6" a="1"/>
  <c r="AJ196" i="6" s="1"/>
  <c r="AN196" i="6" a="1"/>
  <c r="AN196" i="6" s="1"/>
  <c r="AR196" i="6" a="1"/>
  <c r="AR196" i="6" s="1"/>
  <c r="AV196" i="6" a="1"/>
  <c r="AV196" i="6" s="1"/>
  <c r="AG196" i="6" a="1"/>
  <c r="AG196" i="6" s="1"/>
  <c r="AT196" i="6" a="1"/>
  <c r="AT196" i="6" s="1"/>
  <c r="AS196" i="6" a="1"/>
  <c r="AS196" i="6" s="1"/>
  <c r="AH196" i="6" a="1"/>
  <c r="AH196" i="6" s="1"/>
  <c r="AO196" i="6" a="1"/>
  <c r="AO196" i="6" s="1"/>
  <c r="AP196" i="6" a="1"/>
  <c r="AP196" i="6" s="1"/>
  <c r="AD196" i="6" a="1"/>
  <c r="AD196" i="6" s="1"/>
  <c r="AW196" i="6" a="1"/>
  <c r="AW196" i="6" s="1"/>
  <c r="AK196" i="6" a="1"/>
  <c r="AK196" i="6" s="1"/>
  <c r="AX196" i="6" a="1"/>
  <c r="AX196" i="6" s="1"/>
  <c r="AL196" i="6" a="1"/>
  <c r="AL196" i="6" s="1"/>
  <c r="AF134" i="6" a="1"/>
  <c r="AF134" i="6" s="1"/>
  <c r="AJ134" i="6" a="1"/>
  <c r="AJ134" i="6" s="1"/>
  <c r="AN134" i="6" a="1"/>
  <c r="AN134" i="6" s="1"/>
  <c r="AR134" i="6" a="1"/>
  <c r="AR134" i="6" s="1"/>
  <c r="AV134" i="6" a="1"/>
  <c r="AV134" i="6" s="1"/>
  <c r="AG134" i="6" a="1"/>
  <c r="AG134" i="6" s="1"/>
  <c r="AK134" i="6" a="1"/>
  <c r="AK134" i="6" s="1"/>
  <c r="AO134" i="6" a="1"/>
  <c r="AO134" i="6" s="1"/>
  <c r="AS134" i="6" a="1"/>
  <c r="AS134" i="6" s="1"/>
  <c r="AW134" i="6" a="1"/>
  <c r="AW134" i="6" s="1"/>
  <c r="AD134" i="6" a="1"/>
  <c r="AD134" i="6" s="1"/>
  <c r="AQ134" i="6" a="1"/>
  <c r="AQ134" i="6" s="1"/>
  <c r="AE134" i="6" a="1"/>
  <c r="AE134" i="6" s="1"/>
  <c r="AX134" i="6" a="1"/>
  <c r="AX134" i="6" s="1"/>
  <c r="AL134" i="6" a="1"/>
  <c r="AL134" i="6" s="1"/>
  <c r="AM134" i="6" a="1"/>
  <c r="AM134" i="6" s="1"/>
  <c r="AH134" i="6" a="1"/>
  <c r="AH134" i="6" s="1"/>
  <c r="AU134" i="6" a="1"/>
  <c r="AU134" i="6" s="1"/>
  <c r="AP134" i="6" a="1"/>
  <c r="AP134" i="6" s="1"/>
  <c r="AT134" i="6" a="1"/>
  <c r="AT134" i="6" s="1"/>
  <c r="AI134" i="6" a="1"/>
  <c r="AI134" i="6" s="1"/>
  <c r="AD70" i="6" a="1"/>
  <c r="AD70" i="6" s="1"/>
  <c r="AH70" i="6" a="1"/>
  <c r="AH70" i="6" s="1"/>
  <c r="AL70" i="6" a="1"/>
  <c r="AL70" i="6" s="1"/>
  <c r="AP70" i="6" a="1"/>
  <c r="AP70" i="6" s="1"/>
  <c r="AT70" i="6" a="1"/>
  <c r="AT70" i="6" s="1"/>
  <c r="AX70" i="6" a="1"/>
  <c r="AX70" i="6" s="1"/>
  <c r="AJ70" i="6" a="1"/>
  <c r="AJ70" i="6" s="1"/>
  <c r="AO70" i="6" a="1"/>
  <c r="AO70" i="6" s="1"/>
  <c r="AM70" i="6" a="1"/>
  <c r="AM70" i="6" s="1"/>
  <c r="AI70" i="6" a="1"/>
  <c r="AI70" i="6" s="1"/>
  <c r="AW70" i="6" a="1"/>
  <c r="AW70" i="6" s="1"/>
  <c r="AQ70" i="6" a="1"/>
  <c r="AQ70" i="6" s="1"/>
  <c r="AK70" i="6" a="1"/>
  <c r="AK70" i="6" s="1"/>
  <c r="AR70" i="6" a="1"/>
  <c r="AR70" i="6" s="1"/>
  <c r="AF70" i="6" a="1"/>
  <c r="AF70" i="6" s="1"/>
  <c r="AS70" i="6" a="1"/>
  <c r="AS70" i="6" s="1"/>
  <c r="AU70" i="6" a="1"/>
  <c r="AU70" i="6" s="1"/>
  <c r="AV70" i="6" a="1"/>
  <c r="AV70" i="6" s="1"/>
  <c r="AE70" i="6" a="1"/>
  <c r="AE70" i="6" s="1"/>
  <c r="AG70" i="6" a="1"/>
  <c r="AG70" i="6" s="1"/>
  <c r="AN70" i="6" a="1"/>
  <c r="AN70" i="6" s="1"/>
  <c r="AF14" i="6" a="1"/>
  <c r="AF14" i="6" s="1"/>
  <c r="AJ14" i="6" a="1"/>
  <c r="AJ14" i="6" s="1"/>
  <c r="AN14" i="6" a="1"/>
  <c r="AN14" i="6" s="1"/>
  <c r="AR14" i="6" a="1"/>
  <c r="AR14" i="6" s="1"/>
  <c r="AV14" i="6" a="1"/>
  <c r="AV14" i="6" s="1"/>
  <c r="AE14" i="6" a="1"/>
  <c r="AE14" i="6" s="1"/>
  <c r="AI14" i="6" a="1"/>
  <c r="AI14" i="6" s="1"/>
  <c r="AM14" i="6" a="1"/>
  <c r="AM14" i="6" s="1"/>
  <c r="AQ14" i="6" a="1"/>
  <c r="AQ14" i="6" s="1"/>
  <c r="AU14" i="6" a="1"/>
  <c r="AU14" i="6" s="1"/>
  <c r="AH14" i="6" a="1"/>
  <c r="AH14" i="6" s="1"/>
  <c r="AP14" i="6" a="1"/>
  <c r="AP14" i="6" s="1"/>
  <c r="AX14" i="6" a="1"/>
  <c r="AX14" i="6" s="1"/>
  <c r="AK14" i="6" a="1"/>
  <c r="AK14" i="6" s="1"/>
  <c r="AS14" i="6" a="1"/>
  <c r="AS14" i="6" s="1"/>
  <c r="AG14" i="6" a="1"/>
  <c r="AG14" i="6" s="1"/>
  <c r="AW14" i="6" a="1"/>
  <c r="AW14" i="6" s="1"/>
  <c r="AL14" i="6" a="1"/>
  <c r="AL14" i="6" s="1"/>
  <c r="AT14" i="6" a="1"/>
  <c r="AT14" i="6" s="1"/>
  <c r="AD14" i="6" a="1"/>
  <c r="AD14" i="6" s="1"/>
  <c r="AO14" i="6" a="1"/>
  <c r="AO14" i="6" s="1"/>
  <c r="AL187" i="6" a="1"/>
  <c r="AL187" i="6" s="1"/>
  <c r="AU187" i="6" a="1"/>
  <c r="AU187" i="6" s="1"/>
  <c r="AH187" i="6" a="1"/>
  <c r="AH187" i="6" s="1"/>
  <c r="AQ187" i="6" a="1"/>
  <c r="AQ187" i="6" s="1"/>
  <c r="AV187" i="6" a="1"/>
  <c r="AV187" i="6" s="1"/>
  <c r="AI187" i="6" a="1"/>
  <c r="AI187" i="6" s="1"/>
  <c r="AN187" i="6" a="1"/>
  <c r="AN187" i="6" s="1"/>
  <c r="AW187" i="6" a="1"/>
  <c r="AW187" i="6" s="1"/>
  <c r="AF187" i="6" a="1"/>
  <c r="AF187" i="6" s="1"/>
  <c r="AO187" i="6" a="1"/>
  <c r="AO187" i="6" s="1"/>
  <c r="AX187" i="6" a="1"/>
  <c r="AX187" i="6" s="1"/>
  <c r="AK187" i="6" a="1"/>
  <c r="AK187" i="6" s="1"/>
  <c r="AT187" i="6" a="1"/>
  <c r="AT187" i="6" s="1"/>
  <c r="AD187" i="6" a="1"/>
  <c r="AD187" i="6" s="1"/>
  <c r="AM187" i="6" a="1"/>
  <c r="AM187" i="6" s="1"/>
  <c r="AE187" i="6" a="1"/>
  <c r="AE187" i="6" s="1"/>
  <c r="AJ187" i="6" a="1"/>
  <c r="AJ187" i="6" s="1"/>
  <c r="AG187" i="6" a="1"/>
  <c r="AG187" i="6" s="1"/>
  <c r="AP187" i="6" a="1"/>
  <c r="AP187" i="6" s="1"/>
  <c r="AR187" i="6" a="1"/>
  <c r="AR187" i="6" s="1"/>
  <c r="AS187" i="6" a="1"/>
  <c r="AS187" i="6" s="1"/>
  <c r="AE126" i="6" a="1"/>
  <c r="AE126" i="6" s="1"/>
  <c r="AI126" i="6" a="1"/>
  <c r="AI126" i="6" s="1"/>
  <c r="AM126" i="6" a="1"/>
  <c r="AM126" i="6" s="1"/>
  <c r="AQ126" i="6" a="1"/>
  <c r="AQ126" i="6" s="1"/>
  <c r="AU126" i="6" a="1"/>
  <c r="AU126" i="6" s="1"/>
  <c r="AF126" i="6" a="1"/>
  <c r="AF126" i="6" s="1"/>
  <c r="AJ126" i="6" a="1"/>
  <c r="AJ126" i="6" s="1"/>
  <c r="AN126" i="6" a="1"/>
  <c r="AN126" i="6" s="1"/>
  <c r="AR126" i="6" a="1"/>
  <c r="AR126" i="6" s="1"/>
  <c r="AV126" i="6" a="1"/>
  <c r="AV126" i="6" s="1"/>
  <c r="AG126" i="6" a="1"/>
  <c r="AG126" i="6" s="1"/>
  <c r="AK126" i="6" a="1"/>
  <c r="AK126" i="6" s="1"/>
  <c r="AO126" i="6" a="1"/>
  <c r="AO126" i="6" s="1"/>
  <c r="AS126" i="6" a="1"/>
  <c r="AS126" i="6" s="1"/>
  <c r="AW126" i="6" a="1"/>
  <c r="AW126" i="6" s="1"/>
  <c r="AH126" i="6" a="1"/>
  <c r="AH126" i="6" s="1"/>
  <c r="AP126" i="6" a="1"/>
  <c r="AP126" i="6" s="1"/>
  <c r="AX126" i="6" a="1"/>
  <c r="AX126" i="6" s="1"/>
  <c r="AD126" i="6" a="1"/>
  <c r="AD126" i="6" s="1"/>
  <c r="AL126" i="6" a="1"/>
  <c r="AL126" i="6" s="1"/>
  <c r="AT126" i="6" a="1"/>
  <c r="AT126" i="6" s="1"/>
  <c r="AD62" i="6" a="1"/>
  <c r="AD62" i="6" s="1"/>
  <c r="AH62" i="6" a="1"/>
  <c r="AH62" i="6" s="1"/>
  <c r="AL62" i="6" a="1"/>
  <c r="AL62" i="6" s="1"/>
  <c r="AP62" i="6" a="1"/>
  <c r="AP62" i="6" s="1"/>
  <c r="AT62" i="6" a="1"/>
  <c r="AT62" i="6" s="1"/>
  <c r="AN62" i="6" a="1"/>
  <c r="AN62" i="6" s="1"/>
  <c r="AS62" i="6" a="1"/>
  <c r="AS62" i="6" s="1"/>
  <c r="AX62" i="6" a="1"/>
  <c r="AX62" i="6" s="1"/>
  <c r="AQ62" i="6" a="1"/>
  <c r="AQ62" i="6" s="1"/>
  <c r="AI62" i="6" a="1"/>
  <c r="AI62" i="6" s="1"/>
  <c r="AW62" i="6" a="1"/>
  <c r="AW62" i="6" s="1"/>
  <c r="AF62" i="6" a="1"/>
  <c r="AF62" i="6" s="1"/>
  <c r="AM62" i="6" a="1"/>
  <c r="AM62" i="6" s="1"/>
  <c r="AK62" i="6" a="1"/>
  <c r="AK62" i="6" s="1"/>
  <c r="AU62" i="6" a="1"/>
  <c r="AU62" i="6" s="1"/>
  <c r="AV62" i="6" a="1"/>
  <c r="AV62" i="6" s="1"/>
  <c r="AE62" i="6" a="1"/>
  <c r="AE62" i="6" s="1"/>
  <c r="AO62" i="6" a="1"/>
  <c r="AO62" i="6" s="1"/>
  <c r="AR62" i="6" a="1"/>
  <c r="AR62" i="6" s="1"/>
  <c r="AG62" i="6" a="1"/>
  <c r="AG62" i="6" s="1"/>
  <c r="AJ62" i="6" a="1"/>
  <c r="AJ62" i="6" s="1"/>
  <c r="AG109" i="6" a="1"/>
  <c r="AG109" i="6" s="1"/>
  <c r="AK109" i="6" a="1"/>
  <c r="AK109" i="6" s="1"/>
  <c r="AO109" i="6" a="1"/>
  <c r="AO109" i="6" s="1"/>
  <c r="AS109" i="6" a="1"/>
  <c r="AS109" i="6" s="1"/>
  <c r="AW109" i="6" a="1"/>
  <c r="AW109" i="6" s="1"/>
  <c r="AE109" i="6" a="1"/>
  <c r="AE109" i="6" s="1"/>
  <c r="AJ109" i="6" a="1"/>
  <c r="AJ109" i="6" s="1"/>
  <c r="AU109" i="6" a="1"/>
  <c r="AU109" i="6" s="1"/>
  <c r="AL109" i="6" a="1"/>
  <c r="AL109" i="6" s="1"/>
  <c r="AH109" i="6" a="1"/>
  <c r="AH109" i="6" s="1"/>
  <c r="AX109" i="6" a="1"/>
  <c r="AX109" i="6" s="1"/>
  <c r="AD109" i="6" a="1"/>
  <c r="AD109" i="6" s="1"/>
  <c r="AM109" i="6" a="1"/>
  <c r="AM109" i="6" s="1"/>
  <c r="AN109" i="6" a="1"/>
  <c r="AN109" i="6" s="1"/>
  <c r="AV109" i="6" a="1"/>
  <c r="AV109" i="6" s="1"/>
  <c r="AP109" i="6" a="1"/>
  <c r="AP109" i="6" s="1"/>
  <c r="AR109" i="6" a="1"/>
  <c r="AR109" i="6" s="1"/>
  <c r="AQ109" i="6" a="1"/>
  <c r="AQ109" i="6" s="1"/>
  <c r="AT109" i="6" a="1"/>
  <c r="AT109" i="6" s="1"/>
  <c r="AF109" i="6" a="1"/>
  <c r="AF109" i="6" s="1"/>
  <c r="AI109" i="6" a="1"/>
  <c r="AI109" i="6" s="1"/>
  <c r="AE147" i="6" a="1"/>
  <c r="AE147" i="6" s="1"/>
  <c r="AI147" i="6" a="1"/>
  <c r="AI147" i="6" s="1"/>
  <c r="AM147" i="6" a="1"/>
  <c r="AM147" i="6" s="1"/>
  <c r="AQ147" i="6" a="1"/>
  <c r="AQ147" i="6" s="1"/>
  <c r="AU147" i="6" a="1"/>
  <c r="AU147" i="6" s="1"/>
  <c r="AF147" i="6" a="1"/>
  <c r="AF147" i="6" s="1"/>
  <c r="AJ147" i="6" a="1"/>
  <c r="AJ147" i="6" s="1"/>
  <c r="AN147" i="6" a="1"/>
  <c r="AN147" i="6" s="1"/>
  <c r="AR147" i="6" a="1"/>
  <c r="AR147" i="6" s="1"/>
  <c r="AV147" i="6" a="1"/>
  <c r="AV147" i="6" s="1"/>
  <c r="AS147" i="6" a="1"/>
  <c r="AS147" i="6" s="1"/>
  <c r="AG147" i="6" a="1"/>
  <c r="AG147" i="6" s="1"/>
  <c r="AT147" i="6" a="1"/>
  <c r="AT147" i="6" s="1"/>
  <c r="AD147" i="6" a="1"/>
  <c r="AD147" i="6" s="1"/>
  <c r="AW147" i="6" a="1"/>
  <c r="AW147" i="6" s="1"/>
  <c r="AL147" i="6" a="1"/>
  <c r="AL147" i="6" s="1"/>
  <c r="AX147" i="6" a="1"/>
  <c r="AX147" i="6" s="1"/>
  <c r="AO147" i="6" a="1"/>
  <c r="AO147" i="6" s="1"/>
  <c r="AP147" i="6" a="1"/>
  <c r="AP147" i="6" s="1"/>
  <c r="AH147" i="6" a="1"/>
  <c r="AH147" i="6" s="1"/>
  <c r="AK147" i="6" a="1"/>
  <c r="AK147" i="6" s="1"/>
  <c r="AE83" i="6" a="1"/>
  <c r="AE83" i="6" s="1"/>
  <c r="AI83" i="6" a="1"/>
  <c r="AI83" i="6" s="1"/>
  <c r="AM83" i="6" a="1"/>
  <c r="AM83" i="6" s="1"/>
  <c r="AQ83" i="6" a="1"/>
  <c r="AQ83" i="6" s="1"/>
  <c r="AU83" i="6" a="1"/>
  <c r="AU83" i="6" s="1"/>
  <c r="AL83" i="6" a="1"/>
  <c r="AL83" i="6" s="1"/>
  <c r="AJ83" i="6" a="1"/>
  <c r="AJ83" i="6" s="1"/>
  <c r="AO83" i="6" a="1"/>
  <c r="AO83" i="6" s="1"/>
  <c r="AP83" i="6" a="1"/>
  <c r="AP83" i="6" s="1"/>
  <c r="AW83" i="6" a="1"/>
  <c r="AW83" i="6" s="1"/>
  <c r="AD83" i="6" a="1"/>
  <c r="AD83" i="6" s="1"/>
  <c r="AK83" i="6" a="1"/>
  <c r="AK83" i="6" s="1"/>
  <c r="AF83" i="6" a="1"/>
  <c r="AF83" i="6" s="1"/>
  <c r="AT83" i="6" a="1"/>
  <c r="AT83" i="6" s="1"/>
  <c r="AG83" i="6" a="1"/>
  <c r="AG83" i="6" s="1"/>
  <c r="AR83" i="6" a="1"/>
  <c r="AR83" i="6" s="1"/>
  <c r="AH83" i="6" a="1"/>
  <c r="AH83" i="6" s="1"/>
  <c r="AS83" i="6" a="1"/>
  <c r="AS83" i="6" s="1"/>
  <c r="AV83" i="6" a="1"/>
  <c r="AV83" i="6" s="1"/>
  <c r="AX83" i="6" a="1"/>
  <c r="AX83" i="6" s="1"/>
  <c r="AN83" i="6" a="1"/>
  <c r="AN83" i="6" s="1"/>
  <c r="AD20" i="6" a="1"/>
  <c r="AD20" i="6" s="1"/>
  <c r="AF20" i="6" a="1"/>
  <c r="AF20" i="6" s="1"/>
  <c r="AJ20" i="6" a="1"/>
  <c r="AJ20" i="6" s="1"/>
  <c r="AN20" i="6" a="1"/>
  <c r="AN20" i="6" s="1"/>
  <c r="AR20" i="6" a="1"/>
  <c r="AR20" i="6" s="1"/>
  <c r="AV20" i="6" a="1"/>
  <c r="AV20" i="6" s="1"/>
  <c r="AG20" i="6" a="1"/>
  <c r="AG20" i="6" s="1"/>
  <c r="AK20" i="6" a="1"/>
  <c r="AK20" i="6" s="1"/>
  <c r="AO20" i="6" a="1"/>
  <c r="AO20" i="6" s="1"/>
  <c r="AS20" i="6" a="1"/>
  <c r="AS20" i="6" s="1"/>
  <c r="AW20" i="6" a="1"/>
  <c r="AW20" i="6" s="1"/>
  <c r="AI20" i="6" a="1"/>
  <c r="AI20" i="6" s="1"/>
  <c r="AQ20" i="6" a="1"/>
  <c r="AQ20" i="6" s="1"/>
  <c r="AL20" i="6" a="1"/>
  <c r="AL20" i="6" s="1"/>
  <c r="AT20" i="6" a="1"/>
  <c r="AT20" i="6" s="1"/>
  <c r="AE20" i="6" a="1"/>
  <c r="AE20" i="6" s="1"/>
  <c r="AH20" i="6" a="1"/>
  <c r="AH20" i="6" s="1"/>
  <c r="AU20" i="6" a="1"/>
  <c r="AU20" i="6" s="1"/>
  <c r="AM20" i="6" a="1"/>
  <c r="AM20" i="6" s="1"/>
  <c r="AP20" i="6" a="1"/>
  <c r="AP20" i="6" s="1"/>
  <c r="AX20" i="6" a="1"/>
  <c r="AX20" i="6" s="1"/>
  <c r="AD185" i="6" a="1"/>
  <c r="AD185" i="6" s="1"/>
  <c r="AM185" i="6" a="1"/>
  <c r="AM185" i="6" s="1"/>
  <c r="AV185" i="6" a="1"/>
  <c r="AV185" i="6" s="1"/>
  <c r="AI185" i="6" a="1"/>
  <c r="AI185" i="6" s="1"/>
  <c r="AR185" i="6" a="1"/>
  <c r="AR185" i="6" s="1"/>
  <c r="AJ185" i="6" a="1"/>
  <c r="AJ185" i="6" s="1"/>
  <c r="AS185" i="6" a="1"/>
  <c r="AS185" i="6" s="1"/>
  <c r="AX185" i="6" a="1"/>
  <c r="AX185" i="6" s="1"/>
  <c r="AK185" i="6" a="1"/>
  <c r="AK185" i="6" s="1"/>
  <c r="AP185" i="6" a="1"/>
  <c r="AP185" i="6" s="1"/>
  <c r="AG185" i="6" a="1"/>
  <c r="AG185" i="6" s="1"/>
  <c r="AO185" i="6" a="1"/>
  <c r="AO185" i="6" s="1"/>
  <c r="AH185" i="6" a="1"/>
  <c r="AH185" i="6" s="1"/>
  <c r="AQ185" i="6" a="1"/>
  <c r="AQ185" i="6" s="1"/>
  <c r="AF185" i="6" a="1"/>
  <c r="AF185" i="6" s="1"/>
  <c r="AT185" i="6" a="1"/>
  <c r="AT185" i="6" s="1"/>
  <c r="AL185" i="6" a="1"/>
  <c r="AL185" i="6" s="1"/>
  <c r="AU185" i="6" a="1"/>
  <c r="AU185" i="6" s="1"/>
  <c r="AE185" i="6" a="1"/>
  <c r="AE185" i="6" s="1"/>
  <c r="AN185" i="6" a="1"/>
  <c r="AN185" i="6" s="1"/>
  <c r="AW185" i="6" a="1"/>
  <c r="AW185" i="6" s="1"/>
  <c r="AG124" i="6" a="1"/>
  <c r="AG124" i="6" s="1"/>
  <c r="AK124" i="6" a="1"/>
  <c r="AK124" i="6" s="1"/>
  <c r="AO124" i="6" a="1"/>
  <c r="AO124" i="6" s="1"/>
  <c r="AS124" i="6" a="1"/>
  <c r="AS124" i="6" s="1"/>
  <c r="AW124" i="6" a="1"/>
  <c r="AW124" i="6" s="1"/>
  <c r="AD124" i="6" a="1"/>
  <c r="AD124" i="6" s="1"/>
  <c r="AH124" i="6" a="1"/>
  <c r="AH124" i="6" s="1"/>
  <c r="AL124" i="6" a="1"/>
  <c r="AL124" i="6" s="1"/>
  <c r="AP124" i="6" a="1"/>
  <c r="AP124" i="6" s="1"/>
  <c r="AT124" i="6" a="1"/>
  <c r="AT124" i="6" s="1"/>
  <c r="AX124" i="6" a="1"/>
  <c r="AX124" i="6" s="1"/>
  <c r="AE124" i="6" a="1"/>
  <c r="AE124" i="6" s="1"/>
  <c r="AI124" i="6" a="1"/>
  <c r="AI124" i="6" s="1"/>
  <c r="AM124" i="6" a="1"/>
  <c r="AM124" i="6" s="1"/>
  <c r="AQ124" i="6" a="1"/>
  <c r="AQ124" i="6" s="1"/>
  <c r="AU124" i="6" a="1"/>
  <c r="AU124" i="6" s="1"/>
  <c r="AJ124" i="6" a="1"/>
  <c r="AJ124" i="6" s="1"/>
  <c r="AR124" i="6" a="1"/>
  <c r="AR124" i="6" s="1"/>
  <c r="AF124" i="6" a="1"/>
  <c r="AF124" i="6" s="1"/>
  <c r="AN124" i="6" a="1"/>
  <c r="AN124" i="6" s="1"/>
  <c r="AV124" i="6" a="1"/>
  <c r="AV124" i="6" s="1"/>
  <c r="AF60" i="6" a="1"/>
  <c r="AF60" i="6" s="1"/>
  <c r="AJ60" i="6" a="1"/>
  <c r="AJ60" i="6" s="1"/>
  <c r="AN60" i="6" a="1"/>
  <c r="AN60" i="6" s="1"/>
  <c r="AR60" i="6" a="1"/>
  <c r="AR60" i="6" s="1"/>
  <c r="AV60" i="6" a="1"/>
  <c r="AV60" i="6" s="1"/>
  <c r="AH60" i="6" a="1"/>
  <c r="AH60" i="6" s="1"/>
  <c r="AM60" i="6" a="1"/>
  <c r="AM60" i="6" s="1"/>
  <c r="AX60" i="6" a="1"/>
  <c r="AX60" i="6" s="1"/>
  <c r="AK60" i="6" a="1"/>
  <c r="AK60" i="6" s="1"/>
  <c r="AO60" i="6" a="1"/>
  <c r="AO60" i="6" s="1"/>
  <c r="AQ60" i="6" a="1"/>
  <c r="AQ60" i="6" s="1"/>
  <c r="AE60" i="6" a="1"/>
  <c r="AE60" i="6" s="1"/>
  <c r="AT60" i="6" a="1"/>
  <c r="AT60" i="6" s="1"/>
  <c r="AL60" i="6" a="1"/>
  <c r="AL60" i="6" s="1"/>
  <c r="AW60" i="6" a="1"/>
  <c r="AW60" i="6" s="1"/>
  <c r="AD60" i="6" a="1"/>
  <c r="AD60" i="6" s="1"/>
  <c r="AP60" i="6" a="1"/>
  <c r="AP60" i="6" s="1"/>
  <c r="AG60" i="6" a="1"/>
  <c r="AG60" i="6" s="1"/>
  <c r="AS60" i="6" a="1"/>
  <c r="AS60" i="6" s="1"/>
  <c r="AI60" i="6" a="1"/>
  <c r="AI60" i="6" s="1"/>
  <c r="AU60" i="6" a="1"/>
  <c r="AU60" i="6" s="1"/>
  <c r="BD985" i="6" l="1"/>
  <c r="BD980" i="6"/>
  <c r="BD986" i="6"/>
  <c r="BD976" i="6"/>
  <c r="BD973" i="6"/>
  <c r="BD982" i="6"/>
  <c r="BD979" i="6"/>
  <c r="BD978" i="6"/>
  <c r="BD989" i="6"/>
  <c r="BD975" i="6"/>
  <c r="BD974" i="6"/>
  <c r="BD983" i="6"/>
  <c r="BD988" i="6"/>
  <c r="BD984" i="6"/>
  <c r="BD977" i="6"/>
  <c r="BD981" i="6"/>
  <c r="BD972" i="6"/>
  <c r="BD987" i="6"/>
  <c r="BD990" i="6"/>
  <c r="BD971" i="6"/>
  <c r="BD963" i="6"/>
  <c r="BD957" i="6"/>
  <c r="BD958" i="6"/>
  <c r="BD959" i="6"/>
  <c r="BD969" i="6"/>
  <c r="BD968" i="6"/>
  <c r="BD962" i="6"/>
  <c r="BD964" i="6"/>
  <c r="BD965" i="6"/>
  <c r="BD954" i="6"/>
  <c r="BD960" i="6"/>
  <c r="BD970" i="6"/>
  <c r="BD967" i="6"/>
  <c r="BD956" i="6"/>
  <c r="BD955" i="6"/>
  <c r="BD953" i="6"/>
  <c r="BD966" i="6"/>
  <c r="BD961" i="6"/>
  <c r="BD952" i="6"/>
  <c r="BD951" i="6"/>
  <c r="BD945" i="6"/>
  <c r="BD950" i="6"/>
  <c r="BD937" i="6"/>
  <c r="BD935" i="6"/>
  <c r="BD946" i="6"/>
  <c r="BD939" i="6"/>
  <c r="BD941" i="6"/>
  <c r="BD942" i="6"/>
  <c r="BD936" i="6"/>
  <c r="BD948" i="6"/>
  <c r="BD938" i="6"/>
  <c r="BD947" i="6"/>
  <c r="BD934" i="6"/>
  <c r="BD943" i="6"/>
  <c r="BD949" i="6"/>
  <c r="BD940" i="6"/>
  <c r="BD944" i="6"/>
  <c r="BD931" i="6"/>
  <c r="BD921" i="6"/>
  <c r="BD924" i="6"/>
  <c r="BD927" i="6"/>
  <c r="BD933" i="6"/>
  <c r="BD920" i="6"/>
  <c r="BD917" i="6"/>
  <c r="BD916" i="6"/>
  <c r="BD926" i="6"/>
  <c r="BD930" i="6"/>
  <c r="BD923" i="6"/>
  <c r="BD919" i="6"/>
  <c r="BD929" i="6"/>
  <c r="BD925" i="6"/>
  <c r="BD922" i="6"/>
  <c r="BD932" i="6"/>
  <c r="BD918" i="6"/>
  <c r="BD915" i="6"/>
  <c r="BD928" i="6"/>
  <c r="BD897" i="6"/>
  <c r="BD896" i="6"/>
  <c r="BD906" i="6"/>
  <c r="BD908" i="6"/>
  <c r="BD909" i="6"/>
  <c r="BD902" i="6"/>
  <c r="BD907" i="6"/>
  <c r="BD898" i="6"/>
  <c r="BD901" i="6"/>
  <c r="BD903" i="6"/>
  <c r="BD913" i="6"/>
  <c r="BD905" i="6"/>
  <c r="BD899" i="6"/>
  <c r="BD900" i="6"/>
  <c r="BD911" i="6"/>
  <c r="BD914" i="6"/>
  <c r="BD912" i="6"/>
  <c r="BD904" i="6"/>
  <c r="BD910" i="6"/>
  <c r="BD879" i="6"/>
  <c r="BD891" i="6"/>
  <c r="BD878" i="6"/>
  <c r="BD886" i="6"/>
  <c r="BD894" i="6"/>
  <c r="BD885" i="6"/>
  <c r="BD887" i="6"/>
  <c r="BD892" i="6"/>
  <c r="BD882" i="6"/>
  <c r="BD877" i="6"/>
  <c r="BD888" i="6"/>
  <c r="BD895" i="6"/>
  <c r="BD883" i="6"/>
  <c r="BD884" i="6"/>
  <c r="BD881" i="6"/>
  <c r="BD890" i="6"/>
  <c r="BD880" i="6"/>
  <c r="BD893" i="6"/>
  <c r="BD889" i="6"/>
  <c r="BD869" i="6"/>
  <c r="BD875" i="6"/>
  <c r="BD862" i="6"/>
  <c r="BD867" i="6"/>
  <c r="BD859" i="6"/>
  <c r="BD858" i="6"/>
  <c r="BD868" i="6"/>
  <c r="BD872" i="6"/>
  <c r="BD865" i="6"/>
  <c r="BD861" i="6"/>
  <c r="BD871" i="6"/>
  <c r="BD860" i="6"/>
  <c r="BD864" i="6"/>
  <c r="BD874" i="6"/>
  <c r="BD876" i="6"/>
  <c r="BD870" i="6"/>
  <c r="BD873" i="6"/>
  <c r="BD863" i="6"/>
  <c r="BD866" i="6"/>
  <c r="BD849" i="6"/>
  <c r="BD853" i="6"/>
  <c r="BD856" i="6"/>
  <c r="BD857" i="6"/>
  <c r="BD846" i="6"/>
  <c r="BD852" i="6"/>
  <c r="BD843" i="6"/>
  <c r="BD848" i="6"/>
  <c r="BD854" i="6"/>
  <c r="BD851" i="6"/>
  <c r="BD844" i="6"/>
  <c r="BD839" i="6"/>
  <c r="BD840" i="6"/>
  <c r="BD850" i="6"/>
  <c r="BD845" i="6"/>
  <c r="BD855" i="6"/>
  <c r="BD847" i="6"/>
  <c r="BD841" i="6"/>
  <c r="BD842" i="6"/>
  <c r="BD835" i="6"/>
  <c r="BD829" i="6"/>
  <c r="BD834" i="6"/>
  <c r="BD823" i="6"/>
  <c r="BD830" i="6"/>
  <c r="BD837" i="6"/>
  <c r="BD825" i="6"/>
  <c r="BD826" i="6"/>
  <c r="BD821" i="6"/>
  <c r="BD832" i="6"/>
  <c r="BD822" i="6"/>
  <c r="BD820" i="6"/>
  <c r="BD831" i="6"/>
  <c r="BD827" i="6"/>
  <c r="BD833" i="6"/>
  <c r="BD824" i="6"/>
  <c r="BD828" i="6"/>
  <c r="BD836" i="6"/>
  <c r="BD838" i="6"/>
  <c r="BD810" i="6"/>
  <c r="BD819" i="6"/>
  <c r="BD807" i="6"/>
  <c r="BD814" i="6"/>
  <c r="BD803" i="6"/>
  <c r="BD809" i="6"/>
  <c r="BD813" i="6"/>
  <c r="BD816" i="6"/>
  <c r="BD818" i="6"/>
  <c r="BD806" i="6"/>
  <c r="BD812" i="6"/>
  <c r="BD802" i="6"/>
  <c r="BD805" i="6"/>
  <c r="BD808" i="6"/>
  <c r="BD815" i="6"/>
  <c r="BD817" i="6"/>
  <c r="BD804" i="6"/>
  <c r="BD811" i="6"/>
  <c r="BD801" i="6"/>
  <c r="BD791" i="6"/>
  <c r="BD794" i="6"/>
  <c r="BD782" i="6"/>
  <c r="BD783" i="6"/>
  <c r="BD795" i="6"/>
  <c r="BD800" i="6"/>
  <c r="BD796" i="6"/>
  <c r="BD798" i="6"/>
  <c r="BD790" i="6"/>
  <c r="BD792" i="6"/>
  <c r="BD789" i="6"/>
  <c r="BD785" i="6"/>
  <c r="BD788" i="6"/>
  <c r="BD786" i="6"/>
  <c r="BD797" i="6"/>
  <c r="BD784" i="6"/>
  <c r="BD787" i="6"/>
  <c r="BD793" i="6"/>
  <c r="BD799" i="6"/>
  <c r="BD776" i="6"/>
  <c r="BD769" i="6"/>
  <c r="BD775" i="6"/>
  <c r="BD764" i="6"/>
  <c r="BD765" i="6"/>
  <c r="BD778" i="6"/>
  <c r="BD781" i="6"/>
  <c r="BD777" i="6"/>
  <c r="BD774" i="6"/>
  <c r="BD772" i="6"/>
  <c r="BD763" i="6"/>
  <c r="BD770" i="6"/>
  <c r="BD771" i="6"/>
  <c r="BD773" i="6"/>
  <c r="BD766" i="6"/>
  <c r="BD768" i="6"/>
  <c r="BD767" i="6"/>
  <c r="BD779" i="6"/>
  <c r="BD780" i="6"/>
  <c r="BD762" i="6"/>
  <c r="BD751" i="6"/>
  <c r="BD752" i="6"/>
  <c r="BD746" i="6"/>
  <c r="BD761" i="6"/>
  <c r="BD748" i="6"/>
  <c r="BD754" i="6"/>
  <c r="BD744" i="6"/>
  <c r="BD759" i="6"/>
  <c r="BD753" i="6"/>
  <c r="BD749" i="6"/>
  <c r="BD755" i="6"/>
  <c r="BD757" i="6"/>
  <c r="BD750" i="6"/>
  <c r="BD745" i="6"/>
  <c r="BD747" i="6"/>
  <c r="BD760" i="6"/>
  <c r="BD758" i="6"/>
  <c r="BD756" i="6"/>
  <c r="BD743" i="6"/>
  <c r="BD732" i="6"/>
  <c r="BD738" i="6"/>
  <c r="BD727" i="6"/>
  <c r="BD734" i="6"/>
  <c r="BD737" i="6"/>
  <c r="BD739" i="6"/>
  <c r="BD730" i="6"/>
  <c r="BD735" i="6"/>
  <c r="BD726" i="6"/>
  <c r="BD733" i="6"/>
  <c r="BD741" i="6"/>
  <c r="BD729" i="6"/>
  <c r="BD736" i="6"/>
  <c r="BD731" i="6"/>
  <c r="BD725" i="6"/>
  <c r="BD728" i="6"/>
  <c r="BD740" i="6"/>
  <c r="BD742" i="6"/>
  <c r="BD718" i="6"/>
  <c r="BD715" i="6"/>
  <c r="BD712" i="6"/>
  <c r="BD717" i="6"/>
  <c r="BD709" i="6"/>
  <c r="BD708" i="6"/>
  <c r="BD710" i="6"/>
  <c r="BD722" i="6"/>
  <c r="BD714" i="6"/>
  <c r="BD711" i="6"/>
  <c r="BD723" i="6"/>
  <c r="BD706" i="6"/>
  <c r="BD713" i="6"/>
  <c r="BD724" i="6"/>
  <c r="BD707" i="6"/>
  <c r="BD719" i="6"/>
  <c r="BD720" i="6"/>
  <c r="BD721" i="6"/>
  <c r="BD716" i="6"/>
  <c r="BD699" i="6"/>
  <c r="BD696" i="6"/>
  <c r="BD689" i="6"/>
  <c r="BD695" i="6"/>
  <c r="BD688" i="6"/>
  <c r="BD697" i="6"/>
  <c r="BD705" i="6"/>
  <c r="BD692" i="6"/>
  <c r="BD691" i="6"/>
  <c r="BD687" i="6"/>
  <c r="BD702" i="6"/>
  <c r="BD700" i="6"/>
  <c r="BD698" i="6"/>
  <c r="BD704" i="6"/>
  <c r="BD693" i="6"/>
  <c r="BD694" i="6"/>
  <c r="BD701" i="6"/>
  <c r="BD703" i="6"/>
  <c r="BD690" i="6"/>
  <c r="BD685" i="6"/>
  <c r="BD674" i="6"/>
  <c r="BD676" i="6"/>
  <c r="BD675" i="6"/>
  <c r="BD669" i="6"/>
  <c r="BD672" i="6"/>
  <c r="BD681" i="6"/>
  <c r="BD668" i="6"/>
  <c r="BD673" i="6"/>
  <c r="BD683" i="6"/>
  <c r="BD682" i="6"/>
  <c r="BD678" i="6"/>
  <c r="BD671" i="6"/>
  <c r="BD677" i="6"/>
  <c r="BD679" i="6"/>
  <c r="BD684" i="6"/>
  <c r="BD686" i="6"/>
  <c r="BD670" i="6"/>
  <c r="BD680" i="6"/>
  <c r="BD663" i="6"/>
  <c r="BD652" i="6"/>
  <c r="BD661" i="6"/>
  <c r="BD666" i="6"/>
  <c r="BD660" i="6"/>
  <c r="BD662" i="6"/>
  <c r="BD659" i="6"/>
  <c r="BD657" i="6"/>
  <c r="BD658" i="6"/>
  <c r="BD649" i="6"/>
  <c r="BD667" i="6"/>
  <c r="BD654" i="6"/>
  <c r="BD656" i="6"/>
  <c r="BD651" i="6"/>
  <c r="BD650" i="6"/>
  <c r="BD665" i="6"/>
  <c r="BD664" i="6"/>
  <c r="BD655" i="6"/>
  <c r="BD653" i="6"/>
  <c r="BD646" i="6"/>
  <c r="BD648" i="6"/>
  <c r="BD631" i="6"/>
  <c r="BD635" i="6"/>
  <c r="BD630" i="6"/>
  <c r="BD643" i="6"/>
  <c r="BD637" i="6"/>
  <c r="BD647" i="6"/>
  <c r="BD640" i="6"/>
  <c r="BD638" i="6"/>
  <c r="BD636" i="6"/>
  <c r="BD645" i="6"/>
  <c r="BD642" i="6"/>
  <c r="BD644" i="6"/>
  <c r="BD634" i="6"/>
  <c r="BD633" i="6"/>
  <c r="BD639" i="6"/>
  <c r="BD641" i="6"/>
  <c r="BD632" i="6"/>
  <c r="BD616" i="6"/>
  <c r="BD614" i="6"/>
  <c r="BD624" i="6"/>
  <c r="BD628" i="6"/>
  <c r="BD629" i="6"/>
  <c r="BD611" i="6"/>
  <c r="BD620" i="6"/>
  <c r="BD625" i="6"/>
  <c r="BD623" i="6"/>
  <c r="BD612" i="6"/>
  <c r="BD621" i="6"/>
  <c r="BD627" i="6"/>
  <c r="BD626" i="6"/>
  <c r="BD617" i="6"/>
  <c r="BD619" i="6"/>
  <c r="BD622" i="6"/>
  <c r="BD613" i="6"/>
  <c r="BD615" i="6"/>
  <c r="BD618" i="6"/>
  <c r="BD602" i="6"/>
  <c r="BD598" i="6"/>
  <c r="BD603" i="6"/>
  <c r="BD601" i="6"/>
  <c r="BD599" i="6"/>
  <c r="BD597" i="6"/>
  <c r="BD608" i="6"/>
  <c r="BD595" i="6"/>
  <c r="BD610" i="6"/>
  <c r="BD604" i="6"/>
  <c r="BD605" i="6"/>
  <c r="BD600" i="6"/>
  <c r="BD594" i="6"/>
  <c r="BD596" i="6"/>
  <c r="BD609" i="6"/>
  <c r="BD592" i="6"/>
  <c r="BD593" i="6"/>
  <c r="BD606" i="6"/>
  <c r="BD607" i="6"/>
  <c r="BD587" i="6"/>
  <c r="BD586" i="6"/>
  <c r="BD573" i="6"/>
  <c r="BD580" i="6"/>
  <c r="BD582" i="6"/>
  <c r="BD583" i="6"/>
  <c r="BD578" i="6"/>
  <c r="BD575" i="6"/>
  <c r="BD574" i="6"/>
  <c r="BD579" i="6"/>
  <c r="BD589" i="6"/>
  <c r="BD588" i="6"/>
  <c r="BD584" i="6"/>
  <c r="BD585" i="6"/>
  <c r="BD591" i="6"/>
  <c r="BD576" i="6"/>
  <c r="BD581" i="6"/>
  <c r="BD590" i="6"/>
  <c r="BD577" i="6"/>
  <c r="BD561" i="6"/>
  <c r="BD562" i="6"/>
  <c r="BD571" i="6"/>
  <c r="BD558" i="6"/>
  <c r="BD554" i="6"/>
  <c r="BD567" i="6"/>
  <c r="BD572" i="6"/>
  <c r="BD563" i="6"/>
  <c r="BD569" i="6"/>
  <c r="BD568" i="6"/>
  <c r="BD559" i="6"/>
  <c r="BD565" i="6"/>
  <c r="BD564" i="6"/>
  <c r="BD555" i="6"/>
  <c r="BD557" i="6"/>
  <c r="BD560" i="6"/>
  <c r="BD566" i="6"/>
  <c r="BD556" i="6"/>
  <c r="BD570" i="6"/>
  <c r="BD535" i="6"/>
  <c r="BD540" i="6"/>
  <c r="BD545" i="6"/>
  <c r="BD552" i="6"/>
  <c r="BD550" i="6"/>
  <c r="BD541" i="6"/>
  <c r="BD539" i="6"/>
  <c r="BD546" i="6"/>
  <c r="BD537" i="6"/>
  <c r="BD544" i="6"/>
  <c r="BD542" i="6"/>
  <c r="BD547" i="6"/>
  <c r="BD538" i="6"/>
  <c r="BD536" i="6"/>
  <c r="BD551" i="6"/>
  <c r="BD553" i="6"/>
  <c r="BD543" i="6"/>
  <c r="BD548" i="6"/>
  <c r="BD549" i="6"/>
  <c r="BD530" i="6"/>
  <c r="BD532" i="6"/>
  <c r="BD519" i="6"/>
  <c r="BD529" i="6"/>
  <c r="BD528" i="6"/>
  <c r="BD533" i="6"/>
  <c r="BD524" i="6"/>
  <c r="BD517" i="6"/>
  <c r="BD520" i="6"/>
  <c r="BD521" i="6"/>
  <c r="BD516" i="6"/>
  <c r="BD525" i="6"/>
  <c r="BD534" i="6"/>
  <c r="BD531" i="6"/>
  <c r="BD522" i="6"/>
  <c r="BD526" i="6"/>
  <c r="BD527" i="6"/>
  <c r="BD518" i="6"/>
  <c r="BD523" i="6"/>
  <c r="BD500" i="6"/>
  <c r="BD502" i="6"/>
  <c r="BD508" i="6"/>
  <c r="BD498" i="6"/>
  <c r="BD507" i="6"/>
  <c r="BD497" i="6"/>
  <c r="BD513" i="6"/>
  <c r="BD503" i="6"/>
  <c r="BD512" i="6"/>
  <c r="BD509" i="6"/>
  <c r="BD499" i="6"/>
  <c r="BD504" i="6"/>
  <c r="BD505" i="6"/>
  <c r="BD514" i="6"/>
  <c r="BD501" i="6"/>
  <c r="BD511" i="6"/>
  <c r="BD510" i="6"/>
  <c r="BD515" i="6"/>
  <c r="BD506" i="6"/>
  <c r="BD483" i="6"/>
  <c r="BD485" i="6"/>
  <c r="BD492" i="6"/>
  <c r="BD479" i="6"/>
  <c r="BD480" i="6"/>
  <c r="BD484" i="6"/>
  <c r="BD489" i="6"/>
  <c r="BD493" i="6"/>
  <c r="BD488" i="6"/>
  <c r="BD487" i="6"/>
  <c r="BD482" i="6"/>
  <c r="BD491" i="6"/>
  <c r="BD478" i="6"/>
  <c r="BD486" i="6"/>
  <c r="BD496" i="6"/>
  <c r="BD495" i="6"/>
  <c r="BD481" i="6"/>
  <c r="BD494" i="6"/>
  <c r="BD490" i="6"/>
  <c r="BD470" i="6"/>
  <c r="BD471" i="6"/>
  <c r="BD469" i="6"/>
  <c r="BD472" i="6"/>
  <c r="BD467" i="6"/>
  <c r="BD463" i="6"/>
  <c r="BD468" i="6"/>
  <c r="BD475" i="6"/>
  <c r="BD474" i="6"/>
  <c r="BD464" i="6"/>
  <c r="BD462" i="6"/>
  <c r="BD461" i="6"/>
  <c r="BD460" i="6"/>
  <c r="BD473" i="6"/>
  <c r="BD477" i="6"/>
  <c r="BD466" i="6"/>
  <c r="BD465" i="6"/>
  <c r="BD476" i="6"/>
  <c r="BD459" i="6"/>
  <c r="BD444" i="6"/>
  <c r="BD447" i="6"/>
  <c r="BD456" i="6"/>
  <c r="BD443" i="6"/>
  <c r="BD448" i="6"/>
  <c r="BD440" i="6"/>
  <c r="BD458" i="6"/>
  <c r="BD449" i="6"/>
  <c r="BD453" i="6"/>
  <c r="BD454" i="6"/>
  <c r="BD441" i="6"/>
  <c r="BD445" i="6"/>
  <c r="BD450" i="6"/>
  <c r="BD452" i="6"/>
  <c r="BD455" i="6"/>
  <c r="BD446" i="6"/>
  <c r="BD457" i="6"/>
  <c r="BD451" i="6"/>
  <c r="BD442" i="6"/>
  <c r="BD435" i="6"/>
  <c r="BD437" i="6"/>
  <c r="BD424" i="6"/>
  <c r="BD427" i="6"/>
  <c r="BD433" i="6"/>
  <c r="BD438" i="6"/>
  <c r="BD429" i="6"/>
  <c r="BD434" i="6"/>
  <c r="BD425" i="6"/>
  <c r="BD426" i="6"/>
  <c r="BD421" i="6"/>
  <c r="BD430" i="6"/>
  <c r="BD439" i="6"/>
  <c r="BD436" i="6"/>
  <c r="BD431" i="6"/>
  <c r="BD432" i="6"/>
  <c r="BD422" i="6"/>
  <c r="BD423" i="6"/>
  <c r="BD428" i="6"/>
  <c r="BD405" i="6"/>
  <c r="BD415" i="6"/>
  <c r="BD402" i="6"/>
  <c r="BD420" i="6"/>
  <c r="BD411" i="6"/>
  <c r="BD412" i="6"/>
  <c r="BD407" i="6"/>
  <c r="BD404" i="6"/>
  <c r="BD403" i="6"/>
  <c r="BD413" i="6"/>
  <c r="BD417" i="6"/>
  <c r="BD418" i="6"/>
  <c r="BD408" i="6"/>
  <c r="BD409" i="6"/>
  <c r="BD414" i="6"/>
  <c r="BD416" i="6"/>
  <c r="BD410" i="6"/>
  <c r="BD419" i="6"/>
  <c r="BD406" i="6"/>
  <c r="BD383" i="6"/>
  <c r="BD395" i="6"/>
  <c r="BD400" i="6"/>
  <c r="BD394" i="6"/>
  <c r="BD387" i="6"/>
  <c r="BD396" i="6"/>
  <c r="BD391" i="6"/>
  <c r="BD401" i="6"/>
  <c r="BD392" i="6"/>
  <c r="BD399" i="6"/>
  <c r="BD397" i="6"/>
  <c r="BD388" i="6"/>
  <c r="BD386" i="6"/>
  <c r="BD393" i="6"/>
  <c r="BD384" i="6"/>
  <c r="BD398" i="6"/>
  <c r="BD389" i="6"/>
  <c r="BD390" i="6"/>
  <c r="BD385" i="6"/>
  <c r="BD376" i="6"/>
  <c r="BD367" i="6"/>
  <c r="BD368" i="6"/>
  <c r="BD381" i="6"/>
  <c r="BD382" i="6"/>
  <c r="BD377" i="6"/>
  <c r="BD373" i="6"/>
  <c r="BD378" i="6"/>
  <c r="BD372" i="6"/>
  <c r="BD365" i="6"/>
  <c r="BD374" i="6"/>
  <c r="BD369" i="6"/>
  <c r="BD379" i="6"/>
  <c r="BD370" i="6"/>
  <c r="BD364" i="6"/>
  <c r="BD375" i="6"/>
  <c r="BD366" i="6"/>
  <c r="BD380" i="6"/>
  <c r="BD371" i="6"/>
  <c r="BD354" i="6"/>
  <c r="BD349" i="6"/>
  <c r="BD346" i="6"/>
  <c r="BD345" i="6"/>
  <c r="BD363" i="6"/>
  <c r="BD359" i="6"/>
  <c r="BD360" i="6"/>
  <c r="BD358" i="6"/>
  <c r="BD351" i="6"/>
  <c r="BD356" i="6"/>
  <c r="BD355" i="6"/>
  <c r="BD352" i="6"/>
  <c r="BD362" i="6"/>
  <c r="BD350" i="6"/>
  <c r="BD361" i="6"/>
  <c r="BD348" i="6"/>
  <c r="BD353" i="6"/>
  <c r="BD347" i="6"/>
  <c r="BD357" i="6"/>
  <c r="BD336" i="6"/>
  <c r="BD329" i="6"/>
  <c r="BD334" i="6"/>
  <c r="BD333" i="6"/>
  <c r="BD343" i="6"/>
  <c r="BD330" i="6"/>
  <c r="BD341" i="6"/>
  <c r="BD339" i="6"/>
  <c r="BD326" i="6"/>
  <c r="BD328" i="6"/>
  <c r="BD335" i="6"/>
  <c r="BD331" i="6"/>
  <c r="BD340" i="6"/>
  <c r="BD327" i="6"/>
  <c r="BD332" i="6"/>
  <c r="BD342" i="6"/>
  <c r="BD344" i="6"/>
  <c r="BD337" i="6"/>
  <c r="BD338" i="6"/>
  <c r="BD312" i="6"/>
  <c r="BD322" i="6"/>
  <c r="BD323" i="6"/>
  <c r="BD324" i="6"/>
  <c r="BD313" i="6"/>
  <c r="BD314" i="6"/>
  <c r="BD321" i="6"/>
  <c r="BD325" i="6"/>
  <c r="BD319" i="6"/>
  <c r="BD316" i="6"/>
  <c r="BD317" i="6"/>
  <c r="BD310" i="6"/>
  <c r="BD311" i="6"/>
  <c r="BD308" i="6"/>
  <c r="BD318" i="6"/>
  <c r="BD320" i="6"/>
  <c r="BD309" i="6"/>
  <c r="BD315" i="6"/>
  <c r="BD307" i="6"/>
  <c r="BD289" i="6"/>
  <c r="BD298" i="6"/>
  <c r="BD294" i="6"/>
  <c r="BD306" i="6"/>
  <c r="BD303" i="6"/>
  <c r="BD302" i="6"/>
  <c r="BD297" i="6"/>
  <c r="BD290" i="6"/>
  <c r="BD292" i="6"/>
  <c r="BD299" i="6"/>
  <c r="BD304" i="6"/>
  <c r="BD288" i="6"/>
  <c r="BD301" i="6"/>
  <c r="BD300" i="6"/>
  <c r="BD305" i="6"/>
  <c r="BD296" i="6"/>
  <c r="BD293" i="6"/>
  <c r="BD295" i="6"/>
  <c r="BD291" i="6"/>
  <c r="BD270" i="6"/>
  <c r="BD271" i="6"/>
  <c r="BD281" i="6"/>
  <c r="BD283" i="6"/>
  <c r="BD280" i="6"/>
  <c r="BD272" i="6"/>
  <c r="BD278" i="6"/>
  <c r="BD279" i="6"/>
  <c r="BD273" i="6"/>
  <c r="BD269" i="6"/>
  <c r="BD285" i="6"/>
  <c r="BD286" i="6"/>
  <c r="BD287" i="6"/>
  <c r="BD274" i="6"/>
  <c r="BD275" i="6"/>
  <c r="BD282" i="6"/>
  <c r="BD276" i="6"/>
  <c r="BD284" i="6"/>
  <c r="BD277" i="6"/>
  <c r="BD254" i="6"/>
  <c r="BD262" i="6"/>
  <c r="BD250" i="6"/>
  <c r="BD252" i="6"/>
  <c r="BD258" i="6"/>
  <c r="BD257" i="6"/>
  <c r="BD263" i="6"/>
  <c r="BD267" i="6"/>
  <c r="BD259" i="6"/>
  <c r="BD268" i="6"/>
  <c r="BD255" i="6"/>
  <c r="BD261" i="6"/>
  <c r="BD251" i="6"/>
  <c r="BD256" i="6"/>
  <c r="BD265" i="6"/>
  <c r="BD253" i="6"/>
  <c r="BD264" i="6"/>
  <c r="BD266" i="6"/>
  <c r="BD260" i="6"/>
  <c r="BD239" i="6"/>
  <c r="BD233" i="6"/>
  <c r="BD231" i="6"/>
  <c r="BD240" i="6"/>
  <c r="BD244" i="6"/>
  <c r="BD246" i="6"/>
  <c r="BD235" i="6"/>
  <c r="BD236" i="6"/>
  <c r="BD242" i="6"/>
  <c r="BD248" i="6"/>
  <c r="BD249" i="6"/>
  <c r="BD238" i="6"/>
  <c r="BD232" i="6"/>
  <c r="BD245" i="6"/>
  <c r="BD234" i="6"/>
  <c r="BD243" i="6"/>
  <c r="BD241" i="6"/>
  <c r="BD247" i="6"/>
  <c r="BD237" i="6"/>
  <c r="BD225" i="6"/>
  <c r="BD215" i="6"/>
  <c r="BD217" i="6"/>
  <c r="BD221" i="6"/>
  <c r="BD230" i="6"/>
  <c r="BD228" i="6"/>
  <c r="BD222" i="6"/>
  <c r="BD224" i="6"/>
  <c r="BD226" i="6"/>
  <c r="BD214" i="6"/>
  <c r="BD220" i="6"/>
  <c r="BD218" i="6"/>
  <c r="BD227" i="6"/>
  <c r="BD216" i="6"/>
  <c r="BD229" i="6"/>
  <c r="BD223" i="6"/>
  <c r="BD212" i="6"/>
  <c r="BD213" i="6"/>
  <c r="BD219" i="6"/>
  <c r="BD200" i="6"/>
  <c r="BD206" i="6"/>
  <c r="BD196" i="6"/>
  <c r="BD202" i="6"/>
  <c r="BD204" i="6"/>
  <c r="BD209" i="6"/>
  <c r="BD198" i="6"/>
  <c r="BD199" i="6"/>
  <c r="BD205" i="6"/>
  <c r="BD194" i="6"/>
  <c r="BD211" i="6"/>
  <c r="BD201" i="6"/>
  <c r="BD203" i="6"/>
  <c r="BD197" i="6"/>
  <c r="BD195" i="6"/>
  <c r="BD193" i="6"/>
  <c r="BD207" i="6"/>
  <c r="BD208" i="6"/>
  <c r="BD210" i="6"/>
  <c r="BD179" i="6"/>
  <c r="BD190" i="6"/>
  <c r="BD187" i="6"/>
  <c r="BD176" i="6"/>
  <c r="BD185" i="6"/>
  <c r="BD183" i="6"/>
  <c r="BD175" i="6"/>
  <c r="BD182" i="6"/>
  <c r="BD192" i="6"/>
  <c r="BD177" i="6"/>
  <c r="BD174" i="6"/>
  <c r="BD189" i="6"/>
  <c r="BD188" i="6"/>
  <c r="BD181" i="6"/>
  <c r="BD186" i="6"/>
  <c r="BD184" i="6"/>
  <c r="BD178" i="6"/>
  <c r="BD191" i="6"/>
  <c r="BD180" i="6"/>
  <c r="BD163" i="6"/>
  <c r="BD161" i="6"/>
  <c r="BD171" i="6"/>
  <c r="BD157" i="6"/>
  <c r="BD160" i="6"/>
  <c r="BD155" i="6"/>
  <c r="BD167" i="6"/>
  <c r="BD170" i="6"/>
  <c r="BD164" i="6"/>
  <c r="BD159" i="6"/>
  <c r="BD156" i="6"/>
  <c r="BD166" i="6"/>
  <c r="BD168" i="6"/>
  <c r="BD173" i="6"/>
  <c r="BD162" i="6"/>
  <c r="BD165" i="6"/>
  <c r="BD172" i="6"/>
  <c r="BD169" i="6"/>
  <c r="BD158" i="6"/>
  <c r="BD138" i="6"/>
  <c r="BD143" i="6"/>
  <c r="BD146" i="6"/>
  <c r="BD145" i="6"/>
  <c r="BD139" i="6"/>
  <c r="BD142" i="6"/>
  <c r="BD154" i="6"/>
  <c r="BD152" i="6"/>
  <c r="BD147" i="6"/>
  <c r="BD149" i="6"/>
  <c r="BD141" i="6"/>
  <c r="BD148" i="6"/>
  <c r="BD136" i="6"/>
  <c r="BD153" i="6"/>
  <c r="BD137" i="6"/>
  <c r="BD144" i="6"/>
  <c r="BD150" i="6"/>
  <c r="BD151" i="6"/>
  <c r="BD140" i="6"/>
  <c r="BD117" i="6"/>
  <c r="BD120" i="6"/>
  <c r="BD124" i="6"/>
  <c r="BD134" i="6"/>
  <c r="BD132" i="6"/>
  <c r="BD130" i="6"/>
  <c r="BD123" i="6"/>
  <c r="BD128" i="6"/>
  <c r="BD126" i="6"/>
  <c r="BD135" i="6"/>
  <c r="BD131" i="6"/>
  <c r="BD133" i="6"/>
  <c r="BD122" i="6"/>
  <c r="BD127" i="6"/>
  <c r="BD129" i="6"/>
  <c r="BD118" i="6"/>
  <c r="BD119" i="6"/>
  <c r="BD125" i="6"/>
  <c r="BD121" i="6"/>
  <c r="BD106" i="6"/>
  <c r="BD107" i="6"/>
  <c r="BD105" i="6"/>
  <c r="BD103" i="6"/>
  <c r="BD113" i="6"/>
  <c r="BD99" i="6"/>
  <c r="BD114" i="6"/>
  <c r="BD102" i="6"/>
  <c r="BD116" i="6"/>
  <c r="BD111" i="6"/>
  <c r="BD110" i="6"/>
  <c r="BD109" i="6"/>
  <c r="BD112" i="6"/>
  <c r="BD98" i="6"/>
  <c r="BD108" i="6"/>
  <c r="BD100" i="6"/>
  <c r="BD101" i="6"/>
  <c r="BD115" i="6"/>
  <c r="BD104" i="6"/>
  <c r="BD96" i="6"/>
  <c r="BD91" i="6"/>
  <c r="BD83" i="6"/>
  <c r="BD94" i="6"/>
  <c r="BD84" i="6"/>
  <c r="BD79" i="6"/>
  <c r="BD90" i="6"/>
  <c r="BD95" i="6"/>
  <c r="BD97" i="6"/>
  <c r="BD86" i="6"/>
  <c r="BD92" i="6"/>
  <c r="BD93" i="6"/>
  <c r="BD82" i="6"/>
  <c r="BD81" i="6"/>
  <c r="BD88" i="6"/>
  <c r="BD89" i="6"/>
  <c r="BD87" i="6"/>
  <c r="BD80" i="6"/>
  <c r="BD85" i="6"/>
  <c r="BD61" i="6"/>
  <c r="BD78" i="6"/>
  <c r="BD63" i="6"/>
  <c r="BD77" i="6"/>
  <c r="BD66" i="6"/>
  <c r="BD76" i="6"/>
  <c r="BD65" i="6"/>
  <c r="BD74" i="6"/>
  <c r="BD72" i="6"/>
  <c r="BD67" i="6"/>
  <c r="BD62" i="6"/>
  <c r="BD70" i="6"/>
  <c r="BD68" i="6"/>
  <c r="BD73" i="6"/>
  <c r="BD75" i="6"/>
  <c r="BD64" i="6"/>
  <c r="BD69" i="6"/>
  <c r="BD71" i="6"/>
  <c r="BD60" i="6"/>
  <c r="BD56" i="6"/>
  <c r="BD49" i="6"/>
  <c r="BD44" i="6"/>
  <c r="BD50" i="6"/>
  <c r="BD43" i="6"/>
  <c r="BD57" i="6"/>
  <c r="BD45" i="6"/>
  <c r="BD48" i="6"/>
  <c r="BD51" i="6"/>
  <c r="BD58" i="6"/>
  <c r="BD46" i="6"/>
  <c r="BD47" i="6"/>
  <c r="BD53" i="6"/>
  <c r="BD41" i="6"/>
  <c r="BD59" i="6"/>
  <c r="BD42" i="6"/>
  <c r="BD54" i="6"/>
  <c r="BD52" i="6"/>
  <c r="BD55" i="6"/>
  <c r="BD34" i="6"/>
  <c r="BD32" i="6"/>
  <c r="BD39" i="6"/>
  <c r="BD27" i="6"/>
  <c r="BD33" i="6"/>
  <c r="BD40" i="6"/>
  <c r="BD28" i="6"/>
  <c r="BD26" i="6"/>
  <c r="BD35" i="6"/>
  <c r="BD23" i="6"/>
  <c r="BD36" i="6"/>
  <c r="BD29" i="6"/>
  <c r="BD38" i="6"/>
  <c r="BD31" i="6"/>
  <c r="BD24" i="6"/>
  <c r="BD22" i="6"/>
  <c r="BD25" i="6"/>
  <c r="BD30" i="6"/>
  <c r="BD37" i="6"/>
  <c r="BD6" i="6"/>
  <c r="BD11" i="6"/>
  <c r="BD14" i="6"/>
  <c r="BD9" i="6"/>
  <c r="BD19" i="6"/>
  <c r="BD7" i="6"/>
  <c r="BD17" i="6"/>
  <c r="BD4" i="6"/>
  <c r="BD15" i="6"/>
  <c r="BD12" i="6"/>
  <c r="BD21" i="6"/>
  <c r="BD13" i="6"/>
  <c r="BD10" i="6"/>
  <c r="BD20" i="6"/>
  <c r="BD3" i="6"/>
  <c r="BD8" i="6"/>
  <c r="BD18" i="6"/>
  <c r="BD16" i="6"/>
  <c r="BD5" i="6"/>
  <c r="BA991" i="6"/>
  <c r="BA992" i="6"/>
  <c r="BA996" i="6"/>
  <c r="BA1000" i="6"/>
  <c r="BA1004" i="6"/>
  <c r="BA1008" i="6"/>
  <c r="BA993" i="6"/>
  <c r="BA997" i="6"/>
  <c r="BA1001" i="6"/>
  <c r="BA1005" i="6"/>
  <c r="BA1009" i="6"/>
  <c r="BA994" i="6"/>
  <c r="BA998" i="6"/>
  <c r="BA1002" i="6"/>
  <c r="BA1006" i="6"/>
  <c r="BA995" i="6"/>
  <c r="BA999" i="6"/>
  <c r="BA1003" i="6"/>
  <c r="BA1007" i="6"/>
  <c r="BB991" i="6"/>
  <c r="BB992" i="6"/>
  <c r="BB996" i="6"/>
  <c r="BB1000" i="6"/>
  <c r="BB1004" i="6"/>
  <c r="BB1008" i="6"/>
  <c r="BB993" i="6"/>
  <c r="BB997" i="6"/>
  <c r="BB1001" i="6"/>
  <c r="BB1005" i="6"/>
  <c r="BB1009" i="6"/>
  <c r="BB1003" i="6"/>
  <c r="BB1007" i="6"/>
  <c r="BB994" i="6"/>
  <c r="BB998" i="6"/>
  <c r="BB1002" i="6"/>
  <c r="BB1006" i="6"/>
  <c r="BB999" i="6"/>
  <c r="BB995" i="6"/>
  <c r="BB972" i="6"/>
  <c r="BB973" i="6"/>
  <c r="BB977" i="6"/>
  <c r="BB981" i="6"/>
  <c r="BB985" i="6"/>
  <c r="BB989" i="6"/>
  <c r="BB974" i="6"/>
  <c r="BB978" i="6"/>
  <c r="BB982" i="6"/>
  <c r="BB986" i="6"/>
  <c r="BB990" i="6"/>
  <c r="BB988" i="6"/>
  <c r="BB984" i="6"/>
  <c r="BB975" i="6"/>
  <c r="BB979" i="6"/>
  <c r="BB983" i="6"/>
  <c r="BB987" i="6"/>
  <c r="BB980" i="6"/>
  <c r="BB976" i="6"/>
  <c r="BA972" i="6"/>
  <c r="BA973" i="6"/>
  <c r="BA977" i="6"/>
  <c r="BA981" i="6"/>
  <c r="BA985" i="6"/>
  <c r="BA989" i="6"/>
  <c r="BA974" i="6"/>
  <c r="BA978" i="6"/>
  <c r="BA982" i="6"/>
  <c r="BA986" i="6"/>
  <c r="BA990" i="6"/>
  <c r="BA975" i="6"/>
  <c r="BA979" i="6"/>
  <c r="BA983" i="6"/>
  <c r="BA987" i="6"/>
  <c r="BA976" i="6"/>
  <c r="BA980" i="6"/>
  <c r="BA984" i="6"/>
  <c r="BA988" i="6"/>
  <c r="BA953" i="6"/>
  <c r="BA954" i="6"/>
  <c r="BA958" i="6"/>
  <c r="BA962" i="6"/>
  <c r="BA966" i="6"/>
  <c r="BA970" i="6"/>
  <c r="BA955" i="6"/>
  <c r="BA959" i="6"/>
  <c r="BA963" i="6"/>
  <c r="BA967" i="6"/>
  <c r="BA971" i="6"/>
  <c r="BA956" i="6"/>
  <c r="BA960" i="6"/>
  <c r="BA964" i="6"/>
  <c r="BA968" i="6"/>
  <c r="BA957" i="6"/>
  <c r="BA961" i="6"/>
  <c r="BA965" i="6"/>
  <c r="BA969" i="6"/>
  <c r="BB953" i="6"/>
  <c r="BB954" i="6"/>
  <c r="BB958" i="6"/>
  <c r="BB962" i="6"/>
  <c r="BB966" i="6"/>
  <c r="BB970" i="6"/>
  <c r="BB969" i="6"/>
  <c r="BB955" i="6"/>
  <c r="BB959" i="6"/>
  <c r="BB963" i="6"/>
  <c r="BB967" i="6"/>
  <c r="BB971" i="6"/>
  <c r="BB965" i="6"/>
  <c r="BB956" i="6"/>
  <c r="BB960" i="6"/>
  <c r="BB964" i="6"/>
  <c r="BB968" i="6"/>
  <c r="BB961" i="6"/>
  <c r="BB957" i="6"/>
  <c r="BB934" i="6"/>
  <c r="BB946" i="6"/>
  <c r="BB935" i="6"/>
  <c r="BB939" i="6"/>
  <c r="BB943" i="6"/>
  <c r="BB947" i="6"/>
  <c r="BB951" i="6"/>
  <c r="BB936" i="6"/>
  <c r="BB940" i="6"/>
  <c r="BB944" i="6"/>
  <c r="BB948" i="6"/>
  <c r="BB952" i="6"/>
  <c r="BB950" i="6"/>
  <c r="BB942" i="6"/>
  <c r="BB937" i="6"/>
  <c r="BB941" i="6"/>
  <c r="BB945" i="6"/>
  <c r="BB949" i="6"/>
  <c r="BB938" i="6"/>
  <c r="BA934" i="6"/>
  <c r="BA935" i="6"/>
  <c r="BA939" i="6"/>
  <c r="BA943" i="6"/>
  <c r="BA947" i="6"/>
  <c r="BA951" i="6"/>
  <c r="BA936" i="6"/>
  <c r="BA940" i="6"/>
  <c r="BA944" i="6"/>
  <c r="BA948" i="6"/>
  <c r="BA952" i="6"/>
  <c r="BA937" i="6"/>
  <c r="BA941" i="6"/>
  <c r="BA945" i="6"/>
  <c r="BA949" i="6"/>
  <c r="BA938" i="6"/>
  <c r="BA942" i="6"/>
  <c r="BA946" i="6"/>
  <c r="BA950" i="6"/>
  <c r="BA915" i="6"/>
  <c r="BA916" i="6"/>
  <c r="BA920" i="6"/>
  <c r="BA924" i="6"/>
  <c r="BA928" i="6"/>
  <c r="BA932" i="6"/>
  <c r="BA917" i="6"/>
  <c r="BA921" i="6"/>
  <c r="BA925" i="6"/>
  <c r="BA929" i="6"/>
  <c r="BA933" i="6"/>
  <c r="BA927" i="6"/>
  <c r="BA931" i="6"/>
  <c r="BA918" i="6"/>
  <c r="BA922" i="6"/>
  <c r="BA926" i="6"/>
  <c r="BA930" i="6"/>
  <c r="BA923" i="6"/>
  <c r="BA919" i="6"/>
  <c r="BB915" i="6"/>
  <c r="BB919" i="6"/>
  <c r="BB916" i="6"/>
  <c r="BB920" i="6"/>
  <c r="BB924" i="6"/>
  <c r="BB928" i="6"/>
  <c r="BB932" i="6"/>
  <c r="BB927" i="6"/>
  <c r="BB917" i="6"/>
  <c r="BB921" i="6"/>
  <c r="BB925" i="6"/>
  <c r="BB929" i="6"/>
  <c r="BB933" i="6"/>
  <c r="BB923" i="6"/>
  <c r="BB931" i="6"/>
  <c r="BB918" i="6"/>
  <c r="BB922" i="6"/>
  <c r="BB926" i="6"/>
  <c r="BB930" i="6"/>
  <c r="BB896" i="6"/>
  <c r="BB897" i="6"/>
  <c r="BB901" i="6"/>
  <c r="BB905" i="6"/>
  <c r="BB909" i="6"/>
  <c r="BB913" i="6"/>
  <c r="BB912" i="6"/>
  <c r="BB898" i="6"/>
  <c r="BB902" i="6"/>
  <c r="BB906" i="6"/>
  <c r="BB910" i="6"/>
  <c r="BB914" i="6"/>
  <c r="BB908" i="6"/>
  <c r="BB899" i="6"/>
  <c r="BB903" i="6"/>
  <c r="BB907" i="6"/>
  <c r="BB911" i="6"/>
  <c r="BB900" i="6"/>
  <c r="BB904" i="6"/>
  <c r="BA896" i="6"/>
  <c r="BA897" i="6"/>
  <c r="BA901" i="6"/>
  <c r="BA905" i="6"/>
  <c r="BA909" i="6"/>
  <c r="BA913" i="6"/>
  <c r="BA898" i="6"/>
  <c r="BA902" i="6"/>
  <c r="BA906" i="6"/>
  <c r="BA910" i="6"/>
  <c r="BA914" i="6"/>
  <c r="BA899" i="6"/>
  <c r="BA903" i="6"/>
  <c r="BA907" i="6"/>
  <c r="BA911" i="6"/>
  <c r="BA900" i="6"/>
  <c r="BA904" i="6"/>
  <c r="BA908" i="6"/>
  <c r="BA912" i="6"/>
  <c r="BA877" i="6"/>
  <c r="BA878" i="6"/>
  <c r="BA882" i="6"/>
  <c r="BA886" i="6"/>
  <c r="BA890" i="6"/>
  <c r="BA894" i="6"/>
  <c r="BA879" i="6"/>
  <c r="BA883" i="6"/>
  <c r="BA887" i="6"/>
  <c r="BA891" i="6"/>
  <c r="BA895" i="6"/>
  <c r="BA880" i="6"/>
  <c r="BA884" i="6"/>
  <c r="BA888" i="6"/>
  <c r="BA892" i="6"/>
  <c r="BA881" i="6"/>
  <c r="BA885" i="6"/>
  <c r="BA889" i="6"/>
  <c r="BA893" i="6"/>
  <c r="BB877" i="6"/>
  <c r="BB878" i="6"/>
  <c r="BB882" i="6"/>
  <c r="BB886" i="6"/>
  <c r="BB890" i="6"/>
  <c r="BB894" i="6"/>
  <c r="BB879" i="6"/>
  <c r="BB883" i="6"/>
  <c r="BB887" i="6"/>
  <c r="BB891" i="6"/>
  <c r="BB895" i="6"/>
  <c r="BB893" i="6"/>
  <c r="BB889" i="6"/>
  <c r="BB880" i="6"/>
  <c r="BB884" i="6"/>
  <c r="BB888" i="6"/>
  <c r="BB892" i="6"/>
  <c r="BB885" i="6"/>
  <c r="BB881" i="6"/>
  <c r="BA858" i="6"/>
  <c r="BA859" i="6"/>
  <c r="BA863" i="6"/>
  <c r="BA867" i="6"/>
  <c r="BA871" i="6"/>
  <c r="BA875" i="6"/>
  <c r="BA860" i="6"/>
  <c r="BA864" i="6"/>
  <c r="BA868" i="6"/>
  <c r="BA872" i="6"/>
  <c r="BA876" i="6"/>
  <c r="BA861" i="6"/>
  <c r="BA865" i="6"/>
  <c r="BA869" i="6"/>
  <c r="BA873" i="6"/>
  <c r="BA862" i="6"/>
  <c r="BA866" i="6"/>
  <c r="BA870" i="6"/>
  <c r="BA874" i="6"/>
  <c r="BB858" i="6"/>
  <c r="BB859" i="6"/>
  <c r="BB863" i="6"/>
  <c r="BB867" i="6"/>
  <c r="BB871" i="6"/>
  <c r="BB875" i="6"/>
  <c r="BB860" i="6"/>
  <c r="BB864" i="6"/>
  <c r="BB868" i="6"/>
  <c r="BB872" i="6"/>
  <c r="BB876" i="6"/>
  <c r="BB870" i="6"/>
  <c r="BB866" i="6"/>
  <c r="BB861" i="6"/>
  <c r="BB865" i="6"/>
  <c r="BB869" i="6"/>
  <c r="BB873" i="6"/>
  <c r="BB874" i="6"/>
  <c r="BB862" i="6"/>
  <c r="BB839" i="6"/>
  <c r="BB840" i="6"/>
  <c r="BB844" i="6"/>
  <c r="BB848" i="6"/>
  <c r="BB852" i="6"/>
  <c r="BB856" i="6"/>
  <c r="BB841" i="6"/>
  <c r="BB845" i="6"/>
  <c r="BB849" i="6"/>
  <c r="BB853" i="6"/>
  <c r="BB857" i="6"/>
  <c r="BB855" i="6"/>
  <c r="BB851" i="6"/>
  <c r="BB842" i="6"/>
  <c r="BB846" i="6"/>
  <c r="BB850" i="6"/>
  <c r="BB854" i="6"/>
  <c r="BB847" i="6"/>
  <c r="BB843" i="6"/>
  <c r="BA839" i="6"/>
  <c r="BA840" i="6"/>
  <c r="BA844" i="6"/>
  <c r="BA848" i="6"/>
  <c r="BA852" i="6"/>
  <c r="BA856" i="6"/>
  <c r="BA841" i="6"/>
  <c r="BA845" i="6"/>
  <c r="BA849" i="6"/>
  <c r="BA853" i="6"/>
  <c r="BA857" i="6"/>
  <c r="BA842" i="6"/>
  <c r="BA846" i="6"/>
  <c r="BA850" i="6"/>
  <c r="BA854" i="6"/>
  <c r="BA843" i="6"/>
  <c r="BA847" i="6"/>
  <c r="BA851" i="6"/>
  <c r="BA855" i="6"/>
  <c r="BB820" i="6"/>
  <c r="BB821" i="6"/>
  <c r="BB825" i="6"/>
  <c r="BB829" i="6"/>
  <c r="BB833" i="6"/>
  <c r="BB837" i="6"/>
  <c r="BB822" i="6"/>
  <c r="BB826" i="6"/>
  <c r="BB830" i="6"/>
  <c r="BB834" i="6"/>
  <c r="BB838" i="6"/>
  <c r="BB836" i="6"/>
  <c r="BB832" i="6"/>
  <c r="BB823" i="6"/>
  <c r="BB827" i="6"/>
  <c r="BB831" i="6"/>
  <c r="BB835" i="6"/>
  <c r="BB828" i="6"/>
  <c r="BB824" i="6"/>
  <c r="BA820" i="6"/>
  <c r="BA821" i="6"/>
  <c r="BA825" i="6"/>
  <c r="BA829" i="6"/>
  <c r="BA833" i="6"/>
  <c r="BA837" i="6"/>
  <c r="BA822" i="6"/>
  <c r="BA826" i="6"/>
  <c r="BA830" i="6"/>
  <c r="BA834" i="6"/>
  <c r="BA838" i="6"/>
  <c r="BA823" i="6"/>
  <c r="BA827" i="6"/>
  <c r="BA831" i="6"/>
  <c r="BA835" i="6"/>
  <c r="BA824" i="6"/>
  <c r="BA828" i="6"/>
  <c r="BA832" i="6"/>
  <c r="BA836" i="6"/>
  <c r="BA801" i="6"/>
  <c r="BA802" i="6"/>
  <c r="BA806" i="6"/>
  <c r="BA810" i="6"/>
  <c r="BA814" i="6"/>
  <c r="BA818" i="6"/>
  <c r="BA803" i="6"/>
  <c r="BA807" i="6"/>
  <c r="BA811" i="6"/>
  <c r="BA815" i="6"/>
  <c r="BA819" i="6"/>
  <c r="BA804" i="6"/>
  <c r="BA808" i="6"/>
  <c r="BA812" i="6"/>
  <c r="BA816" i="6"/>
  <c r="BA805" i="6"/>
  <c r="BA809" i="6"/>
  <c r="BA813" i="6"/>
  <c r="BA817" i="6"/>
  <c r="BB801" i="6"/>
  <c r="BB802" i="6"/>
  <c r="BB806" i="6"/>
  <c r="BB810" i="6"/>
  <c r="BB814" i="6"/>
  <c r="BB818" i="6"/>
  <c r="BB816" i="6"/>
  <c r="BB812" i="6"/>
  <c r="BB803" i="6"/>
  <c r="BB807" i="6"/>
  <c r="BB811" i="6"/>
  <c r="BB815" i="6"/>
  <c r="BB819" i="6"/>
  <c r="BB808" i="6"/>
  <c r="BB804" i="6"/>
  <c r="BB805" i="6"/>
  <c r="BB809" i="6"/>
  <c r="BB813" i="6"/>
  <c r="BB817" i="6"/>
  <c r="BB782" i="6"/>
  <c r="BB790" i="6"/>
  <c r="BB783" i="6"/>
  <c r="BB787" i="6"/>
  <c r="BB791" i="6"/>
  <c r="BB795" i="6"/>
  <c r="BB799" i="6"/>
  <c r="BB797" i="6"/>
  <c r="BB793" i="6"/>
  <c r="BB786" i="6"/>
  <c r="BB784" i="6"/>
  <c r="BB788" i="6"/>
  <c r="BB792" i="6"/>
  <c r="BB796" i="6"/>
  <c r="BB800" i="6"/>
  <c r="BB789" i="6"/>
  <c r="BB794" i="6"/>
  <c r="BB785" i="6"/>
  <c r="BB798" i="6"/>
  <c r="BA782" i="6"/>
  <c r="BA783" i="6"/>
  <c r="BA787" i="6"/>
  <c r="BA791" i="6"/>
  <c r="BA795" i="6"/>
  <c r="BA799" i="6"/>
  <c r="BA798" i="6"/>
  <c r="BA784" i="6"/>
  <c r="BA788" i="6"/>
  <c r="BA792" i="6"/>
  <c r="BA796" i="6"/>
  <c r="BA800" i="6"/>
  <c r="BA786" i="6"/>
  <c r="BA794" i="6"/>
  <c r="BA785" i="6"/>
  <c r="BA789" i="6"/>
  <c r="BA793" i="6"/>
  <c r="BA797" i="6"/>
  <c r="BA790" i="6"/>
  <c r="BA763" i="6"/>
  <c r="BA764" i="6"/>
  <c r="BA768" i="6"/>
  <c r="BA772" i="6"/>
  <c r="BA776" i="6"/>
  <c r="BA780" i="6"/>
  <c r="BA765" i="6"/>
  <c r="BA769" i="6"/>
  <c r="BA773" i="6"/>
  <c r="BA777" i="6"/>
  <c r="BA781" i="6"/>
  <c r="BA766" i="6"/>
  <c r="BA770" i="6"/>
  <c r="BA774" i="6"/>
  <c r="BA778" i="6"/>
  <c r="BA767" i="6"/>
  <c r="BA771" i="6"/>
  <c r="BA775" i="6"/>
  <c r="BA779" i="6"/>
  <c r="BB763" i="6"/>
  <c r="BB764" i="6"/>
  <c r="BB768" i="6"/>
  <c r="BB772" i="6"/>
  <c r="BB776" i="6"/>
  <c r="BB780" i="6"/>
  <c r="BB765" i="6"/>
  <c r="BB769" i="6"/>
  <c r="BB773" i="6"/>
  <c r="BB777" i="6"/>
  <c r="BB781" i="6"/>
  <c r="BB771" i="6"/>
  <c r="BB779" i="6"/>
  <c r="BB766" i="6"/>
  <c r="BB770" i="6"/>
  <c r="BB774" i="6"/>
  <c r="BB778" i="6"/>
  <c r="BB775" i="6"/>
  <c r="BB767" i="6"/>
  <c r="BB744" i="6"/>
  <c r="BB756" i="6"/>
  <c r="BB745" i="6"/>
  <c r="BB749" i="6"/>
  <c r="BB753" i="6"/>
  <c r="BB757" i="6"/>
  <c r="BB761" i="6"/>
  <c r="BB760" i="6"/>
  <c r="BB746" i="6"/>
  <c r="BB750" i="6"/>
  <c r="BB754" i="6"/>
  <c r="BB758" i="6"/>
  <c r="BB762" i="6"/>
  <c r="BB752" i="6"/>
  <c r="BB747" i="6"/>
  <c r="BB751" i="6"/>
  <c r="BB755" i="6"/>
  <c r="BB759" i="6"/>
  <c r="BB748" i="6"/>
  <c r="BA744" i="6"/>
  <c r="BA745" i="6"/>
  <c r="BA749" i="6"/>
  <c r="BA753" i="6"/>
  <c r="BA757" i="6"/>
  <c r="BA761" i="6"/>
  <c r="BA746" i="6"/>
  <c r="BA750" i="6"/>
  <c r="BA754" i="6"/>
  <c r="BA758" i="6"/>
  <c r="BA762" i="6"/>
  <c r="BA760" i="6"/>
  <c r="BA756" i="6"/>
  <c r="BA747" i="6"/>
  <c r="BA751" i="6"/>
  <c r="BA755" i="6"/>
  <c r="BA759" i="6"/>
  <c r="BA752" i="6"/>
  <c r="BA748" i="6"/>
  <c r="BB725" i="6"/>
  <c r="BB726" i="6"/>
  <c r="BB730" i="6"/>
  <c r="BB734" i="6"/>
  <c r="BB738" i="6"/>
  <c r="BB742" i="6"/>
  <c r="BB727" i="6"/>
  <c r="BB731" i="6"/>
  <c r="BB735" i="6"/>
  <c r="BB739" i="6"/>
  <c r="BB743" i="6"/>
  <c r="BB741" i="6"/>
  <c r="BB737" i="6"/>
  <c r="BB728" i="6"/>
  <c r="BB732" i="6"/>
  <c r="BB736" i="6"/>
  <c r="BB740" i="6"/>
  <c r="BB733" i="6"/>
  <c r="BB729" i="6"/>
  <c r="BA725" i="6"/>
  <c r="BA726" i="6"/>
  <c r="BA730" i="6"/>
  <c r="BA734" i="6"/>
  <c r="BA738" i="6"/>
  <c r="BA742" i="6"/>
  <c r="BA727" i="6"/>
  <c r="BA731" i="6"/>
  <c r="BA735" i="6"/>
  <c r="BA739" i="6"/>
  <c r="BA743" i="6"/>
  <c r="BA728" i="6"/>
  <c r="BA732" i="6"/>
  <c r="BA736" i="6"/>
  <c r="BA740" i="6"/>
  <c r="BA729" i="6"/>
  <c r="BA733" i="6"/>
  <c r="BA737" i="6"/>
  <c r="BA741" i="6"/>
  <c r="BA706" i="6"/>
  <c r="BA707" i="6"/>
  <c r="BA711" i="6"/>
  <c r="BA715" i="6"/>
  <c r="BA719" i="6"/>
  <c r="BA723" i="6"/>
  <c r="BA708" i="6"/>
  <c r="BA712" i="6"/>
  <c r="BA716" i="6"/>
  <c r="BA720" i="6"/>
  <c r="BA724" i="6"/>
  <c r="BA709" i="6"/>
  <c r="BA713" i="6"/>
  <c r="BA717" i="6"/>
  <c r="BA721" i="6"/>
  <c r="BA710" i="6"/>
  <c r="BA714" i="6"/>
  <c r="BA718" i="6"/>
  <c r="BA722" i="6"/>
  <c r="BB706" i="6"/>
  <c r="BB707" i="6"/>
  <c r="BB711" i="6"/>
  <c r="BB715" i="6"/>
  <c r="BB719" i="6"/>
  <c r="BB723" i="6"/>
  <c r="BB708" i="6"/>
  <c r="BB712" i="6"/>
  <c r="BB716" i="6"/>
  <c r="BB720" i="6"/>
  <c r="BB724" i="6"/>
  <c r="BB718" i="6"/>
  <c r="BB722" i="6"/>
  <c r="BB709" i="6"/>
  <c r="BB713" i="6"/>
  <c r="BB717" i="6"/>
  <c r="BB721" i="6"/>
  <c r="BB714" i="6"/>
  <c r="BB710" i="6"/>
  <c r="BB687" i="6"/>
  <c r="BB688" i="6"/>
  <c r="BB692" i="6"/>
  <c r="BB696" i="6"/>
  <c r="BB700" i="6"/>
  <c r="BB704" i="6"/>
  <c r="BB702" i="6"/>
  <c r="BB698" i="6"/>
  <c r="BB689" i="6"/>
  <c r="BB693" i="6"/>
  <c r="BB697" i="6"/>
  <c r="BB701" i="6"/>
  <c r="BB705" i="6"/>
  <c r="BB694" i="6"/>
  <c r="BB690" i="6"/>
  <c r="BB691" i="6"/>
  <c r="BB695" i="6"/>
  <c r="BB699" i="6"/>
  <c r="BB703" i="6"/>
  <c r="BA687" i="6"/>
  <c r="BA688" i="6"/>
  <c r="BA692" i="6"/>
  <c r="BA696" i="6"/>
  <c r="BA700" i="6"/>
  <c r="BA704" i="6"/>
  <c r="BA689" i="6"/>
  <c r="BA693" i="6"/>
  <c r="BA697" i="6"/>
  <c r="BA701" i="6"/>
  <c r="BA705" i="6"/>
  <c r="BA690" i="6"/>
  <c r="BA694" i="6"/>
  <c r="BA698" i="6"/>
  <c r="BA702" i="6"/>
  <c r="BA691" i="6"/>
  <c r="BA695" i="6"/>
  <c r="BA699" i="6"/>
  <c r="BA703" i="6"/>
  <c r="BA668" i="6"/>
  <c r="BA669" i="6"/>
  <c r="BA673" i="6"/>
  <c r="BA677" i="6"/>
  <c r="BA681" i="6"/>
  <c r="BA685" i="6"/>
  <c r="BA670" i="6"/>
  <c r="BA674" i="6"/>
  <c r="BA678" i="6"/>
  <c r="BA682" i="6"/>
  <c r="BA686" i="6"/>
  <c r="BA671" i="6"/>
  <c r="BA675" i="6"/>
  <c r="BA679" i="6"/>
  <c r="BA683" i="6"/>
  <c r="BA672" i="6"/>
  <c r="BA676" i="6"/>
  <c r="BA680" i="6"/>
  <c r="BA684" i="6"/>
  <c r="BB668" i="6"/>
  <c r="BB669" i="6"/>
  <c r="BB673" i="6"/>
  <c r="BB677" i="6"/>
  <c r="BB681" i="6"/>
  <c r="BB685" i="6"/>
  <c r="BB680" i="6"/>
  <c r="BB670" i="6"/>
  <c r="BB674" i="6"/>
  <c r="BB678" i="6"/>
  <c r="BB682" i="6"/>
  <c r="BB686" i="6"/>
  <c r="BB684" i="6"/>
  <c r="BB671" i="6"/>
  <c r="BB675" i="6"/>
  <c r="BB679" i="6"/>
  <c r="BB683" i="6"/>
  <c r="BB676" i="6"/>
  <c r="BB672" i="6"/>
  <c r="BB649" i="6"/>
  <c r="BB650" i="6"/>
  <c r="BB654" i="6"/>
  <c r="BB658" i="6"/>
  <c r="BB662" i="6"/>
  <c r="BB666" i="6"/>
  <c r="BB651" i="6"/>
  <c r="BB655" i="6"/>
  <c r="BB659" i="6"/>
  <c r="BB663" i="6"/>
  <c r="BB667" i="6"/>
  <c r="BB665" i="6"/>
  <c r="BB657" i="6"/>
  <c r="BB652" i="6"/>
  <c r="BB656" i="6"/>
  <c r="BB660" i="6"/>
  <c r="BB664" i="6"/>
  <c r="BB661" i="6"/>
  <c r="BB653" i="6"/>
  <c r="BA649" i="6"/>
  <c r="BA650" i="6"/>
  <c r="BA654" i="6"/>
  <c r="BA658" i="6"/>
  <c r="BA662" i="6"/>
  <c r="BA666" i="6"/>
  <c r="BA651" i="6"/>
  <c r="BA655" i="6"/>
  <c r="BA659" i="6"/>
  <c r="BA663" i="6"/>
  <c r="BA667" i="6"/>
  <c r="BA652" i="6"/>
  <c r="BA656" i="6"/>
  <c r="BA660" i="6"/>
  <c r="BA664" i="6"/>
  <c r="BA653" i="6"/>
  <c r="BA657" i="6"/>
  <c r="BA661" i="6"/>
  <c r="BA665" i="6"/>
  <c r="BA630" i="6"/>
  <c r="BA631" i="6"/>
  <c r="BA635" i="6"/>
  <c r="BA639" i="6"/>
  <c r="BA643" i="6"/>
  <c r="BA647" i="6"/>
  <c r="BA632" i="6"/>
  <c r="BA636" i="6"/>
  <c r="BA640" i="6"/>
  <c r="BA644" i="6"/>
  <c r="BA648" i="6"/>
  <c r="BA633" i="6"/>
  <c r="BA637" i="6"/>
  <c r="BA641" i="6"/>
  <c r="BA645" i="6"/>
  <c r="BA634" i="6"/>
  <c r="BA638" i="6"/>
  <c r="BA642" i="6"/>
  <c r="BA646" i="6"/>
  <c r="BB630" i="6"/>
  <c r="BB631" i="6"/>
  <c r="BB635" i="6"/>
  <c r="BB639" i="6"/>
  <c r="BB643" i="6"/>
  <c r="BB647" i="6"/>
  <c r="BB632" i="6"/>
  <c r="BB636" i="6"/>
  <c r="BB640" i="6"/>
  <c r="BB644" i="6"/>
  <c r="BB648" i="6"/>
  <c r="BB646" i="6"/>
  <c r="BB642" i="6"/>
  <c r="BB633" i="6"/>
  <c r="BB637" i="6"/>
  <c r="BB641" i="6"/>
  <c r="BB645" i="6"/>
  <c r="BB638" i="6"/>
  <c r="BB634" i="6"/>
  <c r="BB611" i="6"/>
  <c r="BB612" i="6"/>
  <c r="BB616" i="6"/>
  <c r="BB620" i="6"/>
  <c r="BB624" i="6"/>
  <c r="BB628" i="6"/>
  <c r="BB613" i="6"/>
  <c r="BB617" i="6"/>
  <c r="BB621" i="6"/>
  <c r="BB625" i="6"/>
  <c r="BB629" i="6"/>
  <c r="BB627" i="6"/>
  <c r="BB623" i="6"/>
  <c r="BB614" i="6"/>
  <c r="BB618" i="6"/>
  <c r="BB622" i="6"/>
  <c r="BB626" i="6"/>
  <c r="BB619" i="6"/>
  <c r="BB615" i="6"/>
  <c r="BA611" i="6"/>
  <c r="BA612" i="6"/>
  <c r="BA616" i="6"/>
  <c r="BA620" i="6"/>
  <c r="BA624" i="6"/>
  <c r="BA628" i="6"/>
  <c r="BA613" i="6"/>
  <c r="BA617" i="6"/>
  <c r="BA621" i="6"/>
  <c r="BA625" i="6"/>
  <c r="BA629" i="6"/>
  <c r="BA614" i="6"/>
  <c r="BA618" i="6"/>
  <c r="BA622" i="6"/>
  <c r="BA626" i="6"/>
  <c r="BA615" i="6"/>
  <c r="BA619" i="6"/>
  <c r="BA623" i="6"/>
  <c r="BA627" i="6"/>
  <c r="BA592" i="6"/>
  <c r="BA593" i="6"/>
  <c r="BA597" i="6"/>
  <c r="BA601" i="6"/>
  <c r="BA605" i="6"/>
  <c r="BA609" i="6"/>
  <c r="BA594" i="6"/>
  <c r="BA598" i="6"/>
  <c r="BA602" i="6"/>
  <c r="BA606" i="6"/>
  <c r="BA610" i="6"/>
  <c r="BA595" i="6"/>
  <c r="BA599" i="6"/>
  <c r="BA603" i="6"/>
  <c r="BA607" i="6"/>
  <c r="BA596" i="6"/>
  <c r="BA600" i="6"/>
  <c r="BA604" i="6"/>
  <c r="BA608" i="6"/>
  <c r="BB592" i="6"/>
  <c r="BB593" i="6"/>
  <c r="BB597" i="6"/>
  <c r="BB601" i="6"/>
  <c r="BB605" i="6"/>
  <c r="BB609" i="6"/>
  <c r="BB594" i="6"/>
  <c r="BB598" i="6"/>
  <c r="BB602" i="6"/>
  <c r="BB606" i="6"/>
  <c r="BB610" i="6"/>
  <c r="BB608" i="6"/>
  <c r="BB604" i="6"/>
  <c r="BB595" i="6"/>
  <c r="BB599" i="6"/>
  <c r="BB603" i="6"/>
  <c r="BB607" i="6"/>
  <c r="BB600" i="6"/>
  <c r="BB596" i="6"/>
  <c r="BA573" i="6"/>
  <c r="BA574" i="6"/>
  <c r="BA578" i="6"/>
  <c r="BA582" i="6"/>
  <c r="BA586" i="6"/>
  <c r="BA590" i="6"/>
  <c r="BA575" i="6"/>
  <c r="BA579" i="6"/>
  <c r="BA583" i="6"/>
  <c r="BA587" i="6"/>
  <c r="BA591" i="6"/>
  <c r="BA576" i="6"/>
  <c r="BA580" i="6"/>
  <c r="BA584" i="6"/>
  <c r="BA588" i="6"/>
  <c r="BA577" i="6"/>
  <c r="BA581" i="6"/>
  <c r="BA585" i="6"/>
  <c r="BA589" i="6"/>
  <c r="BB573" i="6"/>
  <c r="BB574" i="6"/>
  <c r="BB578" i="6"/>
  <c r="BB582" i="6"/>
  <c r="BB586" i="6"/>
  <c r="BB590" i="6"/>
  <c r="BB575" i="6"/>
  <c r="BB579" i="6"/>
  <c r="BB583" i="6"/>
  <c r="BB587" i="6"/>
  <c r="BB591" i="6"/>
  <c r="BB589" i="6"/>
  <c r="BB581" i="6"/>
  <c r="BB576" i="6"/>
  <c r="BB580" i="6"/>
  <c r="BB584" i="6"/>
  <c r="BB588" i="6"/>
  <c r="BB585" i="6"/>
  <c r="BB577" i="6"/>
  <c r="BB554" i="6"/>
  <c r="BB555" i="6"/>
  <c r="BB559" i="6"/>
  <c r="BB563" i="6"/>
  <c r="BB567" i="6"/>
  <c r="BB571" i="6"/>
  <c r="BB556" i="6"/>
  <c r="BB560" i="6"/>
  <c r="BB564" i="6"/>
  <c r="BB568" i="6"/>
  <c r="BB572" i="6"/>
  <c r="BB570" i="6"/>
  <c r="BB562" i="6"/>
  <c r="BB557" i="6"/>
  <c r="BB561" i="6"/>
  <c r="BB565" i="6"/>
  <c r="BB569" i="6"/>
  <c r="BB566" i="6"/>
  <c r="BB558" i="6"/>
  <c r="BA554" i="6"/>
  <c r="BA555" i="6"/>
  <c r="BA559" i="6"/>
  <c r="BA563" i="6"/>
  <c r="BA567" i="6"/>
  <c r="BA571" i="6"/>
  <c r="BA556" i="6"/>
  <c r="BA560" i="6"/>
  <c r="BA564" i="6"/>
  <c r="BA568" i="6"/>
  <c r="BA572" i="6"/>
  <c r="BA557" i="6"/>
  <c r="BA561" i="6"/>
  <c r="BA565" i="6"/>
  <c r="BA569" i="6"/>
  <c r="BA558" i="6"/>
  <c r="BA562" i="6"/>
  <c r="BA566" i="6"/>
  <c r="BA570" i="6"/>
  <c r="BA535" i="6"/>
  <c r="BA536" i="6"/>
  <c r="BA540" i="6"/>
  <c r="BA544" i="6"/>
  <c r="BA548" i="6"/>
  <c r="BA552" i="6"/>
  <c r="BA537" i="6"/>
  <c r="BA541" i="6"/>
  <c r="BA545" i="6"/>
  <c r="BA549" i="6"/>
  <c r="BA553" i="6"/>
  <c r="BA538" i="6"/>
  <c r="BA542" i="6"/>
  <c r="BA546" i="6"/>
  <c r="BA550" i="6"/>
  <c r="BA539" i="6"/>
  <c r="BA543" i="6"/>
  <c r="BA547" i="6"/>
  <c r="BA551" i="6"/>
  <c r="BB535" i="6"/>
  <c r="BB536" i="6"/>
  <c r="BB540" i="6"/>
  <c r="BB544" i="6"/>
  <c r="BB548" i="6"/>
  <c r="BB552" i="6"/>
  <c r="BB537" i="6"/>
  <c r="BB541" i="6"/>
  <c r="BB545" i="6"/>
  <c r="BB549" i="6"/>
  <c r="BB553" i="6"/>
  <c r="BB547" i="6"/>
  <c r="BB551" i="6"/>
  <c r="BB538" i="6"/>
  <c r="BB542" i="6"/>
  <c r="BB546" i="6"/>
  <c r="BB550" i="6"/>
  <c r="BB543" i="6"/>
  <c r="BB539" i="6"/>
  <c r="BB516" i="6"/>
  <c r="BB517" i="6"/>
  <c r="BB521" i="6"/>
  <c r="BB525" i="6"/>
  <c r="BB529" i="6"/>
  <c r="BB533" i="6"/>
  <c r="BB518" i="6"/>
  <c r="BB522" i="6"/>
  <c r="BB526" i="6"/>
  <c r="BB530" i="6"/>
  <c r="BB534" i="6"/>
  <c r="BB532" i="6"/>
  <c r="BB528" i="6"/>
  <c r="BB519" i="6"/>
  <c r="BB523" i="6"/>
  <c r="BB527" i="6"/>
  <c r="BB531" i="6"/>
  <c r="BB524" i="6"/>
  <c r="BB520" i="6"/>
  <c r="BA516" i="6"/>
  <c r="BA517" i="6"/>
  <c r="BA521" i="6"/>
  <c r="BA525" i="6"/>
  <c r="BA529" i="6"/>
  <c r="BA533" i="6"/>
  <c r="BA518" i="6"/>
  <c r="BA522" i="6"/>
  <c r="BA526" i="6"/>
  <c r="BA530" i="6"/>
  <c r="BA534" i="6"/>
  <c r="BA519" i="6"/>
  <c r="BA523" i="6"/>
  <c r="BA527" i="6"/>
  <c r="BA531" i="6"/>
  <c r="BA520" i="6"/>
  <c r="BA524" i="6"/>
  <c r="BA528" i="6"/>
  <c r="BA532" i="6"/>
  <c r="BB497" i="6"/>
  <c r="BB498" i="6"/>
  <c r="BB502" i="6"/>
  <c r="BB506" i="6"/>
  <c r="BB510" i="6"/>
  <c r="BB514" i="6"/>
  <c r="BB499" i="6"/>
  <c r="BB503" i="6"/>
  <c r="BB507" i="6"/>
  <c r="BB511" i="6"/>
  <c r="BB515" i="6"/>
  <c r="BB513" i="6"/>
  <c r="BB509" i="6"/>
  <c r="BB500" i="6"/>
  <c r="BB504" i="6"/>
  <c r="BB508" i="6"/>
  <c r="BB512" i="6"/>
  <c r="BB505" i="6"/>
  <c r="BB501" i="6"/>
  <c r="BA497" i="6"/>
  <c r="BA498" i="6"/>
  <c r="BA502" i="6"/>
  <c r="BA506" i="6"/>
  <c r="BA510" i="6"/>
  <c r="BA514" i="6"/>
  <c r="BA499" i="6"/>
  <c r="BA503" i="6"/>
  <c r="BA507" i="6"/>
  <c r="BA511" i="6"/>
  <c r="BA515" i="6"/>
  <c r="BA500" i="6"/>
  <c r="BA504" i="6"/>
  <c r="BA508" i="6"/>
  <c r="BA512" i="6"/>
  <c r="BA501" i="6"/>
  <c r="BA505" i="6"/>
  <c r="BA509" i="6"/>
  <c r="BA513" i="6"/>
  <c r="BB479" i="6"/>
  <c r="BB483" i="6"/>
  <c r="BB487" i="6"/>
  <c r="BB491" i="6"/>
  <c r="BB495" i="6"/>
  <c r="BB493" i="6"/>
  <c r="BB489" i="6"/>
  <c r="BB480" i="6"/>
  <c r="BB484" i="6"/>
  <c r="BB488" i="6"/>
  <c r="BB492" i="6"/>
  <c r="BB496" i="6"/>
  <c r="BB485" i="6"/>
  <c r="BB481" i="6"/>
  <c r="BB482" i="6"/>
  <c r="BB486" i="6"/>
  <c r="BB490" i="6"/>
  <c r="BB494" i="6"/>
  <c r="BA479" i="6"/>
  <c r="BA483" i="6"/>
  <c r="BA487" i="6"/>
  <c r="BA491" i="6"/>
  <c r="BA495" i="6"/>
  <c r="BA480" i="6"/>
  <c r="BA484" i="6"/>
  <c r="BA488" i="6"/>
  <c r="BA492" i="6"/>
  <c r="BA496" i="6"/>
  <c r="BA481" i="6"/>
  <c r="BA485" i="6"/>
  <c r="BA489" i="6"/>
  <c r="BA493" i="6"/>
  <c r="BA482" i="6"/>
  <c r="BA486" i="6"/>
  <c r="BA490" i="6"/>
  <c r="BA494" i="6"/>
  <c r="BB478" i="6"/>
  <c r="BA478" i="6"/>
  <c r="BB459" i="6"/>
  <c r="BB460" i="6"/>
  <c r="BB464" i="6"/>
  <c r="BB468" i="6"/>
  <c r="BB472" i="6"/>
  <c r="BB476" i="6"/>
  <c r="BB461" i="6"/>
  <c r="BB465" i="6"/>
  <c r="BB469" i="6"/>
  <c r="BB473" i="6"/>
  <c r="BB477" i="6"/>
  <c r="BB475" i="6"/>
  <c r="BB471" i="6"/>
  <c r="BB462" i="6"/>
  <c r="BB466" i="6"/>
  <c r="BB470" i="6"/>
  <c r="BB474" i="6"/>
  <c r="BB467" i="6"/>
  <c r="BB463" i="6"/>
  <c r="BA459" i="6"/>
  <c r="BA460" i="6"/>
  <c r="BA464" i="6"/>
  <c r="BA468" i="6"/>
  <c r="BA472" i="6"/>
  <c r="BA476" i="6"/>
  <c r="BA461" i="6"/>
  <c r="BA465" i="6"/>
  <c r="BA469" i="6"/>
  <c r="BA473" i="6"/>
  <c r="BA477" i="6"/>
  <c r="BA462" i="6"/>
  <c r="BA466" i="6"/>
  <c r="BA470" i="6"/>
  <c r="BA474" i="6"/>
  <c r="BA463" i="6"/>
  <c r="BA467" i="6"/>
  <c r="BA471" i="6"/>
  <c r="BA475" i="6"/>
  <c r="BA440" i="6"/>
  <c r="BA441" i="6"/>
  <c r="BA445" i="6"/>
  <c r="BA449" i="6"/>
  <c r="BA453" i="6"/>
  <c r="BA457" i="6"/>
  <c r="BA442" i="6"/>
  <c r="BA446" i="6"/>
  <c r="BA450" i="6"/>
  <c r="BA454" i="6"/>
  <c r="BA458" i="6"/>
  <c r="BA443" i="6"/>
  <c r="BA447" i="6"/>
  <c r="BA451" i="6"/>
  <c r="BA455" i="6"/>
  <c r="BA444" i="6"/>
  <c r="BA448" i="6"/>
  <c r="BA452" i="6"/>
  <c r="BA456" i="6"/>
  <c r="BB440" i="6"/>
  <c r="BB451" i="6"/>
  <c r="BB441" i="6"/>
  <c r="BB445" i="6"/>
  <c r="BB449" i="6"/>
  <c r="BB453" i="6"/>
  <c r="BB457" i="6"/>
  <c r="BB455" i="6"/>
  <c r="BB442" i="6"/>
  <c r="BB446" i="6"/>
  <c r="BB450" i="6"/>
  <c r="BB454" i="6"/>
  <c r="BB458" i="6"/>
  <c r="BB443" i="6"/>
  <c r="BB447" i="6"/>
  <c r="BB444" i="6"/>
  <c r="BB448" i="6"/>
  <c r="BB452" i="6"/>
  <c r="BB456" i="6"/>
  <c r="BB421" i="6"/>
  <c r="BB422" i="6"/>
  <c r="BB426" i="6"/>
  <c r="BB430" i="6"/>
  <c r="BB434" i="6"/>
  <c r="BB438" i="6"/>
  <c r="BB423" i="6"/>
  <c r="BB427" i="6"/>
  <c r="BB431" i="6"/>
  <c r="BB435" i="6"/>
  <c r="BB439" i="6"/>
  <c r="BB437" i="6"/>
  <c r="BB429" i="6"/>
  <c r="BB424" i="6"/>
  <c r="BB428" i="6"/>
  <c r="BB432" i="6"/>
  <c r="BB436" i="6"/>
  <c r="BB433" i="6"/>
  <c r="BB425" i="6"/>
  <c r="BA421" i="6"/>
  <c r="BA422" i="6"/>
  <c r="BA426" i="6"/>
  <c r="BA430" i="6"/>
  <c r="BA434" i="6"/>
  <c r="BA438" i="6"/>
  <c r="BA423" i="6"/>
  <c r="BA427" i="6"/>
  <c r="BA431" i="6"/>
  <c r="BA435" i="6"/>
  <c r="BA439" i="6"/>
  <c r="BA424" i="6"/>
  <c r="BA428" i="6"/>
  <c r="BA432" i="6"/>
  <c r="BA436" i="6"/>
  <c r="BA425" i="6"/>
  <c r="BA429" i="6"/>
  <c r="BA433" i="6"/>
  <c r="BA437" i="6"/>
  <c r="BB402" i="6"/>
  <c r="BB403" i="6"/>
  <c r="BB407" i="6"/>
  <c r="BB411" i="6"/>
  <c r="BB415" i="6"/>
  <c r="BB419" i="6"/>
  <c r="BB418" i="6"/>
  <c r="BB404" i="6"/>
  <c r="BB408" i="6"/>
  <c r="BB412" i="6"/>
  <c r="BB416" i="6"/>
  <c r="BB420" i="6"/>
  <c r="BB414" i="6"/>
  <c r="BB405" i="6"/>
  <c r="BB409" i="6"/>
  <c r="BB413" i="6"/>
  <c r="BB417" i="6"/>
  <c r="BB410" i="6"/>
  <c r="BB406" i="6"/>
  <c r="BA402" i="6"/>
  <c r="BA403" i="6"/>
  <c r="BA407" i="6"/>
  <c r="BA411" i="6"/>
  <c r="BA415" i="6"/>
  <c r="BA419" i="6"/>
  <c r="BA404" i="6"/>
  <c r="BA408" i="6"/>
  <c r="BA412" i="6"/>
  <c r="BA416" i="6"/>
  <c r="BA420" i="6"/>
  <c r="BA405" i="6"/>
  <c r="BA409" i="6"/>
  <c r="BA413" i="6"/>
  <c r="BA417" i="6"/>
  <c r="BA406" i="6"/>
  <c r="BA410" i="6"/>
  <c r="BA414" i="6"/>
  <c r="BA418" i="6"/>
  <c r="BB383" i="6"/>
  <c r="BB398" i="6"/>
  <c r="BB384" i="6"/>
  <c r="BB388" i="6"/>
  <c r="BB392" i="6"/>
  <c r="BB396" i="6"/>
  <c r="BB400" i="6"/>
  <c r="BB394" i="6"/>
  <c r="BB385" i="6"/>
  <c r="BB389" i="6"/>
  <c r="BB393" i="6"/>
  <c r="BB397" i="6"/>
  <c r="BB401" i="6"/>
  <c r="BB386" i="6"/>
  <c r="BB390" i="6"/>
  <c r="BB387" i="6"/>
  <c r="BB391" i="6"/>
  <c r="BB395" i="6"/>
  <c r="BB399" i="6"/>
  <c r="BA383" i="6"/>
  <c r="BA384" i="6"/>
  <c r="BA388" i="6"/>
  <c r="BA392" i="6"/>
  <c r="BA396" i="6"/>
  <c r="BA400" i="6"/>
  <c r="BA385" i="6"/>
  <c r="BA389" i="6"/>
  <c r="BA393" i="6"/>
  <c r="BA397" i="6"/>
  <c r="BA401" i="6"/>
  <c r="BA386" i="6"/>
  <c r="BA390" i="6"/>
  <c r="BA394" i="6"/>
  <c r="BA398" i="6"/>
  <c r="BA387" i="6"/>
  <c r="BA391" i="6"/>
  <c r="BA395" i="6"/>
  <c r="BA399" i="6"/>
  <c r="BB364" i="6"/>
  <c r="BB365" i="6"/>
  <c r="BB369" i="6"/>
  <c r="BB373" i="6"/>
  <c r="BB377" i="6"/>
  <c r="BB381" i="6"/>
  <c r="BB366" i="6"/>
  <c r="BB370" i="6"/>
  <c r="BB374" i="6"/>
  <c r="BB378" i="6"/>
  <c r="BB382" i="6"/>
  <c r="BB376" i="6"/>
  <c r="BB380" i="6"/>
  <c r="BB367" i="6"/>
  <c r="BB371" i="6"/>
  <c r="BB375" i="6"/>
  <c r="BB379" i="6"/>
  <c r="BB372" i="6"/>
  <c r="BB368" i="6"/>
  <c r="BA364" i="6"/>
  <c r="BA365" i="6"/>
  <c r="BA369" i="6"/>
  <c r="BA373" i="6"/>
  <c r="BA377" i="6"/>
  <c r="BA381" i="6"/>
  <c r="BA366" i="6"/>
  <c r="BA370" i="6"/>
  <c r="BA374" i="6"/>
  <c r="BA378" i="6"/>
  <c r="BA382" i="6"/>
  <c r="BA367" i="6"/>
  <c r="BA371" i="6"/>
  <c r="BA375" i="6"/>
  <c r="BA379" i="6"/>
  <c r="BA368" i="6"/>
  <c r="BA372" i="6"/>
  <c r="BA376" i="6"/>
  <c r="BA380" i="6"/>
  <c r="BA345" i="6"/>
  <c r="BA346" i="6"/>
  <c r="BA350" i="6"/>
  <c r="BA354" i="6"/>
  <c r="BA358" i="6"/>
  <c r="BA362" i="6"/>
  <c r="BA347" i="6"/>
  <c r="BA351" i="6"/>
  <c r="BA355" i="6"/>
  <c r="BA359" i="6"/>
  <c r="BA363" i="6"/>
  <c r="BA348" i="6"/>
  <c r="BA352" i="6"/>
  <c r="BA356" i="6"/>
  <c r="BA360" i="6"/>
  <c r="BA349" i="6"/>
  <c r="BA353" i="6"/>
  <c r="BA357" i="6"/>
  <c r="BA361" i="6"/>
  <c r="BB345" i="6"/>
  <c r="BB346" i="6"/>
  <c r="BB350" i="6"/>
  <c r="BB354" i="6"/>
  <c r="BB358" i="6"/>
  <c r="BB362" i="6"/>
  <c r="BB361" i="6"/>
  <c r="BB347" i="6"/>
  <c r="BB351" i="6"/>
  <c r="BB355" i="6"/>
  <c r="BB359" i="6"/>
  <c r="BB363" i="6"/>
  <c r="BB353" i="6"/>
  <c r="BB348" i="6"/>
  <c r="BB352" i="6"/>
  <c r="BB356" i="6"/>
  <c r="BB360" i="6"/>
  <c r="BB357" i="6"/>
  <c r="BB349" i="6"/>
  <c r="BA326" i="6"/>
  <c r="BA327" i="6"/>
  <c r="BA331" i="6"/>
  <c r="BA335" i="6"/>
  <c r="BA339" i="6"/>
  <c r="BA343" i="6"/>
  <c r="BA328" i="6"/>
  <c r="BA332" i="6"/>
  <c r="BA336" i="6"/>
  <c r="BA340" i="6"/>
  <c r="BA344" i="6"/>
  <c r="BA329" i="6"/>
  <c r="BA333" i="6"/>
  <c r="BA337" i="6"/>
  <c r="BA341" i="6"/>
  <c r="BA330" i="6"/>
  <c r="BA334" i="6"/>
  <c r="BA338" i="6"/>
  <c r="BA342" i="6"/>
  <c r="BB326" i="6"/>
  <c r="BB327" i="6"/>
  <c r="BB331" i="6"/>
  <c r="BB335" i="6"/>
  <c r="BB339" i="6"/>
  <c r="BB343" i="6"/>
  <c r="BB328" i="6"/>
  <c r="BB332" i="6"/>
  <c r="BB336" i="6"/>
  <c r="BB340" i="6"/>
  <c r="BB344" i="6"/>
  <c r="BB342" i="6"/>
  <c r="BB338" i="6"/>
  <c r="BB329" i="6"/>
  <c r="BB333" i="6"/>
  <c r="BB337" i="6"/>
  <c r="BB341" i="6"/>
  <c r="BB334" i="6"/>
  <c r="BB330" i="6"/>
  <c r="BA307" i="6"/>
  <c r="BA308" i="6"/>
  <c r="BA312" i="6"/>
  <c r="BA316" i="6"/>
  <c r="BA320" i="6"/>
  <c r="BA324" i="6"/>
  <c r="BA309" i="6"/>
  <c r="BA313" i="6"/>
  <c r="BA317" i="6"/>
  <c r="BA321" i="6"/>
  <c r="BA325" i="6"/>
  <c r="BA310" i="6"/>
  <c r="BA314" i="6"/>
  <c r="BA318" i="6"/>
  <c r="BA322" i="6"/>
  <c r="BA311" i="6"/>
  <c r="BA315" i="6"/>
  <c r="BA319" i="6"/>
  <c r="BA323" i="6"/>
  <c r="BB307" i="6"/>
  <c r="BB308" i="6"/>
  <c r="BB312" i="6"/>
  <c r="BB316" i="6"/>
  <c r="BB320" i="6"/>
  <c r="BB324" i="6"/>
  <c r="BB323" i="6"/>
  <c r="BB309" i="6"/>
  <c r="BB313" i="6"/>
  <c r="BB317" i="6"/>
  <c r="BB321" i="6"/>
  <c r="BB325" i="6"/>
  <c r="BB319" i="6"/>
  <c r="BB310" i="6"/>
  <c r="BB314" i="6"/>
  <c r="BB318" i="6"/>
  <c r="BB322" i="6"/>
  <c r="BB315" i="6"/>
  <c r="BB311" i="6"/>
  <c r="BA288" i="6"/>
  <c r="BA289" i="6"/>
  <c r="BA293" i="6"/>
  <c r="BA297" i="6"/>
  <c r="BA301" i="6"/>
  <c r="BA305" i="6"/>
  <c r="BA290" i="6"/>
  <c r="BA294" i="6"/>
  <c r="BA298" i="6"/>
  <c r="BA302" i="6"/>
  <c r="BA306" i="6"/>
  <c r="BA291" i="6"/>
  <c r="BA295" i="6"/>
  <c r="BA299" i="6"/>
  <c r="BA303" i="6"/>
  <c r="BA292" i="6"/>
  <c r="BA296" i="6"/>
  <c r="BA300" i="6"/>
  <c r="BA304" i="6"/>
  <c r="BB288" i="6"/>
  <c r="BB289" i="6"/>
  <c r="BB293" i="6"/>
  <c r="BB297" i="6"/>
  <c r="BB301" i="6"/>
  <c r="BB305" i="6"/>
  <c r="BB290" i="6"/>
  <c r="BB294" i="6"/>
  <c r="BB298" i="6"/>
  <c r="BB302" i="6"/>
  <c r="BB306" i="6"/>
  <c r="BB300" i="6"/>
  <c r="BB304" i="6"/>
  <c r="BB291" i="6"/>
  <c r="BB295" i="6"/>
  <c r="BB299" i="6"/>
  <c r="BB303" i="6"/>
  <c r="BB296" i="6"/>
  <c r="BB292" i="6"/>
  <c r="BB269" i="6"/>
  <c r="BB270" i="6"/>
  <c r="BB274" i="6"/>
  <c r="BB278" i="6"/>
  <c r="BB282" i="6"/>
  <c r="BB286" i="6"/>
  <c r="BB281" i="6"/>
  <c r="BB271" i="6"/>
  <c r="BB275" i="6"/>
  <c r="BB279" i="6"/>
  <c r="BB283" i="6"/>
  <c r="BB287" i="6"/>
  <c r="BB277" i="6"/>
  <c r="BB272" i="6"/>
  <c r="BB276" i="6"/>
  <c r="BB280" i="6"/>
  <c r="BB284" i="6"/>
  <c r="BB285" i="6"/>
  <c r="BB273" i="6"/>
  <c r="BA269" i="6"/>
  <c r="BA270" i="6"/>
  <c r="BA274" i="6"/>
  <c r="BA278" i="6"/>
  <c r="BA282" i="6"/>
  <c r="BA286" i="6"/>
  <c r="BA271" i="6"/>
  <c r="BA275" i="6"/>
  <c r="BA279" i="6"/>
  <c r="BA283" i="6"/>
  <c r="BA287" i="6"/>
  <c r="BA272" i="6"/>
  <c r="BA276" i="6"/>
  <c r="BA280" i="6"/>
  <c r="BA284" i="6"/>
  <c r="BA273" i="6"/>
  <c r="BA277" i="6"/>
  <c r="BA281" i="6"/>
  <c r="BA285" i="6"/>
  <c r="BA250" i="6"/>
  <c r="BA251" i="6"/>
  <c r="BA255" i="6"/>
  <c r="BA259" i="6"/>
  <c r="BA263" i="6"/>
  <c r="BA267" i="6"/>
  <c r="BA252" i="6"/>
  <c r="BA256" i="6"/>
  <c r="BA260" i="6"/>
  <c r="BA264" i="6"/>
  <c r="BA268" i="6"/>
  <c r="BA253" i="6"/>
  <c r="BA257" i="6"/>
  <c r="BA261" i="6"/>
  <c r="BA265" i="6"/>
  <c r="BA254" i="6"/>
  <c r="BA258" i="6"/>
  <c r="BA262" i="6"/>
  <c r="BA266" i="6"/>
  <c r="BB250" i="6"/>
  <c r="BB251" i="6"/>
  <c r="BB255" i="6"/>
  <c r="BB259" i="6"/>
  <c r="BB263" i="6"/>
  <c r="BB267" i="6"/>
  <c r="BB252" i="6"/>
  <c r="BB256" i="6"/>
  <c r="BB260" i="6"/>
  <c r="BB264" i="6"/>
  <c r="BB268" i="6"/>
  <c r="BB266" i="6"/>
  <c r="BB262" i="6"/>
  <c r="BB253" i="6"/>
  <c r="BB257" i="6"/>
  <c r="BB261" i="6"/>
  <c r="BB265" i="6"/>
  <c r="BB258" i="6"/>
  <c r="BB254" i="6"/>
  <c r="BA231" i="6"/>
  <c r="BA232" i="6"/>
  <c r="BA236" i="6"/>
  <c r="BA240" i="6"/>
  <c r="BA244" i="6"/>
  <c r="BA248" i="6"/>
  <c r="BA233" i="6"/>
  <c r="BA237" i="6"/>
  <c r="BA241" i="6"/>
  <c r="BA245" i="6"/>
  <c r="BA249" i="6"/>
  <c r="BA234" i="6"/>
  <c r="BA238" i="6"/>
  <c r="BA242" i="6"/>
  <c r="BA246" i="6"/>
  <c r="BA235" i="6"/>
  <c r="BA239" i="6"/>
  <c r="BA243" i="6"/>
  <c r="BA247" i="6"/>
  <c r="BB231" i="6"/>
  <c r="BB232" i="6"/>
  <c r="BB236" i="6"/>
  <c r="BB240" i="6"/>
  <c r="BB244" i="6"/>
  <c r="BB248" i="6"/>
  <c r="BB233" i="6"/>
  <c r="BB237" i="6"/>
  <c r="BB241" i="6"/>
  <c r="BB245" i="6"/>
  <c r="BB249" i="6"/>
  <c r="BB247" i="6"/>
  <c r="BB239" i="6"/>
  <c r="BB234" i="6"/>
  <c r="BB238" i="6"/>
  <c r="BB242" i="6"/>
  <c r="BB246" i="6"/>
  <c r="BB243" i="6"/>
  <c r="BB235" i="6"/>
  <c r="BB212" i="6"/>
  <c r="BB213" i="6"/>
  <c r="BB217" i="6"/>
  <c r="BB221" i="6"/>
  <c r="BB225" i="6"/>
  <c r="BB229" i="6"/>
  <c r="BB228" i="6"/>
  <c r="BB214" i="6"/>
  <c r="BB218" i="6"/>
  <c r="BB222" i="6"/>
  <c r="BB226" i="6"/>
  <c r="BB230" i="6"/>
  <c r="BB224" i="6"/>
  <c r="BB215" i="6"/>
  <c r="BB219" i="6"/>
  <c r="BB223" i="6"/>
  <c r="BB227" i="6"/>
  <c r="BB220" i="6"/>
  <c r="BB216" i="6"/>
  <c r="BA212" i="6"/>
  <c r="BA213" i="6"/>
  <c r="BA217" i="6"/>
  <c r="BA221" i="6"/>
  <c r="BA225" i="6"/>
  <c r="BA229" i="6"/>
  <c r="BA214" i="6"/>
  <c r="BA218" i="6"/>
  <c r="BA222" i="6"/>
  <c r="BA226" i="6"/>
  <c r="BA230" i="6"/>
  <c r="BA215" i="6"/>
  <c r="BA219" i="6"/>
  <c r="BA223" i="6"/>
  <c r="BA227" i="6"/>
  <c r="BA216" i="6"/>
  <c r="BA220" i="6"/>
  <c r="BA224" i="6"/>
  <c r="BA228" i="6"/>
  <c r="BA193" i="6"/>
  <c r="BA194" i="6"/>
  <c r="BA198" i="6"/>
  <c r="BA202" i="6"/>
  <c r="BA206" i="6"/>
  <c r="BA210" i="6"/>
  <c r="BA195" i="6"/>
  <c r="BA199" i="6"/>
  <c r="BA203" i="6"/>
  <c r="BA207" i="6"/>
  <c r="BA211" i="6"/>
  <c r="BA196" i="6"/>
  <c r="BA200" i="6"/>
  <c r="BA204" i="6"/>
  <c r="BA208" i="6"/>
  <c r="BA197" i="6"/>
  <c r="BA201" i="6"/>
  <c r="BA205" i="6"/>
  <c r="BA209" i="6"/>
  <c r="BB193" i="6"/>
  <c r="BB194" i="6"/>
  <c r="BB198" i="6"/>
  <c r="BB202" i="6"/>
  <c r="BB206" i="6"/>
  <c r="BB210" i="6"/>
  <c r="BB204" i="6"/>
  <c r="BB195" i="6"/>
  <c r="BB199" i="6"/>
  <c r="BB203" i="6"/>
  <c r="BB207" i="6"/>
  <c r="BB211" i="6"/>
  <c r="BB200" i="6"/>
  <c r="BB208" i="6"/>
  <c r="BB196" i="6"/>
  <c r="BB197" i="6"/>
  <c r="BB201" i="6"/>
  <c r="BB205" i="6"/>
  <c r="BB209" i="6"/>
  <c r="BA174" i="6"/>
  <c r="BA175" i="6"/>
  <c r="BA179" i="6"/>
  <c r="BA183" i="6"/>
  <c r="BA187" i="6"/>
  <c r="BA191" i="6"/>
  <c r="BA176" i="6"/>
  <c r="BA180" i="6"/>
  <c r="BA184" i="6"/>
  <c r="BA188" i="6"/>
  <c r="BA192" i="6"/>
  <c r="BA177" i="6"/>
  <c r="BA181" i="6"/>
  <c r="BA185" i="6"/>
  <c r="BA189" i="6"/>
  <c r="BA178" i="6"/>
  <c r="BA182" i="6"/>
  <c r="BA186" i="6"/>
  <c r="BA190" i="6"/>
  <c r="BB174" i="6"/>
  <c r="BB175" i="6"/>
  <c r="BB179" i="6"/>
  <c r="BB183" i="6"/>
  <c r="BB187" i="6"/>
  <c r="BB191" i="6"/>
  <c r="BB176" i="6"/>
  <c r="BB180" i="6"/>
  <c r="BB184" i="6"/>
  <c r="BB188" i="6"/>
  <c r="BB192" i="6"/>
  <c r="BB190" i="6"/>
  <c r="BB182" i="6"/>
  <c r="BB177" i="6"/>
  <c r="BB181" i="6"/>
  <c r="BB185" i="6"/>
  <c r="BB189" i="6"/>
  <c r="BB186" i="6"/>
  <c r="BB178" i="6"/>
  <c r="BA155" i="6"/>
  <c r="BA156" i="6"/>
  <c r="BA160" i="6"/>
  <c r="BA164" i="6"/>
  <c r="BA168" i="6"/>
  <c r="BA172" i="6"/>
  <c r="BA157" i="6"/>
  <c r="BA161" i="6"/>
  <c r="BA165" i="6"/>
  <c r="BA169" i="6"/>
  <c r="BA173" i="6"/>
  <c r="BA158" i="6"/>
  <c r="BA162" i="6"/>
  <c r="BA166" i="6"/>
  <c r="BA170" i="6"/>
  <c r="BA159" i="6"/>
  <c r="BA163" i="6"/>
  <c r="BA167" i="6"/>
  <c r="BA171" i="6"/>
  <c r="BB155" i="6"/>
  <c r="BB156" i="6"/>
  <c r="BB160" i="6"/>
  <c r="BB164" i="6"/>
  <c r="BB168" i="6"/>
  <c r="BB172" i="6"/>
  <c r="BB157" i="6"/>
  <c r="BB161" i="6"/>
  <c r="BB165" i="6"/>
  <c r="BB169" i="6"/>
  <c r="BB173" i="6"/>
  <c r="BB158" i="6"/>
  <c r="BB162" i="6"/>
  <c r="BB166" i="6"/>
  <c r="BB170" i="6"/>
  <c r="BB159" i="6"/>
  <c r="BB163" i="6"/>
  <c r="BB167" i="6"/>
  <c r="BB171" i="6"/>
  <c r="BA136" i="6"/>
  <c r="BA137" i="6"/>
  <c r="BA141" i="6"/>
  <c r="BA145" i="6"/>
  <c r="BA149" i="6"/>
  <c r="BA153" i="6"/>
  <c r="BA138" i="6"/>
  <c r="BA142" i="6"/>
  <c r="BA146" i="6"/>
  <c r="BA150" i="6"/>
  <c r="BA154" i="6"/>
  <c r="BA148" i="6"/>
  <c r="BA144" i="6"/>
  <c r="BA139" i="6"/>
  <c r="BA143" i="6"/>
  <c r="BA147" i="6"/>
  <c r="BA151" i="6"/>
  <c r="BA152" i="6"/>
  <c r="BA140" i="6"/>
  <c r="BB136" i="6"/>
  <c r="BB137" i="6"/>
  <c r="BB141" i="6"/>
  <c r="BB145" i="6"/>
  <c r="BB149" i="6"/>
  <c r="BB153" i="6"/>
  <c r="BB148" i="6"/>
  <c r="BB138" i="6"/>
  <c r="BB142" i="6"/>
  <c r="BB146" i="6"/>
  <c r="BB150" i="6"/>
  <c r="BB154" i="6"/>
  <c r="BB144" i="6"/>
  <c r="BB152" i="6"/>
  <c r="BB139" i="6"/>
  <c r="BB143" i="6"/>
  <c r="BB147" i="6"/>
  <c r="BB151" i="6"/>
  <c r="BB140" i="6"/>
  <c r="BB117" i="6"/>
  <c r="BB118" i="6"/>
  <c r="BB122" i="6"/>
  <c r="BB126" i="6"/>
  <c r="BB130" i="6"/>
  <c r="BB134" i="6"/>
  <c r="BB119" i="6"/>
  <c r="BB123" i="6"/>
  <c r="BB127" i="6"/>
  <c r="BB131" i="6"/>
  <c r="BB135" i="6"/>
  <c r="BB133" i="6"/>
  <c r="BB129" i="6"/>
  <c r="BB120" i="6"/>
  <c r="BB124" i="6"/>
  <c r="BB128" i="6"/>
  <c r="BB132" i="6"/>
  <c r="BB125" i="6"/>
  <c r="BB121" i="6"/>
  <c r="BA117" i="6"/>
  <c r="BA118" i="6"/>
  <c r="BA122" i="6"/>
  <c r="BA126" i="6"/>
  <c r="BA130" i="6"/>
  <c r="BA134" i="6"/>
  <c r="BA119" i="6"/>
  <c r="BA123" i="6"/>
  <c r="BA127" i="6"/>
  <c r="BA131" i="6"/>
  <c r="BA135" i="6"/>
  <c r="BA120" i="6"/>
  <c r="BA124" i="6"/>
  <c r="BA128" i="6"/>
  <c r="BA132" i="6"/>
  <c r="BA121" i="6"/>
  <c r="BA125" i="6"/>
  <c r="BA129" i="6"/>
  <c r="BA133" i="6"/>
  <c r="BA98" i="6"/>
  <c r="BA99" i="6"/>
  <c r="BA103" i="6"/>
  <c r="BA107" i="6"/>
  <c r="BA111" i="6"/>
  <c r="BA115" i="6"/>
  <c r="BA100" i="6"/>
  <c r="BA104" i="6"/>
  <c r="BA108" i="6"/>
  <c r="BA112" i="6"/>
  <c r="BA116" i="6"/>
  <c r="BA101" i="6"/>
  <c r="BA105" i="6"/>
  <c r="BA109" i="6"/>
  <c r="BA113" i="6"/>
  <c r="BA102" i="6"/>
  <c r="BA106" i="6"/>
  <c r="BA110" i="6"/>
  <c r="BA114" i="6"/>
  <c r="BB98" i="6"/>
  <c r="BB99" i="6"/>
  <c r="BB103" i="6"/>
  <c r="BB107" i="6"/>
  <c r="BB111" i="6"/>
  <c r="BB115" i="6"/>
  <c r="BB110" i="6"/>
  <c r="BB100" i="6"/>
  <c r="BB104" i="6"/>
  <c r="BB108" i="6"/>
  <c r="BB112" i="6"/>
  <c r="BB116" i="6"/>
  <c r="BB114" i="6"/>
  <c r="BB101" i="6"/>
  <c r="BB105" i="6"/>
  <c r="BB109" i="6"/>
  <c r="BB113" i="6"/>
  <c r="BB106" i="6"/>
  <c r="BB102" i="6"/>
  <c r="BA79" i="6"/>
  <c r="BA80" i="6"/>
  <c r="BA84" i="6"/>
  <c r="BA88" i="6"/>
  <c r="BA92" i="6"/>
  <c r="BA96" i="6"/>
  <c r="BA81" i="6"/>
  <c r="BA85" i="6"/>
  <c r="BA89" i="6"/>
  <c r="BA93" i="6"/>
  <c r="BA97" i="6"/>
  <c r="BA82" i="6"/>
  <c r="BA86" i="6"/>
  <c r="BA90" i="6"/>
  <c r="BA94" i="6"/>
  <c r="BA83" i="6"/>
  <c r="BA87" i="6"/>
  <c r="BA91" i="6"/>
  <c r="BA95" i="6"/>
  <c r="BB79" i="6"/>
  <c r="BB80" i="6"/>
  <c r="BB84" i="6"/>
  <c r="BB88" i="6"/>
  <c r="BB92" i="6"/>
  <c r="BB96" i="6"/>
  <c r="BB81" i="6"/>
  <c r="BB85" i="6"/>
  <c r="BB89" i="6"/>
  <c r="BB93" i="6"/>
  <c r="BB97" i="6"/>
  <c r="BB82" i="6"/>
  <c r="BB86" i="6"/>
  <c r="BB90" i="6"/>
  <c r="BB94" i="6"/>
  <c r="BB83" i="6"/>
  <c r="BB87" i="6"/>
  <c r="BB91" i="6"/>
  <c r="BB95" i="6"/>
  <c r="BB60" i="6"/>
  <c r="BB61" i="6"/>
  <c r="BB65" i="6"/>
  <c r="BB69" i="6"/>
  <c r="BB73" i="6"/>
  <c r="BB77" i="6"/>
  <c r="BB62" i="6"/>
  <c r="BB66" i="6"/>
  <c r="BB70" i="6"/>
  <c r="BB74" i="6"/>
  <c r="BB78" i="6"/>
  <c r="BB72" i="6"/>
  <c r="BB76" i="6"/>
  <c r="BB63" i="6"/>
  <c r="BB67" i="6"/>
  <c r="BB71" i="6"/>
  <c r="BB75" i="6"/>
  <c r="BB68" i="6"/>
  <c r="BB64" i="6"/>
  <c r="BA60" i="6"/>
  <c r="BA61" i="6"/>
  <c r="BA65" i="6"/>
  <c r="BA69" i="6"/>
  <c r="BA73" i="6"/>
  <c r="BA77" i="6"/>
  <c r="BA62" i="6"/>
  <c r="BA66" i="6"/>
  <c r="BA70" i="6"/>
  <c r="BA74" i="6"/>
  <c r="BA78" i="6"/>
  <c r="BA63" i="6"/>
  <c r="BA67" i="6"/>
  <c r="BA71" i="6"/>
  <c r="BA75" i="6"/>
  <c r="BA64" i="6"/>
  <c r="BA68" i="6"/>
  <c r="BA72" i="6"/>
  <c r="BA76" i="6"/>
  <c r="BA41" i="6"/>
  <c r="BA42" i="6"/>
  <c r="BA46" i="6"/>
  <c r="BA50" i="6"/>
  <c r="BA54" i="6"/>
  <c r="BA58" i="6"/>
  <c r="BA43" i="6"/>
  <c r="BA47" i="6"/>
  <c r="BA51" i="6"/>
  <c r="BA55" i="6"/>
  <c r="BA59" i="6"/>
  <c r="BA44" i="6"/>
  <c r="BA48" i="6"/>
  <c r="BA52" i="6"/>
  <c r="BA56" i="6"/>
  <c r="BA45" i="6"/>
  <c r="BA49" i="6"/>
  <c r="BA53" i="6"/>
  <c r="BA57" i="6"/>
  <c r="BB41" i="6"/>
  <c r="BB42" i="6"/>
  <c r="BB46" i="6"/>
  <c r="BB50" i="6"/>
  <c r="BB54" i="6"/>
  <c r="BB58" i="6"/>
  <c r="BB43" i="6"/>
  <c r="BB47" i="6"/>
  <c r="BB51" i="6"/>
  <c r="BB55" i="6"/>
  <c r="BB59" i="6"/>
  <c r="BB57" i="6"/>
  <c r="BB49" i="6"/>
  <c r="BB44" i="6"/>
  <c r="BB48" i="6"/>
  <c r="BB52" i="6"/>
  <c r="BB56" i="6"/>
  <c r="BB53" i="6"/>
  <c r="BB45" i="6"/>
  <c r="BB22" i="6"/>
  <c r="BB23" i="6"/>
  <c r="BB27" i="6"/>
  <c r="BB31" i="6"/>
  <c r="BB35" i="6"/>
  <c r="BB39" i="6"/>
  <c r="BB33" i="6"/>
  <c r="BB37" i="6"/>
  <c r="BB24" i="6"/>
  <c r="BB28" i="6"/>
  <c r="BB32" i="6"/>
  <c r="BB36" i="6"/>
  <c r="BB40" i="6"/>
  <c r="BB29" i="6"/>
  <c r="BB25" i="6"/>
  <c r="BB26" i="6"/>
  <c r="BB30" i="6"/>
  <c r="BB34" i="6"/>
  <c r="BB38" i="6"/>
  <c r="BA22" i="6"/>
  <c r="BA23" i="6"/>
  <c r="BA27" i="6"/>
  <c r="BA31" i="6"/>
  <c r="BA35" i="6"/>
  <c r="BA39" i="6"/>
  <c r="BA24" i="6"/>
  <c r="BA28" i="6"/>
  <c r="BA32" i="6"/>
  <c r="BA36" i="6"/>
  <c r="BA40" i="6"/>
  <c r="BA25" i="6"/>
  <c r="BA29" i="6"/>
  <c r="BA33" i="6"/>
  <c r="BA37" i="6"/>
  <c r="BA26" i="6"/>
  <c r="BA30" i="6"/>
  <c r="BA34" i="6"/>
  <c r="BA38" i="6"/>
  <c r="BA3" i="6"/>
  <c r="BA4" i="6"/>
  <c r="BA8" i="6"/>
  <c r="BA12" i="6"/>
  <c r="BA16" i="6"/>
  <c r="BA20" i="6"/>
  <c r="BA5" i="6"/>
  <c r="BA9" i="6"/>
  <c r="BA13" i="6"/>
  <c r="BA17" i="6"/>
  <c r="BA21" i="6"/>
  <c r="BA6" i="6"/>
  <c r="BA10" i="6"/>
  <c r="BA14" i="6"/>
  <c r="BA18" i="6"/>
  <c r="BA7" i="6"/>
  <c r="BA11" i="6"/>
  <c r="BA15" i="6"/>
  <c r="BA19" i="6"/>
  <c r="BB3" i="6"/>
  <c r="BB4" i="6"/>
  <c r="BB8" i="6"/>
  <c r="BB12" i="6"/>
  <c r="BB16" i="6"/>
  <c r="BB20" i="6"/>
  <c r="BB5" i="6"/>
  <c r="BB9" i="6"/>
  <c r="BB13" i="6"/>
  <c r="BB17" i="6"/>
  <c r="BB21" i="6"/>
  <c r="BB6" i="6"/>
  <c r="BB10" i="6"/>
  <c r="BB14" i="6"/>
  <c r="BB18" i="6"/>
  <c r="BB7" i="6"/>
  <c r="BB11" i="6"/>
  <c r="BB15" i="6"/>
  <c r="BB19" i="6"/>
  <c r="BF3" i="6" l="1" a="1"/>
  <c r="BF3" i="6" s="1"/>
  <c r="BG3" i="6" s="1" a="1"/>
  <c r="BG3" i="6" s="1"/>
  <c r="BF4" i="6" a="1"/>
  <c r="BF4" i="6" s="1"/>
  <c r="B4" i="8" s="1"/>
  <c r="BF5" i="6" a="1"/>
  <c r="BF5" i="6" s="1"/>
  <c r="B5" i="8" s="1"/>
  <c r="BF6" i="6" a="1"/>
  <c r="BF6" i="6" s="1"/>
  <c r="B6" i="8" s="1"/>
  <c r="BF7" i="6" a="1"/>
  <c r="BF7" i="6" s="1"/>
  <c r="B7" i="8" s="1"/>
  <c r="BF14" i="6" a="1"/>
  <c r="BF14" i="6" s="1"/>
  <c r="B14" i="8" s="1"/>
  <c r="BF20" i="6" a="1"/>
  <c r="BF20" i="6" s="1"/>
  <c r="B20" i="8" s="1"/>
  <c r="BF27" i="6" a="1"/>
  <c r="BF27" i="6" s="1"/>
  <c r="B27" i="8" s="1"/>
  <c r="BF33" i="6" a="1"/>
  <c r="BF33" i="6" s="1"/>
  <c r="B33" i="8" s="1"/>
  <c r="BF46" i="6" a="1"/>
  <c r="BF46" i="6" s="1"/>
  <c r="B46" i="8" s="1"/>
  <c r="BF52" i="6" a="1"/>
  <c r="BF52" i="6" s="1"/>
  <c r="B52" i="8" s="1"/>
  <c r="BF59" i="6" a="1"/>
  <c r="BF59" i="6" s="1"/>
  <c r="B59" i="8" s="1"/>
  <c r="BF65" i="6" a="1"/>
  <c r="BF65" i="6" s="1"/>
  <c r="B65" i="8" s="1"/>
  <c r="BF78" i="6" a="1"/>
  <c r="BF78" i="6" s="1"/>
  <c r="B78" i="8" s="1"/>
  <c r="BF84" i="6" a="1"/>
  <c r="BF84" i="6" s="1"/>
  <c r="B84" i="8" s="1"/>
  <c r="BF91" i="6" a="1"/>
  <c r="BF91" i="6" s="1"/>
  <c r="B91" i="8" s="1"/>
  <c r="BF97" i="6" a="1"/>
  <c r="BF97" i="6" s="1"/>
  <c r="B97" i="8" s="1"/>
  <c r="BF110" i="6" a="1"/>
  <c r="BF110" i="6" s="1"/>
  <c r="B110" i="8" s="1"/>
  <c r="BF116" i="6" a="1"/>
  <c r="BF116" i="6" s="1"/>
  <c r="B116" i="8" s="1"/>
  <c r="BF123" i="6" a="1"/>
  <c r="BF123" i="6" s="1"/>
  <c r="B123" i="8" s="1"/>
  <c r="BF129" i="6" a="1"/>
  <c r="BF129" i="6" s="1"/>
  <c r="B129" i="8" s="1"/>
  <c r="BF142" i="6" a="1"/>
  <c r="BF142" i="6" s="1"/>
  <c r="B142" i="8" s="1"/>
  <c r="BF148" i="6" a="1"/>
  <c r="BF148" i="6" s="1"/>
  <c r="B148" i="8" s="1"/>
  <c r="BF155" i="6" a="1"/>
  <c r="BF155" i="6" s="1"/>
  <c r="B155" i="8" s="1"/>
  <c r="BF161" i="6" a="1"/>
  <c r="BF161" i="6" s="1"/>
  <c r="B161" i="8" s="1"/>
  <c r="BF174" i="6" a="1"/>
  <c r="BF174" i="6" s="1"/>
  <c r="B174" i="8" s="1"/>
  <c r="BF180" i="6" a="1"/>
  <c r="BF180" i="6" s="1"/>
  <c r="B180" i="8" s="1"/>
  <c r="BF187" i="6" a="1"/>
  <c r="BF187" i="6" s="1"/>
  <c r="B187" i="8" s="1"/>
  <c r="BF193" i="6" a="1"/>
  <c r="BF193" i="6" s="1"/>
  <c r="B193" i="8" s="1"/>
  <c r="BF206" i="6" a="1"/>
  <c r="BF206" i="6" s="1"/>
  <c r="B206" i="8" s="1"/>
  <c r="BF212" i="6" a="1"/>
  <c r="BF212" i="6" s="1"/>
  <c r="B212" i="8" s="1"/>
  <c r="BF219" i="6" a="1"/>
  <c r="BF219" i="6" s="1"/>
  <c r="B219" i="8" s="1"/>
  <c r="BF225" i="6" a="1"/>
  <c r="BF225" i="6" s="1"/>
  <c r="B225" i="8" s="1"/>
  <c r="BF238" i="6" a="1"/>
  <c r="BF238" i="6" s="1"/>
  <c r="B238" i="8" s="1"/>
  <c r="BF244" i="6" a="1"/>
  <c r="BF244" i="6" s="1"/>
  <c r="B244" i="8" s="1"/>
  <c r="BF251" i="6" a="1"/>
  <c r="BF251" i="6" s="1"/>
  <c r="B251" i="8" s="1"/>
  <c r="BF257" i="6" a="1"/>
  <c r="BF257" i="6" s="1"/>
  <c r="B257" i="8" s="1"/>
  <c r="BF270" i="6" a="1"/>
  <c r="BF270" i="6" s="1"/>
  <c r="B270" i="8" s="1"/>
  <c r="BF276" i="6" a="1"/>
  <c r="BF276" i="6" s="1"/>
  <c r="B276" i="8" s="1"/>
  <c r="BF283" i="6" a="1"/>
  <c r="BF283" i="6" s="1"/>
  <c r="B283" i="8" s="1"/>
  <c r="BF289" i="6" a="1"/>
  <c r="BF289" i="6" s="1"/>
  <c r="B289" i="8" s="1"/>
  <c r="BF302" i="6" a="1"/>
  <c r="BF302" i="6" s="1"/>
  <c r="B302" i="8" s="1"/>
  <c r="BF308" i="6" a="1"/>
  <c r="BF308" i="6" s="1"/>
  <c r="B308" i="8" s="1"/>
  <c r="BF315" i="6" a="1"/>
  <c r="BF315" i="6" s="1"/>
  <c r="B315" i="8" s="1"/>
  <c r="BF321" i="6" a="1"/>
  <c r="BF321" i="6" s="1"/>
  <c r="B321" i="8" s="1"/>
  <c r="BF334" i="6" a="1"/>
  <c r="BF334" i="6" s="1"/>
  <c r="B334" i="8" s="1"/>
  <c r="BF340" i="6" a="1"/>
  <c r="BF340" i="6" s="1"/>
  <c r="B340" i="8" s="1"/>
  <c r="BF8" i="6" a="1"/>
  <c r="BF8" i="6" s="1"/>
  <c r="B8" i="8" s="1"/>
  <c r="BF15" i="6" a="1"/>
  <c r="BF15" i="6" s="1"/>
  <c r="B15" i="8" s="1"/>
  <c r="BF21" i="6" a="1"/>
  <c r="BF21" i="6" s="1"/>
  <c r="B21" i="8" s="1"/>
  <c r="BF34" i="6" a="1"/>
  <c r="BF34" i="6" s="1"/>
  <c r="B34" i="8" s="1"/>
  <c r="BF40" i="6" a="1"/>
  <c r="BF40" i="6" s="1"/>
  <c r="B40" i="8" s="1"/>
  <c r="BF47" i="6" a="1"/>
  <c r="BF47" i="6" s="1"/>
  <c r="B47" i="8" s="1"/>
  <c r="BF53" i="6" a="1"/>
  <c r="BF53" i="6" s="1"/>
  <c r="B53" i="8" s="1"/>
  <c r="BF66" i="6" a="1"/>
  <c r="BF66" i="6" s="1"/>
  <c r="B66" i="8" s="1"/>
  <c r="BF72" i="6" a="1"/>
  <c r="BF72" i="6" s="1"/>
  <c r="B72" i="8" s="1"/>
  <c r="BF79" i="6" a="1"/>
  <c r="BF79" i="6" s="1"/>
  <c r="B79" i="8" s="1"/>
  <c r="BF85" i="6" a="1"/>
  <c r="BF85" i="6" s="1"/>
  <c r="B85" i="8" s="1"/>
  <c r="BF98" i="6" a="1"/>
  <c r="BF98" i="6" s="1"/>
  <c r="B98" i="8" s="1"/>
  <c r="BF104" i="6" a="1"/>
  <c r="BF104" i="6" s="1"/>
  <c r="B104" i="8" s="1"/>
  <c r="BF111" i="6" a="1"/>
  <c r="BF111" i="6" s="1"/>
  <c r="B111" i="8" s="1"/>
  <c r="BF117" i="6" a="1"/>
  <c r="BF117" i="6" s="1"/>
  <c r="B117" i="8" s="1"/>
  <c r="BF130" i="6" a="1"/>
  <c r="BF130" i="6" s="1"/>
  <c r="B130" i="8" s="1"/>
  <c r="BF136" i="6" a="1"/>
  <c r="BF136" i="6" s="1"/>
  <c r="B136" i="8" s="1"/>
  <c r="BF143" i="6" a="1"/>
  <c r="BF143" i="6" s="1"/>
  <c r="B143" i="8" s="1"/>
  <c r="BF149" i="6" a="1"/>
  <c r="BF149" i="6" s="1"/>
  <c r="B149" i="8" s="1"/>
  <c r="BF162" i="6" a="1"/>
  <c r="BF162" i="6" s="1"/>
  <c r="B162" i="8" s="1"/>
  <c r="BF168" i="6" a="1"/>
  <c r="BF168" i="6" s="1"/>
  <c r="B168" i="8" s="1"/>
  <c r="BF175" i="6" a="1"/>
  <c r="BF175" i="6" s="1"/>
  <c r="B175" i="8" s="1"/>
  <c r="BF181" i="6" a="1"/>
  <c r="BF181" i="6" s="1"/>
  <c r="B181" i="8" s="1"/>
  <c r="BF194" i="6" a="1"/>
  <c r="BF194" i="6" s="1"/>
  <c r="B194" i="8" s="1"/>
  <c r="BF200" i="6" a="1"/>
  <c r="BF200" i="6" s="1"/>
  <c r="B200" i="8" s="1"/>
  <c r="BF207" i="6" a="1"/>
  <c r="BF207" i="6" s="1"/>
  <c r="B207" i="8" s="1"/>
  <c r="BF213" i="6" a="1"/>
  <c r="BF213" i="6" s="1"/>
  <c r="B213" i="8" s="1"/>
  <c r="BF226" i="6" a="1"/>
  <c r="BF226" i="6" s="1"/>
  <c r="B226" i="8" s="1"/>
  <c r="BF232" i="6" a="1"/>
  <c r="BF232" i="6" s="1"/>
  <c r="B232" i="8" s="1"/>
  <c r="BF239" i="6" a="1"/>
  <c r="BF239" i="6" s="1"/>
  <c r="B239" i="8" s="1"/>
  <c r="BF245" i="6" a="1"/>
  <c r="BF245" i="6" s="1"/>
  <c r="B245" i="8" s="1"/>
  <c r="BF258" i="6" a="1"/>
  <c r="BF258" i="6" s="1"/>
  <c r="B258" i="8" s="1"/>
  <c r="BF264" i="6" a="1"/>
  <c r="BF264" i="6" s="1"/>
  <c r="B264" i="8" s="1"/>
  <c r="BF271" i="6" a="1"/>
  <c r="BF271" i="6" s="1"/>
  <c r="B271" i="8" s="1"/>
  <c r="BF277" i="6" a="1"/>
  <c r="BF277" i="6" s="1"/>
  <c r="B277" i="8" s="1"/>
  <c r="BF290" i="6" a="1"/>
  <c r="BF290" i="6" s="1"/>
  <c r="B290" i="8" s="1"/>
  <c r="BF296" i="6" a="1"/>
  <c r="BF296" i="6" s="1"/>
  <c r="B296" i="8" s="1"/>
  <c r="BF303" i="6" a="1"/>
  <c r="BF303" i="6" s="1"/>
  <c r="B303" i="8" s="1"/>
  <c r="BF309" i="6" a="1"/>
  <c r="BF309" i="6" s="1"/>
  <c r="B309" i="8" s="1"/>
  <c r="BF322" i="6" a="1"/>
  <c r="BF322" i="6" s="1"/>
  <c r="B322" i="8" s="1"/>
  <c r="BF328" i="6" a="1"/>
  <c r="BF328" i="6" s="1"/>
  <c r="B328" i="8" s="1"/>
  <c r="BF335" i="6" a="1"/>
  <c r="BF335" i="6" s="1"/>
  <c r="B335" i="8" s="1"/>
  <c r="BF9" i="6" a="1"/>
  <c r="BF9" i="6" s="1"/>
  <c r="B9" i="8" s="1"/>
  <c r="BF22" i="6" a="1"/>
  <c r="BF22" i="6" s="1"/>
  <c r="B22" i="8" s="1"/>
  <c r="BF28" i="6" a="1"/>
  <c r="BF28" i="6" s="1"/>
  <c r="B28" i="8" s="1"/>
  <c r="BF35" i="6" a="1"/>
  <c r="BF35" i="6" s="1"/>
  <c r="B35" i="8" s="1"/>
  <c r="BF41" i="6" a="1"/>
  <c r="BF41" i="6" s="1"/>
  <c r="B41" i="8" s="1"/>
  <c r="BF54" i="6" a="1"/>
  <c r="BF54" i="6" s="1"/>
  <c r="B54" i="8" s="1"/>
  <c r="BF60" i="6" a="1"/>
  <c r="BF60" i="6" s="1"/>
  <c r="B60" i="8" s="1"/>
  <c r="BF67" i="6" a="1"/>
  <c r="BF67" i="6" s="1"/>
  <c r="B67" i="8" s="1"/>
  <c r="BF73" i="6" a="1"/>
  <c r="BF73" i="6" s="1"/>
  <c r="B73" i="8" s="1"/>
  <c r="BF86" i="6" a="1"/>
  <c r="BF86" i="6" s="1"/>
  <c r="B86" i="8" s="1"/>
  <c r="BF92" i="6" a="1"/>
  <c r="BF92" i="6" s="1"/>
  <c r="B92" i="8" s="1"/>
  <c r="BF99" i="6" a="1"/>
  <c r="BF99" i="6" s="1"/>
  <c r="B99" i="8" s="1"/>
  <c r="BF105" i="6" a="1"/>
  <c r="BF105" i="6" s="1"/>
  <c r="B105" i="8" s="1"/>
  <c r="BF118" i="6" a="1"/>
  <c r="BF118" i="6" s="1"/>
  <c r="B118" i="8" s="1"/>
  <c r="BF124" i="6" a="1"/>
  <c r="BF124" i="6" s="1"/>
  <c r="B124" i="8" s="1"/>
  <c r="BF131" i="6" a="1"/>
  <c r="BF131" i="6" s="1"/>
  <c r="B131" i="8" s="1"/>
  <c r="BF137" i="6" a="1"/>
  <c r="BF137" i="6" s="1"/>
  <c r="B137" i="8" s="1"/>
  <c r="BF150" i="6" a="1"/>
  <c r="BF150" i="6" s="1"/>
  <c r="B150" i="8" s="1"/>
  <c r="BF156" i="6" a="1"/>
  <c r="BF156" i="6" s="1"/>
  <c r="B156" i="8" s="1"/>
  <c r="BF163" i="6" a="1"/>
  <c r="BF163" i="6" s="1"/>
  <c r="B163" i="8" s="1"/>
  <c r="BF169" i="6" a="1"/>
  <c r="BF169" i="6" s="1"/>
  <c r="B169" i="8" s="1"/>
  <c r="BF182" i="6" a="1"/>
  <c r="BF182" i="6" s="1"/>
  <c r="B182" i="8" s="1"/>
  <c r="BF188" i="6" a="1"/>
  <c r="BF188" i="6" s="1"/>
  <c r="B188" i="8" s="1"/>
  <c r="BF195" i="6" a="1"/>
  <c r="BF195" i="6" s="1"/>
  <c r="B195" i="8" s="1"/>
  <c r="BF201" i="6" a="1"/>
  <c r="BF201" i="6" s="1"/>
  <c r="B201" i="8" s="1"/>
  <c r="BF214" i="6" a="1"/>
  <c r="BF214" i="6" s="1"/>
  <c r="B214" i="8" s="1"/>
  <c r="BF220" i="6" a="1"/>
  <c r="BF220" i="6" s="1"/>
  <c r="B220" i="8" s="1"/>
  <c r="BF227" i="6" a="1"/>
  <c r="BF227" i="6" s="1"/>
  <c r="B227" i="8" s="1"/>
  <c r="BF233" i="6" a="1"/>
  <c r="BF233" i="6" s="1"/>
  <c r="B233" i="8" s="1"/>
  <c r="BF246" i="6" a="1"/>
  <c r="BF246" i="6" s="1"/>
  <c r="B246" i="8" s="1"/>
  <c r="BF252" i="6" a="1"/>
  <c r="BF252" i="6" s="1"/>
  <c r="B252" i="8" s="1"/>
  <c r="BF259" i="6" a="1"/>
  <c r="BF259" i="6" s="1"/>
  <c r="B259" i="8" s="1"/>
  <c r="BF265" i="6" a="1"/>
  <c r="BF265" i="6" s="1"/>
  <c r="B265" i="8" s="1"/>
  <c r="BF278" i="6" a="1"/>
  <c r="BF278" i="6" s="1"/>
  <c r="B278" i="8" s="1"/>
  <c r="BF284" i="6" a="1"/>
  <c r="BF284" i="6" s="1"/>
  <c r="B284" i="8" s="1"/>
  <c r="BF291" i="6" a="1"/>
  <c r="BF291" i="6" s="1"/>
  <c r="B291" i="8" s="1"/>
  <c r="BF297" i="6" a="1"/>
  <c r="BF297" i="6" s="1"/>
  <c r="B297" i="8" s="1"/>
  <c r="BF310" i="6" a="1"/>
  <c r="BF310" i="6" s="1"/>
  <c r="B310" i="8" s="1"/>
  <c r="BF316" i="6" a="1"/>
  <c r="BF316" i="6" s="1"/>
  <c r="B316" i="8" s="1"/>
  <c r="BF323" i="6" a="1"/>
  <c r="BF323" i="6" s="1"/>
  <c r="B323" i="8" s="1"/>
  <c r="BF329" i="6" a="1"/>
  <c r="BF329" i="6" s="1"/>
  <c r="B329" i="8" s="1"/>
  <c r="BF10" i="6" a="1"/>
  <c r="BF10" i="6" s="1"/>
  <c r="B10" i="8" s="1"/>
  <c r="BF16" i="6" a="1"/>
  <c r="BF16" i="6" s="1"/>
  <c r="B16" i="8" s="1"/>
  <c r="BF23" i="6" a="1"/>
  <c r="BF23" i="6" s="1"/>
  <c r="B23" i="8" s="1"/>
  <c r="BF29" i="6" a="1"/>
  <c r="BF29" i="6" s="1"/>
  <c r="B29" i="8" s="1"/>
  <c r="BF42" i="6" a="1"/>
  <c r="BF42" i="6" s="1"/>
  <c r="B42" i="8" s="1"/>
  <c r="BF48" i="6" a="1"/>
  <c r="BF48" i="6" s="1"/>
  <c r="B48" i="8" s="1"/>
  <c r="BF55" i="6" a="1"/>
  <c r="BF55" i="6" s="1"/>
  <c r="B55" i="8" s="1"/>
  <c r="BF61" i="6" a="1"/>
  <c r="BF61" i="6" s="1"/>
  <c r="B61" i="8" s="1"/>
  <c r="BF74" i="6" a="1"/>
  <c r="BF74" i="6" s="1"/>
  <c r="B74" i="8" s="1"/>
  <c r="BF80" i="6" a="1"/>
  <c r="BF80" i="6" s="1"/>
  <c r="B80" i="8" s="1"/>
  <c r="BF87" i="6" a="1"/>
  <c r="BF87" i="6" s="1"/>
  <c r="B87" i="8" s="1"/>
  <c r="BF93" i="6" a="1"/>
  <c r="BF93" i="6" s="1"/>
  <c r="B93" i="8" s="1"/>
  <c r="BF106" i="6" a="1"/>
  <c r="BF106" i="6" s="1"/>
  <c r="B106" i="8" s="1"/>
  <c r="BF112" i="6" a="1"/>
  <c r="BF112" i="6" s="1"/>
  <c r="B112" i="8" s="1"/>
  <c r="BF119" i="6" a="1"/>
  <c r="BF119" i="6" s="1"/>
  <c r="B119" i="8" s="1"/>
  <c r="BF125" i="6" a="1"/>
  <c r="BF125" i="6" s="1"/>
  <c r="B125" i="8" s="1"/>
  <c r="BF138" i="6" a="1"/>
  <c r="BF138" i="6" s="1"/>
  <c r="B138" i="8" s="1"/>
  <c r="BF144" i="6" a="1"/>
  <c r="BF144" i="6" s="1"/>
  <c r="B144" i="8" s="1"/>
  <c r="BF151" i="6" a="1"/>
  <c r="BF151" i="6" s="1"/>
  <c r="B151" i="8" s="1"/>
  <c r="BF157" i="6" a="1"/>
  <c r="BF157" i="6" s="1"/>
  <c r="B157" i="8" s="1"/>
  <c r="BF170" i="6" a="1"/>
  <c r="BF170" i="6" s="1"/>
  <c r="B170" i="8" s="1"/>
  <c r="BF176" i="6" a="1"/>
  <c r="BF176" i="6" s="1"/>
  <c r="B176" i="8" s="1"/>
  <c r="BF183" i="6" a="1"/>
  <c r="BF183" i="6" s="1"/>
  <c r="B183" i="8" s="1"/>
  <c r="BF189" i="6" a="1"/>
  <c r="BF189" i="6" s="1"/>
  <c r="B189" i="8" s="1"/>
  <c r="BF202" i="6" a="1"/>
  <c r="BF202" i="6" s="1"/>
  <c r="B202" i="8" s="1"/>
  <c r="BF208" i="6" a="1"/>
  <c r="BF208" i="6" s="1"/>
  <c r="B208" i="8" s="1"/>
  <c r="BF215" i="6" a="1"/>
  <c r="BF215" i="6" s="1"/>
  <c r="B215" i="8" s="1"/>
  <c r="BF221" i="6" a="1"/>
  <c r="BF221" i="6" s="1"/>
  <c r="B221" i="8" s="1"/>
  <c r="BF234" i="6" a="1"/>
  <c r="BF234" i="6" s="1"/>
  <c r="B234" i="8" s="1"/>
  <c r="BF240" i="6" a="1"/>
  <c r="BF240" i="6" s="1"/>
  <c r="B240" i="8" s="1"/>
  <c r="BF247" i="6" a="1"/>
  <c r="BF247" i="6" s="1"/>
  <c r="B247" i="8" s="1"/>
  <c r="BF253" i="6" a="1"/>
  <c r="BF253" i="6" s="1"/>
  <c r="B253" i="8" s="1"/>
  <c r="BF266" i="6" a="1"/>
  <c r="BF266" i="6" s="1"/>
  <c r="B266" i="8" s="1"/>
  <c r="BF272" i="6" a="1"/>
  <c r="BF272" i="6" s="1"/>
  <c r="B272" i="8" s="1"/>
  <c r="BF279" i="6" a="1"/>
  <c r="BF279" i="6" s="1"/>
  <c r="B279" i="8" s="1"/>
  <c r="BF285" i="6" a="1"/>
  <c r="BF285" i="6" s="1"/>
  <c r="B285" i="8" s="1"/>
  <c r="BF298" i="6" a="1"/>
  <c r="BF298" i="6" s="1"/>
  <c r="B298" i="8" s="1"/>
  <c r="BF304" i="6" a="1"/>
  <c r="BF304" i="6" s="1"/>
  <c r="B304" i="8" s="1"/>
  <c r="BF311" i="6" a="1"/>
  <c r="BF311" i="6" s="1"/>
  <c r="B311" i="8" s="1"/>
  <c r="BF317" i="6" a="1"/>
  <c r="BF317" i="6" s="1"/>
  <c r="B317" i="8" s="1"/>
  <c r="BF330" i="6" a="1"/>
  <c r="BF330" i="6" s="1"/>
  <c r="B330" i="8" s="1"/>
  <c r="BF336" i="6" a="1"/>
  <c r="BF336" i="6" s="1"/>
  <c r="B336" i="8" s="1"/>
  <c r="BF11" i="6" a="1"/>
  <c r="BF11" i="6" s="1"/>
  <c r="B11" i="8" s="1"/>
  <c r="BF17" i="6" a="1"/>
  <c r="BF17" i="6" s="1"/>
  <c r="B17" i="8" s="1"/>
  <c r="BF30" i="6" a="1"/>
  <c r="BF30" i="6" s="1"/>
  <c r="B30" i="8" s="1"/>
  <c r="BF36" i="6" a="1"/>
  <c r="BF36" i="6" s="1"/>
  <c r="B36" i="8" s="1"/>
  <c r="BF43" i="6" a="1"/>
  <c r="BF43" i="6" s="1"/>
  <c r="B43" i="8" s="1"/>
  <c r="BF49" i="6" a="1"/>
  <c r="BF49" i="6" s="1"/>
  <c r="B49" i="8" s="1"/>
  <c r="BF62" i="6" a="1"/>
  <c r="BF62" i="6" s="1"/>
  <c r="B62" i="8" s="1"/>
  <c r="BF68" i="6" a="1"/>
  <c r="BF68" i="6" s="1"/>
  <c r="B68" i="8" s="1"/>
  <c r="BF75" i="6" a="1"/>
  <c r="BF75" i="6" s="1"/>
  <c r="B75" i="8" s="1"/>
  <c r="BF81" i="6" a="1"/>
  <c r="BF81" i="6" s="1"/>
  <c r="B81" i="8" s="1"/>
  <c r="BF94" i="6" a="1"/>
  <c r="BF94" i="6" s="1"/>
  <c r="B94" i="8" s="1"/>
  <c r="BF100" i="6" a="1"/>
  <c r="BF100" i="6" s="1"/>
  <c r="B100" i="8" s="1"/>
  <c r="BF107" i="6" a="1"/>
  <c r="BF107" i="6" s="1"/>
  <c r="B107" i="8" s="1"/>
  <c r="BF113" i="6" a="1"/>
  <c r="BF113" i="6" s="1"/>
  <c r="B113" i="8" s="1"/>
  <c r="BF126" i="6" a="1"/>
  <c r="BF126" i="6" s="1"/>
  <c r="B126" i="8" s="1"/>
  <c r="BF132" i="6" a="1"/>
  <c r="BF132" i="6" s="1"/>
  <c r="B132" i="8" s="1"/>
  <c r="BF139" i="6" a="1"/>
  <c r="BF139" i="6" s="1"/>
  <c r="B139" i="8" s="1"/>
  <c r="BF145" i="6" a="1"/>
  <c r="BF145" i="6" s="1"/>
  <c r="B145" i="8" s="1"/>
  <c r="BF158" i="6" a="1"/>
  <c r="BF158" i="6" s="1"/>
  <c r="B158" i="8" s="1"/>
  <c r="BF164" i="6" a="1"/>
  <c r="BF164" i="6" s="1"/>
  <c r="B164" i="8" s="1"/>
  <c r="BF171" i="6" a="1"/>
  <c r="BF171" i="6" s="1"/>
  <c r="B171" i="8" s="1"/>
  <c r="BF177" i="6" a="1"/>
  <c r="BF177" i="6" s="1"/>
  <c r="B177" i="8" s="1"/>
  <c r="BF190" i="6" a="1"/>
  <c r="BF190" i="6" s="1"/>
  <c r="B190" i="8" s="1"/>
  <c r="BF196" i="6" a="1"/>
  <c r="BF196" i="6" s="1"/>
  <c r="B196" i="8" s="1"/>
  <c r="BF203" i="6" a="1"/>
  <c r="BF203" i="6" s="1"/>
  <c r="B203" i="8" s="1"/>
  <c r="BF209" i="6" a="1"/>
  <c r="BF209" i="6" s="1"/>
  <c r="B209" i="8" s="1"/>
  <c r="BF222" i="6" a="1"/>
  <c r="BF222" i="6" s="1"/>
  <c r="B222" i="8" s="1"/>
  <c r="BF228" i="6" a="1"/>
  <c r="BF228" i="6" s="1"/>
  <c r="B228" i="8" s="1"/>
  <c r="BF235" i="6" a="1"/>
  <c r="BF235" i="6" s="1"/>
  <c r="B235" i="8" s="1"/>
  <c r="BF241" i="6" a="1"/>
  <c r="BF241" i="6" s="1"/>
  <c r="B241" i="8" s="1"/>
  <c r="BF254" i="6" a="1"/>
  <c r="BF254" i="6" s="1"/>
  <c r="B254" i="8" s="1"/>
  <c r="BF260" i="6" a="1"/>
  <c r="BF260" i="6" s="1"/>
  <c r="B260" i="8" s="1"/>
  <c r="BF267" i="6" a="1"/>
  <c r="BF267" i="6" s="1"/>
  <c r="B267" i="8" s="1"/>
  <c r="BF273" i="6" a="1"/>
  <c r="BF273" i="6" s="1"/>
  <c r="B273" i="8" s="1"/>
  <c r="BF286" i="6" a="1"/>
  <c r="BF286" i="6" s="1"/>
  <c r="B286" i="8" s="1"/>
  <c r="BF292" i="6" a="1"/>
  <c r="BF292" i="6" s="1"/>
  <c r="B292" i="8" s="1"/>
  <c r="BF299" i="6" a="1"/>
  <c r="BF299" i="6" s="1"/>
  <c r="B299" i="8" s="1"/>
  <c r="BF305" i="6" a="1"/>
  <c r="BF305" i="6" s="1"/>
  <c r="B305" i="8" s="1"/>
  <c r="BF318" i="6" a="1"/>
  <c r="BF318" i="6" s="1"/>
  <c r="B318" i="8" s="1"/>
  <c r="BF324" i="6" a="1"/>
  <c r="BF324" i="6" s="1"/>
  <c r="B324" i="8" s="1"/>
  <c r="BF331" i="6" a="1"/>
  <c r="BF331" i="6" s="1"/>
  <c r="B331" i="8" s="1"/>
  <c r="BF337" i="6" a="1"/>
  <c r="BF337" i="6" s="1"/>
  <c r="B337" i="8" s="1"/>
  <c r="BF18" i="6" a="1"/>
  <c r="BF18" i="6" s="1"/>
  <c r="B18" i="8" s="1"/>
  <c r="BF24" i="6" a="1"/>
  <c r="BF24" i="6" s="1"/>
  <c r="B24" i="8" s="1"/>
  <c r="BF31" i="6" a="1"/>
  <c r="BF31" i="6" s="1"/>
  <c r="B31" i="8" s="1"/>
  <c r="BF37" i="6" a="1"/>
  <c r="BF37" i="6" s="1"/>
  <c r="B37" i="8" s="1"/>
  <c r="BF50" i="6" a="1"/>
  <c r="BF50" i="6" s="1"/>
  <c r="B50" i="8" s="1"/>
  <c r="BF56" i="6" a="1"/>
  <c r="BF56" i="6" s="1"/>
  <c r="B56" i="8" s="1"/>
  <c r="BF63" i="6" a="1"/>
  <c r="BF63" i="6" s="1"/>
  <c r="B63" i="8" s="1"/>
  <c r="BF69" i="6" a="1"/>
  <c r="BF69" i="6" s="1"/>
  <c r="B69" i="8" s="1"/>
  <c r="BF82" i="6" a="1"/>
  <c r="BF82" i="6" s="1"/>
  <c r="B82" i="8" s="1"/>
  <c r="BF88" i="6" a="1"/>
  <c r="BF88" i="6" s="1"/>
  <c r="B88" i="8" s="1"/>
  <c r="BF95" i="6" a="1"/>
  <c r="BF95" i="6" s="1"/>
  <c r="B95" i="8" s="1"/>
  <c r="BF101" i="6" a="1"/>
  <c r="BF101" i="6" s="1"/>
  <c r="B101" i="8" s="1"/>
  <c r="BF114" i="6" a="1"/>
  <c r="BF114" i="6" s="1"/>
  <c r="B114" i="8" s="1"/>
  <c r="BF120" i="6" a="1"/>
  <c r="BF120" i="6" s="1"/>
  <c r="B120" i="8" s="1"/>
  <c r="BF127" i="6" a="1"/>
  <c r="BF127" i="6" s="1"/>
  <c r="B127" i="8" s="1"/>
  <c r="BF133" i="6" a="1"/>
  <c r="BF133" i="6" s="1"/>
  <c r="B133" i="8" s="1"/>
  <c r="BF146" i="6" a="1"/>
  <c r="BF146" i="6" s="1"/>
  <c r="B146" i="8" s="1"/>
  <c r="BF152" i="6" a="1"/>
  <c r="BF152" i="6" s="1"/>
  <c r="B152" i="8" s="1"/>
  <c r="BF159" i="6" a="1"/>
  <c r="BF159" i="6" s="1"/>
  <c r="B159" i="8" s="1"/>
  <c r="BF165" i="6" a="1"/>
  <c r="BF165" i="6" s="1"/>
  <c r="B165" i="8" s="1"/>
  <c r="BF178" i="6" a="1"/>
  <c r="BF178" i="6" s="1"/>
  <c r="B178" i="8" s="1"/>
  <c r="BF184" i="6" a="1"/>
  <c r="BF184" i="6" s="1"/>
  <c r="B184" i="8" s="1"/>
  <c r="BF191" i="6" a="1"/>
  <c r="BF191" i="6" s="1"/>
  <c r="B191" i="8" s="1"/>
  <c r="BF197" i="6" a="1"/>
  <c r="BF197" i="6" s="1"/>
  <c r="B197" i="8" s="1"/>
  <c r="BF210" i="6" a="1"/>
  <c r="BF210" i="6" s="1"/>
  <c r="B210" i="8" s="1"/>
  <c r="BF216" i="6" a="1"/>
  <c r="BF216" i="6" s="1"/>
  <c r="B216" i="8" s="1"/>
  <c r="BF223" i="6" a="1"/>
  <c r="BF223" i="6" s="1"/>
  <c r="B223" i="8" s="1"/>
  <c r="BF229" i="6" a="1"/>
  <c r="BF229" i="6" s="1"/>
  <c r="B229" i="8" s="1"/>
  <c r="BF242" i="6" a="1"/>
  <c r="BF242" i="6" s="1"/>
  <c r="B242" i="8" s="1"/>
  <c r="BF248" i="6" a="1"/>
  <c r="BF248" i="6" s="1"/>
  <c r="B248" i="8" s="1"/>
  <c r="BF255" i="6" a="1"/>
  <c r="BF255" i="6" s="1"/>
  <c r="B255" i="8" s="1"/>
  <c r="BF261" i="6" a="1"/>
  <c r="BF261" i="6" s="1"/>
  <c r="B261" i="8" s="1"/>
  <c r="BF274" i="6" a="1"/>
  <c r="BF274" i="6" s="1"/>
  <c r="B274" i="8" s="1"/>
  <c r="BF280" i="6" a="1"/>
  <c r="BF280" i="6" s="1"/>
  <c r="B280" i="8" s="1"/>
  <c r="BF287" i="6" a="1"/>
  <c r="BF287" i="6" s="1"/>
  <c r="B287" i="8" s="1"/>
  <c r="BF293" i="6" a="1"/>
  <c r="BF293" i="6" s="1"/>
  <c r="B293" i="8" s="1"/>
  <c r="BF306" i="6" a="1"/>
  <c r="BF306" i="6" s="1"/>
  <c r="B306" i="8" s="1"/>
  <c r="BF312" i="6" a="1"/>
  <c r="BF312" i="6" s="1"/>
  <c r="B312" i="8" s="1"/>
  <c r="BF319" i="6" a="1"/>
  <c r="BF319" i="6" s="1"/>
  <c r="B319" i="8" s="1"/>
  <c r="BF325" i="6" a="1"/>
  <c r="BF325" i="6" s="1"/>
  <c r="B325" i="8" s="1"/>
  <c r="BF338" i="6" a="1"/>
  <c r="BF338" i="6" s="1"/>
  <c r="B338" i="8" s="1"/>
  <c r="BF344" i="6" a="1"/>
  <c r="BF344" i="6" s="1"/>
  <c r="B344" i="8" s="1"/>
  <c r="BF12" i="6" a="1"/>
  <c r="BF12" i="6" s="1"/>
  <c r="B12" i="8" s="1"/>
  <c r="BF19" i="6" a="1"/>
  <c r="BF19" i="6" s="1"/>
  <c r="B19" i="8" s="1"/>
  <c r="BF25" i="6" a="1"/>
  <c r="BF25" i="6" s="1"/>
  <c r="B25" i="8" s="1"/>
  <c r="BF38" i="6" a="1"/>
  <c r="BF38" i="6" s="1"/>
  <c r="B38" i="8" s="1"/>
  <c r="BF44" i="6" a="1"/>
  <c r="BF44" i="6" s="1"/>
  <c r="B44" i="8" s="1"/>
  <c r="BF51" i="6" a="1"/>
  <c r="BF51" i="6" s="1"/>
  <c r="B51" i="8" s="1"/>
  <c r="BF57" i="6" a="1"/>
  <c r="BF57" i="6" s="1"/>
  <c r="B57" i="8" s="1"/>
  <c r="BF70" i="6" a="1"/>
  <c r="BF70" i="6" s="1"/>
  <c r="B70" i="8" s="1"/>
  <c r="BF76" i="6" a="1"/>
  <c r="BF76" i="6" s="1"/>
  <c r="B76" i="8" s="1"/>
  <c r="BF83" i="6" a="1"/>
  <c r="BF83" i="6" s="1"/>
  <c r="B83" i="8" s="1"/>
  <c r="BF89" i="6" a="1"/>
  <c r="BF89" i="6" s="1"/>
  <c r="B89" i="8" s="1"/>
  <c r="BF102" i="6" a="1"/>
  <c r="BF102" i="6" s="1"/>
  <c r="B102" i="8" s="1"/>
  <c r="BF108" i="6" a="1"/>
  <c r="BF108" i="6" s="1"/>
  <c r="B108" i="8" s="1"/>
  <c r="BF115" i="6" a="1"/>
  <c r="BF115" i="6" s="1"/>
  <c r="B115" i="8" s="1"/>
  <c r="BF121" i="6" a="1"/>
  <c r="BF121" i="6" s="1"/>
  <c r="B121" i="8" s="1"/>
  <c r="BF134" i="6" a="1"/>
  <c r="BF134" i="6" s="1"/>
  <c r="B134" i="8" s="1"/>
  <c r="BF140" i="6" a="1"/>
  <c r="BF140" i="6" s="1"/>
  <c r="B140" i="8" s="1"/>
  <c r="BF147" i="6" a="1"/>
  <c r="BF147" i="6" s="1"/>
  <c r="B147" i="8" s="1"/>
  <c r="BF153" i="6" a="1"/>
  <c r="BF153" i="6" s="1"/>
  <c r="B153" i="8" s="1"/>
  <c r="BF166" i="6" a="1"/>
  <c r="BF166" i="6" s="1"/>
  <c r="B166" i="8" s="1"/>
  <c r="BF172" i="6" a="1"/>
  <c r="BF172" i="6" s="1"/>
  <c r="B172" i="8" s="1"/>
  <c r="BF179" i="6" a="1"/>
  <c r="BF179" i="6" s="1"/>
  <c r="B179" i="8" s="1"/>
  <c r="BF185" i="6" a="1"/>
  <c r="BF185" i="6" s="1"/>
  <c r="B185" i="8" s="1"/>
  <c r="BF198" i="6" a="1"/>
  <c r="BF198" i="6" s="1"/>
  <c r="B198" i="8" s="1"/>
  <c r="BF204" i="6" a="1"/>
  <c r="BF204" i="6" s="1"/>
  <c r="B204" i="8" s="1"/>
  <c r="BF211" i="6" a="1"/>
  <c r="BF211" i="6" s="1"/>
  <c r="B211" i="8" s="1"/>
  <c r="BF217" i="6" a="1"/>
  <c r="BF217" i="6" s="1"/>
  <c r="B217" i="8" s="1"/>
  <c r="BF230" i="6" a="1"/>
  <c r="BF230" i="6" s="1"/>
  <c r="B230" i="8" s="1"/>
  <c r="BF236" i="6" a="1"/>
  <c r="BF236" i="6" s="1"/>
  <c r="B236" i="8" s="1"/>
  <c r="BF243" i="6" a="1"/>
  <c r="BF243" i="6" s="1"/>
  <c r="B243" i="8" s="1"/>
  <c r="BF249" i="6" a="1"/>
  <c r="BF249" i="6" s="1"/>
  <c r="B249" i="8" s="1"/>
  <c r="BF262" i="6" a="1"/>
  <c r="BF262" i="6" s="1"/>
  <c r="B262" i="8" s="1"/>
  <c r="BF268" i="6" a="1"/>
  <c r="BF268" i="6" s="1"/>
  <c r="B268" i="8" s="1"/>
  <c r="BF275" i="6" a="1"/>
  <c r="BF275" i="6" s="1"/>
  <c r="B275" i="8" s="1"/>
  <c r="BF281" i="6" a="1"/>
  <c r="BF281" i="6" s="1"/>
  <c r="B281" i="8" s="1"/>
  <c r="BF294" i="6" a="1"/>
  <c r="BF294" i="6" s="1"/>
  <c r="B294" i="8" s="1"/>
  <c r="BF300" i="6" a="1"/>
  <c r="BF300" i="6" s="1"/>
  <c r="B300" i="8" s="1"/>
  <c r="BF307" i="6" a="1"/>
  <c r="BF307" i="6" s="1"/>
  <c r="B307" i="8" s="1"/>
  <c r="BF313" i="6" a="1"/>
  <c r="BF313" i="6" s="1"/>
  <c r="B313" i="8" s="1"/>
  <c r="BF326" i="6" a="1"/>
  <c r="BF326" i="6" s="1"/>
  <c r="B326" i="8" s="1"/>
  <c r="BF332" i="6" a="1"/>
  <c r="BF332" i="6" s="1"/>
  <c r="B332" i="8" s="1"/>
  <c r="BF339" i="6" a="1"/>
  <c r="BF339" i="6" s="1"/>
  <c r="B339" i="8" s="1"/>
  <c r="BF13" i="6" a="1"/>
  <c r="BF13" i="6" s="1"/>
  <c r="B13" i="8" s="1"/>
  <c r="BF64" i="6" a="1"/>
  <c r="BF64" i="6" s="1"/>
  <c r="B64" i="8" s="1"/>
  <c r="BF167" i="6" a="1"/>
  <c r="BF167" i="6" s="1"/>
  <c r="B167" i="8" s="1"/>
  <c r="BF218" i="6" a="1"/>
  <c r="BF218" i="6" s="1"/>
  <c r="B218" i="8" s="1"/>
  <c r="BF269" i="6" a="1"/>
  <c r="BF269" i="6" s="1"/>
  <c r="B269" i="8" s="1"/>
  <c r="BF320" i="6" a="1"/>
  <c r="BF320" i="6" s="1"/>
  <c r="B320" i="8" s="1"/>
  <c r="BF349" i="6" a="1"/>
  <c r="BF349" i="6" s="1"/>
  <c r="B349" i="8" s="1"/>
  <c r="BF358" i="6" a="1"/>
  <c r="BF358" i="6" s="1"/>
  <c r="B358" i="8" s="1"/>
  <c r="BF367" i="6" a="1"/>
  <c r="BF367" i="6" s="1"/>
  <c r="B367" i="8" s="1"/>
  <c r="BF376" i="6" a="1"/>
  <c r="BF376" i="6" s="1"/>
  <c r="B376" i="8" s="1"/>
  <c r="BF381" i="6" a="1"/>
  <c r="BF381" i="6" s="1"/>
  <c r="B381" i="8" s="1"/>
  <c r="BF390" i="6" a="1"/>
  <c r="BF390" i="6" s="1"/>
  <c r="B390" i="8" s="1"/>
  <c r="BF399" i="6" a="1"/>
  <c r="BF399" i="6" s="1"/>
  <c r="B399" i="8" s="1"/>
  <c r="BF408" i="6" a="1"/>
  <c r="BF408" i="6" s="1"/>
  <c r="B408" i="8" s="1"/>
  <c r="BF413" i="6" a="1"/>
  <c r="BF413" i="6" s="1"/>
  <c r="B413" i="8" s="1"/>
  <c r="BF422" i="6" a="1"/>
  <c r="BF422" i="6" s="1"/>
  <c r="B422" i="8" s="1"/>
  <c r="BF431" i="6" a="1"/>
  <c r="BF431" i="6" s="1"/>
  <c r="B431" i="8" s="1"/>
  <c r="BF440" i="6" a="1"/>
  <c r="BF440" i="6" s="1"/>
  <c r="B440" i="8" s="1"/>
  <c r="BF445" i="6" a="1"/>
  <c r="BF445" i="6" s="1"/>
  <c r="B445" i="8" s="1"/>
  <c r="BF454" i="6" a="1"/>
  <c r="BF454" i="6" s="1"/>
  <c r="B454" i="8" s="1"/>
  <c r="BF463" i="6" a="1"/>
  <c r="BF463" i="6" s="1"/>
  <c r="B463" i="8" s="1"/>
  <c r="BF71" i="6" a="1"/>
  <c r="BF71" i="6" s="1"/>
  <c r="B71" i="8" s="1"/>
  <c r="BF122" i="6" a="1"/>
  <c r="BF122" i="6" s="1"/>
  <c r="B122" i="8" s="1"/>
  <c r="BF173" i="6" a="1"/>
  <c r="BF173" i="6" s="1"/>
  <c r="B173" i="8" s="1"/>
  <c r="BF224" i="6" a="1"/>
  <c r="BF224" i="6" s="1"/>
  <c r="B224" i="8" s="1"/>
  <c r="BF327" i="6" a="1"/>
  <c r="BF327" i="6" s="1"/>
  <c r="B327" i="8" s="1"/>
  <c r="BF345" i="6" a="1"/>
  <c r="BF345" i="6" s="1"/>
  <c r="B345" i="8" s="1"/>
  <c r="BF354" i="6" a="1"/>
  <c r="BF354" i="6" s="1"/>
  <c r="B354" i="8" s="1"/>
  <c r="BF363" i="6" a="1"/>
  <c r="BF363" i="6" s="1"/>
  <c r="B363" i="8" s="1"/>
  <c r="BF372" i="6" a="1"/>
  <c r="BF372" i="6" s="1"/>
  <c r="B372" i="8" s="1"/>
  <c r="BF377" i="6" a="1"/>
  <c r="BF377" i="6" s="1"/>
  <c r="B377" i="8" s="1"/>
  <c r="BF386" i="6" a="1"/>
  <c r="BF386" i="6" s="1"/>
  <c r="B386" i="8" s="1"/>
  <c r="BF395" i="6" a="1"/>
  <c r="BF395" i="6" s="1"/>
  <c r="B395" i="8" s="1"/>
  <c r="BF404" i="6" a="1"/>
  <c r="BF404" i="6" s="1"/>
  <c r="B404" i="8" s="1"/>
  <c r="BF409" i="6" a="1"/>
  <c r="BF409" i="6" s="1"/>
  <c r="B409" i="8" s="1"/>
  <c r="BF418" i="6" a="1"/>
  <c r="BF418" i="6" s="1"/>
  <c r="B418" i="8" s="1"/>
  <c r="BF427" i="6" a="1"/>
  <c r="BF427" i="6" s="1"/>
  <c r="B427" i="8" s="1"/>
  <c r="BF436" i="6" a="1"/>
  <c r="BF436" i="6" s="1"/>
  <c r="B436" i="8" s="1"/>
  <c r="BF441" i="6" a="1"/>
  <c r="BF441" i="6" s="1"/>
  <c r="B441" i="8" s="1"/>
  <c r="BF450" i="6" a="1"/>
  <c r="BF450" i="6" s="1"/>
  <c r="B450" i="8" s="1"/>
  <c r="BF459" i="6" a="1"/>
  <c r="BF459" i="6" s="1"/>
  <c r="B459" i="8" s="1"/>
  <c r="BF468" i="6" a="1"/>
  <c r="BF468" i="6" s="1"/>
  <c r="B468" i="8" s="1"/>
  <c r="BF26" i="6" a="1"/>
  <c r="BF26" i="6" s="1"/>
  <c r="B26" i="8" s="1"/>
  <c r="BF77" i="6" a="1"/>
  <c r="BF77" i="6" s="1"/>
  <c r="B77" i="8" s="1"/>
  <c r="BF128" i="6" a="1"/>
  <c r="BF128" i="6" s="1"/>
  <c r="B128" i="8" s="1"/>
  <c r="BF231" i="6" a="1"/>
  <c r="BF231" i="6" s="1"/>
  <c r="B231" i="8" s="1"/>
  <c r="BF282" i="6" a="1"/>
  <c r="BF282" i="6" s="1"/>
  <c r="B282" i="8" s="1"/>
  <c r="BF333" i="6" a="1"/>
  <c r="BF333" i="6" s="1"/>
  <c r="B333" i="8" s="1"/>
  <c r="BF350" i="6" a="1"/>
  <c r="BF350" i="6" s="1"/>
  <c r="B350" i="8" s="1"/>
  <c r="BF359" i="6" a="1"/>
  <c r="BF359" i="6" s="1"/>
  <c r="B359" i="8" s="1"/>
  <c r="BF368" i="6" a="1"/>
  <c r="BF368" i="6" s="1"/>
  <c r="B368" i="8" s="1"/>
  <c r="BF373" i="6" a="1"/>
  <c r="BF373" i="6" s="1"/>
  <c r="B373" i="8" s="1"/>
  <c r="BF382" i="6" a="1"/>
  <c r="BF382" i="6" s="1"/>
  <c r="B382" i="8" s="1"/>
  <c r="BF391" i="6" a="1"/>
  <c r="BF391" i="6" s="1"/>
  <c r="B391" i="8" s="1"/>
  <c r="BF400" i="6" a="1"/>
  <c r="BF400" i="6" s="1"/>
  <c r="B400" i="8" s="1"/>
  <c r="BF405" i="6" a="1"/>
  <c r="BF405" i="6" s="1"/>
  <c r="B405" i="8" s="1"/>
  <c r="BF414" i="6" a="1"/>
  <c r="BF414" i="6" s="1"/>
  <c r="B414" i="8" s="1"/>
  <c r="BF423" i="6" a="1"/>
  <c r="BF423" i="6" s="1"/>
  <c r="B423" i="8" s="1"/>
  <c r="BF432" i="6" a="1"/>
  <c r="BF432" i="6" s="1"/>
  <c r="B432" i="8" s="1"/>
  <c r="BF437" i="6" a="1"/>
  <c r="BF437" i="6" s="1"/>
  <c r="B437" i="8" s="1"/>
  <c r="BF446" i="6" a="1"/>
  <c r="BF446" i="6" s="1"/>
  <c r="B446" i="8" s="1"/>
  <c r="BF455" i="6" a="1"/>
  <c r="BF455" i="6" s="1"/>
  <c r="B455" i="8" s="1"/>
  <c r="BF464" i="6" a="1"/>
  <c r="BF464" i="6" s="1"/>
  <c r="B464" i="8" s="1"/>
  <c r="BF32" i="6" a="1"/>
  <c r="BF32" i="6" s="1"/>
  <c r="B32" i="8" s="1"/>
  <c r="BF135" i="6" a="1"/>
  <c r="BF135" i="6" s="1"/>
  <c r="B135" i="8" s="1"/>
  <c r="BF186" i="6" a="1"/>
  <c r="BF186" i="6" s="1"/>
  <c r="B186" i="8" s="1"/>
  <c r="BF237" i="6" a="1"/>
  <c r="BF237" i="6" s="1"/>
  <c r="B237" i="8" s="1"/>
  <c r="BF288" i="6" a="1"/>
  <c r="BF288" i="6" s="1"/>
  <c r="B288" i="8" s="1"/>
  <c r="BF346" i="6" a="1"/>
  <c r="BF346" i="6" s="1"/>
  <c r="B346" i="8" s="1"/>
  <c r="BF355" i="6" a="1"/>
  <c r="BF355" i="6" s="1"/>
  <c r="B355" i="8" s="1"/>
  <c r="BF364" i="6" a="1"/>
  <c r="BF364" i="6" s="1"/>
  <c r="B364" i="8" s="1"/>
  <c r="BF369" i="6" a="1"/>
  <c r="BF369" i="6" s="1"/>
  <c r="B369" i="8" s="1"/>
  <c r="BF378" i="6" a="1"/>
  <c r="BF378" i="6" s="1"/>
  <c r="B378" i="8" s="1"/>
  <c r="BF387" i="6" a="1"/>
  <c r="BF387" i="6" s="1"/>
  <c r="B387" i="8" s="1"/>
  <c r="BF396" i="6" a="1"/>
  <c r="BF396" i="6" s="1"/>
  <c r="B396" i="8" s="1"/>
  <c r="BF401" i="6" a="1"/>
  <c r="BF401" i="6" s="1"/>
  <c r="B401" i="8" s="1"/>
  <c r="BF410" i="6" a="1"/>
  <c r="BF410" i="6" s="1"/>
  <c r="B410" i="8" s="1"/>
  <c r="BF419" i="6" a="1"/>
  <c r="BF419" i="6" s="1"/>
  <c r="B419" i="8" s="1"/>
  <c r="BF428" i="6" a="1"/>
  <c r="BF428" i="6" s="1"/>
  <c r="B428" i="8" s="1"/>
  <c r="BF433" i="6" a="1"/>
  <c r="BF433" i="6" s="1"/>
  <c r="B433" i="8" s="1"/>
  <c r="BF442" i="6" a="1"/>
  <c r="BF442" i="6" s="1"/>
  <c r="B442" i="8" s="1"/>
  <c r="BF451" i="6" a="1"/>
  <c r="BF451" i="6" s="1"/>
  <c r="B451" i="8" s="1"/>
  <c r="BF460" i="6" a="1"/>
  <c r="BF460" i="6" s="1"/>
  <c r="B460" i="8" s="1"/>
  <c r="BF39" i="6" a="1"/>
  <c r="BF39" i="6" s="1"/>
  <c r="B39" i="8" s="1"/>
  <c r="BF90" i="6" a="1"/>
  <c r="BF90" i="6" s="1"/>
  <c r="B90" i="8" s="1"/>
  <c r="BF141" i="6" a="1"/>
  <c r="BF141" i="6" s="1"/>
  <c r="B141" i="8" s="1"/>
  <c r="BF192" i="6" a="1"/>
  <c r="BF192" i="6" s="1"/>
  <c r="B192" i="8" s="1"/>
  <c r="BF295" i="6" a="1"/>
  <c r="BF295" i="6" s="1"/>
  <c r="B295" i="8" s="1"/>
  <c r="BF351" i="6" a="1"/>
  <c r="BF351" i="6" s="1"/>
  <c r="B351" i="8" s="1"/>
  <c r="BF360" i="6" a="1"/>
  <c r="BF360" i="6" s="1"/>
  <c r="B360" i="8" s="1"/>
  <c r="BF365" i="6" a="1"/>
  <c r="BF365" i="6" s="1"/>
  <c r="B365" i="8" s="1"/>
  <c r="BF374" i="6" a="1"/>
  <c r="BF374" i="6" s="1"/>
  <c r="B374" i="8" s="1"/>
  <c r="BF383" i="6" a="1"/>
  <c r="BF383" i="6" s="1"/>
  <c r="B383" i="8" s="1"/>
  <c r="BF392" i="6" a="1"/>
  <c r="BF392" i="6" s="1"/>
  <c r="B392" i="8" s="1"/>
  <c r="BF397" i="6" a="1"/>
  <c r="BF397" i="6" s="1"/>
  <c r="B397" i="8" s="1"/>
  <c r="BF406" i="6" a="1"/>
  <c r="BF406" i="6" s="1"/>
  <c r="B406" i="8" s="1"/>
  <c r="BF415" i="6" a="1"/>
  <c r="BF415" i="6" s="1"/>
  <c r="B415" i="8" s="1"/>
  <c r="BF424" i="6" a="1"/>
  <c r="BF424" i="6" s="1"/>
  <c r="B424" i="8" s="1"/>
  <c r="BF429" i="6" a="1"/>
  <c r="BF429" i="6" s="1"/>
  <c r="B429" i="8" s="1"/>
  <c r="BF438" i="6" a="1"/>
  <c r="BF438" i="6" s="1"/>
  <c r="B438" i="8" s="1"/>
  <c r="BF447" i="6" a="1"/>
  <c r="BF447" i="6" s="1"/>
  <c r="B447" i="8" s="1"/>
  <c r="BF456" i="6" a="1"/>
  <c r="BF456" i="6" s="1"/>
  <c r="B456" i="8" s="1"/>
  <c r="BF461" i="6" a="1"/>
  <c r="BF461" i="6" s="1"/>
  <c r="B461" i="8" s="1"/>
  <c r="BF470" i="6" a="1"/>
  <c r="BF470" i="6" s="1"/>
  <c r="B470" i="8" s="1"/>
  <c r="BF103" i="6" a="1"/>
  <c r="BF103" i="6" s="1"/>
  <c r="B103" i="8" s="1"/>
  <c r="BF154" i="6" a="1"/>
  <c r="BF154" i="6" s="1"/>
  <c r="B154" i="8" s="1"/>
  <c r="BF205" i="6" a="1"/>
  <c r="BF205" i="6" s="1"/>
  <c r="B205" i="8" s="1"/>
  <c r="BF256" i="6" a="1"/>
  <c r="BF256" i="6" s="1"/>
  <c r="B256" i="8" s="1"/>
  <c r="BF342" i="6" a="1"/>
  <c r="BF342" i="6" s="1"/>
  <c r="B342" i="8" s="1"/>
  <c r="BF352" i="6" a="1"/>
  <c r="BF352" i="6" s="1"/>
  <c r="B352" i="8" s="1"/>
  <c r="BF357" i="6" a="1"/>
  <c r="BF357" i="6" s="1"/>
  <c r="B357" i="8" s="1"/>
  <c r="BF366" i="6" a="1"/>
  <c r="BF366" i="6" s="1"/>
  <c r="B366" i="8" s="1"/>
  <c r="BF375" i="6" a="1"/>
  <c r="BF375" i="6" s="1"/>
  <c r="B375" i="8" s="1"/>
  <c r="BF384" i="6" a="1"/>
  <c r="BF384" i="6" s="1"/>
  <c r="B384" i="8" s="1"/>
  <c r="BF389" i="6" a="1"/>
  <c r="BF389" i="6" s="1"/>
  <c r="B389" i="8" s="1"/>
  <c r="BF398" i="6" a="1"/>
  <c r="BF398" i="6" s="1"/>
  <c r="B398" i="8" s="1"/>
  <c r="BF407" i="6" a="1"/>
  <c r="BF407" i="6" s="1"/>
  <c r="B407" i="8" s="1"/>
  <c r="BF416" i="6" a="1"/>
  <c r="BF416" i="6" s="1"/>
  <c r="B416" i="8" s="1"/>
  <c r="BF421" i="6" a="1"/>
  <c r="BF421" i="6" s="1"/>
  <c r="B421" i="8" s="1"/>
  <c r="BF430" i="6" a="1"/>
  <c r="BF430" i="6" s="1"/>
  <c r="B430" i="8" s="1"/>
  <c r="BF439" i="6" a="1"/>
  <c r="BF439" i="6" s="1"/>
  <c r="B439" i="8" s="1"/>
  <c r="BF448" i="6" a="1"/>
  <c r="BF448" i="6" s="1"/>
  <c r="B448" i="8" s="1"/>
  <c r="BF453" i="6" a="1"/>
  <c r="BF453" i="6" s="1"/>
  <c r="B453" i="8" s="1"/>
  <c r="BF58" i="6" a="1"/>
  <c r="BF58" i="6" s="1"/>
  <c r="B58" i="8" s="1"/>
  <c r="BF109" i="6" a="1"/>
  <c r="BF109" i="6" s="1"/>
  <c r="B109" i="8" s="1"/>
  <c r="BF160" i="6" a="1"/>
  <c r="BF160" i="6" s="1"/>
  <c r="B160" i="8" s="1"/>
  <c r="BF263" i="6" a="1"/>
  <c r="BF263" i="6" s="1"/>
  <c r="B263" i="8" s="1"/>
  <c r="BF314" i="6" a="1"/>
  <c r="BF314" i="6" s="1"/>
  <c r="B314" i="8" s="1"/>
  <c r="BF343" i="6" a="1"/>
  <c r="BF343" i="6" s="1"/>
  <c r="B343" i="8" s="1"/>
  <c r="BF348" i="6" a="1"/>
  <c r="BF348" i="6" s="1"/>
  <c r="B348" i="8" s="1"/>
  <c r="BF353" i="6" a="1"/>
  <c r="BF353" i="6" s="1"/>
  <c r="B353" i="8" s="1"/>
  <c r="BF45" i="6" a="1"/>
  <c r="BF45" i="6" s="1"/>
  <c r="B45" i="8" s="1"/>
  <c r="BF371" i="6" a="1"/>
  <c r="BF371" i="6" s="1"/>
  <c r="B371" i="8" s="1"/>
  <c r="BF426" i="6" a="1"/>
  <c r="BF426" i="6" s="1"/>
  <c r="B426" i="8" s="1"/>
  <c r="BF444" i="6" a="1"/>
  <c r="BF444" i="6" s="1"/>
  <c r="B444" i="8" s="1"/>
  <c r="BF469" i="6" a="1"/>
  <c r="BF469" i="6" s="1"/>
  <c r="B469" i="8" s="1"/>
  <c r="BF474" i="6" a="1"/>
  <c r="BF474" i="6" s="1"/>
  <c r="B474" i="8" s="1"/>
  <c r="BF479" i="6" a="1"/>
  <c r="BF479" i="6" s="1"/>
  <c r="BF488" i="6" a="1"/>
  <c r="BF488" i="6" s="1"/>
  <c r="BF497" i="6" a="1"/>
  <c r="BF497" i="6" s="1"/>
  <c r="BF506" i="6" a="1"/>
  <c r="BF506" i="6" s="1"/>
  <c r="BF511" i="6" a="1"/>
  <c r="BF511" i="6" s="1"/>
  <c r="BF520" i="6" a="1"/>
  <c r="BF520" i="6" s="1"/>
  <c r="BF529" i="6" a="1"/>
  <c r="BF529" i="6" s="1"/>
  <c r="BF538" i="6" a="1"/>
  <c r="BF538" i="6" s="1"/>
  <c r="BF543" i="6" a="1"/>
  <c r="BF543" i="6" s="1"/>
  <c r="BF552" i="6" a="1"/>
  <c r="BF552" i="6" s="1"/>
  <c r="BF561" i="6" a="1"/>
  <c r="BF561" i="6" s="1"/>
  <c r="BF570" i="6" a="1"/>
  <c r="BF570" i="6" s="1"/>
  <c r="BF575" i="6" a="1"/>
  <c r="BF575" i="6" s="1"/>
  <c r="BF584" i="6" a="1"/>
  <c r="BF584" i="6" s="1"/>
  <c r="BF593" i="6" a="1"/>
  <c r="BF593" i="6" s="1"/>
  <c r="BF602" i="6" a="1"/>
  <c r="BF602" i="6" s="1"/>
  <c r="BF607" i="6" a="1"/>
  <c r="BF607" i="6" s="1"/>
  <c r="BF616" i="6" a="1"/>
  <c r="BF616" i="6" s="1"/>
  <c r="BF625" i="6" a="1"/>
  <c r="BF625" i="6" s="1"/>
  <c r="BF634" i="6" a="1"/>
  <c r="BF634" i="6" s="1"/>
  <c r="BF639" i="6" a="1"/>
  <c r="BF639" i="6" s="1"/>
  <c r="BF648" i="6" a="1"/>
  <c r="BF648" i="6" s="1"/>
  <c r="BF657" i="6" a="1"/>
  <c r="BF657" i="6" s="1"/>
  <c r="BF666" i="6" a="1"/>
  <c r="BF666" i="6" s="1"/>
  <c r="BF671" i="6" a="1"/>
  <c r="BF671" i="6" s="1"/>
  <c r="BF675" i="6" a="1"/>
  <c r="BF675" i="6" s="1"/>
  <c r="BF679" i="6" a="1"/>
  <c r="BF679" i="6" s="1"/>
  <c r="BF96" i="6" a="1"/>
  <c r="BF96" i="6" s="1"/>
  <c r="B96" i="8" s="1"/>
  <c r="BF356" i="6" a="1"/>
  <c r="BF356" i="6" s="1"/>
  <c r="B356" i="8" s="1"/>
  <c r="BF393" i="6" a="1"/>
  <c r="BF393" i="6" s="1"/>
  <c r="B393" i="8" s="1"/>
  <c r="BF411" i="6" a="1"/>
  <c r="BF411" i="6" s="1"/>
  <c r="B411" i="8" s="1"/>
  <c r="BF462" i="6" a="1"/>
  <c r="BF462" i="6" s="1"/>
  <c r="B462" i="8" s="1"/>
  <c r="BF475" i="6" a="1"/>
  <c r="BF475" i="6" s="1"/>
  <c r="B475" i="8" s="1"/>
  <c r="BF484" i="6" a="1"/>
  <c r="BF484" i="6" s="1"/>
  <c r="BF493" i="6" a="1"/>
  <c r="BF493" i="6" s="1"/>
  <c r="BF502" i="6" a="1"/>
  <c r="BF502" i="6" s="1"/>
  <c r="BF507" i="6" a="1"/>
  <c r="BF507" i="6" s="1"/>
  <c r="BF516" i="6" a="1"/>
  <c r="BF516" i="6" s="1"/>
  <c r="BF525" i="6" a="1"/>
  <c r="BF525" i="6" s="1"/>
  <c r="BF534" i="6" a="1"/>
  <c r="BF534" i="6" s="1"/>
  <c r="BF539" i="6" a="1"/>
  <c r="BF539" i="6" s="1"/>
  <c r="BF548" i="6" a="1"/>
  <c r="BF548" i="6" s="1"/>
  <c r="BF557" i="6" a="1"/>
  <c r="BF557" i="6" s="1"/>
  <c r="BF566" i="6" a="1"/>
  <c r="BF566" i="6" s="1"/>
  <c r="BF571" i="6" a="1"/>
  <c r="BF571" i="6" s="1"/>
  <c r="BF580" i="6" a="1"/>
  <c r="BF580" i="6" s="1"/>
  <c r="BF589" i="6" a="1"/>
  <c r="BF589" i="6" s="1"/>
  <c r="BF598" i="6" a="1"/>
  <c r="BF598" i="6" s="1"/>
  <c r="BF603" i="6" a="1"/>
  <c r="BF603" i="6" s="1"/>
  <c r="BF612" i="6" a="1"/>
  <c r="BF612" i="6" s="1"/>
  <c r="BF621" i="6" a="1"/>
  <c r="BF621" i="6" s="1"/>
  <c r="BF630" i="6" a="1"/>
  <c r="BF630" i="6" s="1"/>
  <c r="BF635" i="6" a="1"/>
  <c r="BF635" i="6" s="1"/>
  <c r="BF644" i="6" a="1"/>
  <c r="BF644" i="6" s="1"/>
  <c r="BF653" i="6" a="1"/>
  <c r="BF653" i="6" s="1"/>
  <c r="BF662" i="6" a="1"/>
  <c r="BF662" i="6" s="1"/>
  <c r="BF667" i="6" a="1"/>
  <c r="BF667" i="6" s="1"/>
  <c r="BF394" i="6" a="1"/>
  <c r="BF394" i="6" s="1"/>
  <c r="B394" i="8" s="1"/>
  <c r="BF412" i="6" a="1"/>
  <c r="BF412" i="6" s="1"/>
  <c r="B412" i="8" s="1"/>
  <c r="BF449" i="6" a="1"/>
  <c r="BF449" i="6" s="1"/>
  <c r="B449" i="8" s="1"/>
  <c r="BF480" i="6" a="1"/>
  <c r="BF480" i="6" s="1"/>
  <c r="BF489" i="6" a="1"/>
  <c r="BF489" i="6" s="1"/>
  <c r="BF498" i="6" a="1"/>
  <c r="BF498" i="6" s="1"/>
  <c r="BF503" i="6" a="1"/>
  <c r="BF503" i="6" s="1"/>
  <c r="BF512" i="6" a="1"/>
  <c r="BF512" i="6" s="1"/>
  <c r="BF521" i="6" a="1"/>
  <c r="BF521" i="6" s="1"/>
  <c r="BF530" i="6" a="1"/>
  <c r="BF530" i="6" s="1"/>
  <c r="BF535" i="6" a="1"/>
  <c r="BF535" i="6" s="1"/>
  <c r="BF544" i="6" a="1"/>
  <c r="BF544" i="6" s="1"/>
  <c r="BF553" i="6" a="1"/>
  <c r="BF553" i="6" s="1"/>
  <c r="BF562" i="6" a="1"/>
  <c r="BF562" i="6" s="1"/>
  <c r="BF567" i="6" a="1"/>
  <c r="BF567" i="6" s="1"/>
  <c r="BF576" i="6" a="1"/>
  <c r="BF576" i="6" s="1"/>
  <c r="BF585" i="6" a="1"/>
  <c r="BF585" i="6" s="1"/>
  <c r="BF594" i="6" a="1"/>
  <c r="BF594" i="6" s="1"/>
  <c r="BF599" i="6" a="1"/>
  <c r="BF599" i="6" s="1"/>
  <c r="BF608" i="6" a="1"/>
  <c r="BF608" i="6" s="1"/>
  <c r="BF617" i="6" a="1"/>
  <c r="BF617" i="6" s="1"/>
  <c r="BF626" i="6" a="1"/>
  <c r="BF626" i="6" s="1"/>
  <c r="BF631" i="6" a="1"/>
  <c r="BF631" i="6" s="1"/>
  <c r="BF640" i="6" a="1"/>
  <c r="BF640" i="6" s="1"/>
  <c r="BF649" i="6" a="1"/>
  <c r="BF649" i="6" s="1"/>
  <c r="BF658" i="6" a="1"/>
  <c r="BF658" i="6" s="1"/>
  <c r="BF663" i="6" a="1"/>
  <c r="BF663" i="6" s="1"/>
  <c r="BF672" i="6" a="1"/>
  <c r="BF672" i="6" s="1"/>
  <c r="BF676" i="6" a="1"/>
  <c r="BF676" i="6" s="1"/>
  <c r="BF680" i="6" a="1"/>
  <c r="BF680" i="6" s="1"/>
  <c r="BF684" i="6" a="1"/>
  <c r="BF684" i="6" s="1"/>
  <c r="BF688" i="6" a="1"/>
  <c r="BF688" i="6" s="1"/>
  <c r="BF692" i="6" a="1"/>
  <c r="BF692" i="6" s="1"/>
  <c r="BF199" i="6" a="1"/>
  <c r="BF199" i="6" s="1"/>
  <c r="B199" i="8" s="1"/>
  <c r="BF361" i="6" a="1"/>
  <c r="BF361" i="6" s="1"/>
  <c r="B361" i="8" s="1"/>
  <c r="BF379" i="6" a="1"/>
  <c r="BF379" i="6" s="1"/>
  <c r="B379" i="8" s="1"/>
  <c r="BF434" i="6" a="1"/>
  <c r="BF434" i="6" s="1"/>
  <c r="B434" i="8" s="1"/>
  <c r="BF452" i="6" a="1"/>
  <c r="BF452" i="6" s="1"/>
  <c r="B452" i="8" s="1"/>
  <c r="BF465" i="6" a="1"/>
  <c r="BF465" i="6" s="1"/>
  <c r="B465" i="8" s="1"/>
  <c r="BF471" i="6" a="1"/>
  <c r="BF471" i="6" s="1"/>
  <c r="B471" i="8" s="1"/>
  <c r="BF476" i="6" a="1"/>
  <c r="BF476" i="6" s="1"/>
  <c r="B476" i="8" s="1"/>
  <c r="BF485" i="6" a="1"/>
  <c r="BF485" i="6" s="1"/>
  <c r="BF494" i="6" a="1"/>
  <c r="BF494" i="6" s="1"/>
  <c r="BF499" i="6" a="1"/>
  <c r="BF499" i="6" s="1"/>
  <c r="BF508" i="6" a="1"/>
  <c r="BF508" i="6" s="1"/>
  <c r="BF517" i="6" a="1"/>
  <c r="BF517" i="6" s="1"/>
  <c r="BF526" i="6" a="1"/>
  <c r="BF526" i="6" s="1"/>
  <c r="BF531" i="6" a="1"/>
  <c r="BF531" i="6" s="1"/>
  <c r="BF540" i="6" a="1"/>
  <c r="BF540" i="6" s="1"/>
  <c r="BF549" i="6" a="1"/>
  <c r="BF549" i="6" s="1"/>
  <c r="BF558" i="6" a="1"/>
  <c r="BF558" i="6" s="1"/>
  <c r="BF563" i="6" a="1"/>
  <c r="BF563" i="6" s="1"/>
  <c r="BF572" i="6" a="1"/>
  <c r="BF572" i="6" s="1"/>
  <c r="BF581" i="6" a="1"/>
  <c r="BF581" i="6" s="1"/>
  <c r="BF590" i="6" a="1"/>
  <c r="BF590" i="6" s="1"/>
  <c r="BF595" i="6" a="1"/>
  <c r="BF595" i="6" s="1"/>
  <c r="BF604" i="6" a="1"/>
  <c r="BF604" i="6" s="1"/>
  <c r="BF613" i="6" a="1"/>
  <c r="BF613" i="6" s="1"/>
  <c r="BF622" i="6" a="1"/>
  <c r="BF622" i="6" s="1"/>
  <c r="BF627" i="6" a="1"/>
  <c r="BF627" i="6" s="1"/>
  <c r="BF636" i="6" a="1"/>
  <c r="BF636" i="6" s="1"/>
  <c r="BF645" i="6" a="1"/>
  <c r="BF645" i="6" s="1"/>
  <c r="BF654" i="6" a="1"/>
  <c r="BF654" i="6" s="1"/>
  <c r="BF659" i="6" a="1"/>
  <c r="BF659" i="6" s="1"/>
  <c r="BF668" i="6" a="1"/>
  <c r="BF668" i="6" s="1"/>
  <c r="BF250" i="6" a="1"/>
  <c r="BF250" i="6" s="1"/>
  <c r="B250" i="8" s="1"/>
  <c r="BF362" i="6" a="1"/>
  <c r="BF362" i="6" s="1"/>
  <c r="B362" i="8" s="1"/>
  <c r="BF380" i="6" a="1"/>
  <c r="BF380" i="6" s="1"/>
  <c r="B380" i="8" s="1"/>
  <c r="BF417" i="6" a="1"/>
  <c r="BF417" i="6" s="1"/>
  <c r="B417" i="8" s="1"/>
  <c r="BF435" i="6" a="1"/>
  <c r="BF435" i="6" s="1"/>
  <c r="B435" i="8" s="1"/>
  <c r="BF466" i="6" a="1"/>
  <c r="BF466" i="6" s="1"/>
  <c r="B466" i="8" s="1"/>
  <c r="BF481" i="6" a="1"/>
  <c r="BF481" i="6" s="1"/>
  <c r="BF490" i="6" a="1"/>
  <c r="BF490" i="6" s="1"/>
  <c r="BF495" i="6" a="1"/>
  <c r="BF495" i="6" s="1"/>
  <c r="BF504" i="6" a="1"/>
  <c r="BF504" i="6" s="1"/>
  <c r="BF513" i="6" a="1"/>
  <c r="BF513" i="6" s="1"/>
  <c r="BF522" i="6" a="1"/>
  <c r="BF522" i="6" s="1"/>
  <c r="BF527" i="6" a="1"/>
  <c r="BF527" i="6" s="1"/>
  <c r="BF536" i="6" a="1"/>
  <c r="BF536" i="6" s="1"/>
  <c r="BF545" i="6" a="1"/>
  <c r="BF545" i="6" s="1"/>
  <c r="BF554" i="6" a="1"/>
  <c r="BF554" i="6" s="1"/>
  <c r="BF559" i="6" a="1"/>
  <c r="BF559" i="6" s="1"/>
  <c r="BF568" i="6" a="1"/>
  <c r="BF568" i="6" s="1"/>
  <c r="BF577" i="6" a="1"/>
  <c r="BF577" i="6" s="1"/>
  <c r="BF586" i="6" a="1"/>
  <c r="BF586" i="6" s="1"/>
  <c r="BF591" i="6" a="1"/>
  <c r="BF591" i="6" s="1"/>
  <c r="BF600" i="6" a="1"/>
  <c r="BF600" i="6" s="1"/>
  <c r="BF609" i="6" a="1"/>
  <c r="BF609" i="6" s="1"/>
  <c r="BF618" i="6" a="1"/>
  <c r="BF618" i="6" s="1"/>
  <c r="BF623" i="6" a="1"/>
  <c r="BF623" i="6" s="1"/>
  <c r="BF632" i="6" a="1"/>
  <c r="BF632" i="6" s="1"/>
  <c r="BF641" i="6" a="1"/>
  <c r="BF641" i="6" s="1"/>
  <c r="BF650" i="6" a="1"/>
  <c r="BF650" i="6" s="1"/>
  <c r="BF655" i="6" a="1"/>
  <c r="BF655" i="6" s="1"/>
  <c r="BF664" i="6" a="1"/>
  <c r="BF664" i="6" s="1"/>
  <c r="BF341" i="6" a="1"/>
  <c r="BF341" i="6" s="1"/>
  <c r="B341" i="8" s="1"/>
  <c r="BF385" i="6" a="1"/>
  <c r="BF385" i="6" s="1"/>
  <c r="B385" i="8" s="1"/>
  <c r="BF403" i="6" a="1"/>
  <c r="BF403" i="6" s="1"/>
  <c r="B403" i="8" s="1"/>
  <c r="BF467" i="6" a="1"/>
  <c r="BF467" i="6" s="1"/>
  <c r="B467" i="8" s="1"/>
  <c r="BF473" i="6" a="1"/>
  <c r="BF473" i="6" s="1"/>
  <c r="B473" i="8" s="1"/>
  <c r="BF482" i="6" a="1"/>
  <c r="BF482" i="6" s="1"/>
  <c r="BF487" i="6" a="1"/>
  <c r="BF487" i="6" s="1"/>
  <c r="BF496" i="6" a="1"/>
  <c r="BF496" i="6" s="1"/>
  <c r="BF505" i="6" a="1"/>
  <c r="BF505" i="6" s="1"/>
  <c r="BF514" i="6" a="1"/>
  <c r="BF514" i="6" s="1"/>
  <c r="BF519" i="6" a="1"/>
  <c r="BF519" i="6" s="1"/>
  <c r="BF528" i="6" a="1"/>
  <c r="BF528" i="6" s="1"/>
  <c r="BF537" i="6" a="1"/>
  <c r="BF537" i="6" s="1"/>
  <c r="BF546" i="6" a="1"/>
  <c r="BF546" i="6" s="1"/>
  <c r="BF551" i="6" a="1"/>
  <c r="BF551" i="6" s="1"/>
  <c r="BF560" i="6" a="1"/>
  <c r="BF560" i="6" s="1"/>
  <c r="BF569" i="6" a="1"/>
  <c r="BF569" i="6" s="1"/>
  <c r="BF578" i="6" a="1"/>
  <c r="BF578" i="6" s="1"/>
  <c r="BF583" i="6" a="1"/>
  <c r="BF583" i="6" s="1"/>
  <c r="BF592" i="6" a="1"/>
  <c r="BF592" i="6" s="1"/>
  <c r="BF601" i="6" a="1"/>
  <c r="BF601" i="6" s="1"/>
  <c r="BF610" i="6" a="1"/>
  <c r="BF610" i="6" s="1"/>
  <c r="BF615" i="6" a="1"/>
  <c r="BF615" i="6" s="1"/>
  <c r="BF624" i="6" a="1"/>
  <c r="BF624" i="6" s="1"/>
  <c r="BF633" i="6" a="1"/>
  <c r="BF633" i="6" s="1"/>
  <c r="BF642" i="6" a="1"/>
  <c r="BF642" i="6" s="1"/>
  <c r="BF647" i="6" a="1"/>
  <c r="BF647" i="6" s="1"/>
  <c r="BF656" i="6" a="1"/>
  <c r="BF656" i="6" s="1"/>
  <c r="BF665" i="6" a="1"/>
  <c r="BF665" i="6" s="1"/>
  <c r="BF674" i="6" a="1"/>
  <c r="BF674" i="6" s="1"/>
  <c r="BF678" i="6" a="1"/>
  <c r="BF678" i="6" s="1"/>
  <c r="BF682" i="6" a="1"/>
  <c r="BF682" i="6" s="1"/>
  <c r="BF686" i="6" a="1"/>
  <c r="BF686" i="6" s="1"/>
  <c r="BF690" i="6" a="1"/>
  <c r="BF690" i="6" s="1"/>
  <c r="BF347" i="6" a="1"/>
  <c r="BF347" i="6" s="1"/>
  <c r="B347" i="8" s="1"/>
  <c r="BF370" i="6" a="1"/>
  <c r="BF370" i="6" s="1"/>
  <c r="B370" i="8" s="1"/>
  <c r="BF388" i="6" a="1"/>
  <c r="BF388" i="6" s="1"/>
  <c r="B388" i="8" s="1"/>
  <c r="BF425" i="6" a="1"/>
  <c r="BF425" i="6" s="1"/>
  <c r="B425" i="8" s="1"/>
  <c r="BF443" i="6" a="1"/>
  <c r="BF443" i="6" s="1"/>
  <c r="B443" i="8" s="1"/>
  <c r="BF458" i="6" a="1"/>
  <c r="BF458" i="6" s="1"/>
  <c r="B458" i="8" s="1"/>
  <c r="BF478" i="6" a="1"/>
  <c r="BF478" i="6" s="1"/>
  <c r="BF483" i="6" a="1"/>
  <c r="BF483" i="6" s="1"/>
  <c r="BF492" i="6" a="1"/>
  <c r="BF492" i="6" s="1"/>
  <c r="BF501" i="6" a="1"/>
  <c r="BF501" i="6" s="1"/>
  <c r="BF510" i="6" a="1"/>
  <c r="BF510" i="6" s="1"/>
  <c r="BF515" i="6" a="1"/>
  <c r="BF515" i="6" s="1"/>
  <c r="BF524" i="6" a="1"/>
  <c r="BF524" i="6" s="1"/>
  <c r="BF533" i="6" a="1"/>
  <c r="BF533" i="6" s="1"/>
  <c r="BF542" i="6" a="1"/>
  <c r="BF542" i="6" s="1"/>
  <c r="BF547" i="6" a="1"/>
  <c r="BF547" i="6" s="1"/>
  <c r="BF556" i="6" a="1"/>
  <c r="BF556" i="6" s="1"/>
  <c r="BF565" i="6" a="1"/>
  <c r="BF565" i="6" s="1"/>
  <c r="BF574" i="6" a="1"/>
  <c r="BF574" i="6" s="1"/>
  <c r="BF579" i="6" a="1"/>
  <c r="BF579" i="6" s="1"/>
  <c r="BF588" i="6" a="1"/>
  <c r="BF588" i="6" s="1"/>
  <c r="BF597" i="6" a="1"/>
  <c r="BF597" i="6" s="1"/>
  <c r="BF606" i="6" a="1"/>
  <c r="BF606" i="6" s="1"/>
  <c r="BF611" i="6" a="1"/>
  <c r="BF611" i="6" s="1"/>
  <c r="BF620" i="6" a="1"/>
  <c r="BF620" i="6" s="1"/>
  <c r="BF629" i="6" a="1"/>
  <c r="BF629" i="6" s="1"/>
  <c r="BF638" i="6" a="1"/>
  <c r="BF638" i="6" s="1"/>
  <c r="BF643" i="6" a="1"/>
  <c r="BF643" i="6" s="1"/>
  <c r="BF652" i="6" a="1"/>
  <c r="BF652" i="6" s="1"/>
  <c r="BF661" i="6" a="1"/>
  <c r="BF661" i="6" s="1"/>
  <c r="BF670" i="6" a="1"/>
  <c r="BF670" i="6" s="1"/>
  <c r="BF301" i="6" a="1"/>
  <c r="BF301" i="6" s="1"/>
  <c r="B301" i="8" s="1"/>
  <c r="BF472" i="6" a="1"/>
  <c r="BF472" i="6" s="1"/>
  <c r="B472" i="8" s="1"/>
  <c r="BF509" i="6" a="1"/>
  <c r="BF509" i="6" s="1"/>
  <c r="BF582" i="6" a="1"/>
  <c r="BF582" i="6" s="1"/>
  <c r="BF619" i="6" a="1"/>
  <c r="BF619" i="6" s="1"/>
  <c r="BF677" i="6" a="1"/>
  <c r="BF677" i="6" s="1"/>
  <c r="BF704" i="6" a="1"/>
  <c r="BF704" i="6" s="1"/>
  <c r="BF720" i="6" a="1"/>
  <c r="BF720" i="6" s="1"/>
  <c r="BF736" i="6" a="1"/>
  <c r="BF736" i="6" s="1"/>
  <c r="BF752" i="6" a="1"/>
  <c r="BF752" i="6" s="1"/>
  <c r="BF768" i="6" a="1"/>
  <c r="BF768" i="6" s="1"/>
  <c r="BF784" i="6" a="1"/>
  <c r="BF784" i="6" s="1"/>
  <c r="BF800" i="6" a="1"/>
  <c r="BF800" i="6" s="1"/>
  <c r="BF805" i="6" a="1"/>
  <c r="BF805" i="6" s="1"/>
  <c r="BF814" i="6" a="1"/>
  <c r="BF814" i="6" s="1"/>
  <c r="BF823" i="6" a="1"/>
  <c r="BF823" i="6" s="1"/>
  <c r="BF828" i="6" a="1"/>
  <c r="BF828" i="6" s="1"/>
  <c r="BF837" i="6" a="1"/>
  <c r="BF837" i="6" s="1"/>
  <c r="BF846" i="6" a="1"/>
  <c r="BF846" i="6" s="1"/>
  <c r="BF855" i="6" a="1"/>
  <c r="BF855" i="6" s="1"/>
  <c r="BF860" i="6" a="1"/>
  <c r="BF860" i="6" s="1"/>
  <c r="BF869" i="6" a="1"/>
  <c r="BF869" i="6" s="1"/>
  <c r="BF878" i="6" a="1"/>
  <c r="BF878" i="6" s="1"/>
  <c r="BF887" i="6" a="1"/>
  <c r="BF887" i="6" s="1"/>
  <c r="BF892" i="6" a="1"/>
  <c r="BF892" i="6" s="1"/>
  <c r="BF901" i="6" a="1"/>
  <c r="BF901" i="6" s="1"/>
  <c r="BF910" i="6" a="1"/>
  <c r="BF910" i="6" s="1"/>
  <c r="BF919" i="6" a="1"/>
  <c r="BF919" i="6" s="1"/>
  <c r="BF924" i="6" a="1"/>
  <c r="BF924" i="6" s="1"/>
  <c r="BF933" i="6" a="1"/>
  <c r="BF933" i="6" s="1"/>
  <c r="BF942" i="6" a="1"/>
  <c r="BF942" i="6" s="1"/>
  <c r="BF951" i="6" a="1"/>
  <c r="BF951" i="6" s="1"/>
  <c r="BF956" i="6" a="1"/>
  <c r="BF956" i="6" s="1"/>
  <c r="BF965" i="6" a="1"/>
  <c r="BF965" i="6" s="1"/>
  <c r="BF974" i="6" a="1"/>
  <c r="BF974" i="6" s="1"/>
  <c r="BF983" i="6" a="1"/>
  <c r="BF983" i="6" s="1"/>
  <c r="BF988" i="6" a="1"/>
  <c r="BF988" i="6" s="1"/>
  <c r="BF997" i="6" a="1"/>
  <c r="BF997" i="6" s="1"/>
  <c r="BF1006" i="6" a="1"/>
  <c r="BF1006" i="6" s="1"/>
  <c r="BF477" i="6" a="1"/>
  <c r="BF477" i="6" s="1"/>
  <c r="B477" i="8" s="1"/>
  <c r="BF550" i="6" a="1"/>
  <c r="BF550" i="6" s="1"/>
  <c r="BF587" i="6" a="1"/>
  <c r="BF587" i="6" s="1"/>
  <c r="BF660" i="6" a="1"/>
  <c r="BF660" i="6" s="1"/>
  <c r="BF694" i="6" a="1"/>
  <c r="BF694" i="6" s="1"/>
  <c r="BF699" i="6" a="1"/>
  <c r="BF699" i="6" s="1"/>
  <c r="BF705" i="6" a="1"/>
  <c r="BF705" i="6" s="1"/>
  <c r="BF710" i="6" a="1"/>
  <c r="BF710" i="6" s="1"/>
  <c r="BF715" i="6" a="1"/>
  <c r="BF715" i="6" s="1"/>
  <c r="BF721" i="6" a="1"/>
  <c r="BF721" i="6" s="1"/>
  <c r="BF726" i="6" a="1"/>
  <c r="BF726" i="6" s="1"/>
  <c r="BF731" i="6" a="1"/>
  <c r="BF731" i="6" s="1"/>
  <c r="BF737" i="6" a="1"/>
  <c r="BF737" i="6" s="1"/>
  <c r="BF742" i="6" a="1"/>
  <c r="BF742" i="6" s="1"/>
  <c r="BF747" i="6" a="1"/>
  <c r="BF747" i="6" s="1"/>
  <c r="BF753" i="6" a="1"/>
  <c r="BF753" i="6" s="1"/>
  <c r="BF758" i="6" a="1"/>
  <c r="BF758" i="6" s="1"/>
  <c r="BF763" i="6" a="1"/>
  <c r="BF763" i="6" s="1"/>
  <c r="BF769" i="6" a="1"/>
  <c r="BF769" i="6" s="1"/>
  <c r="BF774" i="6" a="1"/>
  <c r="BF774" i="6" s="1"/>
  <c r="BF779" i="6" a="1"/>
  <c r="BF779" i="6" s="1"/>
  <c r="BF785" i="6" a="1"/>
  <c r="BF785" i="6" s="1"/>
  <c r="BF790" i="6" a="1"/>
  <c r="BF790" i="6" s="1"/>
  <c r="BF795" i="6" a="1"/>
  <c r="BF795" i="6" s="1"/>
  <c r="BF801" i="6" a="1"/>
  <c r="BF801" i="6" s="1"/>
  <c r="BF810" i="6" a="1"/>
  <c r="BF810" i="6" s="1"/>
  <c r="BF819" i="6" a="1"/>
  <c r="BF819" i="6" s="1"/>
  <c r="BF824" i="6" a="1"/>
  <c r="BF824" i="6" s="1"/>
  <c r="BF833" i="6" a="1"/>
  <c r="BF833" i="6" s="1"/>
  <c r="BF842" i="6" a="1"/>
  <c r="BF842" i="6" s="1"/>
  <c r="BF851" i="6" a="1"/>
  <c r="BF851" i="6" s="1"/>
  <c r="BF856" i="6" a="1"/>
  <c r="BF856" i="6" s="1"/>
  <c r="BF865" i="6" a="1"/>
  <c r="BF865" i="6" s="1"/>
  <c r="BF874" i="6" a="1"/>
  <c r="BF874" i="6" s="1"/>
  <c r="BF883" i="6" a="1"/>
  <c r="BF883" i="6" s="1"/>
  <c r="BF888" i="6" a="1"/>
  <c r="BF888" i="6" s="1"/>
  <c r="BF897" i="6" a="1"/>
  <c r="BF897" i="6" s="1"/>
  <c r="BF906" i="6" a="1"/>
  <c r="BF906" i="6" s="1"/>
  <c r="BF915" i="6" a="1"/>
  <c r="BF915" i="6" s="1"/>
  <c r="BF920" i="6" a="1"/>
  <c r="BF920" i="6" s="1"/>
  <c r="BF929" i="6" a="1"/>
  <c r="BF929" i="6" s="1"/>
  <c r="BF938" i="6" a="1"/>
  <c r="BF938" i="6" s="1"/>
  <c r="BF947" i="6" a="1"/>
  <c r="BF947" i="6" s="1"/>
  <c r="BF952" i="6" a="1"/>
  <c r="BF952" i="6" s="1"/>
  <c r="BF961" i="6" a="1"/>
  <c r="BF961" i="6" s="1"/>
  <c r="BF970" i="6" a="1"/>
  <c r="BF970" i="6" s="1"/>
  <c r="BF979" i="6" a="1"/>
  <c r="BF979" i="6" s="1"/>
  <c r="BF984" i="6" a="1"/>
  <c r="BF984" i="6" s="1"/>
  <c r="BF518" i="6" a="1"/>
  <c r="BF518" i="6" s="1"/>
  <c r="BF555" i="6" a="1"/>
  <c r="BF555" i="6" s="1"/>
  <c r="BF628" i="6" a="1"/>
  <c r="BF628" i="6" s="1"/>
  <c r="BF687" i="6" a="1"/>
  <c r="BF687" i="6" s="1"/>
  <c r="BF700" i="6" a="1"/>
  <c r="BF700" i="6" s="1"/>
  <c r="BF716" i="6" a="1"/>
  <c r="BF716" i="6" s="1"/>
  <c r="BF732" i="6" a="1"/>
  <c r="BF732" i="6" s="1"/>
  <c r="BF748" i="6" a="1"/>
  <c r="BF748" i="6" s="1"/>
  <c r="BF764" i="6" a="1"/>
  <c r="BF764" i="6" s="1"/>
  <c r="BF780" i="6" a="1"/>
  <c r="BF780" i="6" s="1"/>
  <c r="BF796" i="6" a="1"/>
  <c r="BF796" i="6" s="1"/>
  <c r="BF806" i="6" a="1"/>
  <c r="BF806" i="6" s="1"/>
  <c r="BF815" i="6" a="1"/>
  <c r="BF815" i="6" s="1"/>
  <c r="BF820" i="6" a="1"/>
  <c r="BF820" i="6" s="1"/>
  <c r="BF829" i="6" a="1"/>
  <c r="BF829" i="6" s="1"/>
  <c r="BF838" i="6" a="1"/>
  <c r="BF838" i="6" s="1"/>
  <c r="BF847" i="6" a="1"/>
  <c r="BF847" i="6" s="1"/>
  <c r="BF852" i="6" a="1"/>
  <c r="BF852" i="6" s="1"/>
  <c r="BF861" i="6" a="1"/>
  <c r="BF861" i="6" s="1"/>
  <c r="BF870" i="6" a="1"/>
  <c r="BF870" i="6" s="1"/>
  <c r="BF879" i="6" a="1"/>
  <c r="BF879" i="6" s="1"/>
  <c r="BF884" i="6" a="1"/>
  <c r="BF884" i="6" s="1"/>
  <c r="BF893" i="6" a="1"/>
  <c r="BF893" i="6" s="1"/>
  <c r="BF902" i="6" a="1"/>
  <c r="BF902" i="6" s="1"/>
  <c r="BF911" i="6" a="1"/>
  <c r="BF911" i="6" s="1"/>
  <c r="BF916" i="6" a="1"/>
  <c r="BF916" i="6" s="1"/>
  <c r="BF925" i="6" a="1"/>
  <c r="BF925" i="6" s="1"/>
  <c r="BF934" i="6" a="1"/>
  <c r="BF934" i="6" s="1"/>
  <c r="BF943" i="6" a="1"/>
  <c r="BF943" i="6" s="1"/>
  <c r="BF948" i="6" a="1"/>
  <c r="BF948" i="6" s="1"/>
  <c r="BF957" i="6" a="1"/>
  <c r="BF957" i="6" s="1"/>
  <c r="BF966" i="6" a="1"/>
  <c r="BF966" i="6" s="1"/>
  <c r="BF975" i="6" a="1"/>
  <c r="BF975" i="6" s="1"/>
  <c r="BF980" i="6" a="1"/>
  <c r="BF980" i="6" s="1"/>
  <c r="BF989" i="6" a="1"/>
  <c r="BF989" i="6" s="1"/>
  <c r="BF998" i="6" a="1"/>
  <c r="BF998" i="6" s="1"/>
  <c r="BF1007" i="6" a="1"/>
  <c r="BF1007" i="6" s="1"/>
  <c r="BF880" i="6" a="1"/>
  <c r="BF880" i="6" s="1"/>
  <c r="BF898" i="6" a="1"/>
  <c r="BF898" i="6" s="1"/>
  <c r="BF912" i="6" a="1"/>
  <c r="BF912" i="6" s="1"/>
  <c r="BF930" i="6" a="1"/>
  <c r="BF930" i="6" s="1"/>
  <c r="BF944" i="6" a="1"/>
  <c r="BF944" i="6" s="1"/>
  <c r="BF962" i="6" a="1"/>
  <c r="BF962" i="6" s="1"/>
  <c r="BF402" i="6" a="1"/>
  <c r="BF402" i="6" s="1"/>
  <c r="B402" i="8" s="1"/>
  <c r="BF486" i="6" a="1"/>
  <c r="BF486" i="6" s="1"/>
  <c r="BF523" i="6" a="1"/>
  <c r="BF523" i="6" s="1"/>
  <c r="BF596" i="6" a="1"/>
  <c r="BF596" i="6" s="1"/>
  <c r="BF681" i="6" a="1"/>
  <c r="BF681" i="6" s="1"/>
  <c r="BF689" i="6" a="1"/>
  <c r="BF689" i="6" s="1"/>
  <c r="BF695" i="6" a="1"/>
  <c r="BF695" i="6" s="1"/>
  <c r="BF701" i="6" a="1"/>
  <c r="BF701" i="6" s="1"/>
  <c r="BF706" i="6" a="1"/>
  <c r="BF706" i="6" s="1"/>
  <c r="BF711" i="6" a="1"/>
  <c r="BF711" i="6" s="1"/>
  <c r="BF717" i="6" a="1"/>
  <c r="BF717" i="6" s="1"/>
  <c r="BF722" i="6" a="1"/>
  <c r="BF722" i="6" s="1"/>
  <c r="BF727" i="6" a="1"/>
  <c r="BF727" i="6" s="1"/>
  <c r="BF733" i="6" a="1"/>
  <c r="BF733" i="6" s="1"/>
  <c r="BF738" i="6" a="1"/>
  <c r="BF738" i="6" s="1"/>
  <c r="BF743" i="6" a="1"/>
  <c r="BF743" i="6" s="1"/>
  <c r="BF749" i="6" a="1"/>
  <c r="BF749" i="6" s="1"/>
  <c r="BF754" i="6" a="1"/>
  <c r="BF754" i="6" s="1"/>
  <c r="BF759" i="6" a="1"/>
  <c r="BF759" i="6" s="1"/>
  <c r="BF765" i="6" a="1"/>
  <c r="BF765" i="6" s="1"/>
  <c r="BF770" i="6" a="1"/>
  <c r="BF770" i="6" s="1"/>
  <c r="BF775" i="6" a="1"/>
  <c r="BF775" i="6" s="1"/>
  <c r="BF781" i="6" a="1"/>
  <c r="BF781" i="6" s="1"/>
  <c r="BF786" i="6" a="1"/>
  <c r="BF786" i="6" s="1"/>
  <c r="BF791" i="6" a="1"/>
  <c r="BF791" i="6" s="1"/>
  <c r="BF797" i="6" a="1"/>
  <c r="BF797" i="6" s="1"/>
  <c r="BF802" i="6" a="1"/>
  <c r="BF802" i="6" s="1"/>
  <c r="BF811" i="6" a="1"/>
  <c r="BF811" i="6" s="1"/>
  <c r="BF816" i="6" a="1"/>
  <c r="BF816" i="6" s="1"/>
  <c r="BF825" i="6" a="1"/>
  <c r="BF825" i="6" s="1"/>
  <c r="BF834" i="6" a="1"/>
  <c r="BF834" i="6" s="1"/>
  <c r="BF843" i="6" a="1"/>
  <c r="BF843" i="6" s="1"/>
  <c r="BF848" i="6" a="1"/>
  <c r="BF848" i="6" s="1"/>
  <c r="BF857" i="6" a="1"/>
  <c r="BF857" i="6" s="1"/>
  <c r="BF866" i="6" a="1"/>
  <c r="BF866" i="6" s="1"/>
  <c r="BF875" i="6" a="1"/>
  <c r="BF875" i="6" s="1"/>
  <c r="BF889" i="6" a="1"/>
  <c r="BF889" i="6" s="1"/>
  <c r="BF907" i="6" a="1"/>
  <c r="BF907" i="6" s="1"/>
  <c r="BF921" i="6" a="1"/>
  <c r="BF921" i="6" s="1"/>
  <c r="BF939" i="6" a="1"/>
  <c r="BF939" i="6" s="1"/>
  <c r="BF953" i="6" a="1"/>
  <c r="BF953" i="6" s="1"/>
  <c r="BF971" i="6" a="1"/>
  <c r="BF971" i="6" s="1"/>
  <c r="BF420" i="6" a="1"/>
  <c r="BF420" i="6" s="1"/>
  <c r="B420" i="8" s="1"/>
  <c r="BF491" i="6" a="1"/>
  <c r="BF491" i="6" s="1"/>
  <c r="BF564" i="6" a="1"/>
  <c r="BF564" i="6" s="1"/>
  <c r="BF637" i="6" a="1"/>
  <c r="BF637" i="6" s="1"/>
  <c r="BF669" i="6" a="1"/>
  <c r="BF669" i="6" s="1"/>
  <c r="BF696" i="6" a="1"/>
  <c r="BF696" i="6" s="1"/>
  <c r="BF712" i="6" a="1"/>
  <c r="BF712" i="6" s="1"/>
  <c r="BF728" i="6" a="1"/>
  <c r="BF728" i="6" s="1"/>
  <c r="BF744" i="6" a="1"/>
  <c r="BF744" i="6" s="1"/>
  <c r="BF760" i="6" a="1"/>
  <c r="BF760" i="6" s="1"/>
  <c r="BF776" i="6" a="1"/>
  <c r="BF776" i="6" s="1"/>
  <c r="BF792" i="6" a="1"/>
  <c r="BF792" i="6" s="1"/>
  <c r="BF807" i="6" a="1"/>
  <c r="BF807" i="6" s="1"/>
  <c r="BF812" i="6" a="1"/>
  <c r="BF812" i="6" s="1"/>
  <c r="BF821" i="6" a="1"/>
  <c r="BF821" i="6" s="1"/>
  <c r="BF830" i="6" a="1"/>
  <c r="BF830" i="6" s="1"/>
  <c r="BF839" i="6" a="1"/>
  <c r="BF839" i="6" s="1"/>
  <c r="BF844" i="6" a="1"/>
  <c r="BF844" i="6" s="1"/>
  <c r="BF853" i="6" a="1"/>
  <c r="BF853" i="6" s="1"/>
  <c r="BF862" i="6" a="1"/>
  <c r="BF862" i="6" s="1"/>
  <c r="BF871" i="6" a="1"/>
  <c r="BF871" i="6" s="1"/>
  <c r="BF876" i="6" a="1"/>
  <c r="BF876" i="6" s="1"/>
  <c r="BF885" i="6" a="1"/>
  <c r="BF885" i="6" s="1"/>
  <c r="BF894" i="6" a="1"/>
  <c r="BF894" i="6" s="1"/>
  <c r="BF903" i="6" a="1"/>
  <c r="BF903" i="6" s="1"/>
  <c r="BF908" i="6" a="1"/>
  <c r="BF908" i="6" s="1"/>
  <c r="BF917" i="6" a="1"/>
  <c r="BF917" i="6" s="1"/>
  <c r="BF926" i="6" a="1"/>
  <c r="BF926" i="6" s="1"/>
  <c r="BF935" i="6" a="1"/>
  <c r="BF935" i="6" s="1"/>
  <c r="BF940" i="6" a="1"/>
  <c r="BF940" i="6" s="1"/>
  <c r="BF949" i="6" a="1"/>
  <c r="BF949" i="6" s="1"/>
  <c r="BF958" i="6" a="1"/>
  <c r="BF958" i="6" s="1"/>
  <c r="BF967" i="6" a="1"/>
  <c r="BF967" i="6" s="1"/>
  <c r="BF972" i="6" a="1"/>
  <c r="BF972" i="6" s="1"/>
  <c r="BF981" i="6" a="1"/>
  <c r="BF981" i="6" s="1"/>
  <c r="BF990" i="6" a="1"/>
  <c r="BF990" i="6" s="1"/>
  <c r="BF999" i="6" a="1"/>
  <c r="BF999" i="6" s="1"/>
  <c r="BF1004" i="6" a="1"/>
  <c r="BF1004" i="6" s="1"/>
  <c r="BF904" i="6" a="1"/>
  <c r="BF904" i="6" s="1"/>
  <c r="BF922" i="6" a="1"/>
  <c r="BF922" i="6" s="1"/>
  <c r="BF936" i="6" a="1"/>
  <c r="BF936" i="6" s="1"/>
  <c r="BF954" i="6" a="1"/>
  <c r="BF954" i="6" s="1"/>
  <c r="BF968" i="6" a="1"/>
  <c r="BF968" i="6" s="1"/>
  <c r="BF986" i="6" a="1"/>
  <c r="BF986" i="6" s="1"/>
  <c r="BF1000" i="6" a="1"/>
  <c r="BF1000" i="6" s="1"/>
  <c r="BF751" i="6" a="1"/>
  <c r="BF751" i="6" s="1"/>
  <c r="BF778" i="6" a="1"/>
  <c r="BF778" i="6" s="1"/>
  <c r="BF532" i="6" a="1"/>
  <c r="BF532" i="6" s="1"/>
  <c r="BF605" i="6" a="1"/>
  <c r="BF605" i="6" s="1"/>
  <c r="BF673" i="6" a="1"/>
  <c r="BF673" i="6" s="1"/>
  <c r="BF697" i="6" a="1"/>
  <c r="BF697" i="6" s="1"/>
  <c r="BF702" i="6" a="1"/>
  <c r="BF702" i="6" s="1"/>
  <c r="BF707" i="6" a="1"/>
  <c r="BF707" i="6" s="1"/>
  <c r="BF713" i="6" a="1"/>
  <c r="BF713" i="6" s="1"/>
  <c r="BF718" i="6" a="1"/>
  <c r="BF718" i="6" s="1"/>
  <c r="BF723" i="6" a="1"/>
  <c r="BF723" i="6" s="1"/>
  <c r="BF729" i="6" a="1"/>
  <c r="BF729" i="6" s="1"/>
  <c r="BF734" i="6" a="1"/>
  <c r="BF734" i="6" s="1"/>
  <c r="BF739" i="6" a="1"/>
  <c r="BF739" i="6" s="1"/>
  <c r="BF745" i="6" a="1"/>
  <c r="BF745" i="6" s="1"/>
  <c r="BF750" i="6" a="1"/>
  <c r="BF750" i="6" s="1"/>
  <c r="BF755" i="6" a="1"/>
  <c r="BF755" i="6" s="1"/>
  <c r="BF761" i="6" a="1"/>
  <c r="BF761" i="6" s="1"/>
  <c r="BF766" i="6" a="1"/>
  <c r="BF766" i="6" s="1"/>
  <c r="BF771" i="6" a="1"/>
  <c r="BF771" i="6" s="1"/>
  <c r="BF777" i="6" a="1"/>
  <c r="BF777" i="6" s="1"/>
  <c r="BF782" i="6" a="1"/>
  <c r="BF782" i="6" s="1"/>
  <c r="BF787" i="6" a="1"/>
  <c r="BF787" i="6" s="1"/>
  <c r="BF793" i="6" a="1"/>
  <c r="BF793" i="6" s="1"/>
  <c r="BF798" i="6" a="1"/>
  <c r="BF798" i="6" s="1"/>
  <c r="BF803" i="6" a="1"/>
  <c r="BF803" i="6" s="1"/>
  <c r="BF808" i="6" a="1"/>
  <c r="BF808" i="6" s="1"/>
  <c r="BF817" i="6" a="1"/>
  <c r="BF817" i="6" s="1"/>
  <c r="BF826" i="6" a="1"/>
  <c r="BF826" i="6" s="1"/>
  <c r="BF835" i="6" a="1"/>
  <c r="BF835" i="6" s="1"/>
  <c r="BF840" i="6" a="1"/>
  <c r="BF840" i="6" s="1"/>
  <c r="BF849" i="6" a="1"/>
  <c r="BF849" i="6" s="1"/>
  <c r="BF858" i="6" a="1"/>
  <c r="BF858" i="6" s="1"/>
  <c r="BF867" i="6" a="1"/>
  <c r="BF867" i="6" s="1"/>
  <c r="BF872" i="6" a="1"/>
  <c r="BF872" i="6" s="1"/>
  <c r="BF881" i="6" a="1"/>
  <c r="BF881" i="6" s="1"/>
  <c r="BF890" i="6" a="1"/>
  <c r="BF890" i="6" s="1"/>
  <c r="BF899" i="6" a="1"/>
  <c r="BF899" i="6" s="1"/>
  <c r="BF913" i="6" a="1"/>
  <c r="BF913" i="6" s="1"/>
  <c r="BF931" i="6" a="1"/>
  <c r="BF931" i="6" s="1"/>
  <c r="BF945" i="6" a="1"/>
  <c r="BF945" i="6" s="1"/>
  <c r="BF963" i="6" a="1"/>
  <c r="BF963" i="6" s="1"/>
  <c r="BF977" i="6" a="1"/>
  <c r="BF977" i="6" s="1"/>
  <c r="BF995" i="6" a="1"/>
  <c r="BF995" i="6" s="1"/>
  <c r="BF1009" i="6" a="1"/>
  <c r="BF1009" i="6" s="1"/>
  <c r="BF757" i="6" a="1"/>
  <c r="BF757" i="6" s="1"/>
  <c r="BF457" i="6" a="1"/>
  <c r="BF457" i="6" s="1"/>
  <c r="B457" i="8" s="1"/>
  <c r="BF500" i="6" a="1"/>
  <c r="BF500" i="6" s="1"/>
  <c r="BF573" i="6" a="1"/>
  <c r="BF573" i="6" s="1"/>
  <c r="BF646" i="6" a="1"/>
  <c r="BF646" i="6" s="1"/>
  <c r="BF683" i="6" a="1"/>
  <c r="BF683" i="6" s="1"/>
  <c r="BF691" i="6" a="1"/>
  <c r="BF691" i="6" s="1"/>
  <c r="BF708" i="6" a="1"/>
  <c r="BF708" i="6" s="1"/>
  <c r="BF724" i="6" a="1"/>
  <c r="BF724" i="6" s="1"/>
  <c r="BF740" i="6" a="1"/>
  <c r="BF740" i="6" s="1"/>
  <c r="BF756" i="6" a="1"/>
  <c r="BF756" i="6" s="1"/>
  <c r="BF772" i="6" a="1"/>
  <c r="BF772" i="6" s="1"/>
  <c r="BF788" i="6" a="1"/>
  <c r="BF788" i="6" s="1"/>
  <c r="BF804" i="6" a="1"/>
  <c r="BF804" i="6" s="1"/>
  <c r="BF813" i="6" a="1"/>
  <c r="BF813" i="6" s="1"/>
  <c r="BF822" i="6" a="1"/>
  <c r="BF822" i="6" s="1"/>
  <c r="BF831" i="6" a="1"/>
  <c r="BF831" i="6" s="1"/>
  <c r="BF836" i="6" a="1"/>
  <c r="BF836" i="6" s="1"/>
  <c r="BF845" i="6" a="1"/>
  <c r="BF845" i="6" s="1"/>
  <c r="BF854" i="6" a="1"/>
  <c r="BF854" i="6" s="1"/>
  <c r="BF863" i="6" a="1"/>
  <c r="BF863" i="6" s="1"/>
  <c r="BF868" i="6" a="1"/>
  <c r="BF868" i="6" s="1"/>
  <c r="BF877" i="6" a="1"/>
  <c r="BF877" i="6" s="1"/>
  <c r="BF886" i="6" a="1"/>
  <c r="BF886" i="6" s="1"/>
  <c r="BF895" i="6" a="1"/>
  <c r="BF895" i="6" s="1"/>
  <c r="BF900" i="6" a="1"/>
  <c r="BF900" i="6" s="1"/>
  <c r="BF909" i="6" a="1"/>
  <c r="BF909" i="6" s="1"/>
  <c r="BF918" i="6" a="1"/>
  <c r="BF918" i="6" s="1"/>
  <c r="BF927" i="6" a="1"/>
  <c r="BF927" i="6" s="1"/>
  <c r="BF932" i="6" a="1"/>
  <c r="BF932" i="6" s="1"/>
  <c r="BF941" i="6" a="1"/>
  <c r="BF941" i="6" s="1"/>
  <c r="BF950" i="6" a="1"/>
  <c r="BF950" i="6" s="1"/>
  <c r="BF959" i="6" a="1"/>
  <c r="BF959" i="6" s="1"/>
  <c r="BF964" i="6" a="1"/>
  <c r="BF964" i="6" s="1"/>
  <c r="BF973" i="6" a="1"/>
  <c r="BF973" i="6" s="1"/>
  <c r="BF982" i="6" a="1"/>
  <c r="BF982" i="6" s="1"/>
  <c r="BF991" i="6" a="1"/>
  <c r="BF991" i="6" s="1"/>
  <c r="BF996" i="6" a="1"/>
  <c r="BF996" i="6" s="1"/>
  <c r="BF1005" i="6" a="1"/>
  <c r="BF1005" i="6" s="1"/>
  <c r="BF541" i="6" a="1"/>
  <c r="BF541" i="6" s="1"/>
  <c r="BF614" i="6" a="1"/>
  <c r="BF614" i="6" s="1"/>
  <c r="BF685" i="6" a="1"/>
  <c r="BF685" i="6" s="1"/>
  <c r="BF698" i="6" a="1"/>
  <c r="BF698" i="6" s="1"/>
  <c r="BF709" i="6" a="1"/>
  <c r="BF709" i="6" s="1"/>
  <c r="BF719" i="6" a="1"/>
  <c r="BF719" i="6" s="1"/>
  <c r="BF730" i="6" a="1"/>
  <c r="BF730" i="6" s="1"/>
  <c r="BF741" i="6" a="1"/>
  <c r="BF741" i="6" s="1"/>
  <c r="BF762" i="6" a="1"/>
  <c r="BF762" i="6" s="1"/>
  <c r="BF773" i="6" a="1"/>
  <c r="BF773" i="6" s="1"/>
  <c r="BF651" i="6" a="1"/>
  <c r="BF651" i="6" s="1"/>
  <c r="BF693" i="6" a="1"/>
  <c r="BF693" i="6" s="1"/>
  <c r="BF703" i="6" a="1"/>
  <c r="BF703" i="6" s="1"/>
  <c r="BF714" i="6" a="1"/>
  <c r="BF714" i="6" s="1"/>
  <c r="BF725" i="6" a="1"/>
  <c r="BF725" i="6" s="1"/>
  <c r="BF735" i="6" a="1"/>
  <c r="BF735" i="6" s="1"/>
  <c r="BF746" i="6" a="1"/>
  <c r="BF746" i="6" s="1"/>
  <c r="BF767" i="6" a="1"/>
  <c r="BF767" i="6" s="1"/>
  <c r="BF783" i="6" a="1"/>
  <c r="BF783" i="6" s="1"/>
  <c r="BF859" i="6" a="1"/>
  <c r="BF859" i="6" s="1"/>
  <c r="BF896" i="6" a="1"/>
  <c r="BF896" i="6" s="1"/>
  <c r="BF969" i="6" a="1"/>
  <c r="BF969" i="6" s="1"/>
  <c r="BF1001" i="6" a="1"/>
  <c r="BF1001" i="6" s="1"/>
  <c r="BF873" i="6" a="1"/>
  <c r="BF873" i="6" s="1"/>
  <c r="BF789" i="6" a="1"/>
  <c r="BF789" i="6" s="1"/>
  <c r="BF827" i="6" a="1"/>
  <c r="BF827" i="6" s="1"/>
  <c r="BF864" i="6" a="1"/>
  <c r="BF864" i="6" s="1"/>
  <c r="BF937" i="6" a="1"/>
  <c r="BF937" i="6" s="1"/>
  <c r="BF1002" i="6" a="1"/>
  <c r="BF1002" i="6" s="1"/>
  <c r="BF794" i="6" a="1"/>
  <c r="BF794" i="6" s="1"/>
  <c r="BF832" i="6" a="1"/>
  <c r="BF832" i="6" s="1"/>
  <c r="BF905" i="6" a="1"/>
  <c r="BF905" i="6" s="1"/>
  <c r="BF976" i="6" a="1"/>
  <c r="BF976" i="6" s="1"/>
  <c r="BF992" i="6" a="1"/>
  <c r="BF992" i="6" s="1"/>
  <c r="BF1003" i="6" a="1"/>
  <c r="BF1003" i="6" s="1"/>
  <c r="BF799" i="6" a="1"/>
  <c r="BF799" i="6" s="1"/>
  <c r="BF841" i="6" a="1"/>
  <c r="BF841" i="6" s="1"/>
  <c r="BF914" i="6" a="1"/>
  <c r="BF914" i="6" s="1"/>
  <c r="BF994" i="6" a="1"/>
  <c r="BF994" i="6" s="1"/>
  <c r="BF891" i="6" a="1"/>
  <c r="BF891" i="6" s="1"/>
  <c r="BF946" i="6" a="1"/>
  <c r="BF946" i="6" s="1"/>
  <c r="BF809" i="6" a="1"/>
  <c r="BF809" i="6" s="1"/>
  <c r="BF882" i="6" a="1"/>
  <c r="BF882" i="6" s="1"/>
  <c r="BF955" i="6" a="1"/>
  <c r="BF955" i="6" s="1"/>
  <c r="BF1008" i="6" a="1"/>
  <c r="BF1008" i="6" s="1"/>
  <c r="BF928" i="6" a="1"/>
  <c r="BF928" i="6" s="1"/>
  <c r="BF978" i="6" a="1"/>
  <c r="BF978" i="6" s="1"/>
  <c r="BF850" i="6" a="1"/>
  <c r="BF850" i="6" s="1"/>
  <c r="BF923" i="6" a="1"/>
  <c r="BF923" i="6" s="1"/>
  <c r="BF960" i="6" a="1"/>
  <c r="BF960" i="6" s="1"/>
  <c r="BF985" i="6" a="1"/>
  <c r="BF985" i="6" s="1"/>
  <c r="BF818" i="6" a="1"/>
  <c r="BF818" i="6" s="1"/>
  <c r="BF987" i="6" a="1"/>
  <c r="BF987" i="6" s="1"/>
  <c r="BF993" i="6" a="1"/>
  <c r="BF993" i="6" s="1"/>
  <c r="B3" i="8" l="1"/>
  <c r="BG64" i="6" a="1"/>
  <c r="BG64" i="6" s="1"/>
  <c r="BH64" i="6" a="1"/>
  <c r="BH64" i="6" s="1"/>
  <c r="BJ64" i="6" a="1"/>
  <c r="BJ64" i="6" s="1"/>
  <c r="BI64" i="6" a="1"/>
  <c r="BI64" i="6" s="1"/>
  <c r="BG14" i="6" a="1"/>
  <c r="BG14" i="6" s="1"/>
  <c r="BH14" i="6" a="1"/>
  <c r="BH14" i="6" s="1"/>
  <c r="BI14" i="6" a="1"/>
  <c r="BI14" i="6" s="1"/>
  <c r="BJ14" i="6" a="1"/>
  <c r="BJ14" i="6" s="1"/>
  <c r="BG17" i="6" a="1"/>
  <c r="BG17" i="6" s="1"/>
  <c r="BH17" i="6" a="1"/>
  <c r="BH17" i="6" s="1"/>
  <c r="BI17" i="6" a="1"/>
  <c r="BI17" i="6" s="1"/>
  <c r="BJ17" i="6" a="1"/>
  <c r="BJ17" i="6" s="1"/>
  <c r="BG8" i="6" a="1"/>
  <c r="BG8" i="6" s="1"/>
  <c r="BH8" i="6" a="1"/>
  <c r="BH8" i="6" s="1"/>
  <c r="BI8" i="6" a="1"/>
  <c r="BI8" i="6" s="1"/>
  <c r="BJ8" i="6" a="1"/>
  <c r="BJ8" i="6" s="1"/>
  <c r="BG29" i="6" a="1"/>
  <c r="BG29" i="6" s="1"/>
  <c r="BH29" i="6" a="1"/>
  <c r="BH29" i="6" s="1"/>
  <c r="BI29" i="6" a="1"/>
  <c r="BI29" i="6" s="1"/>
  <c r="BJ29" i="6" a="1"/>
  <c r="BJ29" i="6" s="1"/>
  <c r="BG16" i="6" a="1"/>
  <c r="BG16" i="6" s="1"/>
  <c r="BH16" i="6" a="1"/>
  <c r="BH16" i="6" s="1"/>
  <c r="BI16" i="6" a="1"/>
  <c r="BI16" i="6" s="1"/>
  <c r="BJ16" i="6" a="1"/>
  <c r="BJ16" i="6" s="1"/>
  <c r="BG51" i="6" a="1"/>
  <c r="BG51" i="6" s="1"/>
  <c r="BH51" i="6" a="1"/>
  <c r="BH51" i="6" s="1"/>
  <c r="BI51" i="6" a="1"/>
  <c r="BI51" i="6" s="1"/>
  <c r="BJ51" i="6" a="1"/>
  <c r="BJ51" i="6" s="1"/>
  <c r="BG25" i="6" a="1"/>
  <c r="BG25" i="6" s="1"/>
  <c r="BH25" i="6" a="1"/>
  <c r="BH25" i="6" s="1"/>
  <c r="BI25" i="6" a="1"/>
  <c r="BI25" i="6" s="1"/>
  <c r="BJ25" i="6" a="1"/>
  <c r="BJ25" i="6" s="1"/>
  <c r="BG44" i="6" a="1"/>
  <c r="BG44" i="6" s="1"/>
  <c r="BH44" i="6" a="1"/>
  <c r="BH44" i="6" s="1"/>
  <c r="BI44" i="6" a="1"/>
  <c r="BI44" i="6" s="1"/>
  <c r="BJ44" i="6" a="1"/>
  <c r="BJ44" i="6" s="1"/>
  <c r="BG32" i="6" a="1"/>
  <c r="BG32" i="6" s="1"/>
  <c r="BH32" i="6" a="1"/>
  <c r="BH32" i="6" s="1"/>
  <c r="BI32" i="6" a="1"/>
  <c r="BI32" i="6" s="1"/>
  <c r="BJ32" i="6" a="1"/>
  <c r="BJ32" i="6" s="1"/>
  <c r="BG66" i="6" a="1"/>
  <c r="BG66" i="6" s="1"/>
  <c r="BJ66" i="6" a="1"/>
  <c r="BJ66" i="6" s="1"/>
  <c r="BI66" i="6" a="1"/>
  <c r="BI66" i="6" s="1"/>
  <c r="BH66" i="6" a="1"/>
  <c r="BH66" i="6" s="1"/>
  <c r="BG59" i="6" a="1"/>
  <c r="BG59" i="6" s="1"/>
  <c r="BH59" i="6" a="1"/>
  <c r="BH59" i="6" s="1"/>
  <c r="BJ59" i="6" a="1"/>
  <c r="BJ59" i="6" s="1"/>
  <c r="BI59" i="6" a="1"/>
  <c r="BI59" i="6" s="1"/>
  <c r="BG74" i="6" a="1"/>
  <c r="BG74" i="6" s="1"/>
  <c r="BJ74" i="6" a="1"/>
  <c r="BJ74" i="6" s="1"/>
  <c r="BI74" i="6" a="1"/>
  <c r="BI74" i="6" s="1"/>
  <c r="BH74" i="6" a="1"/>
  <c r="BH74" i="6" s="1"/>
  <c r="BJ83" i="6" a="1"/>
  <c r="BJ83" i="6" s="1"/>
  <c r="BG83" i="6" a="1"/>
  <c r="BG83" i="6" s="1"/>
  <c r="BI83" i="6" a="1"/>
  <c r="BI83" i="6" s="1"/>
  <c r="BH83" i="6" a="1"/>
  <c r="BH83" i="6" s="1"/>
  <c r="BG91" i="6" a="1"/>
  <c r="BG91" i="6" s="1"/>
  <c r="BH91" i="6" a="1"/>
  <c r="BH91" i="6" s="1"/>
  <c r="BI91" i="6" a="1"/>
  <c r="BI91" i="6" s="1"/>
  <c r="BJ91" i="6" a="1"/>
  <c r="BJ91" i="6" s="1"/>
  <c r="BJ100" i="6" a="1"/>
  <c r="BJ100" i="6" s="1"/>
  <c r="BH100" i="6" a="1"/>
  <c r="BH100" i="6" s="1"/>
  <c r="BI100" i="6" a="1"/>
  <c r="BI100" i="6" s="1"/>
  <c r="BG100" i="6" a="1"/>
  <c r="BG100" i="6" s="1"/>
  <c r="BH98" i="6" a="1"/>
  <c r="BH98" i="6" s="1"/>
  <c r="BI98" i="6" a="1"/>
  <c r="BI98" i="6" s="1"/>
  <c r="BJ98" i="6" a="1"/>
  <c r="BJ98" i="6" s="1"/>
  <c r="BG98" i="6" a="1"/>
  <c r="BG98" i="6" s="1"/>
  <c r="BG115" i="6" a="1"/>
  <c r="BG115" i="6" s="1"/>
  <c r="BI115" i="6" a="1"/>
  <c r="BI115" i="6" s="1"/>
  <c r="BJ115" i="6" a="1"/>
  <c r="BJ115" i="6" s="1"/>
  <c r="BH115" i="6" a="1"/>
  <c r="BH115" i="6" s="1"/>
  <c r="BH113" i="6" a="1"/>
  <c r="BH113" i="6" s="1"/>
  <c r="BI113" i="6" a="1"/>
  <c r="BI113" i="6" s="1"/>
  <c r="BG113" i="6" a="1"/>
  <c r="BG113" i="6" s="1"/>
  <c r="BJ113" i="6" a="1"/>
  <c r="BJ113" i="6" s="1"/>
  <c r="BJ280" i="6" a="1"/>
  <c r="BJ280" i="6" s="1"/>
  <c r="BG280" i="6" a="1"/>
  <c r="BG280" i="6" s="1"/>
  <c r="BH280" i="6" a="1"/>
  <c r="BH280" i="6" s="1"/>
  <c r="BI280" i="6" a="1"/>
  <c r="BI280" i="6" s="1"/>
  <c r="BJ324" i="6" a="1"/>
  <c r="BJ324" i="6" s="1"/>
  <c r="BI324" i="6" a="1"/>
  <c r="BI324" i="6" s="1"/>
  <c r="BG324" i="6" a="1"/>
  <c r="BG324" i="6" s="1"/>
  <c r="BH324" i="6" a="1"/>
  <c r="BH324" i="6" s="1"/>
  <c r="BG359" i="6" a="1"/>
  <c r="BG359" i="6" s="1"/>
  <c r="BH359" i="6" a="1"/>
  <c r="BH359" i="6" s="1"/>
  <c r="BJ359" i="6" a="1"/>
  <c r="BJ359" i="6" s="1"/>
  <c r="BI359" i="6" a="1"/>
  <c r="BI359" i="6" s="1"/>
  <c r="BG357" i="6" a="1"/>
  <c r="BG357" i="6" s="1"/>
  <c r="BH357" i="6" a="1"/>
  <c r="BH357" i="6" s="1"/>
  <c r="BJ357" i="6" a="1"/>
  <c r="BJ357" i="6" s="1"/>
  <c r="BI357" i="6" a="1"/>
  <c r="BI357" i="6" s="1"/>
  <c r="BG356" i="6" a="1"/>
  <c r="BG356" i="6" s="1"/>
  <c r="BH356" i="6" a="1"/>
  <c r="BH356" i="6" s="1"/>
  <c r="BJ356" i="6" a="1"/>
  <c r="BJ356" i="6" s="1"/>
  <c r="BI356" i="6" a="1"/>
  <c r="BI356" i="6" s="1"/>
  <c r="BI295" i="6" a="1"/>
  <c r="BI295" i="6" s="1"/>
  <c r="BJ295" i="6" a="1"/>
  <c r="BJ295" i="6" s="1"/>
  <c r="BG295" i="6" a="1"/>
  <c r="BG295" i="6" s="1"/>
  <c r="BH295" i="6" a="1"/>
  <c r="BH295" i="6" s="1"/>
  <c r="BI231" i="6" a="1"/>
  <c r="BI231" i="6" s="1"/>
  <c r="BH231" i="6" a="1"/>
  <c r="BH231" i="6" s="1"/>
  <c r="BG231" i="6" a="1"/>
  <c r="BG231" i="6" s="1"/>
  <c r="BJ231" i="6" a="1"/>
  <c r="BJ231" i="6" s="1"/>
  <c r="BG167" i="6" a="1"/>
  <c r="BG167" i="6" s="1"/>
  <c r="BH167" i="6" a="1"/>
  <c r="BH167" i="6" s="1"/>
  <c r="BJ167" i="6" a="1"/>
  <c r="BJ167" i="6" s="1"/>
  <c r="BI167" i="6" a="1"/>
  <c r="BI167" i="6" s="1"/>
  <c r="BJ331" i="6" a="1"/>
  <c r="BJ331" i="6" s="1"/>
  <c r="BI331" i="6" a="1"/>
  <c r="BI331" i="6" s="1"/>
  <c r="BH331" i="6" a="1"/>
  <c r="BH331" i="6" s="1"/>
  <c r="BG331" i="6" a="1"/>
  <c r="BG331" i="6" s="1"/>
  <c r="BG267" i="6" a="1"/>
  <c r="BG267" i="6" s="1"/>
  <c r="BJ267" i="6" a="1"/>
  <c r="BJ267" i="6" s="1"/>
  <c r="BH267" i="6" a="1"/>
  <c r="BH267" i="6" s="1"/>
  <c r="BI267" i="6" a="1"/>
  <c r="BI267" i="6" s="1"/>
  <c r="BG203" i="6" a="1"/>
  <c r="BG203" i="6" s="1"/>
  <c r="BI203" i="6" a="1"/>
  <c r="BI203" i="6" s="1"/>
  <c r="BH203" i="6" a="1"/>
  <c r="BH203" i="6" s="1"/>
  <c r="BJ203" i="6" a="1"/>
  <c r="BJ203" i="6" s="1"/>
  <c r="BG139" i="6" a="1"/>
  <c r="BG139" i="6" s="1"/>
  <c r="BI139" i="6" a="1"/>
  <c r="BI139" i="6" s="1"/>
  <c r="BJ139" i="6" a="1"/>
  <c r="BJ139" i="6" s="1"/>
  <c r="BH139" i="6" a="1"/>
  <c r="BH139" i="6" s="1"/>
  <c r="BG294" i="6" a="1"/>
  <c r="BG294" i="6" s="1"/>
  <c r="BH294" i="6" a="1"/>
  <c r="BH294" i="6" s="1"/>
  <c r="BI294" i="6" a="1"/>
  <c r="BI294" i="6" s="1"/>
  <c r="BJ294" i="6" a="1"/>
  <c r="BJ294" i="6" s="1"/>
  <c r="BI230" i="6" a="1"/>
  <c r="BI230" i="6" s="1"/>
  <c r="BJ230" i="6" a="1"/>
  <c r="BJ230" i="6" s="1"/>
  <c r="BG230" i="6" a="1"/>
  <c r="BG230" i="6" s="1"/>
  <c r="BH230" i="6" a="1"/>
  <c r="BH230" i="6" s="1"/>
  <c r="BG166" i="6" a="1"/>
  <c r="BG166" i="6" s="1"/>
  <c r="BI166" i="6" a="1"/>
  <c r="BI166" i="6" s="1"/>
  <c r="BJ166" i="6" a="1"/>
  <c r="BJ166" i="6" s="1"/>
  <c r="BH166" i="6" a="1"/>
  <c r="BH166" i="6" s="1"/>
  <c r="BJ330" i="6" a="1"/>
  <c r="BJ330" i="6" s="1"/>
  <c r="BI330" i="6" a="1"/>
  <c r="BI330" i="6" s="1"/>
  <c r="BG330" i="6" a="1"/>
  <c r="BG330" i="6" s="1"/>
  <c r="BH330" i="6" a="1"/>
  <c r="BH330" i="6" s="1"/>
  <c r="BG266" i="6" a="1"/>
  <c r="BG266" i="6" s="1"/>
  <c r="BH266" i="6" a="1"/>
  <c r="BH266" i="6" s="1"/>
  <c r="BI266" i="6" a="1"/>
  <c r="BI266" i="6" s="1"/>
  <c r="BJ266" i="6" a="1"/>
  <c r="BJ266" i="6" s="1"/>
  <c r="BG202" i="6" a="1"/>
  <c r="BG202" i="6" s="1"/>
  <c r="BH202" i="6" a="1"/>
  <c r="BH202" i="6" s="1"/>
  <c r="BI202" i="6" a="1"/>
  <c r="BI202" i="6" s="1"/>
  <c r="BJ202" i="6" a="1"/>
  <c r="BJ202" i="6" s="1"/>
  <c r="BH138" i="6" a="1"/>
  <c r="BH138" i="6" s="1"/>
  <c r="BI138" i="6" a="1"/>
  <c r="BI138" i="6" s="1"/>
  <c r="BJ138" i="6" a="1"/>
  <c r="BJ138" i="6" s="1"/>
  <c r="BG138" i="6" a="1"/>
  <c r="BG138" i="6" s="1"/>
  <c r="BJ289" i="6" a="1"/>
  <c r="BJ289" i="6" s="1"/>
  <c r="BG289" i="6" a="1"/>
  <c r="BG289" i="6" s="1"/>
  <c r="BH289" i="6" a="1"/>
  <c r="BH289" i="6" s="1"/>
  <c r="BI289" i="6" a="1"/>
  <c r="BI289" i="6" s="1"/>
  <c r="BJ225" i="6" a="1"/>
  <c r="BJ225" i="6" s="1"/>
  <c r="BI225" i="6" a="1"/>
  <c r="BI225" i="6" s="1"/>
  <c r="BG225" i="6" a="1"/>
  <c r="BG225" i="6" s="1"/>
  <c r="BH225" i="6" a="1"/>
  <c r="BH225" i="6" s="1"/>
  <c r="BG165" i="6" a="1"/>
  <c r="BG165" i="6" s="1"/>
  <c r="BH165" i="6" a="1"/>
  <c r="BH165" i="6" s="1"/>
  <c r="BI165" i="6" a="1"/>
  <c r="BI165" i="6" s="1"/>
  <c r="BJ165" i="6" a="1"/>
  <c r="BJ165" i="6" s="1"/>
  <c r="BJ333" i="6" a="1"/>
  <c r="BJ333" i="6" s="1"/>
  <c r="BI333" i="6" a="1"/>
  <c r="BI333" i="6" s="1"/>
  <c r="BG333" i="6" a="1"/>
  <c r="BG333" i="6" s="1"/>
  <c r="BH333" i="6" a="1"/>
  <c r="BH333" i="6" s="1"/>
  <c r="BH269" i="6" a="1"/>
  <c r="BH269" i="6" s="1"/>
  <c r="BG269" i="6" a="1"/>
  <c r="BG269" i="6" s="1"/>
  <c r="BI269" i="6" a="1"/>
  <c r="BI269" i="6" s="1"/>
  <c r="BJ269" i="6" a="1"/>
  <c r="BJ269" i="6" s="1"/>
  <c r="BG205" i="6" a="1"/>
  <c r="BG205" i="6" s="1"/>
  <c r="BJ205" i="6" a="1"/>
  <c r="BJ205" i="6" s="1"/>
  <c r="BH205" i="6" a="1"/>
  <c r="BH205" i="6" s="1"/>
  <c r="BI205" i="6" a="1"/>
  <c r="BI205" i="6" s="1"/>
  <c r="BH137" i="6" a="1"/>
  <c r="BH137" i="6" s="1"/>
  <c r="BI137" i="6" a="1"/>
  <c r="BI137" i="6" s="1"/>
  <c r="BG137" i="6" a="1"/>
  <c r="BG137" i="6" s="1"/>
  <c r="BJ137" i="6" a="1"/>
  <c r="BJ137" i="6" s="1"/>
  <c r="BG212" i="6" a="1"/>
  <c r="BG212" i="6" s="1"/>
  <c r="BJ212" i="6" a="1"/>
  <c r="BJ212" i="6" s="1"/>
  <c r="BH212" i="6" a="1"/>
  <c r="BH212" i="6" s="1"/>
  <c r="BI212" i="6" a="1"/>
  <c r="BI212" i="6" s="1"/>
  <c r="BG180" i="6" a="1"/>
  <c r="BG180" i="6" s="1"/>
  <c r="BH180" i="6" a="1"/>
  <c r="BH180" i="6" s="1"/>
  <c r="BJ180" i="6" a="1"/>
  <c r="BJ180" i="6" s="1"/>
  <c r="BI180" i="6" a="1"/>
  <c r="BI180" i="6" s="1"/>
  <c r="BJ148" i="6" a="1"/>
  <c r="BJ148" i="6" s="1"/>
  <c r="BH148" i="6" a="1"/>
  <c r="BH148" i="6" s="1"/>
  <c r="BG148" i="6" a="1"/>
  <c r="BG148" i="6" s="1"/>
  <c r="BI148" i="6" a="1"/>
  <c r="BI148" i="6" s="1"/>
  <c r="BG367" i="6" a="1"/>
  <c r="BG367" i="6" s="1"/>
  <c r="BJ367" i="6" a="1"/>
  <c r="BJ367" i="6" s="1"/>
  <c r="BI367" i="6" a="1"/>
  <c r="BI367" i="6" s="1"/>
  <c r="BH367" i="6" a="1"/>
  <c r="BH367" i="6" s="1"/>
  <c r="BG384" i="6" a="1"/>
  <c r="BG384" i="6" s="1"/>
  <c r="BJ384" i="6" a="1"/>
  <c r="BJ384" i="6" s="1"/>
  <c r="BH384" i="6" a="1"/>
  <c r="BH384" i="6" s="1"/>
  <c r="BI384" i="6" a="1"/>
  <c r="BI384" i="6" s="1"/>
  <c r="BG373" i="6" a="1"/>
  <c r="BG373" i="6" s="1"/>
  <c r="BJ373" i="6" a="1"/>
  <c r="BJ373" i="6" s="1"/>
  <c r="BH373" i="6" a="1"/>
  <c r="BH373" i="6" s="1"/>
  <c r="BI373" i="6" a="1"/>
  <c r="BI373" i="6" s="1"/>
  <c r="BJ405" i="6" a="1"/>
  <c r="BJ405" i="6" s="1"/>
  <c r="BG405" i="6" a="1"/>
  <c r="BG405" i="6" s="1"/>
  <c r="BH405" i="6" a="1"/>
  <c r="BH405" i="6" s="1"/>
  <c r="BI405" i="6" a="1"/>
  <c r="BI405" i="6" s="1"/>
  <c r="BJ392" i="6" a="1"/>
  <c r="BJ392" i="6" s="1"/>
  <c r="BG392" i="6" a="1"/>
  <c r="BG392" i="6" s="1"/>
  <c r="BH392" i="6" a="1"/>
  <c r="BH392" i="6" s="1"/>
  <c r="BI392" i="6" a="1"/>
  <c r="BI392" i="6" s="1"/>
  <c r="BJ395" i="6" a="1"/>
  <c r="BJ395" i="6" s="1"/>
  <c r="BG395" i="6" a="1"/>
  <c r="BG395" i="6" s="1"/>
  <c r="BH395" i="6" a="1"/>
  <c r="BH395" i="6" s="1"/>
  <c r="BI395" i="6" a="1"/>
  <c r="BI395" i="6" s="1"/>
  <c r="BJ519" i="6" a="1"/>
  <c r="BJ519" i="6" s="1"/>
  <c r="BG519" i="6" a="1"/>
  <c r="BG519" i="6" s="1"/>
  <c r="BH519" i="6" a="1"/>
  <c r="BH519" i="6" s="1"/>
  <c r="BI519" i="6" a="1"/>
  <c r="BI519" i="6" s="1"/>
  <c r="BJ455" i="6" a="1"/>
  <c r="BJ455" i="6" s="1"/>
  <c r="BH455" i="6" a="1"/>
  <c r="BH455" i="6" s="1"/>
  <c r="BI455" i="6" a="1"/>
  <c r="BI455" i="6" s="1"/>
  <c r="BG455" i="6" a="1"/>
  <c r="BG455" i="6" s="1"/>
  <c r="BJ472" i="6" a="1"/>
  <c r="BJ472" i="6" s="1"/>
  <c r="BG472" i="6" a="1"/>
  <c r="BG472" i="6" s="1"/>
  <c r="BH472" i="6" a="1"/>
  <c r="BH472" i="6" s="1"/>
  <c r="BI472" i="6" a="1"/>
  <c r="BI472" i="6" s="1"/>
  <c r="BJ459" i="6" a="1"/>
  <c r="BJ459" i="6" s="1"/>
  <c r="BG459" i="6" a="1"/>
  <c r="BG459" i="6" s="1"/>
  <c r="BH459" i="6" a="1"/>
  <c r="BH459" i="6" s="1"/>
  <c r="BI459" i="6" a="1"/>
  <c r="BI459" i="6" s="1"/>
  <c r="BI518" i="6" a="1"/>
  <c r="BI518" i="6" s="1"/>
  <c r="BJ518" i="6" a="1"/>
  <c r="BJ518" i="6" s="1"/>
  <c r="BG518" i="6" a="1"/>
  <c r="BG518" i="6" s="1"/>
  <c r="BH518" i="6" a="1"/>
  <c r="BH518" i="6" s="1"/>
  <c r="BJ454" i="6" a="1"/>
  <c r="BJ454" i="6" s="1"/>
  <c r="BI454" i="6" a="1"/>
  <c r="BI454" i="6" s="1"/>
  <c r="BH454" i="6" a="1"/>
  <c r="BH454" i="6" s="1"/>
  <c r="BG454" i="6" a="1"/>
  <c r="BG454" i="6" s="1"/>
  <c r="BG522" i="6" a="1"/>
  <c r="BG522" i="6" s="1"/>
  <c r="BH522" i="6" a="1"/>
  <c r="BH522" i="6" s="1"/>
  <c r="BI522" i="6" a="1"/>
  <c r="BI522" i="6" s="1"/>
  <c r="BJ522" i="6" a="1"/>
  <c r="BJ522" i="6" s="1"/>
  <c r="BJ458" i="6" a="1"/>
  <c r="BJ458" i="6" s="1"/>
  <c r="BG458" i="6" a="1"/>
  <c r="BG458" i="6" s="1"/>
  <c r="BH458" i="6" a="1"/>
  <c r="BH458" i="6" s="1"/>
  <c r="BI458" i="6" a="1"/>
  <c r="BI458" i="6" s="1"/>
  <c r="BI517" i="6" a="1"/>
  <c r="BI517" i="6" s="1"/>
  <c r="BJ517" i="6" a="1"/>
  <c r="BJ517" i="6" s="1"/>
  <c r="BG517" i="6" a="1"/>
  <c r="BG517" i="6" s="1"/>
  <c r="BH517" i="6" a="1"/>
  <c r="BH517" i="6" s="1"/>
  <c r="BJ453" i="6" a="1"/>
  <c r="BJ453" i="6" s="1"/>
  <c r="BG453" i="6" a="1"/>
  <c r="BG453" i="6" s="1"/>
  <c r="BH453" i="6" a="1"/>
  <c r="BH453" i="6" s="1"/>
  <c r="BI453" i="6" a="1"/>
  <c r="BI453" i="6" s="1"/>
  <c r="BJ488" i="6" a="1"/>
  <c r="BJ488" i="6" s="1"/>
  <c r="BG488" i="6" a="1"/>
  <c r="BG488" i="6" s="1"/>
  <c r="BH488" i="6" a="1"/>
  <c r="BH488" i="6" s="1"/>
  <c r="BI488" i="6" a="1"/>
  <c r="BI488" i="6" s="1"/>
  <c r="BG465" i="6" a="1"/>
  <c r="BG465" i="6" s="1"/>
  <c r="BH465" i="6" a="1"/>
  <c r="BH465" i="6" s="1"/>
  <c r="BI465" i="6" a="1"/>
  <c r="BI465" i="6" s="1"/>
  <c r="BJ465" i="6" a="1"/>
  <c r="BJ465" i="6" s="1"/>
  <c r="BJ476" i="6" a="1"/>
  <c r="BJ476" i="6" s="1"/>
  <c r="BG476" i="6" a="1"/>
  <c r="BG476" i="6" s="1"/>
  <c r="BH476" i="6" a="1"/>
  <c r="BH476" i="6" s="1"/>
  <c r="BI476" i="6" a="1"/>
  <c r="BI476" i="6" s="1"/>
  <c r="BJ440" i="6" a="1"/>
  <c r="BJ440" i="6" s="1"/>
  <c r="BI440" i="6" a="1"/>
  <c r="BI440" i="6" s="1"/>
  <c r="BG440" i="6" a="1"/>
  <c r="BG440" i="6" s="1"/>
  <c r="BH440" i="6" a="1"/>
  <c r="BH440" i="6" s="1"/>
  <c r="BJ408" i="6" a="1"/>
  <c r="BJ408" i="6" s="1"/>
  <c r="BI408" i="6" a="1"/>
  <c r="BI408" i="6" s="1"/>
  <c r="BG408" i="6" a="1"/>
  <c r="BG408" i="6" s="1"/>
  <c r="BH408" i="6" a="1"/>
  <c r="BH408" i="6" s="1"/>
  <c r="BI549" i="6" a="1"/>
  <c r="BI549" i="6" s="1"/>
  <c r="BJ549" i="6" a="1"/>
  <c r="BJ549" i="6" s="1"/>
  <c r="BG549" i="6" a="1"/>
  <c r="BG549" i="6" s="1"/>
  <c r="BH549" i="6" a="1"/>
  <c r="BH549" i="6" s="1"/>
  <c r="BH540" i="6" a="1"/>
  <c r="BH540" i="6" s="1"/>
  <c r="BI540" i="6" a="1"/>
  <c r="BI540" i="6" s="1"/>
  <c r="BJ540" i="6" a="1"/>
  <c r="BJ540" i="6" s="1"/>
  <c r="BG540" i="6" a="1"/>
  <c r="BG540" i="6" s="1"/>
  <c r="BJ535" i="6" a="1"/>
  <c r="BJ535" i="6" s="1"/>
  <c r="BG535" i="6" a="1"/>
  <c r="BG535" i="6" s="1"/>
  <c r="BH535" i="6" a="1"/>
  <c r="BH535" i="6" s="1"/>
  <c r="BI535" i="6" a="1"/>
  <c r="BI535" i="6" s="1"/>
  <c r="BJ847" i="6" a="1"/>
  <c r="BJ847" i="6" s="1"/>
  <c r="BG847" i="6" a="1"/>
  <c r="BG847" i="6" s="1"/>
  <c r="BH847" i="6" a="1"/>
  <c r="BH847" i="6" s="1"/>
  <c r="BI847" i="6" a="1"/>
  <c r="BI847" i="6" s="1"/>
  <c r="BH980" i="6" a="1"/>
  <c r="BH980" i="6" s="1"/>
  <c r="BI980" i="6" a="1"/>
  <c r="BI980" i="6" s="1"/>
  <c r="BJ980" i="6" a="1"/>
  <c r="BJ980" i="6" s="1"/>
  <c r="BG980" i="6" a="1"/>
  <c r="BG980" i="6" s="1"/>
  <c r="BJ913" i="6" a="1"/>
  <c r="BJ913" i="6" s="1"/>
  <c r="BG913" i="6" a="1"/>
  <c r="BG913" i="6" s="1"/>
  <c r="BH913" i="6" a="1"/>
  <c r="BH913" i="6" s="1"/>
  <c r="BI913" i="6" a="1"/>
  <c r="BI913" i="6" s="1"/>
  <c r="BH987" i="6" a="1"/>
  <c r="BH987" i="6" s="1"/>
  <c r="BI987" i="6" a="1"/>
  <c r="BI987" i="6" s="1"/>
  <c r="BJ987" i="6" a="1"/>
  <c r="BJ987" i="6" s="1"/>
  <c r="BG987" i="6" a="1"/>
  <c r="BG987" i="6" s="1"/>
  <c r="BH922" i="6" a="1"/>
  <c r="BH922" i="6" s="1"/>
  <c r="BI922" i="6" a="1"/>
  <c r="BI922" i="6" s="1"/>
  <c r="BJ922" i="6" a="1"/>
  <c r="BJ922" i="6" s="1"/>
  <c r="BG922" i="6" a="1"/>
  <c r="BG922" i="6" s="1"/>
  <c r="BH973" i="6" a="1"/>
  <c r="BH973" i="6" s="1"/>
  <c r="BI973" i="6" a="1"/>
  <c r="BI973" i="6" s="1"/>
  <c r="BJ973" i="6" a="1"/>
  <c r="BJ973" i="6" s="1"/>
  <c r="BG973" i="6" a="1"/>
  <c r="BG973" i="6" s="1"/>
  <c r="BH946" i="6" a="1"/>
  <c r="BH946" i="6" s="1"/>
  <c r="BI946" i="6" a="1"/>
  <c r="BI946" i="6" s="1"/>
  <c r="BJ946" i="6" a="1"/>
  <c r="BJ946" i="6" s="1"/>
  <c r="BG946" i="6" a="1"/>
  <c r="BG946" i="6" s="1"/>
  <c r="BH974" i="6" a="1"/>
  <c r="BH974" i="6" s="1"/>
  <c r="BI974" i="6" a="1"/>
  <c r="BI974" i="6" s="1"/>
  <c r="BJ974" i="6" a="1"/>
  <c r="BJ974" i="6" s="1"/>
  <c r="BG974" i="6" a="1"/>
  <c r="BG974" i="6" s="1"/>
  <c r="BH969" i="6" a="1"/>
  <c r="BH969" i="6" s="1"/>
  <c r="BI969" i="6" a="1"/>
  <c r="BI969" i="6" s="1"/>
  <c r="BJ969" i="6" a="1"/>
  <c r="BJ969" i="6" s="1"/>
  <c r="BG969" i="6" a="1"/>
  <c r="BG969" i="6" s="1"/>
  <c r="BJ821" i="6" a="1"/>
  <c r="BJ821" i="6" s="1"/>
  <c r="BG821" i="6" a="1"/>
  <c r="BG821" i="6" s="1"/>
  <c r="BH821" i="6" a="1"/>
  <c r="BH821" i="6" s="1"/>
  <c r="BI821" i="6" a="1"/>
  <c r="BI821" i="6" s="1"/>
  <c r="BH992" i="6" a="1"/>
  <c r="BH992" i="6" s="1"/>
  <c r="BI992" i="6" a="1"/>
  <c r="BI992" i="6" s="1"/>
  <c r="BJ992" i="6" a="1"/>
  <c r="BJ992" i="6" s="1"/>
  <c r="BG992" i="6" a="1"/>
  <c r="BG992" i="6" s="1"/>
  <c r="BH928" i="6" a="1"/>
  <c r="BH928" i="6" s="1"/>
  <c r="BI928" i="6" a="1"/>
  <c r="BI928" i="6" s="1"/>
  <c r="BJ928" i="6" a="1"/>
  <c r="BJ928" i="6" s="1"/>
  <c r="BG928" i="6" a="1"/>
  <c r="BG928" i="6" s="1"/>
  <c r="BH997" i="6" a="1"/>
  <c r="BH997" i="6" s="1"/>
  <c r="BI997" i="6" a="1"/>
  <c r="BI997" i="6" s="1"/>
  <c r="BJ997" i="6" a="1"/>
  <c r="BJ997" i="6" s="1"/>
  <c r="BG997" i="6" a="1"/>
  <c r="BG997" i="6" s="1"/>
  <c r="BH951" i="6" a="1"/>
  <c r="BH951" i="6" s="1"/>
  <c r="BI951" i="6" a="1"/>
  <c r="BI951" i="6" s="1"/>
  <c r="BJ951" i="6" a="1"/>
  <c r="BJ951" i="6" s="1"/>
  <c r="BG951" i="6" a="1"/>
  <c r="BG951" i="6" s="1"/>
  <c r="BI706" i="6" a="1"/>
  <c r="BI706" i="6" s="1"/>
  <c r="BJ706" i="6" a="1"/>
  <c r="BJ706" i="6" s="1"/>
  <c r="BG706" i="6" a="1"/>
  <c r="BG706" i="6" s="1"/>
  <c r="BH706" i="6" a="1"/>
  <c r="BH706" i="6" s="1"/>
  <c r="BG610" i="6" a="1"/>
  <c r="BG610" i="6" s="1"/>
  <c r="BH610" i="6" a="1"/>
  <c r="BH610" i="6" s="1"/>
  <c r="BI610" i="6" a="1"/>
  <c r="BI610" i="6" s="1"/>
  <c r="BJ610" i="6" a="1"/>
  <c r="BJ610" i="6" s="1"/>
  <c r="BI700" i="6" a="1"/>
  <c r="BI700" i="6" s="1"/>
  <c r="BJ700" i="6" a="1"/>
  <c r="BJ700" i="6" s="1"/>
  <c r="BG700" i="6" a="1"/>
  <c r="BG700" i="6" s="1"/>
  <c r="BH700" i="6" a="1"/>
  <c r="BH700" i="6" s="1"/>
  <c r="BJ846" i="6" a="1"/>
  <c r="BJ846" i="6" s="1"/>
  <c r="BG846" i="6" a="1"/>
  <c r="BG846" i="6" s="1"/>
  <c r="BH846" i="6" a="1"/>
  <c r="BH846" i="6" s="1"/>
  <c r="BI846" i="6" a="1"/>
  <c r="BI846" i="6" s="1"/>
  <c r="BH782" i="6" a="1"/>
  <c r="BH782" i="6" s="1"/>
  <c r="BG782" i="6" a="1"/>
  <c r="BG782" i="6" s="1"/>
  <c r="BI782" i="6" a="1"/>
  <c r="BI782" i="6" s="1"/>
  <c r="BJ782" i="6" a="1"/>
  <c r="BJ782" i="6" s="1"/>
  <c r="BI718" i="6" a="1"/>
  <c r="BI718" i="6" s="1"/>
  <c r="BJ718" i="6" a="1"/>
  <c r="BJ718" i="6" s="1"/>
  <c r="BG718" i="6" a="1"/>
  <c r="BG718" i="6" s="1"/>
  <c r="BH718" i="6" a="1"/>
  <c r="BH718" i="6" s="1"/>
  <c r="BJ654" i="6" a="1"/>
  <c r="BJ654" i="6" s="1"/>
  <c r="BH654" i="6" a="1"/>
  <c r="BH654" i="6" s="1"/>
  <c r="BI654" i="6" a="1"/>
  <c r="BI654" i="6" s="1"/>
  <c r="BG654" i="6" a="1"/>
  <c r="BG654" i="6" s="1"/>
  <c r="BI590" i="6" a="1"/>
  <c r="BI590" i="6" s="1"/>
  <c r="BJ590" i="6" a="1"/>
  <c r="BJ590" i="6" s="1"/>
  <c r="BG590" i="6" a="1"/>
  <c r="BG590" i="6" s="1"/>
  <c r="BH590" i="6" a="1"/>
  <c r="BH590" i="6" s="1"/>
  <c r="BJ871" i="6" a="1"/>
  <c r="BJ871" i="6" s="1"/>
  <c r="BI871" i="6" a="1"/>
  <c r="BI871" i="6" s="1"/>
  <c r="BG871" i="6" a="1"/>
  <c r="BG871" i="6" s="1"/>
  <c r="BH871" i="6" a="1"/>
  <c r="BH871" i="6" s="1"/>
  <c r="BJ807" i="6" a="1"/>
  <c r="BJ807" i="6" s="1"/>
  <c r="BG807" i="6" a="1"/>
  <c r="BG807" i="6" s="1"/>
  <c r="BH807" i="6" a="1"/>
  <c r="BH807" i="6" s="1"/>
  <c r="BI807" i="6" a="1"/>
  <c r="BI807" i="6" s="1"/>
  <c r="BI743" i="6" a="1"/>
  <c r="BI743" i="6" s="1"/>
  <c r="BH743" i="6" a="1"/>
  <c r="BH743" i="6" s="1"/>
  <c r="BG743" i="6" a="1"/>
  <c r="BG743" i="6" s="1"/>
  <c r="BJ743" i="6" a="1"/>
  <c r="BJ743" i="6" s="1"/>
  <c r="BJ679" i="6" a="1"/>
  <c r="BJ679" i="6" s="1"/>
  <c r="BI679" i="6" a="1"/>
  <c r="BI679" i="6" s="1"/>
  <c r="BG679" i="6" a="1"/>
  <c r="BG679" i="6" s="1"/>
  <c r="BH679" i="6" a="1"/>
  <c r="BH679" i="6" s="1"/>
  <c r="BJ615" i="6" a="1"/>
  <c r="BJ615" i="6" s="1"/>
  <c r="BG615" i="6" a="1"/>
  <c r="BG615" i="6" s="1"/>
  <c r="BH615" i="6" a="1"/>
  <c r="BH615" i="6" s="1"/>
  <c r="BI615" i="6" a="1"/>
  <c r="BI615" i="6" s="1"/>
  <c r="BI898" i="6" a="1"/>
  <c r="BI898" i="6" s="1"/>
  <c r="BG898" i="6" a="1"/>
  <c r="BG898" i="6" s="1"/>
  <c r="BH898" i="6" a="1"/>
  <c r="BH898" i="6" s="1"/>
  <c r="BJ898" i="6" a="1"/>
  <c r="BJ898" i="6" s="1"/>
  <c r="BJ851" i="6" a="1"/>
  <c r="BJ851" i="6" s="1"/>
  <c r="BG851" i="6" a="1"/>
  <c r="BG851" i="6" s="1"/>
  <c r="BH851" i="6" a="1"/>
  <c r="BH851" i="6" s="1"/>
  <c r="BI851" i="6" a="1"/>
  <c r="BI851" i="6" s="1"/>
  <c r="BH787" i="6" a="1"/>
  <c r="BH787" i="6" s="1"/>
  <c r="BI787" i="6" a="1"/>
  <c r="BI787" i="6" s="1"/>
  <c r="BJ787" i="6" a="1"/>
  <c r="BJ787" i="6" s="1"/>
  <c r="BG787" i="6" a="1"/>
  <c r="BG787" i="6" s="1"/>
  <c r="BI723" i="6" a="1"/>
  <c r="BI723" i="6" s="1"/>
  <c r="BJ723" i="6" a="1"/>
  <c r="BJ723" i="6" s="1"/>
  <c r="BG723" i="6" a="1"/>
  <c r="BG723" i="6" s="1"/>
  <c r="BH723" i="6" a="1"/>
  <c r="BH723" i="6" s="1"/>
  <c r="BJ659" i="6" a="1"/>
  <c r="BJ659" i="6" s="1"/>
  <c r="BG659" i="6" a="1"/>
  <c r="BG659" i="6" s="1"/>
  <c r="BH659" i="6" a="1"/>
  <c r="BH659" i="6" s="1"/>
  <c r="BI659" i="6" a="1"/>
  <c r="BI659" i="6" s="1"/>
  <c r="BG595" i="6" a="1"/>
  <c r="BG595" i="6" s="1"/>
  <c r="BH595" i="6" a="1"/>
  <c r="BH595" i="6" s="1"/>
  <c r="BI595" i="6" a="1"/>
  <c r="BI595" i="6" s="1"/>
  <c r="BJ595" i="6" a="1"/>
  <c r="BJ595" i="6" s="1"/>
  <c r="BI897" i="6" a="1"/>
  <c r="BI897" i="6" s="1"/>
  <c r="BJ897" i="6" a="1"/>
  <c r="BJ897" i="6" s="1"/>
  <c r="BG897" i="6" a="1"/>
  <c r="BG897" i="6" s="1"/>
  <c r="BH897" i="6" a="1"/>
  <c r="BH897" i="6" s="1"/>
  <c r="BJ837" i="6" a="1"/>
  <c r="BJ837" i="6" s="1"/>
  <c r="BG837" i="6" a="1"/>
  <c r="BG837" i="6" s="1"/>
  <c r="BH837" i="6" a="1"/>
  <c r="BH837" i="6" s="1"/>
  <c r="BI837" i="6" a="1"/>
  <c r="BI837" i="6" s="1"/>
  <c r="BH773" i="6" a="1"/>
  <c r="BH773" i="6" s="1"/>
  <c r="BG773" i="6" a="1"/>
  <c r="BG773" i="6" s="1"/>
  <c r="BI773" i="6" a="1"/>
  <c r="BI773" i="6" s="1"/>
  <c r="BJ773" i="6" a="1"/>
  <c r="BJ773" i="6" s="1"/>
  <c r="BI709" i="6" a="1"/>
  <c r="BI709" i="6" s="1"/>
  <c r="BJ709" i="6" a="1"/>
  <c r="BJ709" i="6" s="1"/>
  <c r="BG709" i="6" a="1"/>
  <c r="BG709" i="6" s="1"/>
  <c r="BH709" i="6" a="1"/>
  <c r="BH709" i="6" s="1"/>
  <c r="BJ645" i="6" a="1"/>
  <c r="BJ645" i="6" s="1"/>
  <c r="BH645" i="6" a="1"/>
  <c r="BH645" i="6" s="1"/>
  <c r="BI645" i="6" a="1"/>
  <c r="BI645" i="6" s="1"/>
  <c r="BG645" i="6" a="1"/>
  <c r="BG645" i="6" s="1"/>
  <c r="BI581" i="6" a="1"/>
  <c r="BI581" i="6" s="1"/>
  <c r="BJ581" i="6" a="1"/>
  <c r="BJ581" i="6" s="1"/>
  <c r="BG581" i="6" a="1"/>
  <c r="BG581" i="6" s="1"/>
  <c r="BH581" i="6" a="1"/>
  <c r="BH581" i="6" s="1"/>
  <c r="BJ856" i="6" a="1"/>
  <c r="BJ856" i="6" s="1"/>
  <c r="BG856" i="6" a="1"/>
  <c r="BG856" i="6" s="1"/>
  <c r="BI856" i="6" a="1"/>
  <c r="BI856" i="6" s="1"/>
  <c r="BH856" i="6" a="1"/>
  <c r="BH856" i="6" s="1"/>
  <c r="BH792" i="6" a="1"/>
  <c r="BH792" i="6" s="1"/>
  <c r="BI792" i="6" a="1"/>
  <c r="BI792" i="6" s="1"/>
  <c r="BJ792" i="6" a="1"/>
  <c r="BJ792" i="6" s="1"/>
  <c r="BG792" i="6" a="1"/>
  <c r="BG792" i="6" s="1"/>
  <c r="BI728" i="6" a="1"/>
  <c r="BI728" i="6" s="1"/>
  <c r="BJ728" i="6" a="1"/>
  <c r="BJ728" i="6" s="1"/>
  <c r="BG728" i="6" a="1"/>
  <c r="BG728" i="6" s="1"/>
  <c r="BH728" i="6" a="1"/>
  <c r="BH728" i="6" s="1"/>
  <c r="BJ664" i="6" a="1"/>
  <c r="BJ664" i="6" s="1"/>
  <c r="BI664" i="6" a="1"/>
  <c r="BI664" i="6" s="1"/>
  <c r="BG664" i="6" a="1"/>
  <c r="BG664" i="6" s="1"/>
  <c r="BH664" i="6" a="1"/>
  <c r="BH664" i="6" s="1"/>
  <c r="BJ600" i="6" a="1"/>
  <c r="BJ600" i="6" s="1"/>
  <c r="BG600" i="6" a="1"/>
  <c r="BG600" i="6" s="1"/>
  <c r="BH600" i="6" a="1"/>
  <c r="BH600" i="6" s="1"/>
  <c r="BI600" i="6" a="1"/>
  <c r="BI600" i="6" s="1"/>
  <c r="BG916" i="6" a="1"/>
  <c r="BG916" i="6" s="1"/>
  <c r="BH916" i="6" a="1"/>
  <c r="BH916" i="6" s="1"/>
  <c r="BJ916" i="6" a="1"/>
  <c r="BJ916" i="6" s="1"/>
  <c r="BI916" i="6" a="1"/>
  <c r="BI916" i="6" s="1"/>
  <c r="BJ855" i="6" a="1"/>
  <c r="BJ855" i="6" s="1"/>
  <c r="BG855" i="6" a="1"/>
  <c r="BG855" i="6" s="1"/>
  <c r="BI855" i="6" a="1"/>
  <c r="BI855" i="6" s="1"/>
  <c r="BH855" i="6" a="1"/>
  <c r="BH855" i="6" s="1"/>
  <c r="BH791" i="6" a="1"/>
  <c r="BH791" i="6" s="1"/>
  <c r="BG791" i="6" a="1"/>
  <c r="BG791" i="6" s="1"/>
  <c r="BI791" i="6" a="1"/>
  <c r="BI791" i="6" s="1"/>
  <c r="BJ791" i="6" a="1"/>
  <c r="BJ791" i="6" s="1"/>
  <c r="BI727" i="6" a="1"/>
  <c r="BI727" i="6" s="1"/>
  <c r="BJ727" i="6" a="1"/>
  <c r="BJ727" i="6" s="1"/>
  <c r="BG727" i="6" a="1"/>
  <c r="BG727" i="6" s="1"/>
  <c r="BH727" i="6" a="1"/>
  <c r="BH727" i="6" s="1"/>
  <c r="BJ663" i="6" a="1"/>
  <c r="BJ663" i="6" s="1"/>
  <c r="BI663" i="6" a="1"/>
  <c r="BI663" i="6" s="1"/>
  <c r="BG663" i="6" a="1"/>
  <c r="BG663" i="6" s="1"/>
  <c r="BH663" i="6" a="1"/>
  <c r="BH663" i="6" s="1"/>
  <c r="BJ599" i="6" a="1"/>
  <c r="BJ599" i="6" s="1"/>
  <c r="BG599" i="6" a="1"/>
  <c r="BG599" i="6" s="1"/>
  <c r="BH599" i="6" a="1"/>
  <c r="BH599" i="6" s="1"/>
  <c r="BI599" i="6" a="1"/>
  <c r="BI599" i="6" s="1"/>
  <c r="BI904" i="6" a="1"/>
  <c r="BI904" i="6" s="1"/>
  <c r="BG904" i="6" a="1"/>
  <c r="BG904" i="6" s="1"/>
  <c r="BH904" i="6" a="1"/>
  <c r="BH904" i="6" s="1"/>
  <c r="BJ904" i="6" a="1"/>
  <c r="BJ904" i="6" s="1"/>
  <c r="BJ841" i="6" a="1"/>
  <c r="BJ841" i="6" s="1"/>
  <c r="BG841" i="6" a="1"/>
  <c r="BG841" i="6" s="1"/>
  <c r="BH841" i="6" a="1"/>
  <c r="BH841" i="6" s="1"/>
  <c r="BI841" i="6" a="1"/>
  <c r="BI841" i="6" s="1"/>
  <c r="BH777" i="6" a="1"/>
  <c r="BH777" i="6" s="1"/>
  <c r="BG777" i="6" a="1"/>
  <c r="BG777" i="6" s="1"/>
  <c r="BI777" i="6" a="1"/>
  <c r="BI777" i="6" s="1"/>
  <c r="BJ777" i="6" a="1"/>
  <c r="BJ777" i="6" s="1"/>
  <c r="BI713" i="6" a="1"/>
  <c r="BI713" i="6" s="1"/>
  <c r="BJ713" i="6" a="1"/>
  <c r="BJ713" i="6" s="1"/>
  <c r="BG713" i="6" a="1"/>
  <c r="BG713" i="6" s="1"/>
  <c r="BH713" i="6" a="1"/>
  <c r="BH713" i="6" s="1"/>
  <c r="BJ649" i="6" a="1"/>
  <c r="BJ649" i="6" s="1"/>
  <c r="BG649" i="6" a="1"/>
  <c r="BG649" i="6" s="1"/>
  <c r="BH649" i="6" a="1"/>
  <c r="BH649" i="6" s="1"/>
  <c r="BI649" i="6" a="1"/>
  <c r="BI649" i="6" s="1"/>
  <c r="BG585" i="6" a="1"/>
  <c r="BG585" i="6" s="1"/>
  <c r="BH585" i="6" a="1"/>
  <c r="BH585" i="6" s="1"/>
  <c r="BI585" i="6" a="1"/>
  <c r="BI585" i="6" s="1"/>
  <c r="BJ585" i="6" a="1"/>
  <c r="BJ585" i="6" s="1"/>
  <c r="BH1009" i="6" a="1"/>
  <c r="BH1009" i="6" s="1"/>
  <c r="BI1009" i="6" a="1"/>
  <c r="BI1009" i="6" s="1"/>
  <c r="BJ1009" i="6" a="1"/>
  <c r="BJ1009" i="6" s="1"/>
  <c r="BG1009" i="6" a="1"/>
  <c r="BG1009" i="6" s="1"/>
  <c r="BG18" i="6" a="1"/>
  <c r="BG18" i="6" s="1"/>
  <c r="BH18" i="6" a="1"/>
  <c r="BH18" i="6" s="1"/>
  <c r="BI18" i="6" a="1"/>
  <c r="BI18" i="6" s="1"/>
  <c r="BJ18" i="6" a="1"/>
  <c r="BJ18" i="6" s="1"/>
  <c r="BG58" i="6" a="1"/>
  <c r="BG58" i="6" s="1"/>
  <c r="BH58" i="6" a="1"/>
  <c r="BH58" i="6" s="1"/>
  <c r="BJ58" i="6" a="1"/>
  <c r="BJ58" i="6" s="1"/>
  <c r="BI58" i="6" a="1"/>
  <c r="BI58" i="6" s="1"/>
  <c r="BG55" i="6" a="1"/>
  <c r="BG55" i="6" s="1"/>
  <c r="BH55" i="6" a="1"/>
  <c r="BH55" i="6" s="1"/>
  <c r="BI55" i="6" a="1"/>
  <c r="BI55" i="6" s="1"/>
  <c r="BJ55" i="6" a="1"/>
  <c r="BJ55" i="6" s="1"/>
  <c r="BG50" i="6" a="1"/>
  <c r="BG50" i="6" s="1"/>
  <c r="BH50" i="6" a="1"/>
  <c r="BH50" i="6" s="1"/>
  <c r="BI50" i="6" a="1"/>
  <c r="BI50" i="6" s="1"/>
  <c r="BJ50" i="6" a="1"/>
  <c r="BJ50" i="6" s="1"/>
  <c r="BG21" i="6" a="1"/>
  <c r="BG21" i="6" s="1"/>
  <c r="BH21" i="6" a="1"/>
  <c r="BH21" i="6" s="1"/>
  <c r="BI21" i="6" a="1"/>
  <c r="BI21" i="6" s="1"/>
  <c r="BJ21" i="6" a="1"/>
  <c r="BJ21" i="6" s="1"/>
  <c r="BG36" i="6" a="1"/>
  <c r="BG36" i="6" s="1"/>
  <c r="BH36" i="6" a="1"/>
  <c r="BH36" i="6" s="1"/>
  <c r="BI36" i="6" a="1"/>
  <c r="BI36" i="6" s="1"/>
  <c r="BJ36" i="6" a="1"/>
  <c r="BJ36" i="6" s="1"/>
  <c r="BG43" i="6" a="1"/>
  <c r="BG43" i="6" s="1"/>
  <c r="BH43" i="6" a="1"/>
  <c r="BH43" i="6" s="1"/>
  <c r="BI43" i="6" a="1"/>
  <c r="BI43" i="6" s="1"/>
  <c r="BJ43" i="6" a="1"/>
  <c r="BJ43" i="6" s="1"/>
  <c r="BG69" i="6" a="1"/>
  <c r="BG69" i="6" s="1"/>
  <c r="BJ69" i="6" a="1"/>
  <c r="BJ69" i="6" s="1"/>
  <c r="BH69" i="6" a="1"/>
  <c r="BH69" i="6" s="1"/>
  <c r="BI69" i="6" a="1"/>
  <c r="BI69" i="6" s="1"/>
  <c r="BG67" i="6" a="1"/>
  <c r="BG67" i="6" s="1"/>
  <c r="BJ67" i="6" a="1"/>
  <c r="BJ67" i="6" s="1"/>
  <c r="BI67" i="6" a="1"/>
  <c r="BI67" i="6" s="1"/>
  <c r="BH67" i="6" a="1"/>
  <c r="BH67" i="6" s="1"/>
  <c r="BG77" i="6" a="1"/>
  <c r="BG77" i="6" s="1"/>
  <c r="BJ77" i="6" a="1"/>
  <c r="BJ77" i="6" s="1"/>
  <c r="BH77" i="6" a="1"/>
  <c r="BH77" i="6" s="1"/>
  <c r="BI77" i="6" a="1"/>
  <c r="BI77" i="6" s="1"/>
  <c r="BG75" i="6" a="1"/>
  <c r="BG75" i="6" s="1"/>
  <c r="BJ75" i="6" a="1"/>
  <c r="BJ75" i="6" s="1"/>
  <c r="BH75" i="6" a="1"/>
  <c r="BH75" i="6" s="1"/>
  <c r="BI75" i="6" a="1"/>
  <c r="BI75" i="6" s="1"/>
  <c r="BI90" i="6" a="1"/>
  <c r="BI90" i="6" s="1"/>
  <c r="BJ90" i="6" a="1"/>
  <c r="BJ90" i="6" s="1"/>
  <c r="BG90" i="6" a="1"/>
  <c r="BG90" i="6" s="1"/>
  <c r="BH90" i="6" a="1"/>
  <c r="BH90" i="6" s="1"/>
  <c r="BJ108" i="6" a="1"/>
  <c r="BJ108" i="6" s="1"/>
  <c r="BI108" i="6" a="1"/>
  <c r="BI108" i="6" s="1"/>
  <c r="BG108" i="6" a="1"/>
  <c r="BG108" i="6" s="1"/>
  <c r="BH108" i="6" a="1"/>
  <c r="BH108" i="6" s="1"/>
  <c r="BH106" i="6" a="1"/>
  <c r="BH106" i="6" s="1"/>
  <c r="BI106" i="6" a="1"/>
  <c r="BI106" i="6" s="1"/>
  <c r="BJ106" i="6" a="1"/>
  <c r="BJ106" i="6" s="1"/>
  <c r="BG106" i="6" a="1"/>
  <c r="BG106" i="6" s="1"/>
  <c r="BG123" i="6" a="1"/>
  <c r="BG123" i="6" s="1"/>
  <c r="BI123" i="6" a="1"/>
  <c r="BI123" i="6" s="1"/>
  <c r="BJ123" i="6" a="1"/>
  <c r="BJ123" i="6" s="1"/>
  <c r="BH123" i="6" a="1"/>
  <c r="BH123" i="6" s="1"/>
  <c r="BH121" i="6" a="1"/>
  <c r="BH121" i="6" s="1"/>
  <c r="BI121" i="6" a="1"/>
  <c r="BI121" i="6" s="1"/>
  <c r="BJ121" i="6" a="1"/>
  <c r="BJ121" i="6" s="1"/>
  <c r="BG121" i="6" a="1"/>
  <c r="BG121" i="6" s="1"/>
  <c r="BG264" i="6" a="1"/>
  <c r="BG264" i="6" s="1"/>
  <c r="BH264" i="6" a="1"/>
  <c r="BH264" i="6" s="1"/>
  <c r="BI264" i="6" a="1"/>
  <c r="BI264" i="6" s="1"/>
  <c r="BJ264" i="6" a="1"/>
  <c r="BJ264" i="6" s="1"/>
  <c r="BG292" i="6" a="1"/>
  <c r="BG292" i="6" s="1"/>
  <c r="BH292" i="6" a="1"/>
  <c r="BH292" i="6" s="1"/>
  <c r="BI292" i="6" a="1"/>
  <c r="BI292" i="6" s="1"/>
  <c r="BJ292" i="6" a="1"/>
  <c r="BJ292" i="6" s="1"/>
  <c r="BG352" i="6" a="1"/>
  <c r="BG352" i="6" s="1"/>
  <c r="BH352" i="6" a="1"/>
  <c r="BH352" i="6" s="1"/>
  <c r="BI352" i="6" a="1"/>
  <c r="BI352" i="6" s="1"/>
  <c r="BJ352" i="6" a="1"/>
  <c r="BJ352" i="6" s="1"/>
  <c r="BJ332" i="6" a="1"/>
  <c r="BJ332" i="6" s="1"/>
  <c r="BI332" i="6" a="1"/>
  <c r="BI332" i="6" s="1"/>
  <c r="BG332" i="6" a="1"/>
  <c r="BG332" i="6" s="1"/>
  <c r="BH332" i="6" a="1"/>
  <c r="BH332" i="6" s="1"/>
  <c r="BG351" i="6" a="1"/>
  <c r="BG351" i="6" s="1"/>
  <c r="BH351" i="6" a="1"/>
  <c r="BH351" i="6" s="1"/>
  <c r="BI351" i="6" a="1"/>
  <c r="BI351" i="6" s="1"/>
  <c r="BJ351" i="6" a="1"/>
  <c r="BJ351" i="6" s="1"/>
  <c r="BI287" i="6" a="1"/>
  <c r="BI287" i="6" s="1"/>
  <c r="BJ287" i="6" a="1"/>
  <c r="BJ287" i="6" s="1"/>
  <c r="BG287" i="6" a="1"/>
  <c r="BG287" i="6" s="1"/>
  <c r="BH287" i="6" a="1"/>
  <c r="BH287" i="6" s="1"/>
  <c r="BI223" i="6" a="1"/>
  <c r="BI223" i="6" s="1"/>
  <c r="BH223" i="6" a="1"/>
  <c r="BH223" i="6" s="1"/>
  <c r="BG223" i="6" a="1"/>
  <c r="BG223" i="6" s="1"/>
  <c r="BJ223" i="6" a="1"/>
  <c r="BJ223" i="6" s="1"/>
  <c r="BH159" i="6" a="1"/>
  <c r="BH159" i="6" s="1"/>
  <c r="BJ159" i="6" a="1"/>
  <c r="BJ159" i="6" s="1"/>
  <c r="BG159" i="6" a="1"/>
  <c r="BG159" i="6" s="1"/>
  <c r="BI159" i="6" a="1"/>
  <c r="BI159" i="6" s="1"/>
  <c r="BJ323" i="6" a="1"/>
  <c r="BJ323" i="6" s="1"/>
  <c r="BI323" i="6" a="1"/>
  <c r="BI323" i="6" s="1"/>
  <c r="BH323" i="6" a="1"/>
  <c r="BH323" i="6" s="1"/>
  <c r="BG323" i="6" a="1"/>
  <c r="BG323" i="6" s="1"/>
  <c r="BG259" i="6" a="1"/>
  <c r="BG259" i="6" s="1"/>
  <c r="BJ259" i="6" a="1"/>
  <c r="BJ259" i="6" s="1"/>
  <c r="BI259" i="6" a="1"/>
  <c r="BI259" i="6" s="1"/>
  <c r="BH259" i="6" a="1"/>
  <c r="BH259" i="6" s="1"/>
  <c r="BG195" i="6" a="1"/>
  <c r="BG195" i="6" s="1"/>
  <c r="BI195" i="6" a="1"/>
  <c r="BI195" i="6" s="1"/>
  <c r="BJ195" i="6" a="1"/>
  <c r="BJ195" i="6" s="1"/>
  <c r="BH195" i="6" a="1"/>
  <c r="BH195" i="6" s="1"/>
  <c r="BG350" i="6" a="1"/>
  <c r="BG350" i="6" s="1"/>
  <c r="BH350" i="6" a="1"/>
  <c r="BH350" i="6" s="1"/>
  <c r="BI350" i="6" a="1"/>
  <c r="BI350" i="6" s="1"/>
  <c r="BJ350" i="6" a="1"/>
  <c r="BJ350" i="6" s="1"/>
  <c r="BI286" i="6" a="1"/>
  <c r="BI286" i="6" s="1"/>
  <c r="BJ286" i="6" a="1"/>
  <c r="BJ286" i="6" s="1"/>
  <c r="BG286" i="6" a="1"/>
  <c r="BG286" i="6" s="1"/>
  <c r="BH286" i="6" a="1"/>
  <c r="BH286" i="6" s="1"/>
  <c r="BJ222" i="6" a="1"/>
  <c r="BJ222" i="6" s="1"/>
  <c r="BG222" i="6" a="1"/>
  <c r="BG222" i="6" s="1"/>
  <c r="BH222" i="6" a="1"/>
  <c r="BH222" i="6" s="1"/>
  <c r="BI222" i="6" a="1"/>
  <c r="BI222" i="6" s="1"/>
  <c r="BH158" i="6" a="1"/>
  <c r="BH158" i="6" s="1"/>
  <c r="BJ158" i="6" a="1"/>
  <c r="BJ158" i="6" s="1"/>
  <c r="BG158" i="6" a="1"/>
  <c r="BG158" i="6" s="1"/>
  <c r="BI158" i="6" a="1"/>
  <c r="BI158" i="6" s="1"/>
  <c r="BJ322" i="6" a="1"/>
  <c r="BJ322" i="6" s="1"/>
  <c r="BI322" i="6" a="1"/>
  <c r="BI322" i="6" s="1"/>
  <c r="BG322" i="6" a="1"/>
  <c r="BG322" i="6" s="1"/>
  <c r="BH322" i="6" a="1"/>
  <c r="BH322" i="6" s="1"/>
  <c r="BG258" i="6" a="1"/>
  <c r="BG258" i="6" s="1"/>
  <c r="BH258" i="6" a="1"/>
  <c r="BH258" i="6" s="1"/>
  <c r="BI258" i="6" a="1"/>
  <c r="BI258" i="6" s="1"/>
  <c r="BJ258" i="6" a="1"/>
  <c r="BJ258" i="6" s="1"/>
  <c r="BG194" i="6" a="1"/>
  <c r="BG194" i="6" s="1"/>
  <c r="BJ194" i="6" a="1"/>
  <c r="BJ194" i="6" s="1"/>
  <c r="BH194" i="6" a="1"/>
  <c r="BH194" i="6" s="1"/>
  <c r="BI194" i="6" a="1"/>
  <c r="BI194" i="6" s="1"/>
  <c r="BG345" i="6" a="1"/>
  <c r="BG345" i="6" s="1"/>
  <c r="BH345" i="6" a="1"/>
  <c r="BH345" i="6" s="1"/>
  <c r="BI345" i="6" a="1"/>
  <c r="BI345" i="6" s="1"/>
  <c r="BJ345" i="6" a="1"/>
  <c r="BJ345" i="6" s="1"/>
  <c r="BJ281" i="6" a="1"/>
  <c r="BJ281" i="6" s="1"/>
  <c r="BG281" i="6" a="1"/>
  <c r="BG281" i="6" s="1"/>
  <c r="BH281" i="6" a="1"/>
  <c r="BH281" i="6" s="1"/>
  <c r="BI281" i="6" a="1"/>
  <c r="BI281" i="6" s="1"/>
  <c r="BJ217" i="6" a="1"/>
  <c r="BJ217" i="6" s="1"/>
  <c r="BI217" i="6" a="1"/>
  <c r="BI217" i="6" s="1"/>
  <c r="BG217" i="6" a="1"/>
  <c r="BG217" i="6" s="1"/>
  <c r="BH217" i="6" a="1"/>
  <c r="BH217" i="6" s="1"/>
  <c r="BH157" i="6" a="1"/>
  <c r="BH157" i="6" s="1"/>
  <c r="BJ157" i="6" a="1"/>
  <c r="BJ157" i="6" s="1"/>
  <c r="BG157" i="6" a="1"/>
  <c r="BG157" i="6" s="1"/>
  <c r="BI157" i="6" a="1"/>
  <c r="BI157" i="6" s="1"/>
  <c r="BJ325" i="6" a="1"/>
  <c r="BJ325" i="6" s="1"/>
  <c r="BI325" i="6" a="1"/>
  <c r="BI325" i="6" s="1"/>
  <c r="BG325" i="6" a="1"/>
  <c r="BG325" i="6" s="1"/>
  <c r="BH325" i="6" a="1"/>
  <c r="BH325" i="6" s="1"/>
  <c r="BH261" i="6" a="1"/>
  <c r="BH261" i="6" s="1"/>
  <c r="BG261" i="6" a="1"/>
  <c r="BG261" i="6" s="1"/>
  <c r="BI261" i="6" a="1"/>
  <c r="BI261" i="6" s="1"/>
  <c r="BJ261" i="6" a="1"/>
  <c r="BJ261" i="6" s="1"/>
  <c r="BG197" i="6" a="1"/>
  <c r="BG197" i="6" s="1"/>
  <c r="BJ197" i="6" a="1"/>
  <c r="BJ197" i="6" s="1"/>
  <c r="BH197" i="6" a="1"/>
  <c r="BH197" i="6" s="1"/>
  <c r="BI197" i="6" a="1"/>
  <c r="BI197" i="6" s="1"/>
  <c r="BG240" i="6" a="1"/>
  <c r="BG240" i="6" s="1"/>
  <c r="BH240" i="6" a="1"/>
  <c r="BH240" i="6" s="1"/>
  <c r="BI240" i="6" a="1"/>
  <c r="BI240" i="6" s="1"/>
  <c r="BJ240" i="6" a="1"/>
  <c r="BJ240" i="6" s="1"/>
  <c r="BG208" i="6" a="1"/>
  <c r="BG208" i="6" s="1"/>
  <c r="BJ208" i="6" a="1"/>
  <c r="BJ208" i="6" s="1"/>
  <c r="BI208" i="6" a="1"/>
  <c r="BI208" i="6" s="1"/>
  <c r="BH208" i="6" a="1"/>
  <c r="BH208" i="6" s="1"/>
  <c r="BG176" i="6" a="1"/>
  <c r="BG176" i="6" s="1"/>
  <c r="BI176" i="6" a="1"/>
  <c r="BI176" i="6" s="1"/>
  <c r="BJ176" i="6" a="1"/>
  <c r="BJ176" i="6" s="1"/>
  <c r="BH176" i="6" a="1"/>
  <c r="BH176" i="6" s="1"/>
  <c r="BJ144" i="6" a="1"/>
  <c r="BJ144" i="6" s="1"/>
  <c r="BG144" i="6" a="1"/>
  <c r="BG144" i="6" s="1"/>
  <c r="BH144" i="6" a="1"/>
  <c r="BH144" i="6" s="1"/>
  <c r="BI144" i="6" a="1"/>
  <c r="BI144" i="6" s="1"/>
  <c r="BG363" i="6" a="1"/>
  <c r="BG363" i="6" s="1"/>
  <c r="BJ363" i="6" a="1"/>
  <c r="BJ363" i="6" s="1"/>
  <c r="BH363" i="6" a="1"/>
  <c r="BH363" i="6" s="1"/>
  <c r="BI363" i="6" a="1"/>
  <c r="BI363" i="6" s="1"/>
  <c r="BG378" i="6" a="1"/>
  <c r="BG378" i="6" s="1"/>
  <c r="BJ378" i="6" a="1"/>
  <c r="BJ378" i="6" s="1"/>
  <c r="BH378" i="6" a="1"/>
  <c r="BH378" i="6" s="1"/>
  <c r="BI378" i="6" a="1"/>
  <c r="BI378" i="6" s="1"/>
  <c r="BG369" i="6" a="1"/>
  <c r="BG369" i="6" s="1"/>
  <c r="BJ369" i="6" a="1"/>
  <c r="BJ369" i="6" s="1"/>
  <c r="BH369" i="6" a="1"/>
  <c r="BH369" i="6" s="1"/>
  <c r="BI369" i="6" a="1"/>
  <c r="BI369" i="6" s="1"/>
  <c r="BJ401" i="6" a="1"/>
  <c r="BJ401" i="6" s="1"/>
  <c r="BI401" i="6" a="1"/>
  <c r="BI401" i="6" s="1"/>
  <c r="BG401" i="6" a="1"/>
  <c r="BG401" i="6" s="1"/>
  <c r="BH401" i="6" a="1"/>
  <c r="BH401" i="6" s="1"/>
  <c r="BJ388" i="6" a="1"/>
  <c r="BJ388" i="6" s="1"/>
  <c r="BG388" i="6" a="1"/>
  <c r="BG388" i="6" s="1"/>
  <c r="BH388" i="6" a="1"/>
  <c r="BH388" i="6" s="1"/>
  <c r="BI388" i="6" a="1"/>
  <c r="BI388" i="6" s="1"/>
  <c r="BJ402" i="6" a="1"/>
  <c r="BJ402" i="6" s="1"/>
  <c r="BG402" i="6" a="1"/>
  <c r="BG402" i="6" s="1"/>
  <c r="BH402" i="6" a="1"/>
  <c r="BH402" i="6" s="1"/>
  <c r="BI402" i="6" a="1"/>
  <c r="BI402" i="6" s="1"/>
  <c r="BJ511" i="6" a="1"/>
  <c r="BJ511" i="6" s="1"/>
  <c r="BG511" i="6" a="1"/>
  <c r="BG511" i="6" s="1"/>
  <c r="BH511" i="6" a="1"/>
  <c r="BH511" i="6" s="1"/>
  <c r="BI511" i="6" a="1"/>
  <c r="BI511" i="6" s="1"/>
  <c r="BJ447" i="6" a="1"/>
  <c r="BJ447" i="6" s="1"/>
  <c r="BH447" i="6" a="1"/>
  <c r="BH447" i="6" s="1"/>
  <c r="BI447" i="6" a="1"/>
  <c r="BI447" i="6" s="1"/>
  <c r="BG447" i="6" a="1"/>
  <c r="BG447" i="6" s="1"/>
  <c r="BG515" i="6" a="1"/>
  <c r="BG515" i="6" s="1"/>
  <c r="BH515" i="6" a="1"/>
  <c r="BH515" i="6" s="1"/>
  <c r="BI515" i="6" a="1"/>
  <c r="BI515" i="6" s="1"/>
  <c r="BJ515" i="6" a="1"/>
  <c r="BJ515" i="6" s="1"/>
  <c r="BJ451" i="6" a="1"/>
  <c r="BJ451" i="6" s="1"/>
  <c r="BG451" i="6" a="1"/>
  <c r="BG451" i="6" s="1"/>
  <c r="BH451" i="6" a="1"/>
  <c r="BH451" i="6" s="1"/>
  <c r="BI451" i="6" a="1"/>
  <c r="BI451" i="6" s="1"/>
  <c r="BI510" i="6" a="1"/>
  <c r="BI510" i="6" s="1"/>
  <c r="BJ510" i="6" a="1"/>
  <c r="BJ510" i="6" s="1"/>
  <c r="BG510" i="6" a="1"/>
  <c r="BG510" i="6" s="1"/>
  <c r="BH510" i="6" a="1"/>
  <c r="BH510" i="6" s="1"/>
  <c r="BJ446" i="6" a="1"/>
  <c r="BJ446" i="6" s="1"/>
  <c r="BI446" i="6" a="1"/>
  <c r="BI446" i="6" s="1"/>
  <c r="BG446" i="6" a="1"/>
  <c r="BG446" i="6" s="1"/>
  <c r="BH446" i="6" a="1"/>
  <c r="BH446" i="6" s="1"/>
  <c r="BG514" i="6" a="1"/>
  <c r="BG514" i="6" s="1"/>
  <c r="BH514" i="6" a="1"/>
  <c r="BH514" i="6" s="1"/>
  <c r="BI514" i="6" a="1"/>
  <c r="BI514" i="6" s="1"/>
  <c r="BJ514" i="6" a="1"/>
  <c r="BJ514" i="6" s="1"/>
  <c r="BJ450" i="6" a="1"/>
  <c r="BJ450" i="6" s="1"/>
  <c r="BG450" i="6" a="1"/>
  <c r="BG450" i="6" s="1"/>
  <c r="BH450" i="6" a="1"/>
  <c r="BH450" i="6" s="1"/>
  <c r="BI450" i="6" a="1"/>
  <c r="BI450" i="6" s="1"/>
  <c r="BI509" i="6" a="1"/>
  <c r="BI509" i="6" s="1"/>
  <c r="BJ509" i="6" a="1"/>
  <c r="BJ509" i="6" s="1"/>
  <c r="BG509" i="6" a="1"/>
  <c r="BG509" i="6" s="1"/>
  <c r="BH509" i="6" a="1"/>
  <c r="BH509" i="6" s="1"/>
  <c r="BJ445" i="6" a="1"/>
  <c r="BJ445" i="6" s="1"/>
  <c r="BG445" i="6" a="1"/>
  <c r="BG445" i="6" s="1"/>
  <c r="BH445" i="6" a="1"/>
  <c r="BH445" i="6" s="1"/>
  <c r="BI445" i="6" a="1"/>
  <c r="BI445" i="6" s="1"/>
  <c r="BG521" i="6" a="1"/>
  <c r="BG521" i="6" s="1"/>
  <c r="BH521" i="6" a="1"/>
  <c r="BH521" i="6" s="1"/>
  <c r="BI521" i="6" a="1"/>
  <c r="BI521" i="6" s="1"/>
  <c r="BJ521" i="6" a="1"/>
  <c r="BJ521" i="6" s="1"/>
  <c r="BJ457" i="6" a="1"/>
  <c r="BJ457" i="6" s="1"/>
  <c r="BH457" i="6" a="1"/>
  <c r="BH457" i="6" s="1"/>
  <c r="BI457" i="6" a="1"/>
  <c r="BI457" i="6" s="1"/>
  <c r="BG457" i="6" a="1"/>
  <c r="BG457" i="6" s="1"/>
  <c r="BJ468" i="6" a="1"/>
  <c r="BJ468" i="6" s="1"/>
  <c r="BG468" i="6" a="1"/>
  <c r="BG468" i="6" s="1"/>
  <c r="BH468" i="6" a="1"/>
  <c r="BH468" i="6" s="1"/>
  <c r="BI468" i="6" a="1"/>
  <c r="BI468" i="6" s="1"/>
  <c r="BJ436" i="6" a="1"/>
  <c r="BJ436" i="6" s="1"/>
  <c r="BG436" i="6" a="1"/>
  <c r="BG436" i="6" s="1"/>
  <c r="BH436" i="6" a="1"/>
  <c r="BH436" i="6" s="1"/>
  <c r="BI436" i="6" a="1"/>
  <c r="BI436" i="6" s="1"/>
  <c r="BG546" i="6" a="1"/>
  <c r="BG546" i="6" s="1"/>
  <c r="BH546" i="6" a="1"/>
  <c r="BH546" i="6" s="1"/>
  <c r="BI546" i="6" a="1"/>
  <c r="BI546" i="6" s="1"/>
  <c r="BJ546" i="6" a="1"/>
  <c r="BJ546" i="6" s="1"/>
  <c r="BI541" i="6" a="1"/>
  <c r="BI541" i="6" s="1"/>
  <c r="BJ541" i="6" a="1"/>
  <c r="BJ541" i="6" s="1"/>
  <c r="BG541" i="6" a="1"/>
  <c r="BG541" i="6" s="1"/>
  <c r="BH541" i="6" a="1"/>
  <c r="BH541" i="6" s="1"/>
  <c r="BH532" i="6" a="1"/>
  <c r="BH532" i="6" s="1"/>
  <c r="BI532" i="6" a="1"/>
  <c r="BI532" i="6" s="1"/>
  <c r="BJ532" i="6" a="1"/>
  <c r="BJ532" i="6" s="1"/>
  <c r="BG532" i="6" a="1"/>
  <c r="BG532" i="6" s="1"/>
  <c r="BG531" i="6" a="1"/>
  <c r="BG531" i="6" s="1"/>
  <c r="BH531" i="6" a="1"/>
  <c r="BH531" i="6" s="1"/>
  <c r="BI531" i="6" a="1"/>
  <c r="BI531" i="6" s="1"/>
  <c r="BJ531" i="6" a="1"/>
  <c r="BJ531" i="6" s="1"/>
  <c r="BH958" i="6" a="1"/>
  <c r="BH958" i="6" s="1"/>
  <c r="BI958" i="6" a="1"/>
  <c r="BI958" i="6" s="1"/>
  <c r="BJ958" i="6" a="1"/>
  <c r="BJ958" i="6" s="1"/>
  <c r="BG958" i="6" a="1"/>
  <c r="BG958" i="6" s="1"/>
  <c r="BH972" i="6" a="1"/>
  <c r="BH972" i="6" s="1"/>
  <c r="BI972" i="6" a="1"/>
  <c r="BI972" i="6" s="1"/>
  <c r="BJ972" i="6" a="1"/>
  <c r="BJ972" i="6" s="1"/>
  <c r="BG972" i="6" a="1"/>
  <c r="BG972" i="6" s="1"/>
  <c r="BI891" i="6" a="1"/>
  <c r="BI891" i="6" s="1"/>
  <c r="BG891" i="6" a="1"/>
  <c r="BG891" i="6" s="1"/>
  <c r="BJ891" i="6" a="1"/>
  <c r="BJ891" i="6" s="1"/>
  <c r="BH891" i="6" a="1"/>
  <c r="BH891" i="6" s="1"/>
  <c r="BH979" i="6" a="1"/>
  <c r="BH979" i="6" s="1"/>
  <c r="BI979" i="6" a="1"/>
  <c r="BI979" i="6" s="1"/>
  <c r="BJ979" i="6" a="1"/>
  <c r="BJ979" i="6" s="1"/>
  <c r="BG979" i="6" a="1"/>
  <c r="BG979" i="6" s="1"/>
  <c r="BI911" i="6" a="1"/>
  <c r="BI911" i="6" s="1"/>
  <c r="BJ911" i="6" a="1"/>
  <c r="BJ911" i="6" s="1"/>
  <c r="BG911" i="6" a="1"/>
  <c r="BG911" i="6" s="1"/>
  <c r="BH911" i="6" a="1"/>
  <c r="BH911" i="6" s="1"/>
  <c r="BI895" i="6" a="1"/>
  <c r="BI895" i="6" s="1"/>
  <c r="BJ895" i="6" a="1"/>
  <c r="BJ895" i="6" s="1"/>
  <c r="BG895" i="6" a="1"/>
  <c r="BG895" i="6" s="1"/>
  <c r="BH895" i="6" a="1"/>
  <c r="BH895" i="6" s="1"/>
  <c r="BH938" i="6" a="1"/>
  <c r="BH938" i="6" s="1"/>
  <c r="BI938" i="6" a="1"/>
  <c r="BI938" i="6" s="1"/>
  <c r="BJ938" i="6" a="1"/>
  <c r="BJ938" i="6" s="1"/>
  <c r="BG938" i="6" a="1"/>
  <c r="BG938" i="6" s="1"/>
  <c r="BI915" i="6" a="1"/>
  <c r="BI915" i="6" s="1"/>
  <c r="BJ915" i="6" a="1"/>
  <c r="BJ915" i="6" s="1"/>
  <c r="BG915" i="6" a="1"/>
  <c r="BG915" i="6" s="1"/>
  <c r="BH915" i="6" a="1"/>
  <c r="BH915" i="6" s="1"/>
  <c r="BH961" i="6" a="1"/>
  <c r="BH961" i="6" s="1"/>
  <c r="BI961" i="6" a="1"/>
  <c r="BI961" i="6" s="1"/>
  <c r="BJ961" i="6" a="1"/>
  <c r="BJ961" i="6" s="1"/>
  <c r="BG961" i="6" a="1"/>
  <c r="BG961" i="6" s="1"/>
  <c r="BH770" i="6" a="1"/>
  <c r="BH770" i="6" s="1"/>
  <c r="BG770" i="6" a="1"/>
  <c r="BG770" i="6" s="1"/>
  <c r="BI770" i="6" a="1"/>
  <c r="BI770" i="6" s="1"/>
  <c r="BJ770" i="6" a="1"/>
  <c r="BJ770" i="6" s="1"/>
  <c r="BH984" i="6" a="1"/>
  <c r="BH984" i="6" s="1"/>
  <c r="BI984" i="6" a="1"/>
  <c r="BI984" i="6" s="1"/>
  <c r="BJ984" i="6" a="1"/>
  <c r="BJ984" i="6" s="1"/>
  <c r="BG984" i="6" a="1"/>
  <c r="BG984" i="6" s="1"/>
  <c r="BJ918" i="6" a="1"/>
  <c r="BJ918" i="6" s="1"/>
  <c r="BI918" i="6" a="1"/>
  <c r="BI918" i="6" s="1"/>
  <c r="BG918" i="6" a="1"/>
  <c r="BG918" i="6" s="1"/>
  <c r="BH918" i="6" a="1"/>
  <c r="BH918" i="6" s="1"/>
  <c r="BH933" i="6" a="1"/>
  <c r="BH933" i="6" s="1"/>
  <c r="BI933" i="6" a="1"/>
  <c r="BI933" i="6" s="1"/>
  <c r="BJ933" i="6" a="1"/>
  <c r="BJ933" i="6" s="1"/>
  <c r="BG933" i="6" a="1"/>
  <c r="BG933" i="6" s="1"/>
  <c r="BH943" i="6" a="1"/>
  <c r="BH943" i="6" s="1"/>
  <c r="BI943" i="6" a="1"/>
  <c r="BI943" i="6" s="1"/>
  <c r="BJ943" i="6" a="1"/>
  <c r="BJ943" i="6" s="1"/>
  <c r="BG943" i="6" a="1"/>
  <c r="BG943" i="6" s="1"/>
  <c r="BJ668" i="6" a="1"/>
  <c r="BJ668" i="6" s="1"/>
  <c r="BG668" i="6" a="1"/>
  <c r="BG668" i="6" s="1"/>
  <c r="BH668" i="6" a="1"/>
  <c r="BH668" i="6" s="1"/>
  <c r="BI668" i="6" a="1"/>
  <c r="BI668" i="6" s="1"/>
  <c r="BH604" i="6" a="1"/>
  <c r="BH604" i="6" s="1"/>
  <c r="BI604" i="6" a="1"/>
  <c r="BI604" i="6" s="1"/>
  <c r="BJ604" i="6" a="1"/>
  <c r="BJ604" i="6" s="1"/>
  <c r="BG604" i="6" a="1"/>
  <c r="BG604" i="6" s="1"/>
  <c r="BI693" i="6" a="1"/>
  <c r="BI693" i="6" s="1"/>
  <c r="BJ693" i="6" a="1"/>
  <c r="BJ693" i="6" s="1"/>
  <c r="BG693" i="6" a="1"/>
  <c r="BG693" i="6" s="1"/>
  <c r="BH693" i="6" a="1"/>
  <c r="BH693" i="6" s="1"/>
  <c r="BJ840" i="6" a="1"/>
  <c r="BJ840" i="6" s="1"/>
  <c r="BG840" i="6" a="1"/>
  <c r="BG840" i="6" s="1"/>
  <c r="BH840" i="6" a="1"/>
  <c r="BH840" i="6" s="1"/>
  <c r="BI840" i="6" a="1"/>
  <c r="BI840" i="6" s="1"/>
  <c r="BH776" i="6" a="1"/>
  <c r="BH776" i="6" s="1"/>
  <c r="BG776" i="6" a="1"/>
  <c r="BG776" i="6" s="1"/>
  <c r="BI776" i="6" a="1"/>
  <c r="BI776" i="6" s="1"/>
  <c r="BJ776" i="6" a="1"/>
  <c r="BJ776" i="6" s="1"/>
  <c r="BI712" i="6" a="1"/>
  <c r="BI712" i="6" s="1"/>
  <c r="BJ712" i="6" a="1"/>
  <c r="BJ712" i="6" s="1"/>
  <c r="BG712" i="6" a="1"/>
  <c r="BG712" i="6" s="1"/>
  <c r="BH712" i="6" a="1"/>
  <c r="BH712" i="6" s="1"/>
  <c r="BJ648" i="6" a="1"/>
  <c r="BJ648" i="6" s="1"/>
  <c r="BI648" i="6" a="1"/>
  <c r="BI648" i="6" s="1"/>
  <c r="BG648" i="6" a="1"/>
  <c r="BG648" i="6" s="1"/>
  <c r="BH648" i="6" a="1"/>
  <c r="BH648" i="6" s="1"/>
  <c r="BJ584" i="6" a="1"/>
  <c r="BJ584" i="6" s="1"/>
  <c r="BG584" i="6" a="1"/>
  <c r="BG584" i="6" s="1"/>
  <c r="BH584" i="6" a="1"/>
  <c r="BH584" i="6" s="1"/>
  <c r="BI584" i="6" a="1"/>
  <c r="BI584" i="6" s="1"/>
  <c r="BJ858" i="6" a="1"/>
  <c r="BJ858" i="6" s="1"/>
  <c r="BG858" i="6" a="1"/>
  <c r="BG858" i="6" s="1"/>
  <c r="BI858" i="6" a="1"/>
  <c r="BI858" i="6" s="1"/>
  <c r="BH858" i="6" a="1"/>
  <c r="BH858" i="6" s="1"/>
  <c r="BH794" i="6" a="1"/>
  <c r="BH794" i="6" s="1"/>
  <c r="BI794" i="6" a="1"/>
  <c r="BI794" i="6" s="1"/>
  <c r="BJ794" i="6" a="1"/>
  <c r="BJ794" i="6" s="1"/>
  <c r="BG794" i="6" a="1"/>
  <c r="BG794" i="6" s="1"/>
  <c r="BI730" i="6" a="1"/>
  <c r="BI730" i="6" s="1"/>
  <c r="BJ730" i="6" a="1"/>
  <c r="BJ730" i="6" s="1"/>
  <c r="BG730" i="6" a="1"/>
  <c r="BG730" i="6" s="1"/>
  <c r="BH730" i="6" a="1"/>
  <c r="BH730" i="6" s="1"/>
  <c r="BJ666" i="6" a="1"/>
  <c r="BJ666" i="6" s="1"/>
  <c r="BG666" i="6" a="1"/>
  <c r="BG666" i="6" s="1"/>
  <c r="BH666" i="6" a="1"/>
  <c r="BH666" i="6" s="1"/>
  <c r="BI666" i="6" a="1"/>
  <c r="BI666" i="6" s="1"/>
  <c r="BG602" i="6" a="1"/>
  <c r="BG602" i="6" s="1"/>
  <c r="BH602" i="6" a="1"/>
  <c r="BH602" i="6" s="1"/>
  <c r="BI602" i="6" a="1"/>
  <c r="BI602" i="6" s="1"/>
  <c r="BJ602" i="6" a="1"/>
  <c r="BJ602" i="6" s="1"/>
  <c r="BI890" i="6" a="1"/>
  <c r="BI890" i="6" s="1"/>
  <c r="BG890" i="6" a="1"/>
  <c r="BG890" i="6" s="1"/>
  <c r="BH890" i="6" a="1"/>
  <c r="BH890" i="6" s="1"/>
  <c r="BJ890" i="6" a="1"/>
  <c r="BJ890" i="6" s="1"/>
  <c r="BJ838" i="6" a="1"/>
  <c r="BJ838" i="6" s="1"/>
  <c r="BG838" i="6" a="1"/>
  <c r="BG838" i="6" s="1"/>
  <c r="BH838" i="6" a="1"/>
  <c r="BH838" i="6" s="1"/>
  <c r="BI838" i="6" a="1"/>
  <c r="BI838" i="6" s="1"/>
  <c r="BH774" i="6" a="1"/>
  <c r="BH774" i="6" s="1"/>
  <c r="BG774" i="6" a="1"/>
  <c r="BG774" i="6" s="1"/>
  <c r="BI774" i="6" a="1"/>
  <c r="BI774" i="6" s="1"/>
  <c r="BJ774" i="6" a="1"/>
  <c r="BJ774" i="6" s="1"/>
  <c r="BI710" i="6" a="1"/>
  <c r="BI710" i="6" s="1"/>
  <c r="BJ710" i="6" a="1"/>
  <c r="BJ710" i="6" s="1"/>
  <c r="BG710" i="6" a="1"/>
  <c r="BG710" i="6" s="1"/>
  <c r="BH710" i="6" a="1"/>
  <c r="BH710" i="6" s="1"/>
  <c r="BJ646" i="6" a="1"/>
  <c r="BJ646" i="6" s="1"/>
  <c r="BH646" i="6" a="1"/>
  <c r="BH646" i="6" s="1"/>
  <c r="BI646" i="6" a="1"/>
  <c r="BI646" i="6" s="1"/>
  <c r="BG646" i="6" a="1"/>
  <c r="BG646" i="6" s="1"/>
  <c r="BI582" i="6" a="1"/>
  <c r="BI582" i="6" s="1"/>
  <c r="BJ582" i="6" a="1"/>
  <c r="BJ582" i="6" s="1"/>
  <c r="BG582" i="6" a="1"/>
  <c r="BG582" i="6" s="1"/>
  <c r="BH582" i="6" a="1"/>
  <c r="BH582" i="6" s="1"/>
  <c r="BI893" i="6" a="1"/>
  <c r="BI893" i="6" s="1"/>
  <c r="BG893" i="6" a="1"/>
  <c r="BG893" i="6" s="1"/>
  <c r="BH893" i="6" a="1"/>
  <c r="BH893" i="6" s="1"/>
  <c r="BJ893" i="6" a="1"/>
  <c r="BJ893" i="6" s="1"/>
  <c r="BJ831" i="6" a="1"/>
  <c r="BJ831" i="6" s="1"/>
  <c r="BG831" i="6" a="1"/>
  <c r="BG831" i="6" s="1"/>
  <c r="BH831" i="6" a="1"/>
  <c r="BH831" i="6" s="1"/>
  <c r="BI831" i="6" a="1"/>
  <c r="BI831" i="6" s="1"/>
  <c r="BH767" i="6" a="1"/>
  <c r="BH767" i="6" s="1"/>
  <c r="BG767" i="6" a="1"/>
  <c r="BG767" i="6" s="1"/>
  <c r="BI767" i="6" a="1"/>
  <c r="BI767" i="6" s="1"/>
  <c r="BJ767" i="6" a="1"/>
  <c r="BJ767" i="6" s="1"/>
  <c r="BI703" i="6" a="1"/>
  <c r="BI703" i="6" s="1"/>
  <c r="BJ703" i="6" a="1"/>
  <c r="BJ703" i="6" s="1"/>
  <c r="BG703" i="6" a="1"/>
  <c r="BG703" i="6" s="1"/>
  <c r="BH703" i="6" a="1"/>
  <c r="BH703" i="6" s="1"/>
  <c r="BJ639" i="6" a="1"/>
  <c r="BJ639" i="6" s="1"/>
  <c r="BG639" i="6" a="1"/>
  <c r="BG639" i="6" s="1"/>
  <c r="BH639" i="6" a="1"/>
  <c r="BH639" i="6" s="1"/>
  <c r="BI639" i="6" a="1"/>
  <c r="BI639" i="6" s="1"/>
  <c r="BJ575" i="6" a="1"/>
  <c r="BJ575" i="6" s="1"/>
  <c r="BG575" i="6" a="1"/>
  <c r="BG575" i="6" s="1"/>
  <c r="BH575" i="6" a="1"/>
  <c r="BH575" i="6" s="1"/>
  <c r="BI575" i="6" a="1"/>
  <c r="BI575" i="6" s="1"/>
  <c r="BJ849" i="6" a="1"/>
  <c r="BJ849" i="6" s="1"/>
  <c r="BG849" i="6" a="1"/>
  <c r="BG849" i="6" s="1"/>
  <c r="BH849" i="6" a="1"/>
  <c r="BH849" i="6" s="1"/>
  <c r="BI849" i="6" a="1"/>
  <c r="BI849" i="6" s="1"/>
  <c r="BH785" i="6" a="1"/>
  <c r="BH785" i="6" s="1"/>
  <c r="BJ785" i="6" a="1"/>
  <c r="BJ785" i="6" s="1"/>
  <c r="BG785" i="6" a="1"/>
  <c r="BG785" i="6" s="1"/>
  <c r="BI785" i="6" a="1"/>
  <c r="BI785" i="6" s="1"/>
  <c r="BI721" i="6" a="1"/>
  <c r="BI721" i="6" s="1"/>
  <c r="BJ721" i="6" a="1"/>
  <c r="BJ721" i="6" s="1"/>
  <c r="BG721" i="6" a="1"/>
  <c r="BG721" i="6" s="1"/>
  <c r="BH721" i="6" a="1"/>
  <c r="BH721" i="6" s="1"/>
  <c r="BJ657" i="6" a="1"/>
  <c r="BJ657" i="6" s="1"/>
  <c r="BG657" i="6" a="1"/>
  <c r="BG657" i="6" s="1"/>
  <c r="BH657" i="6" a="1"/>
  <c r="BH657" i="6" s="1"/>
  <c r="BI657" i="6" a="1"/>
  <c r="BI657" i="6" s="1"/>
  <c r="BG593" i="6" a="1"/>
  <c r="BG593" i="6" s="1"/>
  <c r="BH593" i="6" a="1"/>
  <c r="BH593" i="6" s="1"/>
  <c r="BI593" i="6" a="1"/>
  <c r="BI593" i="6" s="1"/>
  <c r="BJ593" i="6" a="1"/>
  <c r="BJ593" i="6" s="1"/>
  <c r="BI908" i="6" a="1"/>
  <c r="BI908" i="6" s="1"/>
  <c r="BG908" i="6" a="1"/>
  <c r="BG908" i="6" s="1"/>
  <c r="BH908" i="6" a="1"/>
  <c r="BH908" i="6" s="1"/>
  <c r="BJ908" i="6" a="1"/>
  <c r="BJ908" i="6" s="1"/>
  <c r="BJ842" i="6" a="1"/>
  <c r="BJ842" i="6" s="1"/>
  <c r="BG842" i="6" a="1"/>
  <c r="BG842" i="6" s="1"/>
  <c r="BH842" i="6" a="1"/>
  <c r="BH842" i="6" s="1"/>
  <c r="BI842" i="6" a="1"/>
  <c r="BI842" i="6" s="1"/>
  <c r="BH778" i="6" a="1"/>
  <c r="BH778" i="6" s="1"/>
  <c r="BG778" i="6" a="1"/>
  <c r="BG778" i="6" s="1"/>
  <c r="BI778" i="6" a="1"/>
  <c r="BI778" i="6" s="1"/>
  <c r="BJ778" i="6" a="1"/>
  <c r="BJ778" i="6" s="1"/>
  <c r="BI714" i="6" a="1"/>
  <c r="BI714" i="6" s="1"/>
  <c r="BJ714" i="6" a="1"/>
  <c r="BJ714" i="6" s="1"/>
  <c r="BG714" i="6" a="1"/>
  <c r="BG714" i="6" s="1"/>
  <c r="BH714" i="6" a="1"/>
  <c r="BH714" i="6" s="1"/>
  <c r="BJ650" i="6" a="1"/>
  <c r="BJ650" i="6" s="1"/>
  <c r="BG650" i="6" a="1"/>
  <c r="BG650" i="6" s="1"/>
  <c r="BH650" i="6" a="1"/>
  <c r="BH650" i="6" s="1"/>
  <c r="BI650" i="6" a="1"/>
  <c r="BI650" i="6" s="1"/>
  <c r="BG586" i="6" a="1"/>
  <c r="BG586" i="6" s="1"/>
  <c r="BH586" i="6" a="1"/>
  <c r="BH586" i="6" s="1"/>
  <c r="BI586" i="6" a="1"/>
  <c r="BI586" i="6" s="1"/>
  <c r="BJ586" i="6" a="1"/>
  <c r="BJ586" i="6" s="1"/>
  <c r="BI896" i="6" a="1"/>
  <c r="BI896" i="6" s="1"/>
  <c r="BG896" i="6" a="1"/>
  <c r="BG896" i="6" s="1"/>
  <c r="BH896" i="6" a="1"/>
  <c r="BH896" i="6" s="1"/>
  <c r="BJ896" i="6" a="1"/>
  <c r="BJ896" i="6" s="1"/>
  <c r="BJ835" i="6" a="1"/>
  <c r="BJ835" i="6" s="1"/>
  <c r="BG835" i="6" a="1"/>
  <c r="BG835" i="6" s="1"/>
  <c r="BH835" i="6" a="1"/>
  <c r="BH835" i="6" s="1"/>
  <c r="BI835" i="6" a="1"/>
  <c r="BI835" i="6" s="1"/>
  <c r="BH771" i="6" a="1"/>
  <c r="BH771" i="6" s="1"/>
  <c r="BG771" i="6" a="1"/>
  <c r="BG771" i="6" s="1"/>
  <c r="BI771" i="6" a="1"/>
  <c r="BI771" i="6" s="1"/>
  <c r="BJ771" i="6" a="1"/>
  <c r="BJ771" i="6" s="1"/>
  <c r="BI707" i="6" a="1"/>
  <c r="BI707" i="6" s="1"/>
  <c r="BJ707" i="6" a="1"/>
  <c r="BJ707" i="6" s="1"/>
  <c r="BG707" i="6" a="1"/>
  <c r="BG707" i="6" s="1"/>
  <c r="BH707" i="6" a="1"/>
  <c r="BH707" i="6" s="1"/>
  <c r="BJ643" i="6" a="1"/>
  <c r="BJ643" i="6" s="1"/>
  <c r="BG643" i="6" a="1"/>
  <c r="BG643" i="6" s="1"/>
  <c r="BH643" i="6" a="1"/>
  <c r="BH643" i="6" s="1"/>
  <c r="BI643" i="6" a="1"/>
  <c r="BI643" i="6" s="1"/>
  <c r="BG579" i="6" a="1"/>
  <c r="BG579" i="6" s="1"/>
  <c r="BH579" i="6" a="1"/>
  <c r="BH579" i="6" s="1"/>
  <c r="BI579" i="6" a="1"/>
  <c r="BI579" i="6" s="1"/>
  <c r="BJ579" i="6" a="1"/>
  <c r="BJ579" i="6" s="1"/>
  <c r="BH1005" i="6" a="1"/>
  <c r="BH1005" i="6" s="1"/>
  <c r="BI1005" i="6" a="1"/>
  <c r="BI1005" i="6" s="1"/>
  <c r="BJ1005" i="6" a="1"/>
  <c r="BJ1005" i="6" s="1"/>
  <c r="BG1005" i="6" a="1"/>
  <c r="BG1005" i="6" s="1"/>
  <c r="BG41" i="6" a="1"/>
  <c r="BG41" i="6" s="1"/>
  <c r="BH41" i="6" a="1"/>
  <c r="BH41" i="6" s="1"/>
  <c r="BI41" i="6" a="1"/>
  <c r="BI41" i="6" s="1"/>
  <c r="BJ41" i="6" a="1"/>
  <c r="BJ41" i="6" s="1"/>
  <c r="BG12" i="6" a="1"/>
  <c r="BG12" i="6" s="1"/>
  <c r="BH12" i="6" a="1"/>
  <c r="BH12" i="6" s="1"/>
  <c r="BI12" i="6" a="1"/>
  <c r="BI12" i="6" s="1"/>
  <c r="BJ12" i="6" a="1"/>
  <c r="BJ12" i="6" s="1"/>
  <c r="BG7" i="6" a="1"/>
  <c r="BG7" i="6" s="1"/>
  <c r="BH7" i="6" a="1"/>
  <c r="BH7" i="6" s="1"/>
  <c r="BI7" i="6" a="1"/>
  <c r="BI7" i="6" s="1"/>
  <c r="BJ7" i="6" a="1"/>
  <c r="BJ7" i="6" s="1"/>
  <c r="BG54" i="6" a="1"/>
  <c r="BG54" i="6" s="1"/>
  <c r="BH54" i="6" a="1"/>
  <c r="BH54" i="6" s="1"/>
  <c r="BI54" i="6" a="1"/>
  <c r="BI54" i="6" s="1"/>
  <c r="BJ54" i="6" a="1"/>
  <c r="BJ54" i="6" s="1"/>
  <c r="BG42" i="6" a="1"/>
  <c r="BG42" i="6" s="1"/>
  <c r="BH42" i="6" a="1"/>
  <c r="BH42" i="6" s="1"/>
  <c r="BI42" i="6" a="1"/>
  <c r="BI42" i="6" s="1"/>
  <c r="BJ42" i="6" a="1"/>
  <c r="BJ42" i="6" s="1"/>
  <c r="BG57" i="6" a="1"/>
  <c r="BG57" i="6" s="1"/>
  <c r="BH57" i="6" a="1"/>
  <c r="BH57" i="6" s="1"/>
  <c r="BJ57" i="6" a="1"/>
  <c r="BJ57" i="6" s="1"/>
  <c r="BI57" i="6" a="1"/>
  <c r="BI57" i="6" s="1"/>
  <c r="BG28" i="6" a="1"/>
  <c r="BG28" i="6" s="1"/>
  <c r="BH28" i="6" a="1"/>
  <c r="BH28" i="6" s="1"/>
  <c r="BI28" i="6" a="1"/>
  <c r="BI28" i="6" s="1"/>
  <c r="BJ28" i="6" a="1"/>
  <c r="BJ28" i="6" s="1"/>
  <c r="BG39" i="6" a="1"/>
  <c r="BG39" i="6" s="1"/>
  <c r="BH39" i="6" a="1"/>
  <c r="BH39" i="6" s="1"/>
  <c r="BI39" i="6" a="1"/>
  <c r="BI39" i="6" s="1"/>
  <c r="BJ39" i="6" a="1"/>
  <c r="BJ39" i="6" s="1"/>
  <c r="BG65" i="6" a="1"/>
  <c r="BG65" i="6" s="1"/>
  <c r="BJ65" i="6" a="1"/>
  <c r="BJ65" i="6" s="1"/>
  <c r="BI65" i="6" a="1"/>
  <c r="BI65" i="6" s="1"/>
  <c r="BH65" i="6" a="1"/>
  <c r="BH65" i="6" s="1"/>
  <c r="BG70" i="6" a="1"/>
  <c r="BG70" i="6" s="1"/>
  <c r="BJ70" i="6" a="1"/>
  <c r="BJ70" i="6" s="1"/>
  <c r="BI70" i="6" a="1"/>
  <c r="BI70" i="6" s="1"/>
  <c r="BH70" i="6" a="1"/>
  <c r="BH70" i="6" s="1"/>
  <c r="BG73" i="6" a="1"/>
  <c r="BG73" i="6" s="1"/>
  <c r="BJ73" i="6" a="1"/>
  <c r="BJ73" i="6" s="1"/>
  <c r="BI73" i="6" a="1"/>
  <c r="BI73" i="6" s="1"/>
  <c r="BH73" i="6" a="1"/>
  <c r="BH73" i="6" s="1"/>
  <c r="BG71" i="6" a="1"/>
  <c r="BG71" i="6" s="1"/>
  <c r="BJ71" i="6" a="1"/>
  <c r="BJ71" i="6" s="1"/>
  <c r="BI71" i="6" a="1"/>
  <c r="BI71" i="6" s="1"/>
  <c r="BH71" i="6" a="1"/>
  <c r="BH71" i="6" s="1"/>
  <c r="BH86" i="6" a="1"/>
  <c r="BH86" i="6" s="1"/>
  <c r="BG86" i="6" a="1"/>
  <c r="BG86" i="6" s="1"/>
  <c r="BI86" i="6" a="1"/>
  <c r="BI86" i="6" s="1"/>
  <c r="BJ86" i="6" a="1"/>
  <c r="BJ86" i="6" s="1"/>
  <c r="BG111" i="6" a="1"/>
  <c r="BG111" i="6" s="1"/>
  <c r="BH111" i="6" a="1"/>
  <c r="BH111" i="6" s="1"/>
  <c r="BJ111" i="6" a="1"/>
  <c r="BJ111" i="6" s="1"/>
  <c r="BI111" i="6" a="1"/>
  <c r="BI111" i="6" s="1"/>
  <c r="BH109" i="6" a="1"/>
  <c r="BH109" i="6" s="1"/>
  <c r="BJ109" i="6" a="1"/>
  <c r="BJ109" i="6" s="1"/>
  <c r="BG109" i="6" a="1"/>
  <c r="BG109" i="6" s="1"/>
  <c r="BI109" i="6" a="1"/>
  <c r="BI109" i="6" s="1"/>
  <c r="BI126" i="6" a="1"/>
  <c r="BI126" i="6" s="1"/>
  <c r="BG126" i="6" a="1"/>
  <c r="BG126" i="6" s="1"/>
  <c r="BJ126" i="6" a="1"/>
  <c r="BJ126" i="6" s="1"/>
  <c r="BH126" i="6" a="1"/>
  <c r="BH126" i="6" s="1"/>
  <c r="BJ124" i="6" a="1"/>
  <c r="BJ124" i="6" s="1"/>
  <c r="BI124" i="6" a="1"/>
  <c r="BI124" i="6" s="1"/>
  <c r="BG124" i="6" a="1"/>
  <c r="BG124" i="6" s="1"/>
  <c r="BH124" i="6" a="1"/>
  <c r="BH124" i="6" s="1"/>
  <c r="BJ248" i="6" a="1"/>
  <c r="BJ248" i="6" s="1"/>
  <c r="BG248" i="6" a="1"/>
  <c r="BG248" i="6" s="1"/>
  <c r="BH248" i="6" a="1"/>
  <c r="BH248" i="6" s="1"/>
  <c r="BI248" i="6" a="1"/>
  <c r="BI248" i="6" s="1"/>
  <c r="BH276" i="6" a="1"/>
  <c r="BH276" i="6" s="1"/>
  <c r="BI276" i="6" a="1"/>
  <c r="BI276" i="6" s="1"/>
  <c r="BJ276" i="6" a="1"/>
  <c r="BJ276" i="6" s="1"/>
  <c r="BG276" i="6" a="1"/>
  <c r="BG276" i="6" s="1"/>
  <c r="BJ336" i="6" a="1"/>
  <c r="BJ336" i="6" s="1"/>
  <c r="BI336" i="6" a="1"/>
  <c r="BI336" i="6" s="1"/>
  <c r="BG336" i="6" a="1"/>
  <c r="BG336" i="6" s="1"/>
  <c r="BH336" i="6" a="1"/>
  <c r="BH336" i="6" s="1"/>
  <c r="BI300" i="6" a="1"/>
  <c r="BI300" i="6" s="1"/>
  <c r="BJ300" i="6" a="1"/>
  <c r="BJ300" i="6" s="1"/>
  <c r="BG300" i="6" a="1"/>
  <c r="BG300" i="6" s="1"/>
  <c r="BH300" i="6" a="1"/>
  <c r="BH300" i="6" s="1"/>
  <c r="BG343" i="6" a="1"/>
  <c r="BG343" i="6" s="1"/>
  <c r="BH343" i="6" a="1"/>
  <c r="BH343" i="6" s="1"/>
  <c r="BI343" i="6" a="1"/>
  <c r="BI343" i="6" s="1"/>
  <c r="BJ343" i="6" a="1"/>
  <c r="BJ343" i="6" s="1"/>
  <c r="BI279" i="6" a="1"/>
  <c r="BI279" i="6" s="1"/>
  <c r="BJ279" i="6" a="1"/>
  <c r="BJ279" i="6" s="1"/>
  <c r="BG279" i="6" a="1"/>
  <c r="BG279" i="6" s="1"/>
  <c r="BH279" i="6" a="1"/>
  <c r="BH279" i="6" s="1"/>
  <c r="BI215" i="6" a="1"/>
  <c r="BI215" i="6" s="1"/>
  <c r="BH215" i="6" a="1"/>
  <c r="BH215" i="6" s="1"/>
  <c r="BJ215" i="6" a="1"/>
  <c r="BJ215" i="6" s="1"/>
  <c r="BG215" i="6" a="1"/>
  <c r="BG215" i="6" s="1"/>
  <c r="BG151" i="6" a="1"/>
  <c r="BG151" i="6" s="1"/>
  <c r="BH151" i="6" a="1"/>
  <c r="BH151" i="6" s="1"/>
  <c r="BI151" i="6" a="1"/>
  <c r="BI151" i="6" s="1"/>
  <c r="BJ151" i="6" a="1"/>
  <c r="BJ151" i="6" s="1"/>
  <c r="BJ315" i="6" a="1"/>
  <c r="BJ315" i="6" s="1"/>
  <c r="BI315" i="6" a="1"/>
  <c r="BI315" i="6" s="1"/>
  <c r="BH315" i="6" a="1"/>
  <c r="BH315" i="6" s="1"/>
  <c r="BG315" i="6" a="1"/>
  <c r="BG315" i="6" s="1"/>
  <c r="BG251" i="6" a="1"/>
  <c r="BG251" i="6" s="1"/>
  <c r="BJ251" i="6" a="1"/>
  <c r="BJ251" i="6" s="1"/>
  <c r="BH251" i="6" a="1"/>
  <c r="BH251" i="6" s="1"/>
  <c r="BI251" i="6" a="1"/>
  <c r="BI251" i="6" s="1"/>
  <c r="BG187" i="6" a="1"/>
  <c r="BG187" i="6" s="1"/>
  <c r="BJ187" i="6" a="1"/>
  <c r="BJ187" i="6" s="1"/>
  <c r="BI187" i="6" a="1"/>
  <c r="BI187" i="6" s="1"/>
  <c r="BH187" i="6" a="1"/>
  <c r="BH187" i="6" s="1"/>
  <c r="BG342" i="6" a="1"/>
  <c r="BG342" i="6" s="1"/>
  <c r="BH342" i="6" a="1"/>
  <c r="BH342" i="6" s="1"/>
  <c r="BI342" i="6" a="1"/>
  <c r="BI342" i="6" s="1"/>
  <c r="BJ342" i="6" a="1"/>
  <c r="BJ342" i="6" s="1"/>
  <c r="BI278" i="6" a="1"/>
  <c r="BI278" i="6" s="1"/>
  <c r="BJ278" i="6" a="1"/>
  <c r="BJ278" i="6" s="1"/>
  <c r="BG278" i="6" a="1"/>
  <c r="BG278" i="6" s="1"/>
  <c r="BH278" i="6" a="1"/>
  <c r="BH278" i="6" s="1"/>
  <c r="BG214" i="6" a="1"/>
  <c r="BG214" i="6" s="1"/>
  <c r="BH214" i="6" a="1"/>
  <c r="BH214" i="6" s="1"/>
  <c r="BI214" i="6" a="1"/>
  <c r="BI214" i="6" s="1"/>
  <c r="BJ214" i="6" a="1"/>
  <c r="BJ214" i="6" s="1"/>
  <c r="BI150" i="6" a="1"/>
  <c r="BI150" i="6" s="1"/>
  <c r="BG150" i="6" a="1"/>
  <c r="BG150" i="6" s="1"/>
  <c r="BH150" i="6" a="1"/>
  <c r="BH150" i="6" s="1"/>
  <c r="BJ150" i="6" a="1"/>
  <c r="BJ150" i="6" s="1"/>
  <c r="BJ314" i="6" a="1"/>
  <c r="BJ314" i="6" s="1"/>
  <c r="BI314" i="6" a="1"/>
  <c r="BI314" i="6" s="1"/>
  <c r="BG314" i="6" a="1"/>
  <c r="BG314" i="6" s="1"/>
  <c r="BH314" i="6" a="1"/>
  <c r="BH314" i="6" s="1"/>
  <c r="BH250" i="6" a="1"/>
  <c r="BH250" i="6" s="1"/>
  <c r="BI250" i="6" a="1"/>
  <c r="BI250" i="6" s="1"/>
  <c r="BJ250" i="6" a="1"/>
  <c r="BJ250" i="6" s="1"/>
  <c r="BG250" i="6" a="1"/>
  <c r="BG250" i="6" s="1"/>
  <c r="BG186" i="6" a="1"/>
  <c r="BG186" i="6" s="1"/>
  <c r="BJ186" i="6" a="1"/>
  <c r="BJ186" i="6" s="1"/>
  <c r="BH186" i="6" a="1"/>
  <c r="BH186" i="6" s="1"/>
  <c r="BI186" i="6" a="1"/>
  <c r="BI186" i="6" s="1"/>
  <c r="BJ337" i="6" a="1"/>
  <c r="BJ337" i="6" s="1"/>
  <c r="BI337" i="6" a="1"/>
  <c r="BI337" i="6" s="1"/>
  <c r="BG337" i="6" a="1"/>
  <c r="BG337" i="6" s="1"/>
  <c r="BH337" i="6" a="1"/>
  <c r="BH337" i="6" s="1"/>
  <c r="BJ273" i="6" a="1"/>
  <c r="BJ273" i="6" s="1"/>
  <c r="BG273" i="6" a="1"/>
  <c r="BG273" i="6" s="1"/>
  <c r="BH273" i="6" a="1"/>
  <c r="BH273" i="6" s="1"/>
  <c r="BI273" i="6" a="1"/>
  <c r="BI273" i="6" s="1"/>
  <c r="BG209" i="6" a="1"/>
  <c r="BG209" i="6" s="1"/>
  <c r="BH209" i="6" a="1"/>
  <c r="BH209" i="6" s="1"/>
  <c r="BI209" i="6" a="1"/>
  <c r="BI209" i="6" s="1"/>
  <c r="BJ209" i="6" a="1"/>
  <c r="BJ209" i="6" s="1"/>
  <c r="BH149" i="6" a="1"/>
  <c r="BH149" i="6" s="1"/>
  <c r="BJ149" i="6" a="1"/>
  <c r="BJ149" i="6" s="1"/>
  <c r="BG149" i="6" a="1"/>
  <c r="BG149" i="6" s="1"/>
  <c r="BI149" i="6" a="1"/>
  <c r="BI149" i="6" s="1"/>
  <c r="BJ317" i="6" a="1"/>
  <c r="BJ317" i="6" s="1"/>
  <c r="BI317" i="6" a="1"/>
  <c r="BI317" i="6" s="1"/>
  <c r="BG317" i="6" a="1"/>
  <c r="BG317" i="6" s="1"/>
  <c r="BH317" i="6" a="1"/>
  <c r="BH317" i="6" s="1"/>
  <c r="BH253" i="6" a="1"/>
  <c r="BH253" i="6" s="1"/>
  <c r="BG253" i="6" a="1"/>
  <c r="BG253" i="6" s="1"/>
  <c r="BI253" i="6" a="1"/>
  <c r="BI253" i="6" s="1"/>
  <c r="BJ253" i="6" a="1"/>
  <c r="BJ253" i="6" s="1"/>
  <c r="BG189" i="6" a="1"/>
  <c r="BG189" i="6" s="1"/>
  <c r="BH189" i="6" a="1"/>
  <c r="BH189" i="6" s="1"/>
  <c r="BJ189" i="6" a="1"/>
  <c r="BJ189" i="6" s="1"/>
  <c r="BI189" i="6" a="1"/>
  <c r="BI189" i="6" s="1"/>
  <c r="BI236" i="6" a="1"/>
  <c r="BI236" i="6" s="1"/>
  <c r="BJ236" i="6" a="1"/>
  <c r="BJ236" i="6" s="1"/>
  <c r="BG236" i="6" a="1"/>
  <c r="BG236" i="6" s="1"/>
  <c r="BH236" i="6" a="1"/>
  <c r="BH236" i="6" s="1"/>
  <c r="BG204" i="6" a="1"/>
  <c r="BG204" i="6" s="1"/>
  <c r="BJ204" i="6" a="1"/>
  <c r="BJ204" i="6" s="1"/>
  <c r="BH204" i="6" a="1"/>
  <c r="BH204" i="6" s="1"/>
  <c r="BI204" i="6" a="1"/>
  <c r="BI204" i="6" s="1"/>
  <c r="BG172" i="6" a="1"/>
  <c r="BG172" i="6" s="1"/>
  <c r="BH172" i="6" a="1"/>
  <c r="BH172" i="6" s="1"/>
  <c r="BJ172" i="6" a="1"/>
  <c r="BJ172" i="6" s="1"/>
  <c r="BI172" i="6" a="1"/>
  <c r="BI172" i="6" s="1"/>
  <c r="BJ140" i="6" a="1"/>
  <c r="BJ140" i="6" s="1"/>
  <c r="BG140" i="6" a="1"/>
  <c r="BG140" i="6" s="1"/>
  <c r="BH140" i="6" a="1"/>
  <c r="BH140" i="6" s="1"/>
  <c r="BI140" i="6" a="1"/>
  <c r="BI140" i="6" s="1"/>
  <c r="BG379" i="6" a="1"/>
  <c r="BG379" i="6" s="1"/>
  <c r="BJ379" i="6" a="1"/>
  <c r="BJ379" i="6" s="1"/>
  <c r="BH379" i="6" a="1"/>
  <c r="BH379" i="6" s="1"/>
  <c r="BI379" i="6" a="1"/>
  <c r="BI379" i="6" s="1"/>
  <c r="BG370" i="6" a="1"/>
  <c r="BG370" i="6" s="1"/>
  <c r="BJ370" i="6" a="1"/>
  <c r="BJ370" i="6" s="1"/>
  <c r="BH370" i="6" a="1"/>
  <c r="BH370" i="6" s="1"/>
  <c r="BI370" i="6" a="1"/>
  <c r="BI370" i="6" s="1"/>
  <c r="BG380" i="6" a="1"/>
  <c r="BG380" i="6" s="1"/>
  <c r="BJ380" i="6" a="1"/>
  <c r="BJ380" i="6" s="1"/>
  <c r="BH380" i="6" a="1"/>
  <c r="BH380" i="6" s="1"/>
  <c r="BI380" i="6" a="1"/>
  <c r="BI380" i="6" s="1"/>
  <c r="BJ393" i="6" a="1"/>
  <c r="BJ393" i="6" s="1"/>
  <c r="BH393" i="6" a="1"/>
  <c r="BH393" i="6" s="1"/>
  <c r="BI393" i="6" a="1"/>
  <c r="BI393" i="6" s="1"/>
  <c r="BG393" i="6" a="1"/>
  <c r="BG393" i="6" s="1"/>
  <c r="BJ396" i="6" a="1"/>
  <c r="BJ396" i="6" s="1"/>
  <c r="BG396" i="6" a="1"/>
  <c r="BG396" i="6" s="1"/>
  <c r="BH396" i="6" a="1"/>
  <c r="BH396" i="6" s="1"/>
  <c r="BI396" i="6" a="1"/>
  <c r="BI396" i="6" s="1"/>
  <c r="BJ398" i="6" a="1"/>
  <c r="BJ398" i="6" s="1"/>
  <c r="BH398" i="6" a="1"/>
  <c r="BH398" i="6" s="1"/>
  <c r="BI398" i="6" a="1"/>
  <c r="BI398" i="6" s="1"/>
  <c r="BG398" i="6" a="1"/>
  <c r="BG398" i="6" s="1"/>
  <c r="BI503" i="6" a="1"/>
  <c r="BI503" i="6" s="1"/>
  <c r="BJ503" i="6" a="1"/>
  <c r="BJ503" i="6" s="1"/>
  <c r="BG503" i="6" a="1"/>
  <c r="BG503" i="6" s="1"/>
  <c r="BH503" i="6" a="1"/>
  <c r="BH503" i="6" s="1"/>
  <c r="BJ439" i="6" a="1"/>
  <c r="BJ439" i="6" s="1"/>
  <c r="BH439" i="6" a="1"/>
  <c r="BH439" i="6" s="1"/>
  <c r="BI439" i="6" a="1"/>
  <c r="BI439" i="6" s="1"/>
  <c r="BG439" i="6" a="1"/>
  <c r="BG439" i="6" s="1"/>
  <c r="BG507" i="6" a="1"/>
  <c r="BG507" i="6" s="1"/>
  <c r="BH507" i="6" a="1"/>
  <c r="BH507" i="6" s="1"/>
  <c r="BI507" i="6" a="1"/>
  <c r="BI507" i="6" s="1"/>
  <c r="BJ507" i="6" a="1"/>
  <c r="BJ507" i="6" s="1"/>
  <c r="BJ443" i="6" a="1"/>
  <c r="BJ443" i="6" s="1"/>
  <c r="BG443" i="6" a="1"/>
  <c r="BG443" i="6" s="1"/>
  <c r="BH443" i="6" a="1"/>
  <c r="BH443" i="6" s="1"/>
  <c r="BI443" i="6" a="1"/>
  <c r="BI443" i="6" s="1"/>
  <c r="BG502" i="6" a="1"/>
  <c r="BG502" i="6" s="1"/>
  <c r="BH502" i="6" a="1"/>
  <c r="BH502" i="6" s="1"/>
  <c r="BI502" i="6" a="1"/>
  <c r="BI502" i="6" s="1"/>
  <c r="BJ502" i="6" a="1"/>
  <c r="BJ502" i="6" s="1"/>
  <c r="BJ438" i="6" a="1"/>
  <c r="BJ438" i="6" s="1"/>
  <c r="BH438" i="6" a="1"/>
  <c r="BH438" i="6" s="1"/>
  <c r="BI438" i="6" a="1"/>
  <c r="BI438" i="6" s="1"/>
  <c r="BG438" i="6" a="1"/>
  <c r="BG438" i="6" s="1"/>
  <c r="BG506" i="6" a="1"/>
  <c r="BG506" i="6" s="1"/>
  <c r="BH506" i="6" a="1"/>
  <c r="BH506" i="6" s="1"/>
  <c r="BI506" i="6" a="1"/>
  <c r="BI506" i="6" s="1"/>
  <c r="BJ506" i="6" a="1"/>
  <c r="BJ506" i="6" s="1"/>
  <c r="BJ442" i="6" a="1"/>
  <c r="BJ442" i="6" s="1"/>
  <c r="BG442" i="6" a="1"/>
  <c r="BG442" i="6" s="1"/>
  <c r="BH442" i="6" a="1"/>
  <c r="BH442" i="6" s="1"/>
  <c r="BI442" i="6" a="1"/>
  <c r="BI442" i="6" s="1"/>
  <c r="BG501" i="6" a="1"/>
  <c r="BG501" i="6" s="1"/>
  <c r="BH501" i="6" a="1"/>
  <c r="BH501" i="6" s="1"/>
  <c r="BI501" i="6" a="1"/>
  <c r="BI501" i="6" s="1"/>
  <c r="BJ501" i="6" a="1"/>
  <c r="BJ501" i="6" s="1"/>
  <c r="BJ437" i="6" a="1"/>
  <c r="BJ437" i="6" s="1"/>
  <c r="BG437" i="6" a="1"/>
  <c r="BG437" i="6" s="1"/>
  <c r="BH437" i="6" a="1"/>
  <c r="BH437" i="6" s="1"/>
  <c r="BI437" i="6" a="1"/>
  <c r="BI437" i="6" s="1"/>
  <c r="BG513" i="6" a="1"/>
  <c r="BG513" i="6" s="1"/>
  <c r="BH513" i="6" a="1"/>
  <c r="BH513" i="6" s="1"/>
  <c r="BI513" i="6" a="1"/>
  <c r="BI513" i="6" s="1"/>
  <c r="BJ513" i="6" a="1"/>
  <c r="BJ513" i="6" s="1"/>
  <c r="BJ449" i="6" a="1"/>
  <c r="BJ449" i="6" s="1"/>
  <c r="BI449" i="6" a="1"/>
  <c r="BI449" i="6" s="1"/>
  <c r="BG449" i="6" a="1"/>
  <c r="BG449" i="6" s="1"/>
  <c r="BH449" i="6" a="1"/>
  <c r="BH449" i="6" s="1"/>
  <c r="BH464" i="6" a="1"/>
  <c r="BH464" i="6" s="1"/>
  <c r="BI464" i="6" a="1"/>
  <c r="BI464" i="6" s="1"/>
  <c r="BJ464" i="6" a="1"/>
  <c r="BJ464" i="6" s="1"/>
  <c r="BG464" i="6" a="1"/>
  <c r="BG464" i="6" s="1"/>
  <c r="BJ432" i="6" a="1"/>
  <c r="BJ432" i="6" s="1"/>
  <c r="BI432" i="6" a="1"/>
  <c r="BI432" i="6" s="1"/>
  <c r="BG432" i="6" a="1"/>
  <c r="BG432" i="6" s="1"/>
  <c r="BH432" i="6" a="1"/>
  <c r="BH432" i="6" s="1"/>
  <c r="BI542" i="6" a="1"/>
  <c r="BI542" i="6" s="1"/>
  <c r="BJ542" i="6" a="1"/>
  <c r="BJ542" i="6" s="1"/>
  <c r="BG542" i="6" a="1"/>
  <c r="BG542" i="6" s="1"/>
  <c r="BH542" i="6" a="1"/>
  <c r="BH542" i="6" s="1"/>
  <c r="BI533" i="6" a="1"/>
  <c r="BI533" i="6" s="1"/>
  <c r="BJ533" i="6" a="1"/>
  <c r="BJ533" i="6" s="1"/>
  <c r="BG533" i="6" a="1"/>
  <c r="BG533" i="6" s="1"/>
  <c r="BH533" i="6" a="1"/>
  <c r="BH533" i="6" s="1"/>
  <c r="BJ528" i="6" a="1"/>
  <c r="BJ528" i="6" s="1"/>
  <c r="BG528" i="6" a="1"/>
  <c r="BG528" i="6" s="1"/>
  <c r="BH528" i="6" a="1"/>
  <c r="BH528" i="6" s="1"/>
  <c r="BI528" i="6" a="1"/>
  <c r="BI528" i="6" s="1"/>
  <c r="BJ527" i="6" a="1"/>
  <c r="BJ527" i="6" s="1"/>
  <c r="BG527" i="6" a="1"/>
  <c r="BG527" i="6" s="1"/>
  <c r="BH527" i="6" a="1"/>
  <c r="BH527" i="6" s="1"/>
  <c r="BI527" i="6" a="1"/>
  <c r="BI527" i="6" s="1"/>
  <c r="BJ853" i="6" a="1"/>
  <c r="BJ853" i="6" s="1"/>
  <c r="BG853" i="6" a="1"/>
  <c r="BG853" i="6" s="1"/>
  <c r="BH853" i="6" a="1"/>
  <c r="BH853" i="6" s="1"/>
  <c r="BI853" i="6" a="1"/>
  <c r="BI853" i="6" s="1"/>
  <c r="BH964" i="6" a="1"/>
  <c r="BH964" i="6" s="1"/>
  <c r="BI964" i="6" a="1"/>
  <c r="BI964" i="6" s="1"/>
  <c r="BJ964" i="6" a="1"/>
  <c r="BJ964" i="6" s="1"/>
  <c r="BG964" i="6" a="1"/>
  <c r="BG964" i="6" s="1"/>
  <c r="BH789" i="6" a="1"/>
  <c r="BH789" i="6" s="1"/>
  <c r="BG789" i="6" a="1"/>
  <c r="BG789" i="6" s="1"/>
  <c r="BI789" i="6" a="1"/>
  <c r="BI789" i="6" s="1"/>
  <c r="BJ789" i="6" a="1"/>
  <c r="BJ789" i="6" s="1"/>
  <c r="BH971" i="6" a="1"/>
  <c r="BH971" i="6" s="1"/>
  <c r="BI971" i="6" a="1"/>
  <c r="BI971" i="6" s="1"/>
  <c r="BJ971" i="6" a="1"/>
  <c r="BJ971" i="6" s="1"/>
  <c r="BG971" i="6" a="1"/>
  <c r="BG971" i="6" s="1"/>
  <c r="BI885" i="6" a="1"/>
  <c r="BI885" i="6" s="1"/>
  <c r="BG885" i="6" a="1"/>
  <c r="BG885" i="6" s="1"/>
  <c r="BH885" i="6" a="1"/>
  <c r="BH885" i="6" s="1"/>
  <c r="BJ885" i="6" a="1"/>
  <c r="BJ885" i="6" s="1"/>
  <c r="BH994" i="6" a="1"/>
  <c r="BH994" i="6" s="1"/>
  <c r="BI994" i="6" a="1"/>
  <c r="BI994" i="6" s="1"/>
  <c r="BJ994" i="6" a="1"/>
  <c r="BJ994" i="6" s="1"/>
  <c r="BG994" i="6" a="1"/>
  <c r="BG994" i="6" s="1"/>
  <c r="BH930" i="6" a="1"/>
  <c r="BH930" i="6" s="1"/>
  <c r="BI930" i="6" a="1"/>
  <c r="BI930" i="6" s="1"/>
  <c r="BJ930" i="6" a="1"/>
  <c r="BJ930" i="6" s="1"/>
  <c r="BG930" i="6" a="1"/>
  <c r="BG930" i="6" s="1"/>
  <c r="BH981" i="6" a="1"/>
  <c r="BH981" i="6" s="1"/>
  <c r="BI981" i="6" a="1"/>
  <c r="BI981" i="6" s="1"/>
  <c r="BJ981" i="6" a="1"/>
  <c r="BJ981" i="6" s="1"/>
  <c r="BG981" i="6" a="1"/>
  <c r="BG981" i="6" s="1"/>
  <c r="BH953" i="6" a="1"/>
  <c r="BH953" i="6" s="1"/>
  <c r="BI953" i="6" a="1"/>
  <c r="BI953" i="6" s="1"/>
  <c r="BJ953" i="6" a="1"/>
  <c r="BJ953" i="6" s="1"/>
  <c r="BG953" i="6" a="1"/>
  <c r="BG953" i="6" s="1"/>
  <c r="BI719" i="6" a="1"/>
  <c r="BI719" i="6" s="1"/>
  <c r="BJ719" i="6" a="1"/>
  <c r="BJ719" i="6" s="1"/>
  <c r="BG719" i="6" a="1"/>
  <c r="BG719" i="6" s="1"/>
  <c r="BH719" i="6" a="1"/>
  <c r="BH719" i="6" s="1"/>
  <c r="BH976" i="6" a="1"/>
  <c r="BH976" i="6" s="1"/>
  <c r="BI976" i="6" a="1"/>
  <c r="BI976" i="6" s="1"/>
  <c r="BJ976" i="6" a="1"/>
  <c r="BJ976" i="6" s="1"/>
  <c r="BG976" i="6" a="1"/>
  <c r="BG976" i="6" s="1"/>
  <c r="BI906" i="6" a="1"/>
  <c r="BI906" i="6" s="1"/>
  <c r="BG906" i="6" a="1"/>
  <c r="BG906" i="6" s="1"/>
  <c r="BH906" i="6" a="1"/>
  <c r="BH906" i="6" s="1"/>
  <c r="BJ906" i="6" a="1"/>
  <c r="BJ906" i="6" s="1"/>
  <c r="BH999" i="6" a="1"/>
  <c r="BH999" i="6" s="1"/>
  <c r="BI999" i="6" a="1"/>
  <c r="BI999" i="6" s="1"/>
  <c r="BJ999" i="6" a="1"/>
  <c r="BJ999" i="6" s="1"/>
  <c r="BG999" i="6" a="1"/>
  <c r="BG999" i="6" s="1"/>
  <c r="BH935" i="6" a="1"/>
  <c r="BH935" i="6" s="1"/>
  <c r="BI935" i="6" a="1"/>
  <c r="BI935" i="6" s="1"/>
  <c r="BJ935" i="6" a="1"/>
  <c r="BJ935" i="6" s="1"/>
  <c r="BG935" i="6" a="1"/>
  <c r="BG935" i="6" s="1"/>
  <c r="BJ661" i="6" a="1"/>
  <c r="BJ661" i="6" s="1"/>
  <c r="BH661" i="6" a="1"/>
  <c r="BH661" i="6" s="1"/>
  <c r="BI661" i="6" a="1"/>
  <c r="BI661" i="6" s="1"/>
  <c r="BG661" i="6" a="1"/>
  <c r="BG661" i="6" s="1"/>
  <c r="BI597" i="6" a="1"/>
  <c r="BI597" i="6" s="1"/>
  <c r="BJ597" i="6" a="1"/>
  <c r="BJ597" i="6" s="1"/>
  <c r="BG597" i="6" a="1"/>
  <c r="BG597" i="6" s="1"/>
  <c r="BH597" i="6" a="1"/>
  <c r="BH597" i="6" s="1"/>
  <c r="BJ687" i="6" a="1"/>
  <c r="BJ687" i="6" s="1"/>
  <c r="BI687" i="6" a="1"/>
  <c r="BI687" i="6" s="1"/>
  <c r="BG687" i="6" a="1"/>
  <c r="BG687" i="6" s="1"/>
  <c r="BH687" i="6" a="1"/>
  <c r="BH687" i="6" s="1"/>
  <c r="BJ833" i="6" a="1"/>
  <c r="BJ833" i="6" s="1"/>
  <c r="BG833" i="6" a="1"/>
  <c r="BG833" i="6" s="1"/>
  <c r="BH833" i="6" a="1"/>
  <c r="BH833" i="6" s="1"/>
  <c r="BI833" i="6" a="1"/>
  <c r="BI833" i="6" s="1"/>
  <c r="BH769" i="6" a="1"/>
  <c r="BH769" i="6" s="1"/>
  <c r="BG769" i="6" a="1"/>
  <c r="BG769" i="6" s="1"/>
  <c r="BI769" i="6" a="1"/>
  <c r="BI769" i="6" s="1"/>
  <c r="BJ769" i="6" a="1"/>
  <c r="BJ769" i="6" s="1"/>
  <c r="BI705" i="6" a="1"/>
  <c r="BI705" i="6" s="1"/>
  <c r="BJ705" i="6" a="1"/>
  <c r="BJ705" i="6" s="1"/>
  <c r="BG705" i="6" a="1"/>
  <c r="BG705" i="6" s="1"/>
  <c r="BH705" i="6" a="1"/>
  <c r="BH705" i="6" s="1"/>
  <c r="BJ641" i="6" a="1"/>
  <c r="BJ641" i="6" s="1"/>
  <c r="BH641" i="6" a="1"/>
  <c r="BH641" i="6" s="1"/>
  <c r="BI641" i="6" a="1"/>
  <c r="BI641" i="6" s="1"/>
  <c r="BG641" i="6" a="1"/>
  <c r="BG641" i="6" s="1"/>
  <c r="BG577" i="6" a="1"/>
  <c r="BG577" i="6" s="1"/>
  <c r="BH577" i="6" a="1"/>
  <c r="BH577" i="6" s="1"/>
  <c r="BI577" i="6" a="1"/>
  <c r="BI577" i="6" s="1"/>
  <c r="BJ577" i="6" a="1"/>
  <c r="BJ577" i="6" s="1"/>
  <c r="BJ852" i="6" a="1"/>
  <c r="BJ852" i="6" s="1"/>
  <c r="BG852" i="6" a="1"/>
  <c r="BG852" i="6" s="1"/>
  <c r="BH852" i="6" a="1"/>
  <c r="BH852" i="6" s="1"/>
  <c r="BI852" i="6" a="1"/>
  <c r="BI852" i="6" s="1"/>
  <c r="BH788" i="6" a="1"/>
  <c r="BH788" i="6" s="1"/>
  <c r="BJ788" i="6" a="1"/>
  <c r="BJ788" i="6" s="1"/>
  <c r="BG788" i="6" a="1"/>
  <c r="BG788" i="6" s="1"/>
  <c r="BI788" i="6" a="1"/>
  <c r="BI788" i="6" s="1"/>
  <c r="BI724" i="6" a="1"/>
  <c r="BI724" i="6" s="1"/>
  <c r="BJ724" i="6" a="1"/>
  <c r="BJ724" i="6" s="1"/>
  <c r="BG724" i="6" a="1"/>
  <c r="BG724" i="6" s="1"/>
  <c r="BH724" i="6" a="1"/>
  <c r="BH724" i="6" s="1"/>
  <c r="BJ660" i="6" a="1"/>
  <c r="BJ660" i="6" s="1"/>
  <c r="BG660" i="6" a="1"/>
  <c r="BG660" i="6" s="1"/>
  <c r="BH660" i="6" a="1"/>
  <c r="BH660" i="6" s="1"/>
  <c r="BI660" i="6" a="1"/>
  <c r="BI660" i="6" s="1"/>
  <c r="BH596" i="6" a="1"/>
  <c r="BH596" i="6" s="1"/>
  <c r="BI596" i="6" a="1"/>
  <c r="BI596" i="6" s="1"/>
  <c r="BJ596" i="6" a="1"/>
  <c r="BJ596" i="6" s="1"/>
  <c r="BG596" i="6" a="1"/>
  <c r="BG596" i="6" s="1"/>
  <c r="BJ877" i="6" a="1"/>
  <c r="BJ877" i="6" s="1"/>
  <c r="BI877" i="6" a="1"/>
  <c r="BI877" i="6" s="1"/>
  <c r="BG877" i="6" a="1"/>
  <c r="BG877" i="6" s="1"/>
  <c r="BH877" i="6" a="1"/>
  <c r="BH877" i="6" s="1"/>
  <c r="BJ832" i="6" a="1"/>
  <c r="BJ832" i="6" s="1"/>
  <c r="BG832" i="6" a="1"/>
  <c r="BG832" i="6" s="1"/>
  <c r="BH832" i="6" a="1"/>
  <c r="BH832" i="6" s="1"/>
  <c r="BI832" i="6" a="1"/>
  <c r="BI832" i="6" s="1"/>
  <c r="BH768" i="6" a="1"/>
  <c r="BH768" i="6" s="1"/>
  <c r="BG768" i="6" a="1"/>
  <c r="BG768" i="6" s="1"/>
  <c r="BI768" i="6" a="1"/>
  <c r="BI768" i="6" s="1"/>
  <c r="BJ768" i="6" a="1"/>
  <c r="BJ768" i="6" s="1"/>
  <c r="BI704" i="6" a="1"/>
  <c r="BI704" i="6" s="1"/>
  <c r="BJ704" i="6" a="1"/>
  <c r="BJ704" i="6" s="1"/>
  <c r="BG704" i="6" a="1"/>
  <c r="BG704" i="6" s="1"/>
  <c r="BH704" i="6" a="1"/>
  <c r="BH704" i="6" s="1"/>
  <c r="BJ640" i="6" a="1"/>
  <c r="BJ640" i="6" s="1"/>
  <c r="BG640" i="6" a="1"/>
  <c r="BG640" i="6" s="1"/>
  <c r="BH640" i="6" a="1"/>
  <c r="BH640" i="6" s="1"/>
  <c r="BI640" i="6" a="1"/>
  <c r="BI640" i="6" s="1"/>
  <c r="BJ576" i="6" a="1"/>
  <c r="BJ576" i="6" s="1"/>
  <c r="BG576" i="6" a="1"/>
  <c r="BG576" i="6" s="1"/>
  <c r="BH576" i="6" a="1"/>
  <c r="BH576" i="6" s="1"/>
  <c r="BI576" i="6" a="1"/>
  <c r="BI576" i="6" s="1"/>
  <c r="BI882" i="6" a="1"/>
  <c r="BI882" i="6" s="1"/>
  <c r="BG882" i="6" a="1"/>
  <c r="BG882" i="6" s="1"/>
  <c r="BH882" i="6" a="1"/>
  <c r="BH882" i="6" s="1"/>
  <c r="BJ882" i="6" a="1"/>
  <c r="BJ882" i="6" s="1"/>
  <c r="BJ818" i="6" a="1"/>
  <c r="BJ818" i="6" s="1"/>
  <c r="BG818" i="6" a="1"/>
  <c r="BG818" i="6" s="1"/>
  <c r="BH818" i="6" a="1"/>
  <c r="BH818" i="6" s="1"/>
  <c r="BI818" i="6" a="1"/>
  <c r="BI818" i="6" s="1"/>
  <c r="BH754" i="6" a="1"/>
  <c r="BH754" i="6" s="1"/>
  <c r="BG754" i="6" a="1"/>
  <c r="BG754" i="6" s="1"/>
  <c r="BI754" i="6" a="1"/>
  <c r="BI754" i="6" s="1"/>
  <c r="BJ754" i="6" a="1"/>
  <c r="BJ754" i="6" s="1"/>
  <c r="BI690" i="6" a="1"/>
  <c r="BI690" i="6" s="1"/>
  <c r="BJ690" i="6" a="1"/>
  <c r="BJ690" i="6" s="1"/>
  <c r="BG690" i="6" a="1"/>
  <c r="BG690" i="6" s="1"/>
  <c r="BH690" i="6" a="1"/>
  <c r="BH690" i="6" s="1"/>
  <c r="BG626" i="6" a="1"/>
  <c r="BG626" i="6" s="1"/>
  <c r="BH626" i="6" a="1"/>
  <c r="BH626" i="6" s="1"/>
  <c r="BJ626" i="6" a="1"/>
  <c r="BJ626" i="6" s="1"/>
  <c r="BI626" i="6" a="1"/>
  <c r="BI626" i="6" s="1"/>
  <c r="BG562" i="6" a="1"/>
  <c r="BG562" i="6" s="1"/>
  <c r="BH562" i="6" a="1"/>
  <c r="BH562" i="6" s="1"/>
  <c r="BI562" i="6" a="1"/>
  <c r="BI562" i="6" s="1"/>
  <c r="BJ562" i="6" a="1"/>
  <c r="BJ562" i="6" s="1"/>
  <c r="BJ843" i="6" a="1"/>
  <c r="BJ843" i="6" s="1"/>
  <c r="BG843" i="6" a="1"/>
  <c r="BG843" i="6" s="1"/>
  <c r="BH843" i="6" a="1"/>
  <c r="BH843" i="6" s="1"/>
  <c r="BI843" i="6" a="1"/>
  <c r="BI843" i="6" s="1"/>
  <c r="BH779" i="6" a="1"/>
  <c r="BH779" i="6" s="1"/>
  <c r="BG779" i="6" a="1"/>
  <c r="BG779" i="6" s="1"/>
  <c r="BI779" i="6" a="1"/>
  <c r="BI779" i="6" s="1"/>
  <c r="BJ779" i="6" a="1"/>
  <c r="BJ779" i="6" s="1"/>
  <c r="BI715" i="6" a="1"/>
  <c r="BI715" i="6" s="1"/>
  <c r="BJ715" i="6" a="1"/>
  <c r="BJ715" i="6" s="1"/>
  <c r="BG715" i="6" a="1"/>
  <c r="BG715" i="6" s="1"/>
  <c r="BH715" i="6" a="1"/>
  <c r="BH715" i="6" s="1"/>
  <c r="BJ651" i="6" a="1"/>
  <c r="BJ651" i="6" s="1"/>
  <c r="BG651" i="6" a="1"/>
  <c r="BG651" i="6" s="1"/>
  <c r="BH651" i="6" a="1"/>
  <c r="BH651" i="6" s="1"/>
  <c r="BI651" i="6" a="1"/>
  <c r="BI651" i="6" s="1"/>
  <c r="BG587" i="6" a="1"/>
  <c r="BG587" i="6" s="1"/>
  <c r="BH587" i="6" a="1"/>
  <c r="BH587" i="6" s="1"/>
  <c r="BI587" i="6" a="1"/>
  <c r="BI587" i="6" s="1"/>
  <c r="BJ587" i="6" a="1"/>
  <c r="BJ587" i="6" s="1"/>
  <c r="BI900" i="6" a="1"/>
  <c r="BI900" i="6" s="1"/>
  <c r="BG900" i="6" a="1"/>
  <c r="BG900" i="6" s="1"/>
  <c r="BH900" i="6" a="1"/>
  <c r="BH900" i="6" s="1"/>
  <c r="BJ900" i="6" a="1"/>
  <c r="BJ900" i="6" s="1"/>
  <c r="BJ836" i="6" a="1"/>
  <c r="BJ836" i="6" s="1"/>
  <c r="BG836" i="6" a="1"/>
  <c r="BG836" i="6" s="1"/>
  <c r="BH836" i="6" a="1"/>
  <c r="BH836" i="6" s="1"/>
  <c r="BI836" i="6" a="1"/>
  <c r="BI836" i="6" s="1"/>
  <c r="BH772" i="6" a="1"/>
  <c r="BH772" i="6" s="1"/>
  <c r="BG772" i="6" a="1"/>
  <c r="BG772" i="6" s="1"/>
  <c r="BI772" i="6" a="1"/>
  <c r="BI772" i="6" s="1"/>
  <c r="BJ772" i="6" a="1"/>
  <c r="BJ772" i="6" s="1"/>
  <c r="BI708" i="6" a="1"/>
  <c r="BI708" i="6" s="1"/>
  <c r="BJ708" i="6" a="1"/>
  <c r="BJ708" i="6" s="1"/>
  <c r="BG708" i="6" a="1"/>
  <c r="BG708" i="6" s="1"/>
  <c r="BH708" i="6" a="1"/>
  <c r="BH708" i="6" s="1"/>
  <c r="BJ644" i="6" a="1"/>
  <c r="BJ644" i="6" s="1"/>
  <c r="BG644" i="6" a="1"/>
  <c r="BG644" i="6" s="1"/>
  <c r="BH644" i="6" a="1"/>
  <c r="BH644" i="6" s="1"/>
  <c r="BI644" i="6" a="1"/>
  <c r="BI644" i="6" s="1"/>
  <c r="BH580" i="6" a="1"/>
  <c r="BH580" i="6" s="1"/>
  <c r="BI580" i="6" a="1"/>
  <c r="BI580" i="6" s="1"/>
  <c r="BJ580" i="6" a="1"/>
  <c r="BJ580" i="6" s="1"/>
  <c r="BG580" i="6" a="1"/>
  <c r="BG580" i="6" s="1"/>
  <c r="BI886" i="6" a="1"/>
  <c r="BI886" i="6" s="1"/>
  <c r="BG886" i="6" a="1"/>
  <c r="BG886" i="6" s="1"/>
  <c r="BH886" i="6" a="1"/>
  <c r="BH886" i="6" s="1"/>
  <c r="BJ886" i="6" a="1"/>
  <c r="BJ886" i="6" s="1"/>
  <c r="BJ822" i="6" a="1"/>
  <c r="BJ822" i="6" s="1"/>
  <c r="BG822" i="6" a="1"/>
  <c r="BG822" i="6" s="1"/>
  <c r="BH822" i="6" a="1"/>
  <c r="BH822" i="6" s="1"/>
  <c r="BI822" i="6" a="1"/>
  <c r="BI822" i="6" s="1"/>
  <c r="BH758" i="6" a="1"/>
  <c r="BH758" i="6" s="1"/>
  <c r="BG758" i="6" a="1"/>
  <c r="BG758" i="6" s="1"/>
  <c r="BI758" i="6" a="1"/>
  <c r="BI758" i="6" s="1"/>
  <c r="BJ758" i="6" a="1"/>
  <c r="BJ758" i="6" s="1"/>
  <c r="BI694" i="6" a="1"/>
  <c r="BI694" i="6" s="1"/>
  <c r="BJ694" i="6" a="1"/>
  <c r="BJ694" i="6" s="1"/>
  <c r="BG694" i="6" a="1"/>
  <c r="BG694" i="6" s="1"/>
  <c r="BH694" i="6" a="1"/>
  <c r="BH694" i="6" s="1"/>
  <c r="BG630" i="6" a="1"/>
  <c r="BG630" i="6" s="1"/>
  <c r="BJ630" i="6" a="1"/>
  <c r="BJ630" i="6" s="1"/>
  <c r="BH630" i="6" a="1"/>
  <c r="BH630" i="6" s="1"/>
  <c r="BI630" i="6" a="1"/>
  <c r="BI630" i="6" s="1"/>
  <c r="BI566" i="6" a="1"/>
  <c r="BI566" i="6" s="1"/>
  <c r="BJ566" i="6" a="1"/>
  <c r="BJ566" i="6" s="1"/>
  <c r="BG566" i="6" a="1"/>
  <c r="BG566" i="6" s="1"/>
  <c r="BH566" i="6" a="1"/>
  <c r="BH566" i="6" s="1"/>
  <c r="BH1004" i="6" a="1"/>
  <c r="BH1004" i="6" s="1"/>
  <c r="BI1004" i="6" a="1"/>
  <c r="BI1004" i="6" s="1"/>
  <c r="BJ1004" i="6" a="1"/>
  <c r="BJ1004" i="6" s="1"/>
  <c r="BG1004" i="6" a="1"/>
  <c r="BG1004" i="6" s="1"/>
  <c r="BG11" i="6" a="1"/>
  <c r="BG11" i="6" s="1"/>
  <c r="BH11" i="6" a="1"/>
  <c r="BH11" i="6" s="1"/>
  <c r="BI11" i="6" a="1"/>
  <c r="BI11" i="6" s="1"/>
  <c r="BJ11" i="6" a="1"/>
  <c r="BJ11" i="6" s="1"/>
  <c r="BG15" i="6" a="1"/>
  <c r="BG15" i="6" s="1"/>
  <c r="BH15" i="6" a="1"/>
  <c r="BH15" i="6" s="1"/>
  <c r="BI15" i="6" a="1"/>
  <c r="BI15" i="6" s="1"/>
  <c r="BJ15" i="6" a="1"/>
  <c r="BJ15" i="6" s="1"/>
  <c r="BG10" i="6" a="1"/>
  <c r="BG10" i="6" s="1"/>
  <c r="BH10" i="6" a="1"/>
  <c r="BH10" i="6" s="1"/>
  <c r="BI10" i="6" a="1"/>
  <c r="BI10" i="6" s="1"/>
  <c r="BJ10" i="6" a="1"/>
  <c r="BJ10" i="6" s="1"/>
  <c r="BG46" i="6" a="1"/>
  <c r="BG46" i="6" s="1"/>
  <c r="BH46" i="6" a="1"/>
  <c r="BH46" i="6" s="1"/>
  <c r="BI46" i="6" a="1"/>
  <c r="BI46" i="6" s="1"/>
  <c r="BJ46" i="6" a="1"/>
  <c r="BJ46" i="6" s="1"/>
  <c r="BG34" i="6" a="1"/>
  <c r="BG34" i="6" s="1"/>
  <c r="BH34" i="6" a="1"/>
  <c r="BH34" i="6" s="1"/>
  <c r="BI34" i="6" a="1"/>
  <c r="BI34" i="6" s="1"/>
  <c r="BJ34" i="6" a="1"/>
  <c r="BJ34" i="6" s="1"/>
  <c r="BG49" i="6" a="1"/>
  <c r="BG49" i="6" s="1"/>
  <c r="BH49" i="6" a="1"/>
  <c r="BH49" i="6" s="1"/>
  <c r="BI49" i="6" a="1"/>
  <c r="BI49" i="6" s="1"/>
  <c r="BJ49" i="6" a="1"/>
  <c r="BJ49" i="6" s="1"/>
  <c r="BG24" i="6" a="1"/>
  <c r="BG24" i="6" s="1"/>
  <c r="BH24" i="6" a="1"/>
  <c r="BH24" i="6" s="1"/>
  <c r="BI24" i="6" a="1"/>
  <c r="BI24" i="6" s="1"/>
  <c r="BJ24" i="6" a="1"/>
  <c r="BJ24" i="6" s="1"/>
  <c r="BG35" i="6" a="1"/>
  <c r="BG35" i="6" s="1"/>
  <c r="BH35" i="6" a="1"/>
  <c r="BH35" i="6" s="1"/>
  <c r="BI35" i="6" a="1"/>
  <c r="BI35" i="6" s="1"/>
  <c r="BJ35" i="6" a="1"/>
  <c r="BJ35" i="6" s="1"/>
  <c r="BG61" i="6" a="1"/>
  <c r="BG61" i="6" s="1"/>
  <c r="BH61" i="6" a="1"/>
  <c r="BH61" i="6" s="1"/>
  <c r="BJ61" i="6" a="1"/>
  <c r="BJ61" i="6" s="1"/>
  <c r="BI61" i="6" a="1"/>
  <c r="BI61" i="6" s="1"/>
  <c r="BG62" i="6" a="1"/>
  <c r="BG62" i="6" s="1"/>
  <c r="BH62" i="6" a="1"/>
  <c r="BH62" i="6" s="1"/>
  <c r="BJ62" i="6" a="1"/>
  <c r="BJ62" i="6" s="1"/>
  <c r="BI62" i="6" a="1"/>
  <c r="BI62" i="6" s="1"/>
  <c r="BG81" i="6" a="1"/>
  <c r="BG81" i="6" s="1"/>
  <c r="BJ81" i="6" a="1"/>
  <c r="BJ81" i="6" s="1"/>
  <c r="BH81" i="6" a="1"/>
  <c r="BH81" i="6" s="1"/>
  <c r="BI81" i="6" a="1"/>
  <c r="BI81" i="6" s="1"/>
  <c r="BJ92" i="6" a="1"/>
  <c r="BJ92" i="6" s="1"/>
  <c r="BG92" i="6" a="1"/>
  <c r="BG92" i="6" s="1"/>
  <c r="BH92" i="6" a="1"/>
  <c r="BH92" i="6" s="1"/>
  <c r="BI92" i="6" a="1"/>
  <c r="BI92" i="6" s="1"/>
  <c r="BI94" i="6" a="1"/>
  <c r="BI94" i="6" s="1"/>
  <c r="BG94" i="6" a="1"/>
  <c r="BG94" i="6" s="1"/>
  <c r="BH94" i="6" a="1"/>
  <c r="BH94" i="6" s="1"/>
  <c r="BJ94" i="6" a="1"/>
  <c r="BJ94" i="6" s="1"/>
  <c r="BG103" i="6" a="1"/>
  <c r="BG103" i="6" s="1"/>
  <c r="BH103" i="6" a="1"/>
  <c r="BH103" i="6" s="1"/>
  <c r="BI103" i="6" a="1"/>
  <c r="BI103" i="6" s="1"/>
  <c r="BJ103" i="6" a="1"/>
  <c r="BJ103" i="6" s="1"/>
  <c r="BH105" i="6" a="1"/>
  <c r="BH105" i="6" s="1"/>
  <c r="BI105" i="6" a="1"/>
  <c r="BI105" i="6" s="1"/>
  <c r="BJ105" i="6" a="1"/>
  <c r="BJ105" i="6" s="1"/>
  <c r="BG105" i="6" a="1"/>
  <c r="BG105" i="6" s="1"/>
  <c r="BI118" i="6" a="1"/>
  <c r="BI118" i="6" s="1"/>
  <c r="BG118" i="6" a="1"/>
  <c r="BG118" i="6" s="1"/>
  <c r="BJ118" i="6" a="1"/>
  <c r="BJ118" i="6" s="1"/>
  <c r="BH118" i="6" a="1"/>
  <c r="BH118" i="6" s="1"/>
  <c r="BJ120" i="6" a="1"/>
  <c r="BJ120" i="6" s="1"/>
  <c r="BG120" i="6" a="1"/>
  <c r="BG120" i="6" s="1"/>
  <c r="BH120" i="6" a="1"/>
  <c r="BH120" i="6" s="1"/>
  <c r="BI120" i="6" a="1"/>
  <c r="BI120" i="6" s="1"/>
  <c r="BG358" i="6" a="1"/>
  <c r="BG358" i="6" s="1"/>
  <c r="BH358" i="6" a="1"/>
  <c r="BH358" i="6" s="1"/>
  <c r="BJ358" i="6" a="1"/>
  <c r="BJ358" i="6" s="1"/>
  <c r="BI358" i="6" a="1"/>
  <c r="BI358" i="6" s="1"/>
  <c r="BJ260" i="6" a="1"/>
  <c r="BJ260" i="6" s="1"/>
  <c r="BG260" i="6" a="1"/>
  <c r="BG260" i="6" s="1"/>
  <c r="BH260" i="6" a="1"/>
  <c r="BH260" i="6" s="1"/>
  <c r="BI260" i="6" a="1"/>
  <c r="BI260" i="6" s="1"/>
  <c r="BJ320" i="6" a="1"/>
  <c r="BJ320" i="6" s="1"/>
  <c r="BI320" i="6" a="1"/>
  <c r="BI320" i="6" s="1"/>
  <c r="BG320" i="6" a="1"/>
  <c r="BG320" i="6" s="1"/>
  <c r="BH320" i="6" a="1"/>
  <c r="BH320" i="6" s="1"/>
  <c r="BH284" i="6" a="1"/>
  <c r="BH284" i="6" s="1"/>
  <c r="BI284" i="6" a="1"/>
  <c r="BI284" i="6" s="1"/>
  <c r="BJ284" i="6" a="1"/>
  <c r="BJ284" i="6" s="1"/>
  <c r="BG284" i="6" a="1"/>
  <c r="BG284" i="6" s="1"/>
  <c r="BJ335" i="6" a="1"/>
  <c r="BJ335" i="6" s="1"/>
  <c r="BI335" i="6" a="1"/>
  <c r="BI335" i="6" s="1"/>
  <c r="BH335" i="6" a="1"/>
  <c r="BH335" i="6" s="1"/>
  <c r="BG335" i="6" a="1"/>
  <c r="BG335" i="6" s="1"/>
  <c r="BH271" i="6" a="1"/>
  <c r="BH271" i="6" s="1"/>
  <c r="BI271" i="6" a="1"/>
  <c r="BI271" i="6" s="1"/>
  <c r="BJ271" i="6" a="1"/>
  <c r="BJ271" i="6" s="1"/>
  <c r="BG271" i="6" a="1"/>
  <c r="BG271" i="6" s="1"/>
  <c r="BG207" i="6" a="1"/>
  <c r="BG207" i="6" s="1"/>
  <c r="BJ207" i="6" a="1"/>
  <c r="BJ207" i="6" s="1"/>
  <c r="BI207" i="6" a="1"/>
  <c r="BI207" i="6" s="1"/>
  <c r="BH207" i="6" a="1"/>
  <c r="BH207" i="6" s="1"/>
  <c r="BG143" i="6" a="1"/>
  <c r="BG143" i="6" s="1"/>
  <c r="BH143" i="6" a="1"/>
  <c r="BH143" i="6" s="1"/>
  <c r="BI143" i="6" a="1"/>
  <c r="BI143" i="6" s="1"/>
  <c r="BJ143" i="6" a="1"/>
  <c r="BJ143" i="6" s="1"/>
  <c r="BG307" i="6" a="1"/>
  <c r="BG307" i="6" s="1"/>
  <c r="BJ307" i="6" a="1"/>
  <c r="BJ307" i="6" s="1"/>
  <c r="BH307" i="6" a="1"/>
  <c r="BH307" i="6" s="1"/>
  <c r="BI307" i="6" a="1"/>
  <c r="BI307" i="6" s="1"/>
  <c r="BG243" i="6" a="1"/>
  <c r="BG243" i="6" s="1"/>
  <c r="BJ243" i="6" a="1"/>
  <c r="BJ243" i="6" s="1"/>
  <c r="BH243" i="6" a="1"/>
  <c r="BH243" i="6" s="1"/>
  <c r="BI243" i="6" a="1"/>
  <c r="BI243" i="6" s="1"/>
  <c r="BG179" i="6" a="1"/>
  <c r="BG179" i="6" s="1"/>
  <c r="BJ179" i="6" a="1"/>
  <c r="BJ179" i="6" s="1"/>
  <c r="BI179" i="6" a="1"/>
  <c r="BI179" i="6" s="1"/>
  <c r="BH179" i="6" a="1"/>
  <c r="BH179" i="6" s="1"/>
  <c r="BJ334" i="6" a="1"/>
  <c r="BJ334" i="6" s="1"/>
  <c r="BI334" i="6" a="1"/>
  <c r="BI334" i="6" s="1"/>
  <c r="BG334" i="6" a="1"/>
  <c r="BG334" i="6" s="1"/>
  <c r="BH334" i="6" a="1"/>
  <c r="BH334" i="6" s="1"/>
  <c r="BG270" i="6" a="1"/>
  <c r="BG270" i="6" s="1"/>
  <c r="BH270" i="6" a="1"/>
  <c r="BH270" i="6" s="1"/>
  <c r="BI270" i="6" a="1"/>
  <c r="BI270" i="6" s="1"/>
  <c r="BJ270" i="6" a="1"/>
  <c r="BJ270" i="6" s="1"/>
  <c r="BG206" i="6" a="1"/>
  <c r="BG206" i="6" s="1"/>
  <c r="BI206" i="6" a="1"/>
  <c r="BI206" i="6" s="1"/>
  <c r="BH206" i="6" a="1"/>
  <c r="BH206" i="6" s="1"/>
  <c r="BJ206" i="6" a="1"/>
  <c r="BJ206" i="6" s="1"/>
  <c r="BI142" i="6" a="1"/>
  <c r="BI142" i="6" s="1"/>
  <c r="BG142" i="6" a="1"/>
  <c r="BG142" i="6" s="1"/>
  <c r="BJ142" i="6" a="1"/>
  <c r="BJ142" i="6" s="1"/>
  <c r="BH142" i="6" a="1"/>
  <c r="BH142" i="6" s="1"/>
  <c r="BI306" i="6" a="1"/>
  <c r="BI306" i="6" s="1"/>
  <c r="BJ306" i="6" a="1"/>
  <c r="BJ306" i="6" s="1"/>
  <c r="BG306" i="6" a="1"/>
  <c r="BG306" i="6" s="1"/>
  <c r="BH306" i="6" a="1"/>
  <c r="BH306" i="6" s="1"/>
  <c r="BI242" i="6" a="1"/>
  <c r="BI242" i="6" s="1"/>
  <c r="BJ242" i="6" a="1"/>
  <c r="BJ242" i="6" s="1"/>
  <c r="BG242" i="6" a="1"/>
  <c r="BG242" i="6" s="1"/>
  <c r="BH242" i="6" a="1"/>
  <c r="BH242" i="6" s="1"/>
  <c r="BG178" i="6" a="1"/>
  <c r="BG178" i="6" s="1"/>
  <c r="BJ178" i="6" a="1"/>
  <c r="BJ178" i="6" s="1"/>
  <c r="BH178" i="6" a="1"/>
  <c r="BH178" i="6" s="1"/>
  <c r="BI178" i="6" a="1"/>
  <c r="BI178" i="6" s="1"/>
  <c r="BJ329" i="6" a="1"/>
  <c r="BJ329" i="6" s="1"/>
  <c r="BI329" i="6" a="1"/>
  <c r="BI329" i="6" s="1"/>
  <c r="BG329" i="6" a="1"/>
  <c r="BG329" i="6" s="1"/>
  <c r="BH329" i="6" a="1"/>
  <c r="BH329" i="6" s="1"/>
  <c r="BJ265" i="6" a="1"/>
  <c r="BJ265" i="6" s="1"/>
  <c r="BI265" i="6" a="1"/>
  <c r="BI265" i="6" s="1"/>
  <c r="BG265" i="6" a="1"/>
  <c r="BG265" i="6" s="1"/>
  <c r="BH265" i="6" a="1"/>
  <c r="BH265" i="6" s="1"/>
  <c r="BG201" i="6" a="1"/>
  <c r="BG201" i="6" s="1"/>
  <c r="BH201" i="6" a="1"/>
  <c r="BH201" i="6" s="1"/>
  <c r="BI201" i="6" a="1"/>
  <c r="BI201" i="6" s="1"/>
  <c r="BJ201" i="6" a="1"/>
  <c r="BJ201" i="6" s="1"/>
  <c r="BH141" i="6" a="1"/>
  <c r="BH141" i="6" s="1"/>
  <c r="BJ141" i="6" a="1"/>
  <c r="BJ141" i="6" s="1"/>
  <c r="BG141" i="6" a="1"/>
  <c r="BG141" i="6" s="1"/>
  <c r="BI141" i="6" a="1"/>
  <c r="BI141" i="6" s="1"/>
  <c r="BH309" i="6" a="1"/>
  <c r="BH309" i="6" s="1"/>
  <c r="BG309" i="6" a="1"/>
  <c r="BG309" i="6" s="1"/>
  <c r="BI309" i="6" a="1"/>
  <c r="BI309" i="6" s="1"/>
  <c r="BJ309" i="6" a="1"/>
  <c r="BJ309" i="6" s="1"/>
  <c r="BH245" i="6" a="1"/>
  <c r="BH245" i="6" s="1"/>
  <c r="BG245" i="6" a="1"/>
  <c r="BG245" i="6" s="1"/>
  <c r="BJ245" i="6" a="1"/>
  <c r="BJ245" i="6" s="1"/>
  <c r="BI245" i="6" a="1"/>
  <c r="BI245" i="6" s="1"/>
  <c r="BG181" i="6" a="1"/>
  <c r="BG181" i="6" s="1"/>
  <c r="BH181" i="6" a="1"/>
  <c r="BH181" i="6" s="1"/>
  <c r="BJ181" i="6" a="1"/>
  <c r="BJ181" i="6" s="1"/>
  <c r="BI181" i="6" a="1"/>
  <c r="BI181" i="6" s="1"/>
  <c r="BG232" i="6" a="1"/>
  <c r="BG232" i="6" s="1"/>
  <c r="BH232" i="6" a="1"/>
  <c r="BH232" i="6" s="1"/>
  <c r="BI232" i="6" a="1"/>
  <c r="BI232" i="6" s="1"/>
  <c r="BJ232" i="6" a="1"/>
  <c r="BJ232" i="6" s="1"/>
  <c r="BG200" i="6" a="1"/>
  <c r="BG200" i="6" s="1"/>
  <c r="BH200" i="6" a="1"/>
  <c r="BH200" i="6" s="1"/>
  <c r="BI200" i="6" a="1"/>
  <c r="BI200" i="6" s="1"/>
  <c r="BJ200" i="6" a="1"/>
  <c r="BJ200" i="6" s="1"/>
  <c r="BG168" i="6" a="1"/>
  <c r="BG168" i="6" s="1"/>
  <c r="BH168" i="6" a="1"/>
  <c r="BH168" i="6" s="1"/>
  <c r="BI168" i="6" a="1"/>
  <c r="BI168" i="6" s="1"/>
  <c r="BJ168" i="6" a="1"/>
  <c r="BJ168" i="6" s="1"/>
  <c r="BJ136" i="6" a="1"/>
  <c r="BJ136" i="6" s="1"/>
  <c r="BG136" i="6" a="1"/>
  <c r="BG136" i="6" s="1"/>
  <c r="BH136" i="6" a="1"/>
  <c r="BH136" i="6" s="1"/>
  <c r="BI136" i="6" a="1"/>
  <c r="BI136" i="6" s="1"/>
  <c r="BG371" i="6" a="1"/>
  <c r="BG371" i="6" s="1"/>
  <c r="BJ371" i="6" a="1"/>
  <c r="BJ371" i="6" s="1"/>
  <c r="BH371" i="6" a="1"/>
  <c r="BH371" i="6" s="1"/>
  <c r="BI371" i="6" a="1"/>
  <c r="BI371" i="6" s="1"/>
  <c r="BG385" i="6" a="1"/>
  <c r="BG385" i="6" s="1"/>
  <c r="BJ385" i="6" a="1"/>
  <c r="BJ385" i="6" s="1"/>
  <c r="BH385" i="6" a="1"/>
  <c r="BH385" i="6" s="1"/>
  <c r="BI385" i="6" a="1"/>
  <c r="BI385" i="6" s="1"/>
  <c r="BG376" i="6" a="1"/>
  <c r="BG376" i="6" s="1"/>
  <c r="BJ376" i="6" a="1"/>
  <c r="BJ376" i="6" s="1"/>
  <c r="BH376" i="6" a="1"/>
  <c r="BH376" i="6" s="1"/>
  <c r="BI376" i="6" a="1"/>
  <c r="BI376" i="6" s="1"/>
  <c r="BJ389" i="6" a="1"/>
  <c r="BJ389" i="6" s="1"/>
  <c r="BH389" i="6" a="1"/>
  <c r="BH389" i="6" s="1"/>
  <c r="BI389" i="6" a="1"/>
  <c r="BI389" i="6" s="1"/>
  <c r="BG389" i="6" a="1"/>
  <c r="BG389" i="6" s="1"/>
  <c r="BJ403" i="6" a="1"/>
  <c r="BJ403" i="6" s="1"/>
  <c r="BG403" i="6" a="1"/>
  <c r="BG403" i="6" s="1"/>
  <c r="BH403" i="6" a="1"/>
  <c r="BH403" i="6" s="1"/>
  <c r="BI403" i="6" a="1"/>
  <c r="BI403" i="6" s="1"/>
  <c r="BJ394" i="6" a="1"/>
  <c r="BJ394" i="6" s="1"/>
  <c r="BG394" i="6" a="1"/>
  <c r="BG394" i="6" s="1"/>
  <c r="BH394" i="6" a="1"/>
  <c r="BH394" i="6" s="1"/>
  <c r="BI394" i="6" a="1"/>
  <c r="BI394" i="6" s="1"/>
  <c r="BI495" i="6" a="1"/>
  <c r="BI495" i="6" s="1"/>
  <c r="BJ495" i="6" a="1"/>
  <c r="BJ495" i="6" s="1"/>
  <c r="BG495" i="6" a="1"/>
  <c r="BG495" i="6" s="1"/>
  <c r="BH495" i="6" a="1"/>
  <c r="BH495" i="6" s="1"/>
  <c r="BJ431" i="6" a="1"/>
  <c r="BJ431" i="6" s="1"/>
  <c r="BH431" i="6" a="1"/>
  <c r="BH431" i="6" s="1"/>
  <c r="BI431" i="6" a="1"/>
  <c r="BI431" i="6" s="1"/>
  <c r="BG431" i="6" a="1"/>
  <c r="BG431" i="6" s="1"/>
  <c r="BI499" i="6" a="1"/>
  <c r="BI499" i="6" s="1"/>
  <c r="BJ499" i="6" a="1"/>
  <c r="BJ499" i="6" s="1"/>
  <c r="BG499" i="6" a="1"/>
  <c r="BG499" i="6" s="1"/>
  <c r="BH499" i="6" a="1"/>
  <c r="BH499" i="6" s="1"/>
  <c r="BJ435" i="6" a="1"/>
  <c r="BJ435" i="6" s="1"/>
  <c r="BG435" i="6" a="1"/>
  <c r="BG435" i="6" s="1"/>
  <c r="BH435" i="6" a="1"/>
  <c r="BH435" i="6" s="1"/>
  <c r="BI435" i="6" a="1"/>
  <c r="BI435" i="6" s="1"/>
  <c r="BG494" i="6" a="1"/>
  <c r="BG494" i="6" s="1"/>
  <c r="BH494" i="6" a="1"/>
  <c r="BH494" i="6" s="1"/>
  <c r="BI494" i="6" a="1"/>
  <c r="BI494" i="6" s="1"/>
  <c r="BJ494" i="6" a="1"/>
  <c r="BJ494" i="6" s="1"/>
  <c r="BJ430" i="6" a="1"/>
  <c r="BJ430" i="6" s="1"/>
  <c r="BH430" i="6" a="1"/>
  <c r="BH430" i="6" s="1"/>
  <c r="BI430" i="6" a="1"/>
  <c r="BI430" i="6" s="1"/>
  <c r="BG430" i="6" a="1"/>
  <c r="BG430" i="6" s="1"/>
  <c r="BG498" i="6" a="1"/>
  <c r="BG498" i="6" s="1"/>
  <c r="BH498" i="6" a="1"/>
  <c r="BH498" i="6" s="1"/>
  <c r="BI498" i="6" a="1"/>
  <c r="BI498" i="6" s="1"/>
  <c r="BJ498" i="6" a="1"/>
  <c r="BJ498" i="6" s="1"/>
  <c r="BJ434" i="6" a="1"/>
  <c r="BJ434" i="6" s="1"/>
  <c r="BG434" i="6" a="1"/>
  <c r="BG434" i="6" s="1"/>
  <c r="BH434" i="6" a="1"/>
  <c r="BH434" i="6" s="1"/>
  <c r="BI434" i="6" a="1"/>
  <c r="BI434" i="6" s="1"/>
  <c r="BG493" i="6" a="1"/>
  <c r="BG493" i="6" s="1"/>
  <c r="BH493" i="6" a="1"/>
  <c r="BH493" i="6" s="1"/>
  <c r="BI493" i="6" a="1"/>
  <c r="BI493" i="6" s="1"/>
  <c r="BJ493" i="6" a="1"/>
  <c r="BJ493" i="6" s="1"/>
  <c r="BJ429" i="6" a="1"/>
  <c r="BJ429" i="6" s="1"/>
  <c r="BG429" i="6" a="1"/>
  <c r="BG429" i="6" s="1"/>
  <c r="BH429" i="6" a="1"/>
  <c r="BH429" i="6" s="1"/>
  <c r="BI429" i="6" a="1"/>
  <c r="BI429" i="6" s="1"/>
  <c r="BG505" i="6" a="1"/>
  <c r="BG505" i="6" s="1"/>
  <c r="BH505" i="6" a="1"/>
  <c r="BH505" i="6" s="1"/>
  <c r="BI505" i="6" a="1"/>
  <c r="BI505" i="6" s="1"/>
  <c r="BJ505" i="6" a="1"/>
  <c r="BJ505" i="6" s="1"/>
  <c r="BJ441" i="6" a="1"/>
  <c r="BJ441" i="6" s="1"/>
  <c r="BI441" i="6" a="1"/>
  <c r="BI441" i="6" s="1"/>
  <c r="BG441" i="6" a="1"/>
  <c r="BG441" i="6" s="1"/>
  <c r="BH441" i="6" a="1"/>
  <c r="BH441" i="6" s="1"/>
  <c r="BJ460" i="6" a="1"/>
  <c r="BJ460" i="6" s="1"/>
  <c r="BG460" i="6" a="1"/>
  <c r="BG460" i="6" s="1"/>
  <c r="BH460" i="6" a="1"/>
  <c r="BH460" i="6" s="1"/>
  <c r="BI460" i="6" a="1"/>
  <c r="BI460" i="6" s="1"/>
  <c r="BJ428" i="6" a="1"/>
  <c r="BJ428" i="6" s="1"/>
  <c r="BG428" i="6" a="1"/>
  <c r="BG428" i="6" s="1"/>
  <c r="BH428" i="6" a="1"/>
  <c r="BH428" i="6" s="1"/>
  <c r="BI428" i="6" a="1"/>
  <c r="BI428" i="6" s="1"/>
  <c r="BI534" i="6" a="1"/>
  <c r="BI534" i="6" s="1"/>
  <c r="BJ534" i="6" a="1"/>
  <c r="BJ534" i="6" s="1"/>
  <c r="BG534" i="6" a="1"/>
  <c r="BG534" i="6" s="1"/>
  <c r="BH534" i="6" a="1"/>
  <c r="BH534" i="6" s="1"/>
  <c r="BG529" i="6" a="1"/>
  <c r="BG529" i="6" s="1"/>
  <c r="BH529" i="6" a="1"/>
  <c r="BH529" i="6" s="1"/>
  <c r="BI529" i="6" a="1"/>
  <c r="BI529" i="6" s="1"/>
  <c r="BJ529" i="6" a="1"/>
  <c r="BJ529" i="6" s="1"/>
  <c r="BH524" i="6" a="1"/>
  <c r="BH524" i="6" s="1"/>
  <c r="BI524" i="6" a="1"/>
  <c r="BI524" i="6" s="1"/>
  <c r="BJ524" i="6" a="1"/>
  <c r="BJ524" i="6" s="1"/>
  <c r="BG524" i="6" a="1"/>
  <c r="BG524" i="6" s="1"/>
  <c r="BG523" i="6" a="1"/>
  <c r="BG523" i="6" s="1"/>
  <c r="BH523" i="6" a="1"/>
  <c r="BH523" i="6" s="1"/>
  <c r="BI523" i="6" a="1"/>
  <c r="BI523" i="6" s="1"/>
  <c r="BJ523" i="6" a="1"/>
  <c r="BJ523" i="6" s="1"/>
  <c r="BH965" i="6" a="1"/>
  <c r="BH965" i="6" s="1"/>
  <c r="BI965" i="6" a="1"/>
  <c r="BI965" i="6" s="1"/>
  <c r="BJ965" i="6" a="1"/>
  <c r="BJ965" i="6" s="1"/>
  <c r="BG965" i="6" a="1"/>
  <c r="BG965" i="6" s="1"/>
  <c r="BH956" i="6" a="1"/>
  <c r="BH956" i="6" s="1"/>
  <c r="BI956" i="6" a="1"/>
  <c r="BI956" i="6" s="1"/>
  <c r="BJ956" i="6" a="1"/>
  <c r="BJ956" i="6" s="1"/>
  <c r="BG956" i="6" a="1"/>
  <c r="BG956" i="6" s="1"/>
  <c r="BI738" i="6" a="1"/>
  <c r="BI738" i="6" s="1"/>
  <c r="BJ738" i="6" a="1"/>
  <c r="BJ738" i="6" s="1"/>
  <c r="BH738" i="6" a="1"/>
  <c r="BH738" i="6" s="1"/>
  <c r="BG738" i="6" a="1"/>
  <c r="BG738" i="6" s="1"/>
  <c r="BH963" i="6" a="1"/>
  <c r="BH963" i="6" s="1"/>
  <c r="BI963" i="6" a="1"/>
  <c r="BI963" i="6" s="1"/>
  <c r="BJ963" i="6" a="1"/>
  <c r="BJ963" i="6" s="1"/>
  <c r="BG963" i="6" a="1"/>
  <c r="BG963" i="6" s="1"/>
  <c r="BJ834" i="6" a="1"/>
  <c r="BJ834" i="6" s="1"/>
  <c r="BG834" i="6" a="1"/>
  <c r="BG834" i="6" s="1"/>
  <c r="BH834" i="6" a="1"/>
  <c r="BH834" i="6" s="1"/>
  <c r="BI834" i="6" a="1"/>
  <c r="BI834" i="6" s="1"/>
  <c r="BH986" i="6" a="1"/>
  <c r="BH986" i="6" s="1"/>
  <c r="BI986" i="6" a="1"/>
  <c r="BI986" i="6" s="1"/>
  <c r="BJ986" i="6" a="1"/>
  <c r="BJ986" i="6" s="1"/>
  <c r="BG986" i="6" a="1"/>
  <c r="BG986" i="6" s="1"/>
  <c r="BH921" i="6" a="1"/>
  <c r="BH921" i="6" s="1"/>
  <c r="BI921" i="6" a="1"/>
  <c r="BI921" i="6" s="1"/>
  <c r="BJ921" i="6" a="1"/>
  <c r="BJ921" i="6" s="1"/>
  <c r="BG921" i="6" a="1"/>
  <c r="BG921" i="6" s="1"/>
  <c r="BH925" i="6" a="1"/>
  <c r="BH925" i="6" s="1"/>
  <c r="BI925" i="6" a="1"/>
  <c r="BI925" i="6" s="1"/>
  <c r="BJ925" i="6" a="1"/>
  <c r="BJ925" i="6" s="1"/>
  <c r="BG925" i="6" a="1"/>
  <c r="BG925" i="6" s="1"/>
  <c r="BH945" i="6" a="1"/>
  <c r="BH945" i="6" s="1"/>
  <c r="BI945" i="6" a="1"/>
  <c r="BI945" i="6" s="1"/>
  <c r="BJ945" i="6" a="1"/>
  <c r="BJ945" i="6" s="1"/>
  <c r="BG945" i="6" a="1"/>
  <c r="BG945" i="6" s="1"/>
  <c r="BH998" i="6" a="1"/>
  <c r="BH998" i="6" s="1"/>
  <c r="BI998" i="6" a="1"/>
  <c r="BI998" i="6" s="1"/>
  <c r="BJ998" i="6" a="1"/>
  <c r="BJ998" i="6" s="1"/>
  <c r="BG998" i="6" a="1"/>
  <c r="BG998" i="6" s="1"/>
  <c r="BH968" i="6" a="1"/>
  <c r="BH968" i="6" s="1"/>
  <c r="BI968" i="6" a="1"/>
  <c r="BI968" i="6" s="1"/>
  <c r="BJ968" i="6" a="1"/>
  <c r="BJ968" i="6" s="1"/>
  <c r="BG968" i="6" a="1"/>
  <c r="BG968" i="6" s="1"/>
  <c r="BJ866" i="6" a="1"/>
  <c r="BJ866" i="6" s="1"/>
  <c r="BG866" i="6" a="1"/>
  <c r="BG866" i="6" s="1"/>
  <c r="BI866" i="6" a="1"/>
  <c r="BI866" i="6" s="1"/>
  <c r="BH866" i="6" a="1"/>
  <c r="BH866" i="6" s="1"/>
  <c r="BH991" i="6" a="1"/>
  <c r="BH991" i="6" s="1"/>
  <c r="BI991" i="6" a="1"/>
  <c r="BI991" i="6" s="1"/>
  <c r="BJ991" i="6" a="1"/>
  <c r="BJ991" i="6" s="1"/>
  <c r="BG991" i="6" a="1"/>
  <c r="BG991" i="6" s="1"/>
  <c r="BH927" i="6" a="1"/>
  <c r="BH927" i="6" s="1"/>
  <c r="BI927" i="6" a="1"/>
  <c r="BI927" i="6" s="1"/>
  <c r="BJ927" i="6" a="1"/>
  <c r="BJ927" i="6" s="1"/>
  <c r="BG927" i="6" a="1"/>
  <c r="BG927" i="6" s="1"/>
  <c r="BJ655" i="6" a="1"/>
  <c r="BJ655" i="6" s="1"/>
  <c r="BI655" i="6" a="1"/>
  <c r="BI655" i="6" s="1"/>
  <c r="BG655" i="6" a="1"/>
  <c r="BG655" i="6" s="1"/>
  <c r="BH655" i="6" a="1"/>
  <c r="BH655" i="6" s="1"/>
  <c r="BJ591" i="6" a="1"/>
  <c r="BJ591" i="6" s="1"/>
  <c r="BG591" i="6" a="1"/>
  <c r="BG591" i="6" s="1"/>
  <c r="BH591" i="6" a="1"/>
  <c r="BH591" i="6" s="1"/>
  <c r="BI591" i="6" a="1"/>
  <c r="BI591" i="6" s="1"/>
  <c r="BJ674" i="6" a="1"/>
  <c r="BJ674" i="6" s="1"/>
  <c r="BG674" i="6" a="1"/>
  <c r="BG674" i="6" s="1"/>
  <c r="BH674" i="6" a="1"/>
  <c r="BH674" i="6" s="1"/>
  <c r="BI674" i="6" a="1"/>
  <c r="BI674" i="6" s="1"/>
  <c r="BJ827" i="6" a="1"/>
  <c r="BJ827" i="6" s="1"/>
  <c r="BG827" i="6" a="1"/>
  <c r="BG827" i="6" s="1"/>
  <c r="BH827" i="6" a="1"/>
  <c r="BH827" i="6" s="1"/>
  <c r="BI827" i="6" a="1"/>
  <c r="BI827" i="6" s="1"/>
  <c r="BH763" i="6" a="1"/>
  <c r="BH763" i="6" s="1"/>
  <c r="BG763" i="6" a="1"/>
  <c r="BG763" i="6" s="1"/>
  <c r="BI763" i="6" a="1"/>
  <c r="BI763" i="6" s="1"/>
  <c r="BJ763" i="6" a="1"/>
  <c r="BJ763" i="6" s="1"/>
  <c r="BI699" i="6" a="1"/>
  <c r="BI699" i="6" s="1"/>
  <c r="BJ699" i="6" a="1"/>
  <c r="BJ699" i="6" s="1"/>
  <c r="BG699" i="6" a="1"/>
  <c r="BG699" i="6" s="1"/>
  <c r="BH699" i="6" a="1"/>
  <c r="BH699" i="6" s="1"/>
  <c r="BJ635" i="6" a="1"/>
  <c r="BJ635" i="6" s="1"/>
  <c r="BG635" i="6" a="1"/>
  <c r="BG635" i="6" s="1"/>
  <c r="BH635" i="6" a="1"/>
  <c r="BH635" i="6" s="1"/>
  <c r="BI635" i="6" a="1"/>
  <c r="BI635" i="6" s="1"/>
  <c r="BG571" i="6" a="1"/>
  <c r="BG571" i="6" s="1"/>
  <c r="BH571" i="6" a="1"/>
  <c r="BH571" i="6" s="1"/>
  <c r="BI571" i="6" a="1"/>
  <c r="BI571" i="6" s="1"/>
  <c r="BJ571" i="6" a="1"/>
  <c r="BJ571" i="6" s="1"/>
  <c r="BJ845" i="6" a="1"/>
  <c r="BJ845" i="6" s="1"/>
  <c r="BG845" i="6" a="1"/>
  <c r="BG845" i="6" s="1"/>
  <c r="BH845" i="6" a="1"/>
  <c r="BH845" i="6" s="1"/>
  <c r="BI845" i="6" a="1"/>
  <c r="BI845" i="6" s="1"/>
  <c r="BH781" i="6" a="1"/>
  <c r="BH781" i="6" s="1"/>
  <c r="BG781" i="6" a="1"/>
  <c r="BG781" i="6" s="1"/>
  <c r="BI781" i="6" a="1"/>
  <c r="BI781" i="6" s="1"/>
  <c r="BJ781" i="6" a="1"/>
  <c r="BJ781" i="6" s="1"/>
  <c r="BI717" i="6" a="1"/>
  <c r="BI717" i="6" s="1"/>
  <c r="BJ717" i="6" a="1"/>
  <c r="BJ717" i="6" s="1"/>
  <c r="BG717" i="6" a="1"/>
  <c r="BG717" i="6" s="1"/>
  <c r="BH717" i="6" a="1"/>
  <c r="BH717" i="6" s="1"/>
  <c r="BJ653" i="6" a="1"/>
  <c r="BJ653" i="6" s="1"/>
  <c r="BH653" i="6" a="1"/>
  <c r="BH653" i="6" s="1"/>
  <c r="BI653" i="6" a="1"/>
  <c r="BI653" i="6" s="1"/>
  <c r="BG653" i="6" a="1"/>
  <c r="BG653" i="6" s="1"/>
  <c r="BI589" i="6" a="1"/>
  <c r="BI589" i="6" s="1"/>
  <c r="BJ589" i="6" a="1"/>
  <c r="BJ589" i="6" s="1"/>
  <c r="BG589" i="6" a="1"/>
  <c r="BG589" i="6" s="1"/>
  <c r="BH589" i="6" a="1"/>
  <c r="BH589" i="6" s="1"/>
  <c r="BI889" i="6" a="1"/>
  <c r="BI889" i="6" s="1"/>
  <c r="BJ889" i="6" a="1"/>
  <c r="BJ889" i="6" s="1"/>
  <c r="BG889" i="6" a="1"/>
  <c r="BG889" i="6" s="1"/>
  <c r="BH889" i="6" a="1"/>
  <c r="BH889" i="6" s="1"/>
  <c r="BJ825" i="6" a="1"/>
  <c r="BJ825" i="6" s="1"/>
  <c r="BG825" i="6" a="1"/>
  <c r="BG825" i="6" s="1"/>
  <c r="BH825" i="6" a="1"/>
  <c r="BH825" i="6" s="1"/>
  <c r="BI825" i="6" a="1"/>
  <c r="BI825" i="6" s="1"/>
  <c r="BH761" i="6" a="1"/>
  <c r="BH761" i="6" s="1"/>
  <c r="BG761" i="6" a="1"/>
  <c r="BG761" i="6" s="1"/>
  <c r="BI761" i="6" a="1"/>
  <c r="BI761" i="6" s="1"/>
  <c r="BJ761" i="6" a="1"/>
  <c r="BJ761" i="6" s="1"/>
  <c r="BI697" i="6" a="1"/>
  <c r="BI697" i="6" s="1"/>
  <c r="BJ697" i="6" a="1"/>
  <c r="BJ697" i="6" s="1"/>
  <c r="BG697" i="6" a="1"/>
  <c r="BG697" i="6" s="1"/>
  <c r="BH697" i="6" a="1"/>
  <c r="BH697" i="6" s="1"/>
  <c r="BJ633" i="6" a="1"/>
  <c r="BJ633" i="6" s="1"/>
  <c r="BH633" i="6" a="1"/>
  <c r="BH633" i="6" s="1"/>
  <c r="BI633" i="6" a="1"/>
  <c r="BI633" i="6" s="1"/>
  <c r="BG633" i="6" a="1"/>
  <c r="BG633" i="6" s="1"/>
  <c r="BG569" i="6" a="1"/>
  <c r="BG569" i="6" s="1"/>
  <c r="BH569" i="6" a="1"/>
  <c r="BH569" i="6" s="1"/>
  <c r="BI569" i="6" a="1"/>
  <c r="BI569" i="6" s="1"/>
  <c r="BJ569" i="6" a="1"/>
  <c r="BJ569" i="6" s="1"/>
  <c r="BJ876" i="6" a="1"/>
  <c r="BJ876" i="6" s="1"/>
  <c r="BI876" i="6" a="1"/>
  <c r="BI876" i="6" s="1"/>
  <c r="BG876" i="6" a="1"/>
  <c r="BG876" i="6" s="1"/>
  <c r="BH876" i="6" a="1"/>
  <c r="BH876" i="6" s="1"/>
  <c r="BJ812" i="6" a="1"/>
  <c r="BJ812" i="6" s="1"/>
  <c r="BG812" i="6" a="1"/>
  <c r="BG812" i="6" s="1"/>
  <c r="BH812" i="6" a="1"/>
  <c r="BH812" i="6" s="1"/>
  <c r="BI812" i="6" a="1"/>
  <c r="BI812" i="6" s="1"/>
  <c r="BH748" i="6" a="1"/>
  <c r="BH748" i="6" s="1"/>
  <c r="BG748" i="6" a="1"/>
  <c r="BG748" i="6" s="1"/>
  <c r="BI748" i="6" a="1"/>
  <c r="BI748" i="6" s="1"/>
  <c r="BJ748" i="6" a="1"/>
  <c r="BJ748" i="6" s="1"/>
  <c r="BJ684" i="6" a="1"/>
  <c r="BJ684" i="6" s="1"/>
  <c r="BG684" i="6" a="1"/>
  <c r="BG684" i="6" s="1"/>
  <c r="BH684" i="6" a="1"/>
  <c r="BH684" i="6" s="1"/>
  <c r="BI684" i="6" a="1"/>
  <c r="BI684" i="6" s="1"/>
  <c r="BG620" i="6" a="1"/>
  <c r="BG620" i="6" s="1"/>
  <c r="BH620" i="6" a="1"/>
  <c r="BH620" i="6" s="1"/>
  <c r="BI620" i="6" a="1"/>
  <c r="BI620" i="6" s="1"/>
  <c r="BJ620" i="6" a="1"/>
  <c r="BJ620" i="6" s="1"/>
  <c r="BH556" i="6" a="1"/>
  <c r="BH556" i="6" s="1"/>
  <c r="BI556" i="6" a="1"/>
  <c r="BI556" i="6" s="1"/>
  <c r="BJ556" i="6" a="1"/>
  <c r="BJ556" i="6" s="1"/>
  <c r="BG556" i="6" a="1"/>
  <c r="BG556" i="6" s="1"/>
  <c r="BJ830" i="6" a="1"/>
  <c r="BJ830" i="6" s="1"/>
  <c r="BG830" i="6" a="1"/>
  <c r="BG830" i="6" s="1"/>
  <c r="BH830" i="6" a="1"/>
  <c r="BH830" i="6" s="1"/>
  <c r="BI830" i="6" a="1"/>
  <c r="BI830" i="6" s="1"/>
  <c r="BH766" i="6" a="1"/>
  <c r="BH766" i="6" s="1"/>
  <c r="BG766" i="6" a="1"/>
  <c r="BG766" i="6" s="1"/>
  <c r="BI766" i="6" a="1"/>
  <c r="BI766" i="6" s="1"/>
  <c r="BJ766" i="6" a="1"/>
  <c r="BJ766" i="6" s="1"/>
  <c r="BI702" i="6" a="1"/>
  <c r="BI702" i="6" s="1"/>
  <c r="BJ702" i="6" a="1"/>
  <c r="BJ702" i="6" s="1"/>
  <c r="BG702" i="6" a="1"/>
  <c r="BG702" i="6" s="1"/>
  <c r="BH702" i="6" a="1"/>
  <c r="BH702" i="6" s="1"/>
  <c r="BJ638" i="6" a="1"/>
  <c r="BJ638" i="6" s="1"/>
  <c r="BG638" i="6" a="1"/>
  <c r="BG638" i="6" s="1"/>
  <c r="BH638" i="6" a="1"/>
  <c r="BH638" i="6" s="1"/>
  <c r="BI638" i="6" a="1"/>
  <c r="BI638" i="6" s="1"/>
  <c r="BI574" i="6" a="1"/>
  <c r="BI574" i="6" s="1"/>
  <c r="BJ574" i="6" a="1"/>
  <c r="BJ574" i="6" s="1"/>
  <c r="BG574" i="6" a="1"/>
  <c r="BG574" i="6" s="1"/>
  <c r="BH574" i="6" a="1"/>
  <c r="BH574" i="6" s="1"/>
  <c r="BI892" i="6" a="1"/>
  <c r="BI892" i="6" s="1"/>
  <c r="BG892" i="6" a="1"/>
  <c r="BG892" i="6" s="1"/>
  <c r="BH892" i="6" a="1"/>
  <c r="BH892" i="6" s="1"/>
  <c r="BJ892" i="6" a="1"/>
  <c r="BJ892" i="6" s="1"/>
  <c r="BJ829" i="6" a="1"/>
  <c r="BJ829" i="6" s="1"/>
  <c r="BG829" i="6" a="1"/>
  <c r="BG829" i="6" s="1"/>
  <c r="BH829" i="6" a="1"/>
  <c r="BH829" i="6" s="1"/>
  <c r="BI829" i="6" a="1"/>
  <c r="BI829" i="6" s="1"/>
  <c r="BH765" i="6" a="1"/>
  <c r="BH765" i="6" s="1"/>
  <c r="BG765" i="6" a="1"/>
  <c r="BG765" i="6" s="1"/>
  <c r="BI765" i="6" a="1"/>
  <c r="BI765" i="6" s="1"/>
  <c r="BJ765" i="6" a="1"/>
  <c r="BJ765" i="6" s="1"/>
  <c r="BI701" i="6" a="1"/>
  <c r="BI701" i="6" s="1"/>
  <c r="BJ701" i="6" a="1"/>
  <c r="BJ701" i="6" s="1"/>
  <c r="BG701" i="6" a="1"/>
  <c r="BG701" i="6" s="1"/>
  <c r="BH701" i="6" a="1"/>
  <c r="BH701" i="6" s="1"/>
  <c r="BJ637" i="6" a="1"/>
  <c r="BJ637" i="6" s="1"/>
  <c r="BH637" i="6" a="1"/>
  <c r="BH637" i="6" s="1"/>
  <c r="BI637" i="6" a="1"/>
  <c r="BI637" i="6" s="1"/>
  <c r="BG637" i="6" a="1"/>
  <c r="BG637" i="6" s="1"/>
  <c r="BI573" i="6" a="1"/>
  <c r="BI573" i="6" s="1"/>
  <c r="BJ573" i="6" a="1"/>
  <c r="BJ573" i="6" s="1"/>
  <c r="BG573" i="6" a="1"/>
  <c r="BG573" i="6" s="1"/>
  <c r="BH573" i="6" a="1"/>
  <c r="BH573" i="6" s="1"/>
  <c r="BI880" i="6" a="1"/>
  <c r="BI880" i="6" s="1"/>
  <c r="BG880" i="6" a="1"/>
  <c r="BG880" i="6" s="1"/>
  <c r="BH880" i="6" a="1"/>
  <c r="BH880" i="6" s="1"/>
  <c r="BJ880" i="6" a="1"/>
  <c r="BJ880" i="6" s="1"/>
  <c r="BJ816" i="6" a="1"/>
  <c r="BJ816" i="6" s="1"/>
  <c r="BG816" i="6" a="1"/>
  <c r="BG816" i="6" s="1"/>
  <c r="BH816" i="6" a="1"/>
  <c r="BH816" i="6" s="1"/>
  <c r="BI816" i="6" a="1"/>
  <c r="BI816" i="6" s="1"/>
  <c r="BH752" i="6" a="1"/>
  <c r="BH752" i="6" s="1"/>
  <c r="BG752" i="6" a="1"/>
  <c r="BG752" i="6" s="1"/>
  <c r="BI752" i="6" a="1"/>
  <c r="BI752" i="6" s="1"/>
  <c r="BJ752" i="6" a="1"/>
  <c r="BJ752" i="6" s="1"/>
  <c r="BI688" i="6" a="1"/>
  <c r="BI688" i="6" s="1"/>
  <c r="BJ688" i="6" a="1"/>
  <c r="BJ688" i="6" s="1"/>
  <c r="BG688" i="6" a="1"/>
  <c r="BG688" i="6" s="1"/>
  <c r="BH688" i="6" a="1"/>
  <c r="BH688" i="6" s="1"/>
  <c r="BG624" i="6" a="1"/>
  <c r="BG624" i="6" s="1"/>
  <c r="BH624" i="6" a="1"/>
  <c r="BH624" i="6" s="1"/>
  <c r="BJ624" i="6" a="1"/>
  <c r="BJ624" i="6" s="1"/>
  <c r="BI624" i="6" a="1"/>
  <c r="BI624" i="6" s="1"/>
  <c r="BJ560" i="6" a="1"/>
  <c r="BJ560" i="6" s="1"/>
  <c r="BG560" i="6" a="1"/>
  <c r="BG560" i="6" s="1"/>
  <c r="BH560" i="6" a="1"/>
  <c r="BH560" i="6" s="1"/>
  <c r="BI560" i="6" a="1"/>
  <c r="BI560" i="6" s="1"/>
  <c r="BH1007" i="6" a="1"/>
  <c r="BH1007" i="6" s="1"/>
  <c r="BI1007" i="6" a="1"/>
  <c r="BI1007" i="6" s="1"/>
  <c r="BJ1007" i="6" a="1"/>
  <c r="BJ1007" i="6" s="1"/>
  <c r="BG1007" i="6" a="1"/>
  <c r="BG1007" i="6" s="1"/>
  <c r="BG53" i="6" a="1"/>
  <c r="BG53" i="6" s="1"/>
  <c r="BH53" i="6" a="1"/>
  <c r="BH53" i="6" s="1"/>
  <c r="BI53" i="6" a="1"/>
  <c r="BI53" i="6" s="1"/>
  <c r="BJ53" i="6" a="1"/>
  <c r="BJ53" i="6" s="1"/>
  <c r="BJ88" i="6" a="1"/>
  <c r="BJ88" i="6" s="1"/>
  <c r="BG88" i="6" a="1"/>
  <c r="BG88" i="6" s="1"/>
  <c r="BH88" i="6" a="1"/>
  <c r="BH88" i="6" s="1"/>
  <c r="BI88" i="6" a="1"/>
  <c r="BI88" i="6" s="1"/>
  <c r="BH101" i="6" a="1"/>
  <c r="BH101" i="6" s="1"/>
  <c r="BJ101" i="6" a="1"/>
  <c r="BJ101" i="6" s="1"/>
  <c r="BG101" i="6" a="1"/>
  <c r="BG101" i="6" s="1"/>
  <c r="BI101" i="6" a="1"/>
  <c r="BI101" i="6" s="1"/>
  <c r="BH114" i="6" a="1"/>
  <c r="BH114" i="6" s="1"/>
  <c r="BI114" i="6" a="1"/>
  <c r="BI114" i="6" s="1"/>
  <c r="BJ114" i="6" a="1"/>
  <c r="BJ114" i="6" s="1"/>
  <c r="BG114" i="6" a="1"/>
  <c r="BG114" i="6" s="1"/>
  <c r="BJ116" i="6" a="1"/>
  <c r="BJ116" i="6" s="1"/>
  <c r="BG116" i="6" a="1"/>
  <c r="BG116" i="6" s="1"/>
  <c r="BH116" i="6" a="1"/>
  <c r="BH116" i="6" s="1"/>
  <c r="BI116" i="6" a="1"/>
  <c r="BI116" i="6" s="1"/>
  <c r="BG344" i="6" a="1"/>
  <c r="BG344" i="6" s="1"/>
  <c r="BH344" i="6" a="1"/>
  <c r="BH344" i="6" s="1"/>
  <c r="BI344" i="6" a="1"/>
  <c r="BI344" i="6" s="1"/>
  <c r="BJ344" i="6" a="1"/>
  <c r="BJ344" i="6" s="1"/>
  <c r="BH244" i="6" a="1"/>
  <c r="BH244" i="6" s="1"/>
  <c r="BI244" i="6" a="1"/>
  <c r="BI244" i="6" s="1"/>
  <c r="BJ244" i="6" a="1"/>
  <c r="BJ244" i="6" s="1"/>
  <c r="BG244" i="6" a="1"/>
  <c r="BG244" i="6" s="1"/>
  <c r="BG304" i="6" a="1"/>
  <c r="BG304" i="6" s="1"/>
  <c r="BH304" i="6" a="1"/>
  <c r="BH304" i="6" s="1"/>
  <c r="BI304" i="6" a="1"/>
  <c r="BI304" i="6" s="1"/>
  <c r="BJ304" i="6" a="1"/>
  <c r="BJ304" i="6" s="1"/>
  <c r="BI268" i="6" a="1"/>
  <c r="BI268" i="6" s="1"/>
  <c r="BJ268" i="6" a="1"/>
  <c r="BJ268" i="6" s="1"/>
  <c r="BG268" i="6" a="1"/>
  <c r="BG268" i="6" s="1"/>
  <c r="BH268" i="6" a="1"/>
  <c r="BH268" i="6" s="1"/>
  <c r="BJ327" i="6" a="1"/>
  <c r="BJ327" i="6" s="1"/>
  <c r="BI327" i="6" a="1"/>
  <c r="BI327" i="6" s="1"/>
  <c r="BH327" i="6" a="1"/>
  <c r="BH327" i="6" s="1"/>
  <c r="BG327" i="6" a="1"/>
  <c r="BG327" i="6" s="1"/>
  <c r="BI263" i="6" a="1"/>
  <c r="BI263" i="6" s="1"/>
  <c r="BH263" i="6" a="1"/>
  <c r="BH263" i="6" s="1"/>
  <c r="BG263" i="6" a="1"/>
  <c r="BG263" i="6" s="1"/>
  <c r="BJ263" i="6" a="1"/>
  <c r="BJ263" i="6" s="1"/>
  <c r="BG199" i="6" a="1"/>
  <c r="BG199" i="6" s="1"/>
  <c r="BI199" i="6" a="1"/>
  <c r="BI199" i="6" s="1"/>
  <c r="BJ199" i="6" a="1"/>
  <c r="BJ199" i="6" s="1"/>
  <c r="BH199" i="6" a="1"/>
  <c r="BH199" i="6" s="1"/>
  <c r="BG135" i="6" a="1"/>
  <c r="BG135" i="6" s="1"/>
  <c r="BH135" i="6" a="1"/>
  <c r="BH135" i="6" s="1"/>
  <c r="BI135" i="6" a="1"/>
  <c r="BI135" i="6" s="1"/>
  <c r="BJ135" i="6" a="1"/>
  <c r="BJ135" i="6" s="1"/>
  <c r="BG299" i="6" a="1"/>
  <c r="BG299" i="6" s="1"/>
  <c r="BJ299" i="6" a="1"/>
  <c r="BJ299" i="6" s="1"/>
  <c r="BH299" i="6" a="1"/>
  <c r="BH299" i="6" s="1"/>
  <c r="BI299" i="6" a="1"/>
  <c r="BI299" i="6" s="1"/>
  <c r="BG235" i="6" a="1"/>
  <c r="BG235" i="6" s="1"/>
  <c r="BJ235" i="6" a="1"/>
  <c r="BJ235" i="6" s="1"/>
  <c r="BH235" i="6" a="1"/>
  <c r="BH235" i="6" s="1"/>
  <c r="BI235" i="6" a="1"/>
  <c r="BI235" i="6" s="1"/>
  <c r="BG171" i="6" a="1"/>
  <c r="BG171" i="6" s="1"/>
  <c r="BJ171" i="6" a="1"/>
  <c r="BJ171" i="6" s="1"/>
  <c r="BI171" i="6" a="1"/>
  <c r="BI171" i="6" s="1"/>
  <c r="BH171" i="6" a="1"/>
  <c r="BH171" i="6" s="1"/>
  <c r="BJ326" i="6" a="1"/>
  <c r="BJ326" i="6" s="1"/>
  <c r="BI326" i="6" a="1"/>
  <c r="BI326" i="6" s="1"/>
  <c r="BG326" i="6" a="1"/>
  <c r="BG326" i="6" s="1"/>
  <c r="BH326" i="6" a="1"/>
  <c r="BH326" i="6" s="1"/>
  <c r="BI262" i="6" a="1"/>
  <c r="BI262" i="6" s="1"/>
  <c r="BJ262" i="6" a="1"/>
  <c r="BJ262" i="6" s="1"/>
  <c r="BG262" i="6" a="1"/>
  <c r="BG262" i="6" s="1"/>
  <c r="BH262" i="6" a="1"/>
  <c r="BH262" i="6" s="1"/>
  <c r="BG198" i="6" a="1"/>
  <c r="BG198" i="6" s="1"/>
  <c r="BH198" i="6" a="1"/>
  <c r="BH198" i="6" s="1"/>
  <c r="BI198" i="6" a="1"/>
  <c r="BI198" i="6" s="1"/>
  <c r="BJ198" i="6" a="1"/>
  <c r="BJ198" i="6" s="1"/>
  <c r="BI134" i="6" a="1"/>
  <c r="BI134" i="6" s="1"/>
  <c r="BG134" i="6" a="1"/>
  <c r="BG134" i="6" s="1"/>
  <c r="BH134" i="6" a="1"/>
  <c r="BH134" i="6" s="1"/>
  <c r="BJ134" i="6" a="1"/>
  <c r="BJ134" i="6" s="1"/>
  <c r="BJ298" i="6" a="1"/>
  <c r="BJ298" i="6" s="1"/>
  <c r="BG298" i="6" a="1"/>
  <c r="BG298" i="6" s="1"/>
  <c r="BH298" i="6" a="1"/>
  <c r="BH298" i="6" s="1"/>
  <c r="BI298" i="6" a="1"/>
  <c r="BI298" i="6" s="1"/>
  <c r="BG234" i="6" a="1"/>
  <c r="BG234" i="6" s="1"/>
  <c r="BH234" i="6" a="1"/>
  <c r="BH234" i="6" s="1"/>
  <c r="BI234" i="6" a="1"/>
  <c r="BI234" i="6" s="1"/>
  <c r="BJ234" i="6" a="1"/>
  <c r="BJ234" i="6" s="1"/>
  <c r="BG170" i="6" a="1"/>
  <c r="BG170" i="6" s="1"/>
  <c r="BJ170" i="6" a="1"/>
  <c r="BJ170" i="6" s="1"/>
  <c r="BH170" i="6" a="1"/>
  <c r="BH170" i="6" s="1"/>
  <c r="BI170" i="6" a="1"/>
  <c r="BI170" i="6" s="1"/>
  <c r="BJ321" i="6" a="1"/>
  <c r="BJ321" i="6" s="1"/>
  <c r="BI321" i="6" a="1"/>
  <c r="BI321" i="6" s="1"/>
  <c r="BG321" i="6" a="1"/>
  <c r="BG321" i="6" s="1"/>
  <c r="BH321" i="6" a="1"/>
  <c r="BH321" i="6" s="1"/>
  <c r="BJ257" i="6" a="1"/>
  <c r="BJ257" i="6" s="1"/>
  <c r="BI257" i="6" a="1"/>
  <c r="BI257" i="6" s="1"/>
  <c r="BG257" i="6" a="1"/>
  <c r="BG257" i="6" s="1"/>
  <c r="BH257" i="6" a="1"/>
  <c r="BH257" i="6" s="1"/>
  <c r="BG193" i="6" a="1"/>
  <c r="BG193" i="6" s="1"/>
  <c r="BI193" i="6" a="1"/>
  <c r="BI193" i="6" s="1"/>
  <c r="BJ193" i="6" a="1"/>
  <c r="BJ193" i="6" s="1"/>
  <c r="BH193" i="6" a="1"/>
  <c r="BH193" i="6" s="1"/>
  <c r="BH133" i="6" a="1"/>
  <c r="BH133" i="6" s="1"/>
  <c r="BJ133" i="6" a="1"/>
  <c r="BJ133" i="6" s="1"/>
  <c r="BG133" i="6" a="1"/>
  <c r="BG133" i="6" s="1"/>
  <c r="BI133" i="6" a="1"/>
  <c r="BI133" i="6" s="1"/>
  <c r="BH301" i="6" a="1"/>
  <c r="BH301" i="6" s="1"/>
  <c r="BG301" i="6" a="1"/>
  <c r="BG301" i="6" s="1"/>
  <c r="BJ301" i="6" a="1"/>
  <c r="BJ301" i="6" s="1"/>
  <c r="BI301" i="6" a="1"/>
  <c r="BI301" i="6" s="1"/>
  <c r="BH237" i="6" a="1"/>
  <c r="BH237" i="6" s="1"/>
  <c r="BG237" i="6" a="1"/>
  <c r="BG237" i="6" s="1"/>
  <c r="BI237" i="6" a="1"/>
  <c r="BI237" i="6" s="1"/>
  <c r="BJ237" i="6" a="1"/>
  <c r="BJ237" i="6" s="1"/>
  <c r="BG169" i="6" a="1"/>
  <c r="BG169" i="6" s="1"/>
  <c r="BI169" i="6" a="1"/>
  <c r="BI169" i="6" s="1"/>
  <c r="BJ169" i="6" a="1"/>
  <c r="BJ169" i="6" s="1"/>
  <c r="BH169" i="6" a="1"/>
  <c r="BH169" i="6" s="1"/>
  <c r="BJ228" i="6" a="1"/>
  <c r="BJ228" i="6" s="1"/>
  <c r="BG228" i="6" a="1"/>
  <c r="BG228" i="6" s="1"/>
  <c r="BH228" i="6" a="1"/>
  <c r="BH228" i="6" s="1"/>
  <c r="BI228" i="6" a="1"/>
  <c r="BI228" i="6" s="1"/>
  <c r="BG196" i="6" a="1"/>
  <c r="BG196" i="6" s="1"/>
  <c r="BH196" i="6" a="1"/>
  <c r="BH196" i="6" s="1"/>
  <c r="BI196" i="6" a="1"/>
  <c r="BI196" i="6" s="1"/>
  <c r="BJ196" i="6" a="1"/>
  <c r="BJ196" i="6" s="1"/>
  <c r="BG164" i="6" a="1"/>
  <c r="BG164" i="6" s="1"/>
  <c r="BI164" i="6" a="1"/>
  <c r="BI164" i="6" s="1"/>
  <c r="BJ164" i="6" a="1"/>
  <c r="BJ164" i="6" s="1"/>
  <c r="BH164" i="6" a="1"/>
  <c r="BH164" i="6" s="1"/>
  <c r="BJ132" i="6" a="1"/>
  <c r="BJ132" i="6" s="1"/>
  <c r="BG132" i="6" a="1"/>
  <c r="BG132" i="6" s="1"/>
  <c r="BH132" i="6" a="1"/>
  <c r="BH132" i="6" s="1"/>
  <c r="BI132" i="6" a="1"/>
  <c r="BI132" i="6" s="1"/>
  <c r="BG382" i="6" a="1"/>
  <c r="BG382" i="6" s="1"/>
  <c r="BJ382" i="6" a="1"/>
  <c r="BJ382" i="6" s="1"/>
  <c r="BH382" i="6" a="1"/>
  <c r="BH382" i="6" s="1"/>
  <c r="BI382" i="6" a="1"/>
  <c r="BI382" i="6" s="1"/>
  <c r="BG377" i="6" a="1"/>
  <c r="BG377" i="6" s="1"/>
  <c r="BJ377" i="6" a="1"/>
  <c r="BJ377" i="6" s="1"/>
  <c r="BH377" i="6" a="1"/>
  <c r="BH377" i="6" s="1"/>
  <c r="BI377" i="6" a="1"/>
  <c r="BI377" i="6" s="1"/>
  <c r="BG372" i="6" a="1"/>
  <c r="BG372" i="6" s="1"/>
  <c r="BJ372" i="6" a="1"/>
  <c r="BJ372" i="6" s="1"/>
  <c r="BH372" i="6" a="1"/>
  <c r="BH372" i="6" s="1"/>
  <c r="BI372" i="6" a="1"/>
  <c r="BI372" i="6" s="1"/>
  <c r="BJ406" i="6" a="1"/>
  <c r="BJ406" i="6" s="1"/>
  <c r="BH406" i="6" a="1"/>
  <c r="BH406" i="6" s="1"/>
  <c r="BI406" i="6" a="1"/>
  <c r="BI406" i="6" s="1"/>
  <c r="BG406" i="6" a="1"/>
  <c r="BG406" i="6" s="1"/>
  <c r="BJ399" i="6" a="1"/>
  <c r="BJ399" i="6" s="1"/>
  <c r="BH399" i="6" a="1"/>
  <c r="BH399" i="6" s="1"/>
  <c r="BI399" i="6" a="1"/>
  <c r="BI399" i="6" s="1"/>
  <c r="BG399" i="6" a="1"/>
  <c r="BG399" i="6" s="1"/>
  <c r="BJ390" i="6" a="1"/>
  <c r="BJ390" i="6" s="1"/>
  <c r="BG390" i="6" a="1"/>
  <c r="BG390" i="6" s="1"/>
  <c r="BH390" i="6" a="1"/>
  <c r="BH390" i="6" s="1"/>
  <c r="BI390" i="6" a="1"/>
  <c r="BI390" i="6" s="1"/>
  <c r="BI487" i="6" a="1"/>
  <c r="BI487" i="6" s="1"/>
  <c r="BJ487" i="6" a="1"/>
  <c r="BJ487" i="6" s="1"/>
  <c r="BG487" i="6" a="1"/>
  <c r="BG487" i="6" s="1"/>
  <c r="BH487" i="6" a="1"/>
  <c r="BH487" i="6" s="1"/>
  <c r="BJ423" i="6" a="1"/>
  <c r="BJ423" i="6" s="1"/>
  <c r="BH423" i="6" a="1"/>
  <c r="BH423" i="6" s="1"/>
  <c r="BI423" i="6" a="1"/>
  <c r="BI423" i="6" s="1"/>
  <c r="BG423" i="6" a="1"/>
  <c r="BG423" i="6" s="1"/>
  <c r="BI491" i="6" a="1"/>
  <c r="BI491" i="6" s="1"/>
  <c r="BJ491" i="6" a="1"/>
  <c r="BJ491" i="6" s="1"/>
  <c r="BG491" i="6" a="1"/>
  <c r="BG491" i="6" s="1"/>
  <c r="BH491" i="6" a="1"/>
  <c r="BH491" i="6" s="1"/>
  <c r="BJ427" i="6" a="1"/>
  <c r="BJ427" i="6" s="1"/>
  <c r="BG427" i="6" a="1"/>
  <c r="BG427" i="6" s="1"/>
  <c r="BH427" i="6" a="1"/>
  <c r="BH427" i="6" s="1"/>
  <c r="BI427" i="6" a="1"/>
  <c r="BI427" i="6" s="1"/>
  <c r="BG486" i="6" a="1"/>
  <c r="BG486" i="6" s="1"/>
  <c r="BH486" i="6" a="1"/>
  <c r="BH486" i="6" s="1"/>
  <c r="BI486" i="6" a="1"/>
  <c r="BI486" i="6" s="1"/>
  <c r="BJ486" i="6" a="1"/>
  <c r="BJ486" i="6" s="1"/>
  <c r="BJ422" i="6" a="1"/>
  <c r="BJ422" i="6" s="1"/>
  <c r="BH422" i="6" a="1"/>
  <c r="BH422" i="6" s="1"/>
  <c r="BI422" i="6" a="1"/>
  <c r="BI422" i="6" s="1"/>
  <c r="BG422" i="6" a="1"/>
  <c r="BG422" i="6" s="1"/>
  <c r="BG490" i="6" a="1"/>
  <c r="BG490" i="6" s="1"/>
  <c r="BH490" i="6" a="1"/>
  <c r="BH490" i="6" s="1"/>
  <c r="BI490" i="6" a="1"/>
  <c r="BI490" i="6" s="1"/>
  <c r="BJ490" i="6" a="1"/>
  <c r="BJ490" i="6" s="1"/>
  <c r="BJ426" i="6" a="1"/>
  <c r="BJ426" i="6" s="1"/>
  <c r="BG426" i="6" a="1"/>
  <c r="BG426" i="6" s="1"/>
  <c r="BH426" i="6" a="1"/>
  <c r="BH426" i="6" s="1"/>
  <c r="BI426" i="6" a="1"/>
  <c r="BI426" i="6" s="1"/>
  <c r="BG485" i="6" a="1"/>
  <c r="BG485" i="6" s="1"/>
  <c r="BH485" i="6" a="1"/>
  <c r="BH485" i="6" s="1"/>
  <c r="BI485" i="6" a="1"/>
  <c r="BI485" i="6" s="1"/>
  <c r="BJ485" i="6" a="1"/>
  <c r="BJ485" i="6" s="1"/>
  <c r="BJ421" i="6" a="1"/>
  <c r="BJ421" i="6" s="1"/>
  <c r="BG421" i="6" a="1"/>
  <c r="BG421" i="6" s="1"/>
  <c r="BH421" i="6" a="1"/>
  <c r="BH421" i="6" s="1"/>
  <c r="BI421" i="6" a="1"/>
  <c r="BI421" i="6" s="1"/>
  <c r="BG497" i="6" a="1"/>
  <c r="BG497" i="6" s="1"/>
  <c r="BH497" i="6" a="1"/>
  <c r="BH497" i="6" s="1"/>
  <c r="BI497" i="6" a="1"/>
  <c r="BI497" i="6" s="1"/>
  <c r="BJ497" i="6" a="1"/>
  <c r="BJ497" i="6" s="1"/>
  <c r="BJ433" i="6" a="1"/>
  <c r="BJ433" i="6" s="1"/>
  <c r="BI433" i="6" a="1"/>
  <c r="BI433" i="6" s="1"/>
  <c r="BG433" i="6" a="1"/>
  <c r="BG433" i="6" s="1"/>
  <c r="BH433" i="6" a="1"/>
  <c r="BH433" i="6" s="1"/>
  <c r="BJ456" i="6" a="1"/>
  <c r="BJ456" i="6" s="1"/>
  <c r="BG456" i="6" a="1"/>
  <c r="BG456" i="6" s="1"/>
  <c r="BH456" i="6" a="1"/>
  <c r="BH456" i="6" s="1"/>
  <c r="BI456" i="6" a="1"/>
  <c r="BI456" i="6" s="1"/>
  <c r="BJ424" i="6" a="1"/>
  <c r="BJ424" i="6" s="1"/>
  <c r="BI424" i="6" a="1"/>
  <c r="BI424" i="6" s="1"/>
  <c r="BG424" i="6" a="1"/>
  <c r="BG424" i="6" s="1"/>
  <c r="BH424" i="6" a="1"/>
  <c r="BH424" i="6" s="1"/>
  <c r="BG530" i="6" a="1"/>
  <c r="BG530" i="6" s="1"/>
  <c r="BH530" i="6" a="1"/>
  <c r="BH530" i="6" s="1"/>
  <c r="BI530" i="6" a="1"/>
  <c r="BI530" i="6" s="1"/>
  <c r="BJ530" i="6" a="1"/>
  <c r="BJ530" i="6" s="1"/>
  <c r="BI525" i="6" a="1"/>
  <c r="BI525" i="6" s="1"/>
  <c r="BJ525" i="6" a="1"/>
  <c r="BJ525" i="6" s="1"/>
  <c r="BG525" i="6" a="1"/>
  <c r="BG525" i="6" s="1"/>
  <c r="BH525" i="6" a="1"/>
  <c r="BH525" i="6" s="1"/>
  <c r="BJ544" i="6" a="1"/>
  <c r="BJ544" i="6" s="1"/>
  <c r="BG544" i="6" a="1"/>
  <c r="BG544" i="6" s="1"/>
  <c r="BH544" i="6" a="1"/>
  <c r="BH544" i="6" s="1"/>
  <c r="BI544" i="6" a="1"/>
  <c r="BI544" i="6" s="1"/>
  <c r="BH982" i="6" a="1"/>
  <c r="BH982" i="6" s="1"/>
  <c r="BI982" i="6" a="1"/>
  <c r="BI982" i="6" s="1"/>
  <c r="BJ982" i="6" a="1"/>
  <c r="BJ982" i="6" s="1"/>
  <c r="BG982" i="6" a="1"/>
  <c r="BG982" i="6" s="1"/>
  <c r="BG914" i="6" a="1"/>
  <c r="BG914" i="6" s="1"/>
  <c r="BH914" i="6" a="1"/>
  <c r="BH914" i="6" s="1"/>
  <c r="BI914" i="6" a="1"/>
  <c r="BI914" i="6" s="1"/>
  <c r="BJ914" i="6" a="1"/>
  <c r="BJ914" i="6" s="1"/>
  <c r="BH948" i="6" a="1"/>
  <c r="BH948" i="6" s="1"/>
  <c r="BI948" i="6" a="1"/>
  <c r="BI948" i="6" s="1"/>
  <c r="BJ948" i="6" a="1"/>
  <c r="BJ948" i="6" s="1"/>
  <c r="BG948" i="6" a="1"/>
  <c r="BG948" i="6" s="1"/>
  <c r="BH950" i="6" a="1"/>
  <c r="BH950" i="6" s="1"/>
  <c r="BI950" i="6" a="1"/>
  <c r="BI950" i="6" s="1"/>
  <c r="BJ950" i="6" a="1"/>
  <c r="BJ950" i="6" s="1"/>
  <c r="BG950" i="6" a="1"/>
  <c r="BG950" i="6" s="1"/>
  <c r="BH955" i="6" a="1"/>
  <c r="BH955" i="6" s="1"/>
  <c r="BI955" i="6" a="1"/>
  <c r="BI955" i="6" s="1"/>
  <c r="BJ955" i="6" a="1"/>
  <c r="BJ955" i="6" s="1"/>
  <c r="BG955" i="6" a="1"/>
  <c r="BG955" i="6" s="1"/>
  <c r="BH783" i="6" a="1"/>
  <c r="BH783" i="6" s="1"/>
  <c r="BG783" i="6" a="1"/>
  <c r="BG783" i="6" s="1"/>
  <c r="BI783" i="6" a="1"/>
  <c r="BI783" i="6" s="1"/>
  <c r="BJ783" i="6" a="1"/>
  <c r="BJ783" i="6" s="1"/>
  <c r="BH978" i="6" a="1"/>
  <c r="BH978" i="6" s="1"/>
  <c r="BI978" i="6" a="1"/>
  <c r="BI978" i="6" s="1"/>
  <c r="BJ978" i="6" a="1"/>
  <c r="BJ978" i="6" s="1"/>
  <c r="BG978" i="6" a="1"/>
  <c r="BG978" i="6" s="1"/>
  <c r="BI910" i="6" a="1"/>
  <c r="BI910" i="6" s="1"/>
  <c r="BG910" i="6" a="1"/>
  <c r="BG910" i="6" s="1"/>
  <c r="BH910" i="6" a="1"/>
  <c r="BH910" i="6" s="1"/>
  <c r="BJ910" i="6" a="1"/>
  <c r="BJ910" i="6" s="1"/>
  <c r="BH1001" i="6" a="1"/>
  <c r="BH1001" i="6" s="1"/>
  <c r="BI1001" i="6" a="1"/>
  <c r="BI1001" i="6" s="1"/>
  <c r="BJ1001" i="6" a="1"/>
  <c r="BJ1001" i="6" s="1"/>
  <c r="BG1001" i="6" a="1"/>
  <c r="BG1001" i="6" s="1"/>
  <c r="BH937" i="6" a="1"/>
  <c r="BH937" i="6" s="1"/>
  <c r="BI937" i="6" a="1"/>
  <c r="BI937" i="6" s="1"/>
  <c r="BJ937" i="6" a="1"/>
  <c r="BJ937" i="6" s="1"/>
  <c r="BG937" i="6" a="1"/>
  <c r="BG937" i="6" s="1"/>
  <c r="BH942" i="6" a="1"/>
  <c r="BH942" i="6" s="1"/>
  <c r="BI942" i="6" a="1"/>
  <c r="BI942" i="6" s="1"/>
  <c r="BJ942" i="6" a="1"/>
  <c r="BJ942" i="6" s="1"/>
  <c r="BG942" i="6" a="1"/>
  <c r="BG942" i="6" s="1"/>
  <c r="BH960" i="6" a="1"/>
  <c r="BH960" i="6" s="1"/>
  <c r="BI960" i="6" a="1"/>
  <c r="BI960" i="6" s="1"/>
  <c r="BJ960" i="6" a="1"/>
  <c r="BJ960" i="6" s="1"/>
  <c r="BG960" i="6" a="1"/>
  <c r="BG960" i="6" s="1"/>
  <c r="BJ815" i="6" a="1"/>
  <c r="BJ815" i="6" s="1"/>
  <c r="BG815" i="6" a="1"/>
  <c r="BG815" i="6" s="1"/>
  <c r="BH815" i="6" a="1"/>
  <c r="BH815" i="6" s="1"/>
  <c r="BI815" i="6" a="1"/>
  <c r="BI815" i="6" s="1"/>
  <c r="BH983" i="6" a="1"/>
  <c r="BH983" i="6" s="1"/>
  <c r="BI983" i="6" a="1"/>
  <c r="BI983" i="6" s="1"/>
  <c r="BJ983" i="6" a="1"/>
  <c r="BJ983" i="6" s="1"/>
  <c r="BG983" i="6" a="1"/>
  <c r="BG983" i="6" s="1"/>
  <c r="BG917" i="6" a="1"/>
  <c r="BG917" i="6" s="1"/>
  <c r="BH917" i="6" a="1"/>
  <c r="BH917" i="6" s="1"/>
  <c r="BI917" i="6" a="1"/>
  <c r="BI917" i="6" s="1"/>
  <c r="BJ917" i="6" a="1"/>
  <c r="BJ917" i="6" s="1"/>
  <c r="BJ642" i="6" a="1"/>
  <c r="BJ642" i="6" s="1"/>
  <c r="BG642" i="6" a="1"/>
  <c r="BG642" i="6" s="1"/>
  <c r="BH642" i="6" a="1"/>
  <c r="BH642" i="6" s="1"/>
  <c r="BI642" i="6" a="1"/>
  <c r="BI642" i="6" s="1"/>
  <c r="BG578" i="6" a="1"/>
  <c r="BG578" i="6" s="1"/>
  <c r="BH578" i="6" a="1"/>
  <c r="BH578" i="6" s="1"/>
  <c r="BI578" i="6" a="1"/>
  <c r="BI578" i="6" s="1"/>
  <c r="BJ578" i="6" a="1"/>
  <c r="BJ578" i="6" s="1"/>
  <c r="BI878" i="6" a="1"/>
  <c r="BI878" i="6" s="1"/>
  <c r="BG878" i="6" a="1"/>
  <c r="BG878" i="6" s="1"/>
  <c r="BH878" i="6" a="1"/>
  <c r="BH878" i="6" s="1"/>
  <c r="BJ878" i="6" a="1"/>
  <c r="BJ878" i="6" s="1"/>
  <c r="BJ814" i="6" a="1"/>
  <c r="BJ814" i="6" s="1"/>
  <c r="BG814" i="6" a="1"/>
  <c r="BG814" i="6" s="1"/>
  <c r="BH814" i="6" a="1"/>
  <c r="BH814" i="6" s="1"/>
  <c r="BI814" i="6" a="1"/>
  <c r="BI814" i="6" s="1"/>
  <c r="BH750" i="6" a="1"/>
  <c r="BH750" i="6" s="1"/>
  <c r="BG750" i="6" a="1"/>
  <c r="BG750" i="6" s="1"/>
  <c r="BI750" i="6" a="1"/>
  <c r="BI750" i="6" s="1"/>
  <c r="BJ750" i="6" a="1"/>
  <c r="BJ750" i="6" s="1"/>
  <c r="BJ686" i="6" a="1"/>
  <c r="BJ686" i="6" s="1"/>
  <c r="BH686" i="6" a="1"/>
  <c r="BH686" i="6" s="1"/>
  <c r="BI686" i="6" a="1"/>
  <c r="BI686" i="6" s="1"/>
  <c r="BG686" i="6" a="1"/>
  <c r="BG686" i="6" s="1"/>
  <c r="BG622" i="6" a="1"/>
  <c r="BG622" i="6" s="1"/>
  <c r="BH622" i="6" a="1"/>
  <c r="BH622" i="6" s="1"/>
  <c r="BJ622" i="6" a="1"/>
  <c r="BJ622" i="6" s="1"/>
  <c r="BI622" i="6" a="1"/>
  <c r="BI622" i="6" s="1"/>
  <c r="BI558" i="6" a="1"/>
  <c r="BI558" i="6" s="1"/>
  <c r="BJ558" i="6" a="1"/>
  <c r="BJ558" i="6" s="1"/>
  <c r="BG558" i="6" a="1"/>
  <c r="BG558" i="6" s="1"/>
  <c r="BH558" i="6" a="1"/>
  <c r="BH558" i="6" s="1"/>
  <c r="BJ839" i="6" a="1"/>
  <c r="BJ839" i="6" s="1"/>
  <c r="BG839" i="6" a="1"/>
  <c r="BG839" i="6" s="1"/>
  <c r="BH839" i="6" a="1"/>
  <c r="BH839" i="6" s="1"/>
  <c r="BI839" i="6" a="1"/>
  <c r="BI839" i="6" s="1"/>
  <c r="BH775" i="6" a="1"/>
  <c r="BH775" i="6" s="1"/>
  <c r="BG775" i="6" a="1"/>
  <c r="BG775" i="6" s="1"/>
  <c r="BI775" i="6" a="1"/>
  <c r="BI775" i="6" s="1"/>
  <c r="BJ775" i="6" a="1"/>
  <c r="BJ775" i="6" s="1"/>
  <c r="BI711" i="6" a="1"/>
  <c r="BI711" i="6" s="1"/>
  <c r="BJ711" i="6" a="1"/>
  <c r="BJ711" i="6" s="1"/>
  <c r="BG711" i="6" a="1"/>
  <c r="BG711" i="6" s="1"/>
  <c r="BH711" i="6" a="1"/>
  <c r="BH711" i="6" s="1"/>
  <c r="BJ647" i="6" a="1"/>
  <c r="BJ647" i="6" s="1"/>
  <c r="BI647" i="6" a="1"/>
  <c r="BI647" i="6" s="1"/>
  <c r="BG647" i="6" a="1"/>
  <c r="BG647" i="6" s="1"/>
  <c r="BH647" i="6" a="1"/>
  <c r="BH647" i="6" s="1"/>
  <c r="BJ583" i="6" a="1"/>
  <c r="BJ583" i="6" s="1"/>
  <c r="BG583" i="6" a="1"/>
  <c r="BG583" i="6" s="1"/>
  <c r="BH583" i="6" a="1"/>
  <c r="BH583" i="6" s="1"/>
  <c r="BI583" i="6" a="1"/>
  <c r="BI583" i="6" s="1"/>
  <c r="BI883" i="6" a="1"/>
  <c r="BI883" i="6" s="1"/>
  <c r="BJ883" i="6" a="1"/>
  <c r="BJ883" i="6" s="1"/>
  <c r="BG883" i="6" a="1"/>
  <c r="BG883" i="6" s="1"/>
  <c r="BH883" i="6" a="1"/>
  <c r="BH883" i="6" s="1"/>
  <c r="BJ819" i="6" a="1"/>
  <c r="BJ819" i="6" s="1"/>
  <c r="BG819" i="6" a="1"/>
  <c r="BG819" i="6" s="1"/>
  <c r="BH819" i="6" a="1"/>
  <c r="BH819" i="6" s="1"/>
  <c r="BI819" i="6" a="1"/>
  <c r="BI819" i="6" s="1"/>
  <c r="BH755" i="6" a="1"/>
  <c r="BH755" i="6" s="1"/>
  <c r="BG755" i="6" a="1"/>
  <c r="BG755" i="6" s="1"/>
  <c r="BI755" i="6" a="1"/>
  <c r="BI755" i="6" s="1"/>
  <c r="BJ755" i="6" a="1"/>
  <c r="BJ755" i="6" s="1"/>
  <c r="BI691" i="6" a="1"/>
  <c r="BI691" i="6" s="1"/>
  <c r="BJ691" i="6" a="1"/>
  <c r="BJ691" i="6" s="1"/>
  <c r="BG691" i="6" a="1"/>
  <c r="BG691" i="6" s="1"/>
  <c r="BH691" i="6" a="1"/>
  <c r="BH691" i="6" s="1"/>
  <c r="BG627" i="6" a="1"/>
  <c r="BG627" i="6" s="1"/>
  <c r="BH627" i="6" a="1"/>
  <c r="BH627" i="6" s="1"/>
  <c r="BJ627" i="6" a="1"/>
  <c r="BJ627" i="6" s="1"/>
  <c r="BI627" i="6" a="1"/>
  <c r="BI627" i="6" s="1"/>
  <c r="BG563" i="6" a="1"/>
  <c r="BG563" i="6" s="1"/>
  <c r="BH563" i="6" a="1"/>
  <c r="BH563" i="6" s="1"/>
  <c r="BI563" i="6" a="1"/>
  <c r="BI563" i="6" s="1"/>
  <c r="BJ563" i="6" a="1"/>
  <c r="BJ563" i="6" s="1"/>
  <c r="BJ869" i="6" a="1"/>
  <c r="BJ869" i="6" s="1"/>
  <c r="BI869" i="6" a="1"/>
  <c r="BI869" i="6" s="1"/>
  <c r="BG869" i="6" a="1"/>
  <c r="BG869" i="6" s="1"/>
  <c r="BH869" i="6" a="1"/>
  <c r="BH869" i="6" s="1"/>
  <c r="BJ805" i="6" a="1"/>
  <c r="BJ805" i="6" s="1"/>
  <c r="BG805" i="6" a="1"/>
  <c r="BG805" i="6" s="1"/>
  <c r="BH805" i="6" a="1"/>
  <c r="BH805" i="6" s="1"/>
  <c r="BI805" i="6" a="1"/>
  <c r="BI805" i="6" s="1"/>
  <c r="BI741" i="6" a="1"/>
  <c r="BI741" i="6" s="1"/>
  <c r="BJ741" i="6" a="1"/>
  <c r="BJ741" i="6" s="1"/>
  <c r="BH741" i="6" a="1"/>
  <c r="BH741" i="6" s="1"/>
  <c r="BG741" i="6" a="1"/>
  <c r="BG741" i="6" s="1"/>
  <c r="BJ677" i="6" a="1"/>
  <c r="BJ677" i="6" s="1"/>
  <c r="BH677" i="6" a="1"/>
  <c r="BH677" i="6" s="1"/>
  <c r="BI677" i="6" a="1"/>
  <c r="BI677" i="6" s="1"/>
  <c r="BG677" i="6" a="1"/>
  <c r="BG677" i="6" s="1"/>
  <c r="BI613" i="6" a="1"/>
  <c r="BI613" i="6" s="1"/>
  <c r="BJ613" i="6" a="1"/>
  <c r="BJ613" i="6" s="1"/>
  <c r="BG613" i="6" a="1"/>
  <c r="BG613" i="6" s="1"/>
  <c r="BH613" i="6" a="1"/>
  <c r="BH613" i="6" s="1"/>
  <c r="BI888" i="6" a="1"/>
  <c r="BI888" i="6" s="1"/>
  <c r="BG888" i="6" a="1"/>
  <c r="BG888" i="6" s="1"/>
  <c r="BH888" i="6" a="1"/>
  <c r="BH888" i="6" s="1"/>
  <c r="BJ888" i="6" a="1"/>
  <c r="BJ888" i="6" s="1"/>
  <c r="BJ824" i="6" a="1"/>
  <c r="BJ824" i="6" s="1"/>
  <c r="BG824" i="6" a="1"/>
  <c r="BG824" i="6" s="1"/>
  <c r="BH824" i="6" a="1"/>
  <c r="BH824" i="6" s="1"/>
  <c r="BI824" i="6" a="1"/>
  <c r="BI824" i="6" s="1"/>
  <c r="BH760" i="6" a="1"/>
  <c r="BH760" i="6" s="1"/>
  <c r="BG760" i="6" a="1"/>
  <c r="BG760" i="6" s="1"/>
  <c r="BI760" i="6" a="1"/>
  <c r="BI760" i="6" s="1"/>
  <c r="BJ760" i="6" a="1"/>
  <c r="BJ760" i="6" s="1"/>
  <c r="BI696" i="6" a="1"/>
  <c r="BI696" i="6" s="1"/>
  <c r="BJ696" i="6" a="1"/>
  <c r="BJ696" i="6" s="1"/>
  <c r="BG696" i="6" a="1"/>
  <c r="BG696" i="6" s="1"/>
  <c r="BH696" i="6" a="1"/>
  <c r="BH696" i="6" s="1"/>
  <c r="BG632" i="6" a="1"/>
  <c r="BG632" i="6" s="1"/>
  <c r="BJ632" i="6" a="1"/>
  <c r="BJ632" i="6" s="1"/>
  <c r="BH632" i="6" a="1"/>
  <c r="BH632" i="6" s="1"/>
  <c r="BI632" i="6" a="1"/>
  <c r="BI632" i="6" s="1"/>
  <c r="BJ568" i="6" a="1"/>
  <c r="BJ568" i="6" s="1"/>
  <c r="BG568" i="6" a="1"/>
  <c r="BG568" i="6" s="1"/>
  <c r="BH568" i="6" a="1"/>
  <c r="BH568" i="6" s="1"/>
  <c r="BI568" i="6" a="1"/>
  <c r="BI568" i="6" s="1"/>
  <c r="BI887" i="6" a="1"/>
  <c r="BI887" i="6" s="1"/>
  <c r="BJ887" i="6" a="1"/>
  <c r="BJ887" i="6" s="1"/>
  <c r="BG887" i="6" a="1"/>
  <c r="BG887" i="6" s="1"/>
  <c r="BH887" i="6" a="1"/>
  <c r="BH887" i="6" s="1"/>
  <c r="BJ823" i="6" a="1"/>
  <c r="BJ823" i="6" s="1"/>
  <c r="BG823" i="6" a="1"/>
  <c r="BG823" i="6" s="1"/>
  <c r="BH823" i="6" a="1"/>
  <c r="BH823" i="6" s="1"/>
  <c r="BI823" i="6" a="1"/>
  <c r="BI823" i="6" s="1"/>
  <c r="BH759" i="6" a="1"/>
  <c r="BH759" i="6" s="1"/>
  <c r="BG759" i="6" a="1"/>
  <c r="BG759" i="6" s="1"/>
  <c r="BI759" i="6" a="1"/>
  <c r="BI759" i="6" s="1"/>
  <c r="BJ759" i="6" a="1"/>
  <c r="BJ759" i="6" s="1"/>
  <c r="BI695" i="6" a="1"/>
  <c r="BI695" i="6" s="1"/>
  <c r="BJ695" i="6" a="1"/>
  <c r="BJ695" i="6" s="1"/>
  <c r="BG695" i="6" a="1"/>
  <c r="BG695" i="6" s="1"/>
  <c r="BH695" i="6" a="1"/>
  <c r="BH695" i="6" s="1"/>
  <c r="BG631" i="6" a="1"/>
  <c r="BG631" i="6" s="1"/>
  <c r="BJ631" i="6" a="1"/>
  <c r="BJ631" i="6" s="1"/>
  <c r="BH631" i="6" a="1"/>
  <c r="BH631" i="6" s="1"/>
  <c r="BI631" i="6" a="1"/>
  <c r="BI631" i="6" s="1"/>
  <c r="BJ567" i="6" a="1"/>
  <c r="BJ567" i="6" s="1"/>
  <c r="BG567" i="6" a="1"/>
  <c r="BG567" i="6" s="1"/>
  <c r="BH567" i="6" a="1"/>
  <c r="BH567" i="6" s="1"/>
  <c r="BI567" i="6" a="1"/>
  <c r="BI567" i="6" s="1"/>
  <c r="BJ873" i="6" a="1"/>
  <c r="BJ873" i="6" s="1"/>
  <c r="BI873" i="6" a="1"/>
  <c r="BI873" i="6" s="1"/>
  <c r="BG873" i="6" a="1"/>
  <c r="BG873" i="6" s="1"/>
  <c r="BH873" i="6" a="1"/>
  <c r="BH873" i="6" s="1"/>
  <c r="BJ809" i="6" a="1"/>
  <c r="BJ809" i="6" s="1"/>
  <c r="BG809" i="6" a="1"/>
  <c r="BG809" i="6" s="1"/>
  <c r="BH809" i="6" a="1"/>
  <c r="BH809" i="6" s="1"/>
  <c r="BI809" i="6" a="1"/>
  <c r="BI809" i="6" s="1"/>
  <c r="BI745" i="6" a="1"/>
  <c r="BI745" i="6" s="1"/>
  <c r="BH745" i="6" a="1"/>
  <c r="BH745" i="6" s="1"/>
  <c r="BJ745" i="6" a="1"/>
  <c r="BJ745" i="6" s="1"/>
  <c r="BG745" i="6" a="1"/>
  <c r="BG745" i="6" s="1"/>
  <c r="BJ681" i="6" a="1"/>
  <c r="BJ681" i="6" s="1"/>
  <c r="BG681" i="6" a="1"/>
  <c r="BG681" i="6" s="1"/>
  <c r="BH681" i="6" a="1"/>
  <c r="BH681" i="6" s="1"/>
  <c r="BI681" i="6" a="1"/>
  <c r="BI681" i="6" s="1"/>
  <c r="BG617" i="6" a="1"/>
  <c r="BG617" i="6" s="1"/>
  <c r="BH617" i="6" a="1"/>
  <c r="BH617" i="6" s="1"/>
  <c r="BI617" i="6" a="1"/>
  <c r="BI617" i="6" s="1"/>
  <c r="BJ617" i="6" a="1"/>
  <c r="BJ617" i="6" s="1"/>
  <c r="BG553" i="6" a="1"/>
  <c r="BG553" i="6" s="1"/>
  <c r="BH553" i="6" a="1"/>
  <c r="BH553" i="6" s="1"/>
  <c r="BI553" i="6" a="1"/>
  <c r="BI553" i="6" s="1"/>
  <c r="BJ553" i="6" a="1"/>
  <c r="BJ553" i="6" s="1"/>
  <c r="BH1003" i="6" a="1"/>
  <c r="BH1003" i="6" s="1"/>
  <c r="BI1003" i="6" a="1"/>
  <c r="BI1003" i="6" s="1"/>
  <c r="BJ1003" i="6" a="1"/>
  <c r="BJ1003" i="6" s="1"/>
  <c r="BG1003" i="6" a="1"/>
  <c r="BG1003" i="6" s="1"/>
  <c r="BG20" i="6" a="1"/>
  <c r="BG20" i="6" s="1"/>
  <c r="BH20" i="6" a="1"/>
  <c r="BH20" i="6" s="1"/>
  <c r="BI20" i="6" a="1"/>
  <c r="BI20" i="6" s="1"/>
  <c r="BJ20" i="6" a="1"/>
  <c r="BJ20" i="6" s="1"/>
  <c r="BH93" i="6" a="1"/>
  <c r="BH93" i="6" s="1"/>
  <c r="BJ93" i="6" a="1"/>
  <c r="BJ93" i="6" s="1"/>
  <c r="BG93" i="6" a="1"/>
  <c r="BG93" i="6" s="1"/>
  <c r="BI93" i="6" a="1"/>
  <c r="BI93" i="6" s="1"/>
  <c r="BG30" i="6" a="1"/>
  <c r="BG30" i="6" s="1"/>
  <c r="BH30" i="6" a="1"/>
  <c r="BH30" i="6" s="1"/>
  <c r="BI30" i="6" a="1"/>
  <c r="BI30" i="6" s="1"/>
  <c r="BJ30" i="6" a="1"/>
  <c r="BJ30" i="6" s="1"/>
  <c r="BG33" i="6" a="1"/>
  <c r="BG33" i="6" s="1"/>
  <c r="BH33" i="6" a="1"/>
  <c r="BH33" i="6" s="1"/>
  <c r="BI33" i="6" a="1"/>
  <c r="BI33" i="6" s="1"/>
  <c r="BJ33" i="6" a="1"/>
  <c r="BJ33" i="6" s="1"/>
  <c r="BG56" i="6" a="1"/>
  <c r="BG56" i="6" s="1"/>
  <c r="BH56" i="6" a="1"/>
  <c r="BH56" i="6" s="1"/>
  <c r="BI56" i="6" a="1"/>
  <c r="BI56" i="6" s="1"/>
  <c r="BJ56" i="6" a="1"/>
  <c r="BJ56" i="6" s="1"/>
  <c r="BG27" i="6" a="1"/>
  <c r="BG27" i="6" s="1"/>
  <c r="BH27" i="6" a="1"/>
  <c r="BH27" i="6" s="1"/>
  <c r="BI27" i="6" a="1"/>
  <c r="BI27" i="6" s="1"/>
  <c r="BJ27" i="6" a="1"/>
  <c r="BJ27" i="6" s="1"/>
  <c r="BG60" i="6" a="1"/>
  <c r="BG60" i="6" s="1"/>
  <c r="BH60" i="6" a="1"/>
  <c r="BH60" i="6" s="1"/>
  <c r="BJ60" i="6" a="1"/>
  <c r="BJ60" i="6" s="1"/>
  <c r="BI60" i="6" a="1"/>
  <c r="BI60" i="6" s="1"/>
  <c r="BG79" i="6" a="1"/>
  <c r="BG79" i="6" s="1"/>
  <c r="BJ79" i="6" a="1"/>
  <c r="BJ79" i="6" s="1"/>
  <c r="BI79" i="6" a="1"/>
  <c r="BI79" i="6" s="1"/>
  <c r="BH79" i="6" a="1"/>
  <c r="BH79" i="6" s="1"/>
  <c r="BG76" i="6" a="1"/>
  <c r="BG76" i="6" s="1"/>
  <c r="BJ76" i="6" a="1"/>
  <c r="BJ76" i="6" s="1"/>
  <c r="BI76" i="6" a="1"/>
  <c r="BI76" i="6" s="1"/>
  <c r="BH76" i="6" a="1"/>
  <c r="BH76" i="6" s="1"/>
  <c r="BJ96" i="6" a="1"/>
  <c r="BJ96" i="6" s="1"/>
  <c r="BG96" i="6" a="1"/>
  <c r="BG96" i="6" s="1"/>
  <c r="BH96" i="6" a="1"/>
  <c r="BH96" i="6" s="1"/>
  <c r="BI96" i="6" a="1"/>
  <c r="BI96" i="6" s="1"/>
  <c r="BI89" i="6" a="1"/>
  <c r="BI89" i="6" s="1"/>
  <c r="BH89" i="6" a="1"/>
  <c r="BH89" i="6" s="1"/>
  <c r="BJ89" i="6" a="1"/>
  <c r="BJ89" i="6" s="1"/>
  <c r="BG89" i="6" a="1"/>
  <c r="BG89" i="6" s="1"/>
  <c r="BG107" i="6" a="1"/>
  <c r="BG107" i="6" s="1"/>
  <c r="BI107" i="6" a="1"/>
  <c r="BI107" i="6" s="1"/>
  <c r="BJ107" i="6" a="1"/>
  <c r="BJ107" i="6" s="1"/>
  <c r="BH107" i="6" a="1"/>
  <c r="BH107" i="6" s="1"/>
  <c r="BH97" i="6" a="1"/>
  <c r="BH97" i="6" s="1"/>
  <c r="BI97" i="6" a="1"/>
  <c r="BI97" i="6" s="1"/>
  <c r="BG97" i="6" a="1"/>
  <c r="BG97" i="6" s="1"/>
  <c r="BJ97" i="6" a="1"/>
  <c r="BJ97" i="6" s="1"/>
  <c r="BH122" i="6" a="1"/>
  <c r="BH122" i="6" s="1"/>
  <c r="BI122" i="6" a="1"/>
  <c r="BI122" i="6" s="1"/>
  <c r="BJ122" i="6" a="1"/>
  <c r="BJ122" i="6" s="1"/>
  <c r="BG122" i="6" a="1"/>
  <c r="BG122" i="6" s="1"/>
  <c r="BJ112" i="6" a="1"/>
  <c r="BJ112" i="6" s="1"/>
  <c r="BG112" i="6" a="1"/>
  <c r="BG112" i="6" s="1"/>
  <c r="BH112" i="6" a="1"/>
  <c r="BH112" i="6" s="1"/>
  <c r="BI112" i="6" a="1"/>
  <c r="BI112" i="6" s="1"/>
  <c r="BG296" i="6" a="1"/>
  <c r="BG296" i="6" s="1"/>
  <c r="BH296" i="6" a="1"/>
  <c r="BH296" i="6" s="1"/>
  <c r="BI296" i="6" a="1"/>
  <c r="BI296" i="6" s="1"/>
  <c r="BJ296" i="6" a="1"/>
  <c r="BJ296" i="6" s="1"/>
  <c r="BJ340" i="6" a="1"/>
  <c r="BJ340" i="6" s="1"/>
  <c r="BI340" i="6" a="1"/>
  <c r="BI340" i="6" s="1"/>
  <c r="BG340" i="6" a="1"/>
  <c r="BG340" i="6" s="1"/>
  <c r="BH340" i="6" a="1"/>
  <c r="BH340" i="6" s="1"/>
  <c r="BJ288" i="6" a="1"/>
  <c r="BJ288" i="6" s="1"/>
  <c r="BG288" i="6" a="1"/>
  <c r="BG288" i="6" s="1"/>
  <c r="BH288" i="6" a="1"/>
  <c r="BH288" i="6" s="1"/>
  <c r="BI288" i="6" a="1"/>
  <c r="BI288" i="6" s="1"/>
  <c r="BG252" i="6" a="1"/>
  <c r="BG252" i="6" s="1"/>
  <c r="BH252" i="6" a="1"/>
  <c r="BH252" i="6" s="1"/>
  <c r="BI252" i="6" a="1"/>
  <c r="BI252" i="6" s="1"/>
  <c r="BJ252" i="6" a="1"/>
  <c r="BJ252" i="6" s="1"/>
  <c r="BJ319" i="6" a="1"/>
  <c r="BJ319" i="6" s="1"/>
  <c r="BI319" i="6" a="1"/>
  <c r="BI319" i="6" s="1"/>
  <c r="BH319" i="6" a="1"/>
  <c r="BH319" i="6" s="1"/>
  <c r="BG319" i="6" a="1"/>
  <c r="BG319" i="6" s="1"/>
  <c r="BI255" i="6" a="1"/>
  <c r="BI255" i="6" s="1"/>
  <c r="BH255" i="6" a="1"/>
  <c r="BH255" i="6" s="1"/>
  <c r="BG255" i="6" a="1"/>
  <c r="BG255" i="6" s="1"/>
  <c r="BJ255" i="6" a="1"/>
  <c r="BJ255" i="6" s="1"/>
  <c r="BG191" i="6" a="1"/>
  <c r="BG191" i="6" s="1"/>
  <c r="BH191" i="6" a="1"/>
  <c r="BH191" i="6" s="1"/>
  <c r="BI191" i="6" a="1"/>
  <c r="BI191" i="6" s="1"/>
  <c r="BJ191" i="6" a="1"/>
  <c r="BJ191" i="6" s="1"/>
  <c r="BG131" i="6" a="1"/>
  <c r="BG131" i="6" s="1"/>
  <c r="BI131" i="6" a="1"/>
  <c r="BI131" i="6" s="1"/>
  <c r="BJ131" i="6" a="1"/>
  <c r="BJ131" i="6" s="1"/>
  <c r="BH131" i="6" a="1"/>
  <c r="BH131" i="6" s="1"/>
  <c r="BG291" i="6" a="1"/>
  <c r="BG291" i="6" s="1"/>
  <c r="BH291" i="6" a="1"/>
  <c r="BH291" i="6" s="1"/>
  <c r="BI291" i="6" a="1"/>
  <c r="BI291" i="6" s="1"/>
  <c r="BJ291" i="6" a="1"/>
  <c r="BJ291" i="6" s="1"/>
  <c r="BG227" i="6" a="1"/>
  <c r="BG227" i="6" s="1"/>
  <c r="BJ227" i="6" a="1"/>
  <c r="BJ227" i="6" s="1"/>
  <c r="BI227" i="6" a="1"/>
  <c r="BI227" i="6" s="1"/>
  <c r="BH227" i="6" a="1"/>
  <c r="BH227" i="6" s="1"/>
  <c r="BH163" i="6" a="1"/>
  <c r="BH163" i="6" s="1"/>
  <c r="BG163" i="6" a="1"/>
  <c r="BG163" i="6" s="1"/>
  <c r="BI163" i="6" a="1"/>
  <c r="BI163" i="6" s="1"/>
  <c r="BJ163" i="6" a="1"/>
  <c r="BJ163" i="6" s="1"/>
  <c r="BJ318" i="6" a="1"/>
  <c r="BJ318" i="6" s="1"/>
  <c r="BI318" i="6" a="1"/>
  <c r="BI318" i="6" s="1"/>
  <c r="BG318" i="6" a="1"/>
  <c r="BG318" i="6" s="1"/>
  <c r="BH318" i="6" a="1"/>
  <c r="BH318" i="6" s="1"/>
  <c r="BJ254" i="6" a="1"/>
  <c r="BJ254" i="6" s="1"/>
  <c r="BG254" i="6" a="1"/>
  <c r="BG254" i="6" s="1"/>
  <c r="BH254" i="6" a="1"/>
  <c r="BH254" i="6" s="1"/>
  <c r="BI254" i="6" a="1"/>
  <c r="BI254" i="6" s="1"/>
  <c r="BG190" i="6" a="1"/>
  <c r="BG190" i="6" s="1"/>
  <c r="BH190" i="6" a="1"/>
  <c r="BH190" i="6" s="1"/>
  <c r="BI190" i="6" a="1"/>
  <c r="BI190" i="6" s="1"/>
  <c r="BJ190" i="6" a="1"/>
  <c r="BJ190" i="6" s="1"/>
  <c r="BH130" i="6" a="1"/>
  <c r="BH130" i="6" s="1"/>
  <c r="BI130" i="6" a="1"/>
  <c r="BI130" i="6" s="1"/>
  <c r="BJ130" i="6" a="1"/>
  <c r="BJ130" i="6" s="1"/>
  <c r="BG130" i="6" a="1"/>
  <c r="BG130" i="6" s="1"/>
  <c r="BG290" i="6" a="1"/>
  <c r="BG290" i="6" s="1"/>
  <c r="BH290" i="6" a="1"/>
  <c r="BH290" i="6" s="1"/>
  <c r="BI290" i="6" a="1"/>
  <c r="BI290" i="6" s="1"/>
  <c r="BJ290" i="6" a="1"/>
  <c r="BJ290" i="6" s="1"/>
  <c r="BG226" i="6" a="1"/>
  <c r="BG226" i="6" s="1"/>
  <c r="BH226" i="6" a="1"/>
  <c r="BH226" i="6" s="1"/>
  <c r="BI226" i="6" a="1"/>
  <c r="BI226" i="6" s="1"/>
  <c r="BJ226" i="6" a="1"/>
  <c r="BJ226" i="6" s="1"/>
  <c r="BH162" i="6" a="1"/>
  <c r="BH162" i="6" s="1"/>
  <c r="BJ162" i="6" a="1"/>
  <c r="BJ162" i="6" s="1"/>
  <c r="BG162" i="6" a="1"/>
  <c r="BG162" i="6" s="1"/>
  <c r="BI162" i="6" a="1"/>
  <c r="BI162" i="6" s="1"/>
  <c r="BJ313" i="6" a="1"/>
  <c r="BJ313" i="6" s="1"/>
  <c r="BI313" i="6" a="1"/>
  <c r="BI313" i="6" s="1"/>
  <c r="BG313" i="6" a="1"/>
  <c r="BG313" i="6" s="1"/>
  <c r="BH313" i="6" a="1"/>
  <c r="BH313" i="6" s="1"/>
  <c r="BJ249" i="6" a="1"/>
  <c r="BJ249" i="6" s="1"/>
  <c r="BI249" i="6" a="1"/>
  <c r="BI249" i="6" s="1"/>
  <c r="BG249" i="6" a="1"/>
  <c r="BG249" i="6" s="1"/>
  <c r="BH249" i="6" a="1"/>
  <c r="BH249" i="6" s="1"/>
  <c r="BG185" i="6" a="1"/>
  <c r="BG185" i="6" s="1"/>
  <c r="BI185" i="6" a="1"/>
  <c r="BI185" i="6" s="1"/>
  <c r="BJ185" i="6" a="1"/>
  <c r="BJ185" i="6" s="1"/>
  <c r="BH185" i="6" a="1"/>
  <c r="BH185" i="6" s="1"/>
  <c r="BH129" i="6" a="1"/>
  <c r="BH129" i="6" s="1"/>
  <c r="BI129" i="6" a="1"/>
  <c r="BI129" i="6" s="1"/>
  <c r="BG129" i="6" a="1"/>
  <c r="BG129" i="6" s="1"/>
  <c r="BJ129" i="6" a="1"/>
  <c r="BJ129" i="6" s="1"/>
  <c r="BH293" i="6" a="1"/>
  <c r="BH293" i="6" s="1"/>
  <c r="BI293" i="6" a="1"/>
  <c r="BI293" i="6" s="1"/>
  <c r="BJ293" i="6" a="1"/>
  <c r="BJ293" i="6" s="1"/>
  <c r="BG293" i="6" a="1"/>
  <c r="BG293" i="6" s="1"/>
  <c r="BH229" i="6" a="1"/>
  <c r="BH229" i="6" s="1"/>
  <c r="BG229" i="6" a="1"/>
  <c r="BG229" i="6" s="1"/>
  <c r="BI229" i="6" a="1"/>
  <c r="BI229" i="6" s="1"/>
  <c r="BJ229" i="6" a="1"/>
  <c r="BJ229" i="6" s="1"/>
  <c r="BH161" i="6" a="1"/>
  <c r="BH161" i="6" s="1"/>
  <c r="BJ161" i="6" a="1"/>
  <c r="BJ161" i="6" s="1"/>
  <c r="BG161" i="6" a="1"/>
  <c r="BG161" i="6" s="1"/>
  <c r="BI161" i="6" a="1"/>
  <c r="BI161" i="6" s="1"/>
  <c r="BH224" i="6" a="1"/>
  <c r="BH224" i="6" s="1"/>
  <c r="BI224" i="6" a="1"/>
  <c r="BI224" i="6" s="1"/>
  <c r="BJ224" i="6" a="1"/>
  <c r="BJ224" i="6" s="1"/>
  <c r="BG224" i="6" a="1"/>
  <c r="BG224" i="6" s="1"/>
  <c r="BG192" i="6" a="1"/>
  <c r="BG192" i="6" s="1"/>
  <c r="BI192" i="6" a="1"/>
  <c r="BI192" i="6" s="1"/>
  <c r="BJ192" i="6" a="1"/>
  <c r="BJ192" i="6" s="1"/>
  <c r="BH192" i="6" a="1"/>
  <c r="BH192" i="6" s="1"/>
  <c r="BH160" i="6" a="1"/>
  <c r="BH160" i="6" s="1"/>
  <c r="BJ160" i="6" a="1"/>
  <c r="BJ160" i="6" s="1"/>
  <c r="BG160" i="6" a="1"/>
  <c r="BG160" i="6" s="1"/>
  <c r="BI160" i="6" a="1"/>
  <c r="BI160" i="6" s="1"/>
  <c r="BJ128" i="6" a="1"/>
  <c r="BJ128" i="6" s="1"/>
  <c r="BG128" i="6" a="1"/>
  <c r="BG128" i="6" s="1"/>
  <c r="BH128" i="6" a="1"/>
  <c r="BH128" i="6" s="1"/>
  <c r="BI128" i="6" a="1"/>
  <c r="BI128" i="6" s="1"/>
  <c r="BG374" i="6" a="1"/>
  <c r="BG374" i="6" s="1"/>
  <c r="BJ374" i="6" a="1"/>
  <c r="BJ374" i="6" s="1"/>
  <c r="BH374" i="6" a="1"/>
  <c r="BH374" i="6" s="1"/>
  <c r="BI374" i="6" a="1"/>
  <c r="BI374" i="6" s="1"/>
  <c r="BG365" i="6" a="1"/>
  <c r="BG365" i="6" s="1"/>
  <c r="BJ365" i="6" a="1"/>
  <c r="BJ365" i="6" s="1"/>
  <c r="BH365" i="6" a="1"/>
  <c r="BH365" i="6" s="1"/>
  <c r="BI365" i="6" a="1"/>
  <c r="BI365" i="6" s="1"/>
  <c r="BG368" i="6" a="1"/>
  <c r="BG368" i="6" s="1"/>
  <c r="BJ368" i="6" a="1"/>
  <c r="BJ368" i="6" s="1"/>
  <c r="BH368" i="6" a="1"/>
  <c r="BH368" i="6" s="1"/>
  <c r="BI368" i="6" a="1"/>
  <c r="BI368" i="6" s="1"/>
  <c r="BJ397" i="6" a="1"/>
  <c r="BJ397" i="6" s="1"/>
  <c r="BG397" i="6" a="1"/>
  <c r="BG397" i="6" s="1"/>
  <c r="BH397" i="6" a="1"/>
  <c r="BH397" i="6" s="1"/>
  <c r="BI397" i="6" a="1"/>
  <c r="BI397" i="6" s="1"/>
  <c r="BJ391" i="6" a="1"/>
  <c r="BJ391" i="6" s="1"/>
  <c r="BG391" i="6" a="1"/>
  <c r="BG391" i="6" s="1"/>
  <c r="BH391" i="6" a="1"/>
  <c r="BH391" i="6" s="1"/>
  <c r="BI391" i="6" a="1"/>
  <c r="BI391" i="6" s="1"/>
  <c r="BJ386" i="6" a="1"/>
  <c r="BJ386" i="6" s="1"/>
  <c r="BG386" i="6" a="1"/>
  <c r="BG386" i="6" s="1"/>
  <c r="BH386" i="6" a="1"/>
  <c r="BH386" i="6" s="1"/>
  <c r="BI386" i="6" a="1"/>
  <c r="BI386" i="6" s="1"/>
  <c r="BI479" i="6" a="1"/>
  <c r="BI479" i="6" s="1"/>
  <c r="BJ479" i="6" a="1"/>
  <c r="BJ479" i="6" s="1"/>
  <c r="BG479" i="6" a="1"/>
  <c r="BG479" i="6" s="1"/>
  <c r="BH479" i="6" a="1"/>
  <c r="BH479" i="6" s="1"/>
  <c r="BJ415" i="6" a="1"/>
  <c r="BJ415" i="6" s="1"/>
  <c r="BH415" i="6" a="1"/>
  <c r="BH415" i="6" s="1"/>
  <c r="BI415" i="6" a="1"/>
  <c r="BI415" i="6" s="1"/>
  <c r="BG415" i="6" a="1"/>
  <c r="BG415" i="6" s="1"/>
  <c r="BI483" i="6" a="1"/>
  <c r="BI483" i="6" s="1"/>
  <c r="BJ483" i="6" a="1"/>
  <c r="BJ483" i="6" s="1"/>
  <c r="BG483" i="6" a="1"/>
  <c r="BG483" i="6" s="1"/>
  <c r="BH483" i="6" a="1"/>
  <c r="BH483" i="6" s="1"/>
  <c r="BJ419" i="6" a="1"/>
  <c r="BJ419" i="6" s="1"/>
  <c r="BG419" i="6" a="1"/>
  <c r="BG419" i="6" s="1"/>
  <c r="BH419" i="6" a="1"/>
  <c r="BH419" i="6" s="1"/>
  <c r="BI419" i="6" a="1"/>
  <c r="BI419" i="6" s="1"/>
  <c r="BG478" i="6" a="1"/>
  <c r="BG478" i="6" s="1"/>
  <c r="BH478" i="6" a="1"/>
  <c r="BH478" i="6" s="1"/>
  <c r="BI478" i="6" a="1"/>
  <c r="BI478" i="6" s="1"/>
  <c r="BJ478" i="6" a="1"/>
  <c r="BJ478" i="6" s="1"/>
  <c r="BJ414" i="6" a="1"/>
  <c r="BJ414" i="6" s="1"/>
  <c r="BH414" i="6" a="1"/>
  <c r="BH414" i="6" s="1"/>
  <c r="BI414" i="6" a="1"/>
  <c r="BI414" i="6" s="1"/>
  <c r="BG414" i="6" a="1"/>
  <c r="BG414" i="6" s="1"/>
  <c r="BG482" i="6" a="1"/>
  <c r="BG482" i="6" s="1"/>
  <c r="BH482" i="6" a="1"/>
  <c r="BH482" i="6" s="1"/>
  <c r="BI482" i="6" a="1"/>
  <c r="BI482" i="6" s="1"/>
  <c r="BJ482" i="6" a="1"/>
  <c r="BJ482" i="6" s="1"/>
  <c r="BJ418" i="6" a="1"/>
  <c r="BJ418" i="6" s="1"/>
  <c r="BG418" i="6" a="1"/>
  <c r="BG418" i="6" s="1"/>
  <c r="BH418" i="6" a="1"/>
  <c r="BH418" i="6" s="1"/>
  <c r="BI418" i="6" a="1"/>
  <c r="BI418" i="6" s="1"/>
  <c r="BG477" i="6" a="1"/>
  <c r="BG477" i="6" s="1"/>
  <c r="BH477" i="6" a="1"/>
  <c r="BH477" i="6" s="1"/>
  <c r="BI477" i="6" a="1"/>
  <c r="BI477" i="6" s="1"/>
  <c r="BJ477" i="6" a="1"/>
  <c r="BJ477" i="6" s="1"/>
  <c r="BJ413" i="6" a="1"/>
  <c r="BJ413" i="6" s="1"/>
  <c r="BG413" i="6" a="1"/>
  <c r="BG413" i="6" s="1"/>
  <c r="BH413" i="6" a="1"/>
  <c r="BH413" i="6" s="1"/>
  <c r="BI413" i="6" a="1"/>
  <c r="BI413" i="6" s="1"/>
  <c r="BG489" i="6" a="1"/>
  <c r="BG489" i="6" s="1"/>
  <c r="BH489" i="6" a="1"/>
  <c r="BH489" i="6" s="1"/>
  <c r="BI489" i="6" a="1"/>
  <c r="BI489" i="6" s="1"/>
  <c r="BJ489" i="6" a="1"/>
  <c r="BJ489" i="6" s="1"/>
  <c r="BJ425" i="6" a="1"/>
  <c r="BJ425" i="6" s="1"/>
  <c r="BI425" i="6" a="1"/>
  <c r="BI425" i="6" s="1"/>
  <c r="BG425" i="6" a="1"/>
  <c r="BG425" i="6" s="1"/>
  <c r="BH425" i="6" a="1"/>
  <c r="BH425" i="6" s="1"/>
  <c r="BJ452" i="6" a="1"/>
  <c r="BJ452" i="6" s="1"/>
  <c r="BH452" i="6" a="1"/>
  <c r="BH452" i="6" s="1"/>
  <c r="BG452" i="6" a="1"/>
  <c r="BG452" i="6" s="1"/>
  <c r="BI452" i="6" a="1"/>
  <c r="BI452" i="6" s="1"/>
  <c r="BJ420" i="6" a="1"/>
  <c r="BJ420" i="6" s="1"/>
  <c r="BG420" i="6" a="1"/>
  <c r="BG420" i="6" s="1"/>
  <c r="BH420" i="6" a="1"/>
  <c r="BH420" i="6" s="1"/>
  <c r="BI420" i="6" a="1"/>
  <c r="BI420" i="6" s="1"/>
  <c r="BI526" i="6" a="1"/>
  <c r="BI526" i="6" s="1"/>
  <c r="BJ526" i="6" a="1"/>
  <c r="BJ526" i="6" s="1"/>
  <c r="BG526" i="6" a="1"/>
  <c r="BG526" i="6" s="1"/>
  <c r="BH526" i="6" a="1"/>
  <c r="BH526" i="6" s="1"/>
  <c r="BG545" i="6" a="1"/>
  <c r="BG545" i="6" s="1"/>
  <c r="BH545" i="6" a="1"/>
  <c r="BH545" i="6" s="1"/>
  <c r="BI545" i="6" a="1"/>
  <c r="BI545" i="6" s="1"/>
  <c r="BJ545" i="6" a="1"/>
  <c r="BJ545" i="6" s="1"/>
  <c r="BJ536" i="6" a="1"/>
  <c r="BJ536" i="6" s="1"/>
  <c r="BG536" i="6" a="1"/>
  <c r="BG536" i="6" s="1"/>
  <c r="BH536" i="6" a="1"/>
  <c r="BH536" i="6" s="1"/>
  <c r="BI536" i="6" a="1"/>
  <c r="BI536" i="6" s="1"/>
  <c r="BH926" i="6" a="1"/>
  <c r="BH926" i="6" s="1"/>
  <c r="BI926" i="6" a="1"/>
  <c r="BI926" i="6" s="1"/>
  <c r="BJ926" i="6" a="1"/>
  <c r="BJ926" i="6" s="1"/>
  <c r="BG926" i="6" a="1"/>
  <c r="BG926" i="6" s="1"/>
  <c r="BH796" i="6" a="1"/>
  <c r="BH796" i="6" s="1"/>
  <c r="BJ796" i="6" a="1"/>
  <c r="BJ796" i="6" s="1"/>
  <c r="BG796" i="6" a="1"/>
  <c r="BG796" i="6" s="1"/>
  <c r="BI796" i="6" a="1"/>
  <c r="BI796" i="6" s="1"/>
  <c r="BH940" i="6" a="1"/>
  <c r="BH940" i="6" s="1"/>
  <c r="BI940" i="6" a="1"/>
  <c r="BI940" i="6" s="1"/>
  <c r="BJ940" i="6" a="1"/>
  <c r="BJ940" i="6" s="1"/>
  <c r="BG940" i="6" a="1"/>
  <c r="BG940" i="6" s="1"/>
  <c r="BJ802" i="6" a="1"/>
  <c r="BJ802" i="6" s="1"/>
  <c r="BG802" i="6" a="1"/>
  <c r="BG802" i="6" s="1"/>
  <c r="BH802" i="6" a="1"/>
  <c r="BH802" i="6" s="1"/>
  <c r="BI802" i="6" a="1"/>
  <c r="BI802" i="6" s="1"/>
  <c r="BH947" i="6" a="1"/>
  <c r="BH947" i="6" s="1"/>
  <c r="BI947" i="6" a="1"/>
  <c r="BI947" i="6" s="1"/>
  <c r="BJ947" i="6" a="1"/>
  <c r="BJ947" i="6" s="1"/>
  <c r="BG947" i="6" a="1"/>
  <c r="BG947" i="6" s="1"/>
  <c r="BI732" i="6" a="1"/>
  <c r="BI732" i="6" s="1"/>
  <c r="BJ732" i="6" a="1"/>
  <c r="BJ732" i="6" s="1"/>
  <c r="BH732" i="6" a="1"/>
  <c r="BH732" i="6" s="1"/>
  <c r="BG732" i="6" a="1"/>
  <c r="BG732" i="6" s="1"/>
  <c r="BH970" i="6" a="1"/>
  <c r="BH970" i="6" s="1"/>
  <c r="BI970" i="6" a="1"/>
  <c r="BI970" i="6" s="1"/>
  <c r="BJ970" i="6" a="1"/>
  <c r="BJ970" i="6" s="1"/>
  <c r="BG970" i="6" a="1"/>
  <c r="BG970" i="6" s="1"/>
  <c r="BI879" i="6" a="1"/>
  <c r="BI879" i="6" s="1"/>
  <c r="BJ879" i="6" a="1"/>
  <c r="BJ879" i="6" s="1"/>
  <c r="BG879" i="6" a="1"/>
  <c r="BG879" i="6" s="1"/>
  <c r="BH879" i="6" a="1"/>
  <c r="BH879" i="6" s="1"/>
  <c r="BH993" i="6" a="1"/>
  <c r="BH993" i="6" s="1"/>
  <c r="BI993" i="6" a="1"/>
  <c r="BI993" i="6" s="1"/>
  <c r="BJ993" i="6" a="1"/>
  <c r="BJ993" i="6" s="1"/>
  <c r="BG993" i="6" a="1"/>
  <c r="BG993" i="6" s="1"/>
  <c r="BH929" i="6" a="1"/>
  <c r="BH929" i="6" s="1"/>
  <c r="BI929" i="6" a="1"/>
  <c r="BI929" i="6" s="1"/>
  <c r="BJ929" i="6" a="1"/>
  <c r="BJ929" i="6" s="1"/>
  <c r="BG929" i="6" a="1"/>
  <c r="BG929" i="6" s="1"/>
  <c r="BH751" i="6" a="1"/>
  <c r="BH751" i="6" s="1"/>
  <c r="BG751" i="6" a="1"/>
  <c r="BG751" i="6" s="1"/>
  <c r="BI751" i="6" a="1"/>
  <c r="BI751" i="6" s="1"/>
  <c r="BJ751" i="6" a="1"/>
  <c r="BJ751" i="6" s="1"/>
  <c r="BH952" i="6" a="1"/>
  <c r="BH952" i="6" s="1"/>
  <c r="BI952" i="6" a="1"/>
  <c r="BI952" i="6" s="1"/>
  <c r="BJ952" i="6" a="1"/>
  <c r="BJ952" i="6" s="1"/>
  <c r="BG952" i="6" a="1"/>
  <c r="BG952" i="6" s="1"/>
  <c r="BH764" i="6" a="1"/>
  <c r="BH764" i="6" s="1"/>
  <c r="BG764" i="6" a="1"/>
  <c r="BG764" i="6" s="1"/>
  <c r="BI764" i="6" a="1"/>
  <c r="BI764" i="6" s="1"/>
  <c r="BJ764" i="6" a="1"/>
  <c r="BJ764" i="6" s="1"/>
  <c r="BH975" i="6" a="1"/>
  <c r="BH975" i="6" s="1"/>
  <c r="BI975" i="6" a="1"/>
  <c r="BI975" i="6" s="1"/>
  <c r="BJ975" i="6" a="1"/>
  <c r="BJ975" i="6" s="1"/>
  <c r="BG975" i="6" a="1"/>
  <c r="BG975" i="6" s="1"/>
  <c r="BI903" i="6" a="1"/>
  <c r="BI903" i="6" s="1"/>
  <c r="BJ903" i="6" a="1"/>
  <c r="BJ903" i="6" s="1"/>
  <c r="BG903" i="6" a="1"/>
  <c r="BG903" i="6" s="1"/>
  <c r="BH903" i="6" a="1"/>
  <c r="BH903" i="6" s="1"/>
  <c r="BJ636" i="6" a="1"/>
  <c r="BJ636" i="6" s="1"/>
  <c r="BG636" i="6" a="1"/>
  <c r="BG636" i="6" s="1"/>
  <c r="BH636" i="6" a="1"/>
  <c r="BH636" i="6" s="1"/>
  <c r="BI636" i="6" a="1"/>
  <c r="BI636" i="6" s="1"/>
  <c r="BH572" i="6" a="1"/>
  <c r="BH572" i="6" s="1"/>
  <c r="BI572" i="6" a="1"/>
  <c r="BI572" i="6" s="1"/>
  <c r="BJ572" i="6" a="1"/>
  <c r="BJ572" i="6" s="1"/>
  <c r="BG572" i="6" a="1"/>
  <c r="BG572" i="6" s="1"/>
  <c r="BJ872" i="6" a="1"/>
  <c r="BJ872" i="6" s="1"/>
  <c r="BI872" i="6" a="1"/>
  <c r="BI872" i="6" s="1"/>
  <c r="BH872" i="6" a="1"/>
  <c r="BH872" i="6" s="1"/>
  <c r="BG872" i="6" a="1"/>
  <c r="BG872" i="6" s="1"/>
  <c r="BJ808" i="6" a="1"/>
  <c r="BJ808" i="6" s="1"/>
  <c r="BG808" i="6" a="1"/>
  <c r="BG808" i="6" s="1"/>
  <c r="BH808" i="6" a="1"/>
  <c r="BH808" i="6" s="1"/>
  <c r="BI808" i="6" a="1"/>
  <c r="BI808" i="6" s="1"/>
  <c r="BI744" i="6" a="1"/>
  <c r="BI744" i="6" s="1"/>
  <c r="BH744" i="6" a="1"/>
  <c r="BH744" i="6" s="1"/>
  <c r="BG744" i="6" a="1"/>
  <c r="BG744" i="6" s="1"/>
  <c r="BJ744" i="6" a="1"/>
  <c r="BJ744" i="6" s="1"/>
  <c r="BJ680" i="6" a="1"/>
  <c r="BJ680" i="6" s="1"/>
  <c r="BI680" i="6" a="1"/>
  <c r="BI680" i="6" s="1"/>
  <c r="BG680" i="6" a="1"/>
  <c r="BG680" i="6" s="1"/>
  <c r="BH680" i="6" a="1"/>
  <c r="BH680" i="6" s="1"/>
  <c r="BJ616" i="6" a="1"/>
  <c r="BJ616" i="6" s="1"/>
  <c r="BG616" i="6" a="1"/>
  <c r="BG616" i="6" s="1"/>
  <c r="BH616" i="6" a="1"/>
  <c r="BH616" i="6" s="1"/>
  <c r="BI616" i="6" a="1"/>
  <c r="BI616" i="6" s="1"/>
  <c r="BI902" i="6" a="1"/>
  <c r="BI902" i="6" s="1"/>
  <c r="BG902" i="6" a="1"/>
  <c r="BG902" i="6" s="1"/>
  <c r="BH902" i="6" a="1"/>
  <c r="BH902" i="6" s="1"/>
  <c r="BJ902" i="6" a="1"/>
  <c r="BJ902" i="6" s="1"/>
  <c r="BJ826" i="6" a="1"/>
  <c r="BJ826" i="6" s="1"/>
  <c r="BG826" i="6" a="1"/>
  <c r="BG826" i="6" s="1"/>
  <c r="BH826" i="6" a="1"/>
  <c r="BH826" i="6" s="1"/>
  <c r="BI826" i="6" a="1"/>
  <c r="BI826" i="6" s="1"/>
  <c r="BH762" i="6" a="1"/>
  <c r="BH762" i="6" s="1"/>
  <c r="BG762" i="6" a="1"/>
  <c r="BG762" i="6" s="1"/>
  <c r="BI762" i="6" a="1"/>
  <c r="BI762" i="6" s="1"/>
  <c r="BJ762" i="6" a="1"/>
  <c r="BJ762" i="6" s="1"/>
  <c r="BI698" i="6" a="1"/>
  <c r="BI698" i="6" s="1"/>
  <c r="BJ698" i="6" a="1"/>
  <c r="BJ698" i="6" s="1"/>
  <c r="BG698" i="6" a="1"/>
  <c r="BG698" i="6" s="1"/>
  <c r="BH698" i="6" a="1"/>
  <c r="BH698" i="6" s="1"/>
  <c r="BJ634" i="6" a="1"/>
  <c r="BJ634" i="6" s="1"/>
  <c r="BG634" i="6" a="1"/>
  <c r="BG634" i="6" s="1"/>
  <c r="BH634" i="6" a="1"/>
  <c r="BH634" i="6" s="1"/>
  <c r="BI634" i="6" a="1"/>
  <c r="BI634" i="6" s="1"/>
  <c r="BG570" i="6" a="1"/>
  <c r="BG570" i="6" s="1"/>
  <c r="BH570" i="6" a="1"/>
  <c r="BH570" i="6" s="1"/>
  <c r="BI570" i="6" a="1"/>
  <c r="BI570" i="6" s="1"/>
  <c r="BJ570" i="6" a="1"/>
  <c r="BJ570" i="6" s="1"/>
  <c r="BJ870" i="6" a="1"/>
  <c r="BJ870" i="6" s="1"/>
  <c r="BI870" i="6" a="1"/>
  <c r="BI870" i="6" s="1"/>
  <c r="BG870" i="6" a="1"/>
  <c r="BG870" i="6" s="1"/>
  <c r="BH870" i="6" a="1"/>
  <c r="BH870" i="6" s="1"/>
  <c r="BJ806" i="6" a="1"/>
  <c r="BJ806" i="6" s="1"/>
  <c r="BG806" i="6" a="1"/>
  <c r="BG806" i="6" s="1"/>
  <c r="BH806" i="6" a="1"/>
  <c r="BH806" i="6" s="1"/>
  <c r="BI806" i="6" a="1"/>
  <c r="BI806" i="6" s="1"/>
  <c r="BI742" i="6" a="1"/>
  <c r="BI742" i="6" s="1"/>
  <c r="BH742" i="6" a="1"/>
  <c r="BH742" i="6" s="1"/>
  <c r="BJ742" i="6" a="1"/>
  <c r="BJ742" i="6" s="1"/>
  <c r="BG742" i="6" a="1"/>
  <c r="BG742" i="6" s="1"/>
  <c r="BJ678" i="6" a="1"/>
  <c r="BJ678" i="6" s="1"/>
  <c r="BH678" i="6" a="1"/>
  <c r="BH678" i="6" s="1"/>
  <c r="BI678" i="6" a="1"/>
  <c r="BI678" i="6" s="1"/>
  <c r="BG678" i="6" a="1"/>
  <c r="BG678" i="6" s="1"/>
  <c r="BI614" i="6" a="1"/>
  <c r="BI614" i="6" s="1"/>
  <c r="BJ614" i="6" a="1"/>
  <c r="BJ614" i="6" s="1"/>
  <c r="BG614" i="6" a="1"/>
  <c r="BG614" i="6" s="1"/>
  <c r="BH614" i="6" a="1"/>
  <c r="BH614" i="6" s="1"/>
  <c r="BI909" i="6" a="1"/>
  <c r="BI909" i="6" s="1"/>
  <c r="BJ909" i="6" a="1"/>
  <c r="BJ909" i="6" s="1"/>
  <c r="BG909" i="6" a="1"/>
  <c r="BG909" i="6" s="1"/>
  <c r="BH909" i="6" a="1"/>
  <c r="BH909" i="6" s="1"/>
  <c r="BJ863" i="6" a="1"/>
  <c r="BJ863" i="6" s="1"/>
  <c r="BG863" i="6" a="1"/>
  <c r="BG863" i="6" s="1"/>
  <c r="BI863" i="6" a="1"/>
  <c r="BI863" i="6" s="1"/>
  <c r="BH863" i="6" a="1"/>
  <c r="BH863" i="6" s="1"/>
  <c r="BJ799" i="6" a="1"/>
  <c r="BJ799" i="6" s="1"/>
  <c r="BG799" i="6" a="1"/>
  <c r="BG799" i="6" s="1"/>
  <c r="BH799" i="6" a="1"/>
  <c r="BH799" i="6" s="1"/>
  <c r="BI799" i="6" a="1"/>
  <c r="BI799" i="6" s="1"/>
  <c r="BI735" i="6" a="1"/>
  <c r="BI735" i="6" s="1"/>
  <c r="BJ735" i="6" a="1"/>
  <c r="BJ735" i="6" s="1"/>
  <c r="BH735" i="6" a="1"/>
  <c r="BH735" i="6" s="1"/>
  <c r="BG735" i="6" a="1"/>
  <c r="BG735" i="6" s="1"/>
  <c r="BJ671" i="6" a="1"/>
  <c r="BJ671" i="6" s="1"/>
  <c r="BI671" i="6" a="1"/>
  <c r="BI671" i="6" s="1"/>
  <c r="BG671" i="6" a="1"/>
  <c r="BG671" i="6" s="1"/>
  <c r="BH671" i="6" a="1"/>
  <c r="BH671" i="6" s="1"/>
  <c r="BJ607" i="6" a="1"/>
  <c r="BJ607" i="6" s="1"/>
  <c r="BG607" i="6" a="1"/>
  <c r="BG607" i="6" s="1"/>
  <c r="BH607" i="6" a="1"/>
  <c r="BH607" i="6" s="1"/>
  <c r="BI607" i="6" a="1"/>
  <c r="BI607" i="6" s="1"/>
  <c r="BI881" i="6" a="1"/>
  <c r="BI881" i="6" s="1"/>
  <c r="BG881" i="6" a="1"/>
  <c r="BG881" i="6" s="1"/>
  <c r="BJ881" i="6" a="1"/>
  <c r="BJ881" i="6" s="1"/>
  <c r="BH881" i="6" a="1"/>
  <c r="BH881" i="6" s="1"/>
  <c r="BJ817" i="6" a="1"/>
  <c r="BJ817" i="6" s="1"/>
  <c r="BG817" i="6" a="1"/>
  <c r="BG817" i="6" s="1"/>
  <c r="BH817" i="6" a="1"/>
  <c r="BH817" i="6" s="1"/>
  <c r="BI817" i="6" a="1"/>
  <c r="BI817" i="6" s="1"/>
  <c r="BH753" i="6" a="1"/>
  <c r="BH753" i="6" s="1"/>
  <c r="BG753" i="6" a="1"/>
  <c r="BG753" i="6" s="1"/>
  <c r="BI753" i="6" a="1"/>
  <c r="BI753" i="6" s="1"/>
  <c r="BJ753" i="6" a="1"/>
  <c r="BJ753" i="6" s="1"/>
  <c r="BI689" i="6" a="1"/>
  <c r="BI689" i="6" s="1"/>
  <c r="BJ689" i="6" a="1"/>
  <c r="BJ689" i="6" s="1"/>
  <c r="BG689" i="6" a="1"/>
  <c r="BG689" i="6" s="1"/>
  <c r="BH689" i="6" a="1"/>
  <c r="BH689" i="6" s="1"/>
  <c r="BG625" i="6" a="1"/>
  <c r="BG625" i="6" s="1"/>
  <c r="BH625" i="6" a="1"/>
  <c r="BH625" i="6" s="1"/>
  <c r="BJ625" i="6" a="1"/>
  <c r="BJ625" i="6" s="1"/>
  <c r="BI625" i="6" a="1"/>
  <c r="BI625" i="6" s="1"/>
  <c r="BG561" i="6" a="1"/>
  <c r="BG561" i="6" s="1"/>
  <c r="BH561" i="6" a="1"/>
  <c r="BH561" i="6" s="1"/>
  <c r="BI561" i="6" a="1"/>
  <c r="BI561" i="6" s="1"/>
  <c r="BJ561" i="6" a="1"/>
  <c r="BJ561" i="6" s="1"/>
  <c r="BJ874" i="6" a="1"/>
  <c r="BJ874" i="6" s="1"/>
  <c r="BI874" i="6" a="1"/>
  <c r="BI874" i="6" s="1"/>
  <c r="BG874" i="6" a="1"/>
  <c r="BG874" i="6" s="1"/>
  <c r="BH874" i="6" a="1"/>
  <c r="BH874" i="6" s="1"/>
  <c r="BJ810" i="6" a="1"/>
  <c r="BJ810" i="6" s="1"/>
  <c r="BG810" i="6" a="1"/>
  <c r="BG810" i="6" s="1"/>
  <c r="BH810" i="6" a="1"/>
  <c r="BH810" i="6" s="1"/>
  <c r="BI810" i="6" a="1"/>
  <c r="BI810" i="6" s="1"/>
  <c r="BI746" i="6" a="1"/>
  <c r="BI746" i="6" s="1"/>
  <c r="BH746" i="6" a="1"/>
  <c r="BH746" i="6" s="1"/>
  <c r="BG746" i="6" a="1"/>
  <c r="BG746" i="6" s="1"/>
  <c r="BJ746" i="6" a="1"/>
  <c r="BJ746" i="6" s="1"/>
  <c r="BJ682" i="6" a="1"/>
  <c r="BJ682" i="6" s="1"/>
  <c r="BG682" i="6" a="1"/>
  <c r="BG682" i="6" s="1"/>
  <c r="BH682" i="6" a="1"/>
  <c r="BH682" i="6" s="1"/>
  <c r="BI682" i="6" a="1"/>
  <c r="BI682" i="6" s="1"/>
  <c r="BG618" i="6" a="1"/>
  <c r="BG618" i="6" s="1"/>
  <c r="BH618" i="6" a="1"/>
  <c r="BH618" i="6" s="1"/>
  <c r="BI618" i="6" a="1"/>
  <c r="BI618" i="6" s="1"/>
  <c r="BJ618" i="6" a="1"/>
  <c r="BJ618" i="6" s="1"/>
  <c r="BG554" i="6" a="1"/>
  <c r="BG554" i="6" s="1"/>
  <c r="BH554" i="6" a="1"/>
  <c r="BH554" i="6" s="1"/>
  <c r="BI554" i="6" a="1"/>
  <c r="BI554" i="6" s="1"/>
  <c r="BJ554" i="6" a="1"/>
  <c r="BJ554" i="6" s="1"/>
  <c r="BJ867" i="6" a="1"/>
  <c r="BJ867" i="6" s="1"/>
  <c r="BG867" i="6" a="1"/>
  <c r="BG867" i="6" s="1"/>
  <c r="BI867" i="6" a="1"/>
  <c r="BI867" i="6" s="1"/>
  <c r="BH867" i="6" a="1"/>
  <c r="BH867" i="6" s="1"/>
  <c r="BJ803" i="6" a="1"/>
  <c r="BJ803" i="6" s="1"/>
  <c r="BG803" i="6" a="1"/>
  <c r="BG803" i="6" s="1"/>
  <c r="BH803" i="6" a="1"/>
  <c r="BH803" i="6" s="1"/>
  <c r="BI803" i="6" a="1"/>
  <c r="BI803" i="6" s="1"/>
  <c r="BI739" i="6" a="1"/>
  <c r="BI739" i="6" s="1"/>
  <c r="BJ739" i="6" a="1"/>
  <c r="BJ739" i="6" s="1"/>
  <c r="BH739" i="6" a="1"/>
  <c r="BH739" i="6" s="1"/>
  <c r="BG739" i="6" a="1"/>
  <c r="BG739" i="6" s="1"/>
  <c r="BJ675" i="6" a="1"/>
  <c r="BJ675" i="6" s="1"/>
  <c r="BG675" i="6" a="1"/>
  <c r="BG675" i="6" s="1"/>
  <c r="BH675" i="6" a="1"/>
  <c r="BH675" i="6" s="1"/>
  <c r="BI675" i="6" a="1"/>
  <c r="BI675" i="6" s="1"/>
  <c r="BG611" i="6" a="1"/>
  <c r="BG611" i="6" s="1"/>
  <c r="BH611" i="6" a="1"/>
  <c r="BH611" i="6" s="1"/>
  <c r="BI611" i="6" a="1"/>
  <c r="BI611" i="6" s="1"/>
  <c r="BJ611" i="6" a="1"/>
  <c r="BJ611" i="6" s="1"/>
  <c r="BJ552" i="6" a="1"/>
  <c r="BJ552" i="6" s="1"/>
  <c r="BG552" i="6" a="1"/>
  <c r="BG552" i="6" s="1"/>
  <c r="BH552" i="6" a="1"/>
  <c r="BH552" i="6" s="1"/>
  <c r="BI552" i="6" a="1"/>
  <c r="BI552" i="6" s="1"/>
  <c r="BH1008" i="6" a="1"/>
  <c r="BH1008" i="6" s="1"/>
  <c r="BI1008" i="6" a="1"/>
  <c r="BI1008" i="6" s="1"/>
  <c r="BJ1008" i="6" a="1"/>
  <c r="BJ1008" i="6" s="1"/>
  <c r="BG1008" i="6" a="1"/>
  <c r="BG1008" i="6" s="1"/>
  <c r="BG31" i="6" a="1"/>
  <c r="BG31" i="6" s="1"/>
  <c r="BH31" i="6" a="1"/>
  <c r="BH31" i="6" s="1"/>
  <c r="BI31" i="6" a="1"/>
  <c r="BI31" i="6" s="1"/>
  <c r="BJ31" i="6" a="1"/>
  <c r="BJ31" i="6" s="1"/>
  <c r="BG99" i="6" a="1"/>
  <c r="BG99" i="6" s="1"/>
  <c r="BI99" i="6" a="1"/>
  <c r="BI99" i="6" s="1"/>
  <c r="BJ99" i="6" a="1"/>
  <c r="BJ99" i="6" s="1"/>
  <c r="BH99" i="6" a="1"/>
  <c r="BH99" i="6" s="1"/>
  <c r="BG45" i="6" a="1"/>
  <c r="BG45" i="6" s="1"/>
  <c r="BH45" i="6" a="1"/>
  <c r="BH45" i="6" s="1"/>
  <c r="BI45" i="6" a="1"/>
  <c r="BI45" i="6" s="1"/>
  <c r="BJ45" i="6" a="1"/>
  <c r="BJ45" i="6" s="1"/>
  <c r="BG26" i="6" a="1"/>
  <c r="BG26" i="6" s="1"/>
  <c r="BH26" i="6" a="1"/>
  <c r="BH26" i="6" s="1"/>
  <c r="BI26" i="6" a="1"/>
  <c r="BI26" i="6" s="1"/>
  <c r="BJ26" i="6" a="1"/>
  <c r="BJ26" i="6" s="1"/>
  <c r="BG37" i="6" a="1"/>
  <c r="BG37" i="6" s="1"/>
  <c r="BH37" i="6" a="1"/>
  <c r="BH37" i="6" s="1"/>
  <c r="BI37" i="6" a="1"/>
  <c r="BI37" i="6" s="1"/>
  <c r="BJ37" i="6" a="1"/>
  <c r="BJ37" i="6" s="1"/>
  <c r="BG47" i="6" a="1"/>
  <c r="BG47" i="6" s="1"/>
  <c r="BH47" i="6" a="1"/>
  <c r="BH47" i="6" s="1"/>
  <c r="BI47" i="6" a="1"/>
  <c r="BI47" i="6" s="1"/>
  <c r="BJ47" i="6" a="1"/>
  <c r="BJ47" i="6" s="1"/>
  <c r="BG48" i="6" a="1"/>
  <c r="BG48" i="6" s="1"/>
  <c r="BH48" i="6" a="1"/>
  <c r="BH48" i="6" s="1"/>
  <c r="BI48" i="6" a="1"/>
  <c r="BI48" i="6" s="1"/>
  <c r="BJ48" i="6" a="1"/>
  <c r="BJ48" i="6" s="1"/>
  <c r="BG23" i="6" a="1"/>
  <c r="BG23" i="6" s="1"/>
  <c r="BH23" i="6" a="1"/>
  <c r="BH23" i="6" s="1"/>
  <c r="BI23" i="6" a="1"/>
  <c r="BI23" i="6" s="1"/>
  <c r="BJ23" i="6" a="1"/>
  <c r="BJ23" i="6" s="1"/>
  <c r="BG68" i="6" a="1"/>
  <c r="BG68" i="6" s="1"/>
  <c r="BJ68" i="6" a="1"/>
  <c r="BJ68" i="6" s="1"/>
  <c r="BI68" i="6" a="1"/>
  <c r="BI68" i="6" s="1"/>
  <c r="BH68" i="6" a="1"/>
  <c r="BH68" i="6" s="1"/>
  <c r="BG82" i="6" a="1"/>
  <c r="BG82" i="6" s="1"/>
  <c r="BJ82" i="6" a="1"/>
  <c r="BJ82" i="6" s="1"/>
  <c r="BI82" i="6" a="1"/>
  <c r="BI82" i="6" s="1"/>
  <c r="BH82" i="6" a="1"/>
  <c r="BH82" i="6" s="1"/>
  <c r="BG72" i="6" a="1"/>
  <c r="BG72" i="6" s="1"/>
  <c r="BJ72" i="6" a="1"/>
  <c r="BJ72" i="6" s="1"/>
  <c r="BH72" i="6" a="1"/>
  <c r="BH72" i="6" s="1"/>
  <c r="BI72" i="6" a="1"/>
  <c r="BI72" i="6" s="1"/>
  <c r="BG95" i="6" a="1"/>
  <c r="BG95" i="6" s="1"/>
  <c r="BH95" i="6" a="1"/>
  <c r="BH95" i="6" s="1"/>
  <c r="BI95" i="6" a="1"/>
  <c r="BI95" i="6" s="1"/>
  <c r="BJ95" i="6" a="1"/>
  <c r="BJ95" i="6" s="1"/>
  <c r="BG85" i="6" a="1"/>
  <c r="BG85" i="6" s="1"/>
  <c r="BH85" i="6" a="1"/>
  <c r="BH85" i="6" s="1"/>
  <c r="BJ85" i="6" a="1"/>
  <c r="BJ85" i="6" s="1"/>
  <c r="BI85" i="6" a="1"/>
  <c r="BI85" i="6" s="1"/>
  <c r="BI110" i="6" a="1"/>
  <c r="BI110" i="6" s="1"/>
  <c r="BG110" i="6" a="1"/>
  <c r="BG110" i="6" s="1"/>
  <c r="BH110" i="6" a="1"/>
  <c r="BH110" i="6" s="1"/>
  <c r="BJ110" i="6" a="1"/>
  <c r="BJ110" i="6" s="1"/>
  <c r="BG127" i="6" a="1"/>
  <c r="BG127" i="6" s="1"/>
  <c r="BH127" i="6" a="1"/>
  <c r="BH127" i="6" s="1"/>
  <c r="BJ127" i="6" a="1"/>
  <c r="BJ127" i="6" s="1"/>
  <c r="BI127" i="6" a="1"/>
  <c r="BI127" i="6" s="1"/>
  <c r="BH125" i="6" a="1"/>
  <c r="BH125" i="6" s="1"/>
  <c r="BJ125" i="6" a="1"/>
  <c r="BJ125" i="6" s="1"/>
  <c r="BG125" i="6" a="1"/>
  <c r="BG125" i="6" s="1"/>
  <c r="BI125" i="6" a="1"/>
  <c r="BI125" i="6" s="1"/>
  <c r="BJ328" i="6" a="1"/>
  <c r="BJ328" i="6" s="1"/>
  <c r="BI328" i="6" a="1"/>
  <c r="BI328" i="6" s="1"/>
  <c r="BG328" i="6" a="1"/>
  <c r="BG328" i="6" s="1"/>
  <c r="BH328" i="6" a="1"/>
  <c r="BH328" i="6" s="1"/>
  <c r="BG355" i="6" a="1"/>
  <c r="BG355" i="6" s="1"/>
  <c r="BH355" i="6" a="1"/>
  <c r="BH355" i="6" s="1"/>
  <c r="BI355" i="6" a="1"/>
  <c r="BI355" i="6" s="1"/>
  <c r="BJ355" i="6" a="1"/>
  <c r="BJ355" i="6" s="1"/>
  <c r="BG308" i="6" a="1"/>
  <c r="BG308" i="6" s="1"/>
  <c r="BH308" i="6" a="1"/>
  <c r="BH308" i="6" s="1"/>
  <c r="BI308" i="6" a="1"/>
  <c r="BI308" i="6" s="1"/>
  <c r="BJ308" i="6" a="1"/>
  <c r="BJ308" i="6" s="1"/>
  <c r="BJ272" i="6" a="1"/>
  <c r="BJ272" i="6" s="1"/>
  <c r="BG272" i="6" a="1"/>
  <c r="BG272" i="6" s="1"/>
  <c r="BH272" i="6" a="1"/>
  <c r="BH272" i="6" s="1"/>
  <c r="BI272" i="6" a="1"/>
  <c r="BI272" i="6" s="1"/>
  <c r="BG348" i="6" a="1"/>
  <c r="BG348" i="6" s="1"/>
  <c r="BH348" i="6" a="1"/>
  <c r="BH348" i="6" s="1"/>
  <c r="BI348" i="6" a="1"/>
  <c r="BI348" i="6" s="1"/>
  <c r="BJ348" i="6" a="1"/>
  <c r="BJ348" i="6" s="1"/>
  <c r="BI311" i="6" a="1"/>
  <c r="BI311" i="6" s="1"/>
  <c r="BH311" i="6" a="1"/>
  <c r="BH311" i="6" s="1"/>
  <c r="BG311" i="6" a="1"/>
  <c r="BG311" i="6" s="1"/>
  <c r="BJ311" i="6" a="1"/>
  <c r="BJ311" i="6" s="1"/>
  <c r="BI247" i="6" a="1"/>
  <c r="BI247" i="6" s="1"/>
  <c r="BH247" i="6" a="1"/>
  <c r="BH247" i="6" s="1"/>
  <c r="BJ247" i="6" a="1"/>
  <c r="BJ247" i="6" s="1"/>
  <c r="BG247" i="6" a="1"/>
  <c r="BG247" i="6" s="1"/>
  <c r="BG183" i="6" a="1"/>
  <c r="BG183" i="6" s="1"/>
  <c r="BH183" i="6" a="1"/>
  <c r="BH183" i="6" s="1"/>
  <c r="BI183" i="6" a="1"/>
  <c r="BI183" i="6" s="1"/>
  <c r="BJ183" i="6" a="1"/>
  <c r="BJ183" i="6" s="1"/>
  <c r="BG347" i="6" a="1"/>
  <c r="BG347" i="6" s="1"/>
  <c r="BH347" i="6" a="1"/>
  <c r="BH347" i="6" s="1"/>
  <c r="BI347" i="6" a="1"/>
  <c r="BI347" i="6" s="1"/>
  <c r="BJ347" i="6" a="1"/>
  <c r="BJ347" i="6" s="1"/>
  <c r="BG283" i="6" a="1"/>
  <c r="BG283" i="6" s="1"/>
  <c r="BH283" i="6" a="1"/>
  <c r="BH283" i="6" s="1"/>
  <c r="BI283" i="6" a="1"/>
  <c r="BI283" i="6" s="1"/>
  <c r="BJ283" i="6" a="1"/>
  <c r="BJ283" i="6" s="1"/>
  <c r="BG219" i="6" a="1"/>
  <c r="BG219" i="6" s="1"/>
  <c r="BJ219" i="6" a="1"/>
  <c r="BJ219" i="6" s="1"/>
  <c r="BH219" i="6" a="1"/>
  <c r="BH219" i="6" s="1"/>
  <c r="BI219" i="6" a="1"/>
  <c r="BI219" i="6" s="1"/>
  <c r="BG155" i="6" a="1"/>
  <c r="BG155" i="6" s="1"/>
  <c r="BI155" i="6" a="1"/>
  <c r="BI155" i="6" s="1"/>
  <c r="BJ155" i="6" a="1"/>
  <c r="BJ155" i="6" s="1"/>
  <c r="BH155" i="6" a="1"/>
  <c r="BH155" i="6" s="1"/>
  <c r="BG310" i="6" a="1"/>
  <c r="BG310" i="6" s="1"/>
  <c r="BH310" i="6" a="1"/>
  <c r="BH310" i="6" s="1"/>
  <c r="BI310" i="6" a="1"/>
  <c r="BI310" i="6" s="1"/>
  <c r="BJ310" i="6" a="1"/>
  <c r="BJ310" i="6" s="1"/>
  <c r="BG246" i="6" a="1"/>
  <c r="BG246" i="6" s="1"/>
  <c r="BH246" i="6" a="1"/>
  <c r="BH246" i="6" s="1"/>
  <c r="BI246" i="6" a="1"/>
  <c r="BI246" i="6" s="1"/>
  <c r="BJ246" i="6" a="1"/>
  <c r="BJ246" i="6" s="1"/>
  <c r="BG182" i="6" a="1"/>
  <c r="BG182" i="6" s="1"/>
  <c r="BH182" i="6" a="1"/>
  <c r="BH182" i="6" s="1"/>
  <c r="BI182" i="6" a="1"/>
  <c r="BI182" i="6" s="1"/>
  <c r="BJ182" i="6" a="1"/>
  <c r="BJ182" i="6" s="1"/>
  <c r="BG346" i="6" a="1"/>
  <c r="BG346" i="6" s="1"/>
  <c r="BH346" i="6" a="1"/>
  <c r="BH346" i="6" s="1"/>
  <c r="BI346" i="6" a="1"/>
  <c r="BI346" i="6" s="1"/>
  <c r="BJ346" i="6" a="1"/>
  <c r="BJ346" i="6" s="1"/>
  <c r="BG282" i="6" a="1"/>
  <c r="BG282" i="6" s="1"/>
  <c r="BH282" i="6" a="1"/>
  <c r="BH282" i="6" s="1"/>
  <c r="BI282" i="6" a="1"/>
  <c r="BI282" i="6" s="1"/>
  <c r="BJ282" i="6" a="1"/>
  <c r="BJ282" i="6" s="1"/>
  <c r="BH218" i="6" a="1"/>
  <c r="BH218" i="6" s="1"/>
  <c r="BI218" i="6" a="1"/>
  <c r="BI218" i="6" s="1"/>
  <c r="BJ218" i="6" a="1"/>
  <c r="BJ218" i="6" s="1"/>
  <c r="BG218" i="6" a="1"/>
  <c r="BG218" i="6" s="1"/>
  <c r="BH154" i="6" a="1"/>
  <c r="BH154" i="6" s="1"/>
  <c r="BI154" i="6" a="1"/>
  <c r="BI154" i="6" s="1"/>
  <c r="BJ154" i="6" a="1"/>
  <c r="BJ154" i="6" s="1"/>
  <c r="BG154" i="6" a="1"/>
  <c r="BG154" i="6" s="1"/>
  <c r="BJ305" i="6" a="1"/>
  <c r="BJ305" i="6" s="1"/>
  <c r="BI305" i="6" a="1"/>
  <c r="BI305" i="6" s="1"/>
  <c r="BG305" i="6" a="1"/>
  <c r="BG305" i="6" s="1"/>
  <c r="BH305" i="6" a="1"/>
  <c r="BH305" i="6" s="1"/>
  <c r="BJ241" i="6" a="1"/>
  <c r="BJ241" i="6" s="1"/>
  <c r="BI241" i="6" a="1"/>
  <c r="BI241" i="6" s="1"/>
  <c r="BH241" i="6" a="1"/>
  <c r="BH241" i="6" s="1"/>
  <c r="BG241" i="6" a="1"/>
  <c r="BG241" i="6" s="1"/>
  <c r="BG177" i="6" a="1"/>
  <c r="BG177" i="6" s="1"/>
  <c r="BI177" i="6" a="1"/>
  <c r="BI177" i="6" s="1"/>
  <c r="BJ177" i="6" a="1"/>
  <c r="BJ177" i="6" s="1"/>
  <c r="BH177" i="6" a="1"/>
  <c r="BH177" i="6" s="1"/>
  <c r="BG349" i="6" a="1"/>
  <c r="BG349" i="6" s="1"/>
  <c r="BH349" i="6" a="1"/>
  <c r="BH349" i="6" s="1"/>
  <c r="BI349" i="6" a="1"/>
  <c r="BI349" i="6" s="1"/>
  <c r="BJ349" i="6" a="1"/>
  <c r="BJ349" i="6" s="1"/>
  <c r="BH285" i="6" a="1"/>
  <c r="BH285" i="6" s="1"/>
  <c r="BI285" i="6" a="1"/>
  <c r="BI285" i="6" s="1"/>
  <c r="BJ285" i="6" a="1"/>
  <c r="BJ285" i="6" s="1"/>
  <c r="BG285" i="6" a="1"/>
  <c r="BG285" i="6" s="1"/>
  <c r="BH221" i="6" a="1"/>
  <c r="BH221" i="6" s="1"/>
  <c r="BG221" i="6" a="1"/>
  <c r="BG221" i="6" s="1"/>
  <c r="BI221" i="6" a="1"/>
  <c r="BI221" i="6" s="1"/>
  <c r="BJ221" i="6" a="1"/>
  <c r="BJ221" i="6" s="1"/>
  <c r="BH153" i="6" a="1"/>
  <c r="BH153" i="6" s="1"/>
  <c r="BI153" i="6" a="1"/>
  <c r="BI153" i="6" s="1"/>
  <c r="BG153" i="6" a="1"/>
  <c r="BG153" i="6" s="1"/>
  <c r="BJ153" i="6" a="1"/>
  <c r="BJ153" i="6" s="1"/>
  <c r="BG220" i="6" a="1"/>
  <c r="BG220" i="6" s="1"/>
  <c r="BH220" i="6" a="1"/>
  <c r="BH220" i="6" s="1"/>
  <c r="BI220" i="6" a="1"/>
  <c r="BI220" i="6" s="1"/>
  <c r="BJ220" i="6" a="1"/>
  <c r="BJ220" i="6" s="1"/>
  <c r="BG188" i="6" a="1"/>
  <c r="BG188" i="6" s="1"/>
  <c r="BH188" i="6" a="1"/>
  <c r="BH188" i="6" s="1"/>
  <c r="BI188" i="6" a="1"/>
  <c r="BI188" i="6" s="1"/>
  <c r="BJ188" i="6" a="1"/>
  <c r="BJ188" i="6" s="1"/>
  <c r="BJ156" i="6" a="1"/>
  <c r="BJ156" i="6" s="1"/>
  <c r="BG156" i="6" a="1"/>
  <c r="BG156" i="6" s="1"/>
  <c r="BH156" i="6" a="1"/>
  <c r="BH156" i="6" s="1"/>
  <c r="BI156" i="6" a="1"/>
  <c r="BI156" i="6" s="1"/>
  <c r="BG383" i="6" a="1"/>
  <c r="BG383" i="6" s="1"/>
  <c r="BJ383" i="6" a="1"/>
  <c r="BJ383" i="6" s="1"/>
  <c r="BH383" i="6" a="1"/>
  <c r="BH383" i="6" s="1"/>
  <c r="BI383" i="6" a="1"/>
  <c r="BI383" i="6" s="1"/>
  <c r="BG366" i="6" a="1"/>
  <c r="BG366" i="6" s="1"/>
  <c r="BJ366" i="6" a="1"/>
  <c r="BJ366" i="6" s="1"/>
  <c r="BH366" i="6" a="1"/>
  <c r="BH366" i="6" s="1"/>
  <c r="BI366" i="6" a="1"/>
  <c r="BI366" i="6" s="1"/>
  <c r="BG361" i="6" a="1"/>
  <c r="BG361" i="6" s="1"/>
  <c r="BJ361" i="6" a="1"/>
  <c r="BJ361" i="6" s="1"/>
  <c r="BH361" i="6" a="1"/>
  <c r="BH361" i="6" s="1"/>
  <c r="BI361" i="6" a="1"/>
  <c r="BI361" i="6" s="1"/>
  <c r="BG364" i="6" a="1"/>
  <c r="BG364" i="6" s="1"/>
  <c r="BJ364" i="6" a="1"/>
  <c r="BJ364" i="6" s="1"/>
  <c r="BH364" i="6" a="1"/>
  <c r="BH364" i="6" s="1"/>
  <c r="BI364" i="6" a="1"/>
  <c r="BI364" i="6" s="1"/>
  <c r="BJ404" i="6" a="1"/>
  <c r="BJ404" i="6" s="1"/>
  <c r="BG404" i="6" a="1"/>
  <c r="BG404" i="6" s="1"/>
  <c r="BH404" i="6" a="1"/>
  <c r="BH404" i="6" s="1"/>
  <c r="BI404" i="6" a="1"/>
  <c r="BI404" i="6" s="1"/>
  <c r="BJ387" i="6" a="1"/>
  <c r="BJ387" i="6" s="1"/>
  <c r="BG387" i="6" a="1"/>
  <c r="BG387" i="6" s="1"/>
  <c r="BH387" i="6" a="1"/>
  <c r="BH387" i="6" s="1"/>
  <c r="BI387" i="6" a="1"/>
  <c r="BI387" i="6" s="1"/>
  <c r="BJ512" i="6" a="1"/>
  <c r="BJ512" i="6" s="1"/>
  <c r="BG512" i="6" a="1"/>
  <c r="BG512" i="6" s="1"/>
  <c r="BH512" i="6" a="1"/>
  <c r="BH512" i="6" s="1"/>
  <c r="BI512" i="6" a="1"/>
  <c r="BI512" i="6" s="1"/>
  <c r="BI471" i="6" a="1"/>
  <c r="BI471" i="6" s="1"/>
  <c r="BJ471" i="6" a="1"/>
  <c r="BJ471" i="6" s="1"/>
  <c r="BG471" i="6" a="1"/>
  <c r="BG471" i="6" s="1"/>
  <c r="BH471" i="6" a="1"/>
  <c r="BH471" i="6" s="1"/>
  <c r="BJ411" i="6" a="1"/>
  <c r="BJ411" i="6" s="1"/>
  <c r="BG411" i="6" a="1"/>
  <c r="BG411" i="6" s="1"/>
  <c r="BH411" i="6" a="1"/>
  <c r="BH411" i="6" s="1"/>
  <c r="BI411" i="6" a="1"/>
  <c r="BI411" i="6" s="1"/>
  <c r="BI475" i="6" a="1"/>
  <c r="BI475" i="6" s="1"/>
  <c r="BJ475" i="6" a="1"/>
  <c r="BJ475" i="6" s="1"/>
  <c r="BG475" i="6" a="1"/>
  <c r="BG475" i="6" s="1"/>
  <c r="BH475" i="6" a="1"/>
  <c r="BH475" i="6" s="1"/>
  <c r="BH508" i="6" a="1"/>
  <c r="BH508" i="6" s="1"/>
  <c r="BI508" i="6" a="1"/>
  <c r="BI508" i="6" s="1"/>
  <c r="BJ508" i="6" a="1"/>
  <c r="BJ508" i="6" s="1"/>
  <c r="BG508" i="6" a="1"/>
  <c r="BG508" i="6" s="1"/>
  <c r="BG470" i="6" a="1"/>
  <c r="BG470" i="6" s="1"/>
  <c r="BH470" i="6" a="1"/>
  <c r="BH470" i="6" s="1"/>
  <c r="BI470" i="6" a="1"/>
  <c r="BI470" i="6" s="1"/>
  <c r="BJ470" i="6" a="1"/>
  <c r="BJ470" i="6" s="1"/>
  <c r="BJ410" i="6" a="1"/>
  <c r="BJ410" i="6" s="1"/>
  <c r="BG410" i="6" a="1"/>
  <c r="BG410" i="6" s="1"/>
  <c r="BH410" i="6" a="1"/>
  <c r="BH410" i="6" s="1"/>
  <c r="BI410" i="6" a="1"/>
  <c r="BI410" i="6" s="1"/>
  <c r="BG474" i="6" a="1"/>
  <c r="BG474" i="6" s="1"/>
  <c r="BH474" i="6" a="1"/>
  <c r="BH474" i="6" s="1"/>
  <c r="BI474" i="6" a="1"/>
  <c r="BI474" i="6" s="1"/>
  <c r="BJ474" i="6" a="1"/>
  <c r="BJ474" i="6" s="1"/>
  <c r="BJ520" i="6" a="1"/>
  <c r="BJ520" i="6" s="1"/>
  <c r="BG520" i="6" a="1"/>
  <c r="BG520" i="6" s="1"/>
  <c r="BH520" i="6" a="1"/>
  <c r="BH520" i="6" s="1"/>
  <c r="BI520" i="6" a="1"/>
  <c r="BI520" i="6" s="1"/>
  <c r="BG469" i="6" a="1"/>
  <c r="BG469" i="6" s="1"/>
  <c r="BH469" i="6" a="1"/>
  <c r="BH469" i="6" s="1"/>
  <c r="BI469" i="6" a="1"/>
  <c r="BI469" i="6" s="1"/>
  <c r="BJ469" i="6" a="1"/>
  <c r="BJ469" i="6" s="1"/>
  <c r="BJ409" i="6" a="1"/>
  <c r="BJ409" i="6" s="1"/>
  <c r="BI409" i="6" a="1"/>
  <c r="BI409" i="6" s="1"/>
  <c r="BG409" i="6" a="1"/>
  <c r="BG409" i="6" s="1"/>
  <c r="BH409" i="6" a="1"/>
  <c r="BH409" i="6" s="1"/>
  <c r="BG481" i="6" a="1"/>
  <c r="BG481" i="6" s="1"/>
  <c r="BH481" i="6" a="1"/>
  <c r="BH481" i="6" s="1"/>
  <c r="BI481" i="6" a="1"/>
  <c r="BI481" i="6" s="1"/>
  <c r="BJ481" i="6" a="1"/>
  <c r="BJ481" i="6" s="1"/>
  <c r="BJ417" i="6" a="1"/>
  <c r="BJ417" i="6" s="1"/>
  <c r="BI417" i="6" a="1"/>
  <c r="BI417" i="6" s="1"/>
  <c r="BG417" i="6" a="1"/>
  <c r="BG417" i="6" s="1"/>
  <c r="BH417" i="6" a="1"/>
  <c r="BH417" i="6" s="1"/>
  <c r="BJ448" i="6" a="1"/>
  <c r="BJ448" i="6" s="1"/>
  <c r="BG448" i="6" a="1"/>
  <c r="BG448" i="6" s="1"/>
  <c r="BH448" i="6" a="1"/>
  <c r="BH448" i="6" s="1"/>
  <c r="BI448" i="6" a="1"/>
  <c r="BI448" i="6" s="1"/>
  <c r="BJ416" i="6" a="1"/>
  <c r="BJ416" i="6" s="1"/>
  <c r="BI416" i="6" a="1"/>
  <c r="BI416" i="6" s="1"/>
  <c r="BG416" i="6" a="1"/>
  <c r="BG416" i="6" s="1"/>
  <c r="BH416" i="6" a="1"/>
  <c r="BH416" i="6" s="1"/>
  <c r="BJ543" i="6" a="1"/>
  <c r="BJ543" i="6" s="1"/>
  <c r="BG543" i="6" a="1"/>
  <c r="BG543" i="6" s="1"/>
  <c r="BH543" i="6" a="1"/>
  <c r="BH543" i="6" s="1"/>
  <c r="BI543" i="6" a="1"/>
  <c r="BI543" i="6" s="1"/>
  <c r="BG537" i="6" a="1"/>
  <c r="BG537" i="6" s="1"/>
  <c r="BH537" i="6" a="1"/>
  <c r="BH537" i="6" s="1"/>
  <c r="BI537" i="6" a="1"/>
  <c r="BI537" i="6" s="1"/>
  <c r="BJ537" i="6" a="1"/>
  <c r="BJ537" i="6" s="1"/>
  <c r="BG547" i="6" a="1"/>
  <c r="BG547" i="6" s="1"/>
  <c r="BH547" i="6" a="1"/>
  <c r="BH547" i="6" s="1"/>
  <c r="BI547" i="6" a="1"/>
  <c r="BI547" i="6" s="1"/>
  <c r="BJ547" i="6" a="1"/>
  <c r="BJ547" i="6" s="1"/>
  <c r="BH989" i="6" a="1"/>
  <c r="BH989" i="6" s="1"/>
  <c r="BI989" i="6" a="1"/>
  <c r="BI989" i="6" s="1"/>
  <c r="BJ989" i="6" a="1"/>
  <c r="BJ989" i="6" s="1"/>
  <c r="BG989" i="6" a="1"/>
  <c r="BG989" i="6" s="1"/>
  <c r="BH996" i="6" a="1"/>
  <c r="BH996" i="6" s="1"/>
  <c r="BI996" i="6" a="1"/>
  <c r="BI996" i="6" s="1"/>
  <c r="BJ996" i="6" a="1"/>
  <c r="BJ996" i="6" s="1"/>
  <c r="BG996" i="6" a="1"/>
  <c r="BG996" i="6" s="1"/>
  <c r="BH932" i="6" a="1"/>
  <c r="BH932" i="6" s="1"/>
  <c r="BI932" i="6" a="1"/>
  <c r="BI932" i="6" s="1"/>
  <c r="BJ932" i="6" a="1"/>
  <c r="BJ932" i="6" s="1"/>
  <c r="BG932" i="6" a="1"/>
  <c r="BG932" i="6" s="1"/>
  <c r="BH949" i="6" a="1"/>
  <c r="BH949" i="6" s="1"/>
  <c r="BI949" i="6" a="1"/>
  <c r="BI949" i="6" s="1"/>
  <c r="BJ949" i="6" a="1"/>
  <c r="BJ949" i="6" s="1"/>
  <c r="BG949" i="6" a="1"/>
  <c r="BG949" i="6" s="1"/>
  <c r="BH939" i="6" a="1"/>
  <c r="BH939" i="6" s="1"/>
  <c r="BI939" i="6" a="1"/>
  <c r="BI939" i="6" s="1"/>
  <c r="BJ939" i="6" a="1"/>
  <c r="BJ939" i="6" s="1"/>
  <c r="BG939" i="6" a="1"/>
  <c r="BG939" i="6" s="1"/>
  <c r="BH966" i="6" a="1"/>
  <c r="BH966" i="6" s="1"/>
  <c r="BI966" i="6" a="1"/>
  <c r="BI966" i="6" s="1"/>
  <c r="BJ966" i="6" a="1"/>
  <c r="BJ966" i="6" s="1"/>
  <c r="BG966" i="6" a="1"/>
  <c r="BG966" i="6" s="1"/>
  <c r="BH962" i="6" a="1"/>
  <c r="BH962" i="6" s="1"/>
  <c r="BI962" i="6" a="1"/>
  <c r="BI962" i="6" s="1"/>
  <c r="BJ962" i="6" a="1"/>
  <c r="BJ962" i="6" s="1"/>
  <c r="BG962" i="6" a="1"/>
  <c r="BG962" i="6" s="1"/>
  <c r="BJ828" i="6" a="1"/>
  <c r="BJ828" i="6" s="1"/>
  <c r="BG828" i="6" a="1"/>
  <c r="BG828" i="6" s="1"/>
  <c r="BH828" i="6" a="1"/>
  <c r="BH828" i="6" s="1"/>
  <c r="BI828" i="6" a="1"/>
  <c r="BI828" i="6" s="1"/>
  <c r="BH985" i="6" a="1"/>
  <c r="BH985" i="6" s="1"/>
  <c r="BI985" i="6" a="1"/>
  <c r="BI985" i="6" s="1"/>
  <c r="BJ985" i="6" a="1"/>
  <c r="BJ985" i="6" s="1"/>
  <c r="BG985" i="6" a="1"/>
  <c r="BG985" i="6" s="1"/>
  <c r="BG919" i="6" a="1"/>
  <c r="BG919" i="6" s="1"/>
  <c r="BH919" i="6" a="1"/>
  <c r="BH919" i="6" s="1"/>
  <c r="BI919" i="6" a="1"/>
  <c r="BI919" i="6" s="1"/>
  <c r="BJ919" i="6" a="1"/>
  <c r="BJ919" i="6" s="1"/>
  <c r="BH941" i="6" a="1"/>
  <c r="BH941" i="6" s="1"/>
  <c r="BI941" i="6" a="1"/>
  <c r="BI941" i="6" s="1"/>
  <c r="BJ941" i="6" a="1"/>
  <c r="BJ941" i="6" s="1"/>
  <c r="BG941" i="6" a="1"/>
  <c r="BG941" i="6" s="1"/>
  <c r="BH944" i="6" a="1"/>
  <c r="BH944" i="6" s="1"/>
  <c r="BI944" i="6" a="1"/>
  <c r="BI944" i="6" s="1"/>
  <c r="BJ944" i="6" a="1"/>
  <c r="BJ944" i="6" s="1"/>
  <c r="BG944" i="6" a="1"/>
  <c r="BG944" i="6" s="1"/>
  <c r="BH990" i="6" a="1"/>
  <c r="BH990" i="6" s="1"/>
  <c r="BI990" i="6" a="1"/>
  <c r="BI990" i="6" s="1"/>
  <c r="BJ990" i="6" a="1"/>
  <c r="BJ990" i="6" s="1"/>
  <c r="BG990" i="6" a="1"/>
  <c r="BG990" i="6" s="1"/>
  <c r="BH967" i="6" a="1"/>
  <c r="BH967" i="6" s="1"/>
  <c r="BI967" i="6" a="1"/>
  <c r="BI967" i="6" s="1"/>
  <c r="BJ967" i="6" a="1"/>
  <c r="BJ967" i="6" s="1"/>
  <c r="BG967" i="6" a="1"/>
  <c r="BG967" i="6" s="1"/>
  <c r="BJ860" i="6" a="1"/>
  <c r="BJ860" i="6" s="1"/>
  <c r="BG860" i="6" a="1"/>
  <c r="BG860" i="6" s="1"/>
  <c r="BI860" i="6" a="1"/>
  <c r="BI860" i="6" s="1"/>
  <c r="BH860" i="6" a="1"/>
  <c r="BH860" i="6" s="1"/>
  <c r="BG629" i="6" a="1"/>
  <c r="BG629" i="6" s="1"/>
  <c r="BH629" i="6" a="1"/>
  <c r="BH629" i="6" s="1"/>
  <c r="BJ629" i="6" a="1"/>
  <c r="BJ629" i="6" s="1"/>
  <c r="BI629" i="6" a="1"/>
  <c r="BI629" i="6" s="1"/>
  <c r="BI565" i="6" a="1"/>
  <c r="BI565" i="6" s="1"/>
  <c r="BJ565" i="6" a="1"/>
  <c r="BJ565" i="6" s="1"/>
  <c r="BG565" i="6" a="1"/>
  <c r="BG565" i="6" s="1"/>
  <c r="BH565" i="6" a="1"/>
  <c r="BH565" i="6" s="1"/>
  <c r="BJ865" i="6" a="1"/>
  <c r="BJ865" i="6" s="1"/>
  <c r="BG865" i="6" a="1"/>
  <c r="BG865" i="6" s="1"/>
  <c r="BI865" i="6" a="1"/>
  <c r="BI865" i="6" s="1"/>
  <c r="BH865" i="6" a="1"/>
  <c r="BH865" i="6" s="1"/>
  <c r="BJ801" i="6" a="1"/>
  <c r="BJ801" i="6" s="1"/>
  <c r="BG801" i="6" a="1"/>
  <c r="BG801" i="6" s="1"/>
  <c r="BH801" i="6" a="1"/>
  <c r="BH801" i="6" s="1"/>
  <c r="BI801" i="6" a="1"/>
  <c r="BI801" i="6" s="1"/>
  <c r="BI737" i="6" a="1"/>
  <c r="BI737" i="6" s="1"/>
  <c r="BJ737" i="6" a="1"/>
  <c r="BJ737" i="6" s="1"/>
  <c r="BH737" i="6" a="1"/>
  <c r="BH737" i="6" s="1"/>
  <c r="BG737" i="6" a="1"/>
  <c r="BG737" i="6" s="1"/>
  <c r="BJ673" i="6" a="1"/>
  <c r="BJ673" i="6" s="1"/>
  <c r="BG673" i="6" a="1"/>
  <c r="BG673" i="6" s="1"/>
  <c r="BH673" i="6" a="1"/>
  <c r="BH673" i="6" s="1"/>
  <c r="BI673" i="6" a="1"/>
  <c r="BI673" i="6" s="1"/>
  <c r="BG609" i="6" a="1"/>
  <c r="BG609" i="6" s="1"/>
  <c r="BH609" i="6" a="1"/>
  <c r="BH609" i="6" s="1"/>
  <c r="BI609" i="6" a="1"/>
  <c r="BI609" i="6" s="1"/>
  <c r="BJ609" i="6" a="1"/>
  <c r="BJ609" i="6" s="1"/>
  <c r="BI894" i="6" a="1"/>
  <c r="BI894" i="6" s="1"/>
  <c r="BG894" i="6" a="1"/>
  <c r="BG894" i="6" s="1"/>
  <c r="BH894" i="6" a="1"/>
  <c r="BH894" i="6" s="1"/>
  <c r="BJ894" i="6" a="1"/>
  <c r="BJ894" i="6" s="1"/>
  <c r="BJ820" i="6" a="1"/>
  <c r="BJ820" i="6" s="1"/>
  <c r="BG820" i="6" a="1"/>
  <c r="BG820" i="6" s="1"/>
  <c r="BH820" i="6" a="1"/>
  <c r="BH820" i="6" s="1"/>
  <c r="BI820" i="6" a="1"/>
  <c r="BI820" i="6" s="1"/>
  <c r="BH756" i="6" a="1"/>
  <c r="BH756" i="6" s="1"/>
  <c r="BG756" i="6" a="1"/>
  <c r="BG756" i="6" s="1"/>
  <c r="BI756" i="6" a="1"/>
  <c r="BI756" i="6" s="1"/>
  <c r="BJ756" i="6" a="1"/>
  <c r="BJ756" i="6" s="1"/>
  <c r="BI692" i="6" a="1"/>
  <c r="BI692" i="6" s="1"/>
  <c r="BJ692" i="6" a="1"/>
  <c r="BJ692" i="6" s="1"/>
  <c r="BG692" i="6" a="1"/>
  <c r="BG692" i="6" s="1"/>
  <c r="BH692" i="6" a="1"/>
  <c r="BH692" i="6" s="1"/>
  <c r="BG628" i="6" a="1"/>
  <c r="BG628" i="6" s="1"/>
  <c r="BH628" i="6" a="1"/>
  <c r="BH628" i="6" s="1"/>
  <c r="BJ628" i="6" a="1"/>
  <c r="BJ628" i="6" s="1"/>
  <c r="BI628" i="6" a="1"/>
  <c r="BI628" i="6" s="1"/>
  <c r="BH564" i="6" a="1"/>
  <c r="BH564" i="6" s="1"/>
  <c r="BI564" i="6" a="1"/>
  <c r="BI564" i="6" s="1"/>
  <c r="BJ564" i="6" a="1"/>
  <c r="BJ564" i="6" s="1"/>
  <c r="BG564" i="6" a="1"/>
  <c r="BG564" i="6" s="1"/>
  <c r="BJ864" i="6" a="1"/>
  <c r="BJ864" i="6" s="1"/>
  <c r="BG864" i="6" a="1"/>
  <c r="BG864" i="6" s="1"/>
  <c r="BI864" i="6" a="1"/>
  <c r="BI864" i="6" s="1"/>
  <c r="BH864" i="6" a="1"/>
  <c r="BH864" i="6" s="1"/>
  <c r="BJ800" i="6" a="1"/>
  <c r="BJ800" i="6" s="1"/>
  <c r="BG800" i="6" a="1"/>
  <c r="BG800" i="6" s="1"/>
  <c r="BH800" i="6" a="1"/>
  <c r="BH800" i="6" s="1"/>
  <c r="BI800" i="6" a="1"/>
  <c r="BI800" i="6" s="1"/>
  <c r="BI736" i="6" a="1"/>
  <c r="BI736" i="6" s="1"/>
  <c r="BJ736" i="6" a="1"/>
  <c r="BJ736" i="6" s="1"/>
  <c r="BH736" i="6" a="1"/>
  <c r="BH736" i="6" s="1"/>
  <c r="BG736" i="6" a="1"/>
  <c r="BG736" i="6" s="1"/>
  <c r="BJ672" i="6" a="1"/>
  <c r="BJ672" i="6" s="1"/>
  <c r="BI672" i="6" a="1"/>
  <c r="BI672" i="6" s="1"/>
  <c r="BG672" i="6" a="1"/>
  <c r="BG672" i="6" s="1"/>
  <c r="BH672" i="6" a="1"/>
  <c r="BH672" i="6" s="1"/>
  <c r="BJ608" i="6" a="1"/>
  <c r="BJ608" i="6" s="1"/>
  <c r="BG608" i="6" a="1"/>
  <c r="BG608" i="6" s="1"/>
  <c r="BH608" i="6" a="1"/>
  <c r="BH608" i="6" s="1"/>
  <c r="BI608" i="6" a="1"/>
  <c r="BI608" i="6" s="1"/>
  <c r="BI905" i="6" a="1"/>
  <c r="BI905" i="6" s="1"/>
  <c r="BJ905" i="6" a="1"/>
  <c r="BJ905" i="6" s="1"/>
  <c r="BG905" i="6" a="1"/>
  <c r="BG905" i="6" s="1"/>
  <c r="BH905" i="6" a="1"/>
  <c r="BH905" i="6" s="1"/>
  <c r="BJ850" i="6" a="1"/>
  <c r="BJ850" i="6" s="1"/>
  <c r="BG850" i="6" a="1"/>
  <c r="BG850" i="6" s="1"/>
  <c r="BH850" i="6" a="1"/>
  <c r="BH850" i="6" s="1"/>
  <c r="BI850" i="6" a="1"/>
  <c r="BI850" i="6" s="1"/>
  <c r="BH786" i="6" a="1"/>
  <c r="BH786" i="6" s="1"/>
  <c r="BG786" i="6" a="1"/>
  <c r="BG786" i="6" s="1"/>
  <c r="BI786" i="6" a="1"/>
  <c r="BI786" i="6" s="1"/>
  <c r="BJ786" i="6" a="1"/>
  <c r="BJ786" i="6" s="1"/>
  <c r="BI722" i="6" a="1"/>
  <c r="BI722" i="6" s="1"/>
  <c r="BJ722" i="6" a="1"/>
  <c r="BJ722" i="6" s="1"/>
  <c r="BG722" i="6" a="1"/>
  <c r="BG722" i="6" s="1"/>
  <c r="BH722" i="6" a="1"/>
  <c r="BH722" i="6" s="1"/>
  <c r="BJ658" i="6" a="1"/>
  <c r="BJ658" i="6" s="1"/>
  <c r="BG658" i="6" a="1"/>
  <c r="BG658" i="6" s="1"/>
  <c r="BH658" i="6" a="1"/>
  <c r="BH658" i="6" s="1"/>
  <c r="BI658" i="6" a="1"/>
  <c r="BI658" i="6" s="1"/>
  <c r="BG594" i="6" a="1"/>
  <c r="BG594" i="6" s="1"/>
  <c r="BH594" i="6" a="1"/>
  <c r="BH594" i="6" s="1"/>
  <c r="BI594" i="6" a="1"/>
  <c r="BI594" i="6" s="1"/>
  <c r="BJ594" i="6" a="1"/>
  <c r="BJ594" i="6" s="1"/>
  <c r="BJ875" i="6" a="1"/>
  <c r="BJ875" i="6" s="1"/>
  <c r="BI875" i="6" a="1"/>
  <c r="BI875" i="6" s="1"/>
  <c r="BH875" i="6" a="1"/>
  <c r="BH875" i="6" s="1"/>
  <c r="BG875" i="6" a="1"/>
  <c r="BG875" i="6" s="1"/>
  <c r="BJ811" i="6" a="1"/>
  <c r="BJ811" i="6" s="1"/>
  <c r="BG811" i="6" a="1"/>
  <c r="BG811" i="6" s="1"/>
  <c r="BH811" i="6" a="1"/>
  <c r="BH811" i="6" s="1"/>
  <c r="BI811" i="6" a="1"/>
  <c r="BI811" i="6" s="1"/>
  <c r="BI747" i="6" a="1"/>
  <c r="BI747" i="6" s="1"/>
  <c r="BH747" i="6" a="1"/>
  <c r="BH747" i="6" s="1"/>
  <c r="BG747" i="6" a="1"/>
  <c r="BG747" i="6" s="1"/>
  <c r="BJ747" i="6" a="1"/>
  <c r="BJ747" i="6" s="1"/>
  <c r="BJ683" i="6" a="1"/>
  <c r="BJ683" i="6" s="1"/>
  <c r="BG683" i="6" a="1"/>
  <c r="BG683" i="6" s="1"/>
  <c r="BH683" i="6" a="1"/>
  <c r="BH683" i="6" s="1"/>
  <c r="BI683" i="6" a="1"/>
  <c r="BI683" i="6" s="1"/>
  <c r="BG619" i="6" a="1"/>
  <c r="BG619" i="6" s="1"/>
  <c r="BH619" i="6" a="1"/>
  <c r="BH619" i="6" s="1"/>
  <c r="BI619" i="6" a="1"/>
  <c r="BI619" i="6" s="1"/>
  <c r="BJ619" i="6" a="1"/>
  <c r="BJ619" i="6" s="1"/>
  <c r="BG555" i="6" a="1"/>
  <c r="BG555" i="6" s="1"/>
  <c r="BH555" i="6" a="1"/>
  <c r="BH555" i="6" s="1"/>
  <c r="BI555" i="6" a="1"/>
  <c r="BI555" i="6" s="1"/>
  <c r="BJ555" i="6" a="1"/>
  <c r="BJ555" i="6" s="1"/>
  <c r="BJ868" i="6" a="1"/>
  <c r="BJ868" i="6" s="1"/>
  <c r="BG868" i="6" a="1"/>
  <c r="BG868" i="6" s="1"/>
  <c r="BI868" i="6" a="1"/>
  <c r="BI868" i="6" s="1"/>
  <c r="BH868" i="6" a="1"/>
  <c r="BH868" i="6" s="1"/>
  <c r="BJ804" i="6" a="1"/>
  <c r="BJ804" i="6" s="1"/>
  <c r="BG804" i="6" a="1"/>
  <c r="BG804" i="6" s="1"/>
  <c r="BH804" i="6" a="1"/>
  <c r="BH804" i="6" s="1"/>
  <c r="BI804" i="6" a="1"/>
  <c r="BI804" i="6" s="1"/>
  <c r="BI740" i="6" a="1"/>
  <c r="BI740" i="6" s="1"/>
  <c r="BJ740" i="6" a="1"/>
  <c r="BJ740" i="6" s="1"/>
  <c r="BH740" i="6" a="1"/>
  <c r="BH740" i="6" s="1"/>
  <c r="BG740" i="6" a="1"/>
  <c r="BG740" i="6" s="1"/>
  <c r="BJ676" i="6" a="1"/>
  <c r="BJ676" i="6" s="1"/>
  <c r="BG676" i="6" a="1"/>
  <c r="BG676" i="6" s="1"/>
  <c r="BH676" i="6" a="1"/>
  <c r="BH676" i="6" s="1"/>
  <c r="BI676" i="6" a="1"/>
  <c r="BI676" i="6" s="1"/>
  <c r="BH612" i="6" a="1"/>
  <c r="BH612" i="6" s="1"/>
  <c r="BI612" i="6" a="1"/>
  <c r="BI612" i="6" s="1"/>
  <c r="BJ612" i="6" a="1"/>
  <c r="BJ612" i="6" s="1"/>
  <c r="BG612" i="6" a="1"/>
  <c r="BG612" i="6" s="1"/>
  <c r="BH920" i="6" a="1"/>
  <c r="BH920" i="6" s="1"/>
  <c r="BG920" i="6" a="1"/>
  <c r="BG920" i="6" s="1"/>
  <c r="BI920" i="6" a="1"/>
  <c r="BI920" i="6" s="1"/>
  <c r="BJ920" i="6" a="1"/>
  <c r="BJ920" i="6" s="1"/>
  <c r="BJ854" i="6" a="1"/>
  <c r="BJ854" i="6" s="1"/>
  <c r="BG854" i="6" a="1"/>
  <c r="BG854" i="6" s="1"/>
  <c r="BH854" i="6" a="1"/>
  <c r="BH854" i="6" s="1"/>
  <c r="BI854" i="6" a="1"/>
  <c r="BI854" i="6" s="1"/>
  <c r="BH790" i="6" a="1"/>
  <c r="BH790" i="6" s="1"/>
  <c r="BG790" i="6" a="1"/>
  <c r="BG790" i="6" s="1"/>
  <c r="BI790" i="6" a="1"/>
  <c r="BI790" i="6" s="1"/>
  <c r="BJ790" i="6" a="1"/>
  <c r="BJ790" i="6" s="1"/>
  <c r="BI726" i="6" a="1"/>
  <c r="BI726" i="6" s="1"/>
  <c r="BJ726" i="6" a="1"/>
  <c r="BJ726" i="6" s="1"/>
  <c r="BG726" i="6" a="1"/>
  <c r="BG726" i="6" s="1"/>
  <c r="BH726" i="6" a="1"/>
  <c r="BH726" i="6" s="1"/>
  <c r="BJ662" i="6" a="1"/>
  <c r="BJ662" i="6" s="1"/>
  <c r="BH662" i="6" a="1"/>
  <c r="BH662" i="6" s="1"/>
  <c r="BI662" i="6" a="1"/>
  <c r="BI662" i="6" s="1"/>
  <c r="BG662" i="6" a="1"/>
  <c r="BG662" i="6" s="1"/>
  <c r="BI598" i="6" a="1"/>
  <c r="BI598" i="6" s="1"/>
  <c r="BJ598" i="6" a="1"/>
  <c r="BJ598" i="6" s="1"/>
  <c r="BG598" i="6" a="1"/>
  <c r="BG598" i="6" s="1"/>
  <c r="BH598" i="6" a="1"/>
  <c r="BH598" i="6" s="1"/>
  <c r="BJ551" i="6" a="1"/>
  <c r="BJ551" i="6" s="1"/>
  <c r="BG551" i="6" a="1"/>
  <c r="BG551" i="6" s="1"/>
  <c r="BH551" i="6" a="1"/>
  <c r="BH551" i="6" s="1"/>
  <c r="BI551" i="6" a="1"/>
  <c r="BI551" i="6" s="1"/>
  <c r="BH1006" i="6" a="1"/>
  <c r="BH1006" i="6" s="1"/>
  <c r="BI1006" i="6" a="1"/>
  <c r="BI1006" i="6" s="1"/>
  <c r="BJ1006" i="6" a="1"/>
  <c r="BJ1006" i="6" s="1"/>
  <c r="BG1006" i="6" a="1"/>
  <c r="BG1006" i="6" s="1"/>
  <c r="BG38" i="6" a="1"/>
  <c r="BG38" i="6" s="1"/>
  <c r="BH38" i="6" a="1"/>
  <c r="BH38" i="6" s="1"/>
  <c r="BI38" i="6" a="1"/>
  <c r="BI38" i="6" s="1"/>
  <c r="BJ38" i="6" a="1"/>
  <c r="BJ38" i="6" s="1"/>
  <c r="BJ84" i="6" a="1"/>
  <c r="BJ84" i="6" s="1"/>
  <c r="BI84" i="6" a="1"/>
  <c r="BI84" i="6" s="1"/>
  <c r="BG84" i="6" a="1"/>
  <c r="BG84" i="6" s="1"/>
  <c r="BH84" i="6" a="1"/>
  <c r="BH84" i="6" s="1"/>
  <c r="BG9" i="6" a="1"/>
  <c r="BG9" i="6" s="1"/>
  <c r="BH9" i="6" a="1"/>
  <c r="BH9" i="6" s="1"/>
  <c r="BI9" i="6" a="1"/>
  <c r="BI9" i="6" s="1"/>
  <c r="BJ9" i="6" a="1"/>
  <c r="BJ9" i="6" s="1"/>
  <c r="BG13" i="6" a="1"/>
  <c r="BG13" i="6" s="1"/>
  <c r="BH13" i="6" a="1"/>
  <c r="BH13" i="6" s="1"/>
  <c r="BI13" i="6" a="1"/>
  <c r="BI13" i="6" s="1"/>
  <c r="BJ13" i="6" a="1"/>
  <c r="BJ13" i="6" s="1"/>
  <c r="BG22" i="6" a="1"/>
  <c r="BG22" i="6" s="1"/>
  <c r="BH22" i="6" a="1"/>
  <c r="BH22" i="6" s="1"/>
  <c r="BI22" i="6" a="1"/>
  <c r="BI22" i="6" s="1"/>
  <c r="BJ22" i="6" a="1"/>
  <c r="BJ22" i="6" s="1"/>
  <c r="BG52" i="6" a="1"/>
  <c r="BG52" i="6" s="1"/>
  <c r="BH52" i="6" a="1"/>
  <c r="BH52" i="6" s="1"/>
  <c r="BI52" i="6" a="1"/>
  <c r="BI52" i="6" s="1"/>
  <c r="BJ52" i="6" a="1"/>
  <c r="BJ52" i="6" s="1"/>
  <c r="BG40" i="6" a="1"/>
  <c r="BG40" i="6" s="1"/>
  <c r="BH40" i="6" a="1"/>
  <c r="BH40" i="6" s="1"/>
  <c r="BI40" i="6" a="1"/>
  <c r="BI40" i="6" s="1"/>
  <c r="BJ40" i="6" a="1"/>
  <c r="BJ40" i="6" s="1"/>
  <c r="BG19" i="6" a="1"/>
  <c r="BG19" i="6" s="1"/>
  <c r="BH19" i="6" a="1"/>
  <c r="BH19" i="6" s="1"/>
  <c r="BI19" i="6" a="1"/>
  <c r="BI19" i="6" s="1"/>
  <c r="BJ19" i="6" a="1"/>
  <c r="BJ19" i="6" s="1"/>
  <c r="BG63" i="6" a="1"/>
  <c r="BG63" i="6" s="1"/>
  <c r="BH63" i="6" a="1"/>
  <c r="BH63" i="6" s="1"/>
  <c r="BJ63" i="6" a="1"/>
  <c r="BJ63" i="6" s="1"/>
  <c r="BI63" i="6" a="1"/>
  <c r="BI63" i="6" s="1"/>
  <c r="BG78" i="6" a="1"/>
  <c r="BG78" i="6" s="1"/>
  <c r="BJ78" i="6" a="1"/>
  <c r="BJ78" i="6" s="1"/>
  <c r="BH78" i="6" a="1"/>
  <c r="BH78" i="6" s="1"/>
  <c r="BI78" i="6" a="1"/>
  <c r="BI78" i="6" s="1"/>
  <c r="BG80" i="6" a="1"/>
  <c r="BG80" i="6" s="1"/>
  <c r="BJ80" i="6" a="1"/>
  <c r="BJ80" i="6" s="1"/>
  <c r="BH80" i="6" a="1"/>
  <c r="BH80" i="6" s="1"/>
  <c r="BI80" i="6" a="1"/>
  <c r="BI80" i="6" s="1"/>
  <c r="BG87" i="6" a="1"/>
  <c r="BG87" i="6" s="1"/>
  <c r="BI87" i="6" a="1"/>
  <c r="BI87" i="6" s="1"/>
  <c r="BJ87" i="6" a="1"/>
  <c r="BJ87" i="6" s="1"/>
  <c r="BH87" i="6" a="1"/>
  <c r="BH87" i="6" s="1"/>
  <c r="BJ104" i="6" a="1"/>
  <c r="BJ104" i="6" s="1"/>
  <c r="BG104" i="6" a="1"/>
  <c r="BG104" i="6" s="1"/>
  <c r="BH104" i="6" a="1"/>
  <c r="BH104" i="6" s="1"/>
  <c r="BI104" i="6" a="1"/>
  <c r="BI104" i="6" s="1"/>
  <c r="BI102" i="6" a="1"/>
  <c r="BI102" i="6" s="1"/>
  <c r="BG102" i="6" a="1"/>
  <c r="BG102" i="6" s="1"/>
  <c r="BH102" i="6" a="1"/>
  <c r="BH102" i="6" s="1"/>
  <c r="BJ102" i="6" a="1"/>
  <c r="BJ102" i="6" s="1"/>
  <c r="BG119" i="6" a="1"/>
  <c r="BG119" i="6" s="1"/>
  <c r="BH119" i="6" a="1"/>
  <c r="BH119" i="6" s="1"/>
  <c r="BI119" i="6" a="1"/>
  <c r="BI119" i="6" s="1"/>
  <c r="BJ119" i="6" a="1"/>
  <c r="BJ119" i="6" s="1"/>
  <c r="BH117" i="6" a="1"/>
  <c r="BH117" i="6" s="1"/>
  <c r="BJ117" i="6" a="1"/>
  <c r="BJ117" i="6" s="1"/>
  <c r="BG117" i="6" a="1"/>
  <c r="BG117" i="6" s="1"/>
  <c r="BI117" i="6" a="1"/>
  <c r="BI117" i="6" s="1"/>
  <c r="BI312" i="6" a="1"/>
  <c r="BI312" i="6" s="1"/>
  <c r="BJ312" i="6" a="1"/>
  <c r="BJ312" i="6" s="1"/>
  <c r="BG312" i="6" a="1"/>
  <c r="BG312" i="6" s="1"/>
  <c r="BH312" i="6" a="1"/>
  <c r="BH312" i="6" s="1"/>
  <c r="BG354" i="6" a="1"/>
  <c r="BG354" i="6" s="1"/>
  <c r="BH354" i="6" a="1"/>
  <c r="BH354" i="6" s="1"/>
  <c r="BI354" i="6" a="1"/>
  <c r="BI354" i="6" s="1"/>
  <c r="BJ354" i="6" a="1"/>
  <c r="BJ354" i="6" s="1"/>
  <c r="BG353" i="6" a="1"/>
  <c r="BG353" i="6" s="1"/>
  <c r="BH353" i="6" a="1"/>
  <c r="BH353" i="6" s="1"/>
  <c r="BI353" i="6" a="1"/>
  <c r="BI353" i="6" s="1"/>
  <c r="BJ353" i="6" a="1"/>
  <c r="BJ353" i="6" s="1"/>
  <c r="BH256" i="6" a="1"/>
  <c r="BH256" i="6" s="1"/>
  <c r="BI256" i="6" a="1"/>
  <c r="BI256" i="6" s="1"/>
  <c r="BJ256" i="6" a="1"/>
  <c r="BJ256" i="6" s="1"/>
  <c r="BG256" i="6" a="1"/>
  <c r="BG256" i="6" s="1"/>
  <c r="BJ316" i="6" a="1"/>
  <c r="BJ316" i="6" s="1"/>
  <c r="BI316" i="6" a="1"/>
  <c r="BI316" i="6" s="1"/>
  <c r="BG316" i="6" a="1"/>
  <c r="BG316" i="6" s="1"/>
  <c r="BH316" i="6" a="1"/>
  <c r="BH316" i="6" s="1"/>
  <c r="BI303" i="6" a="1"/>
  <c r="BI303" i="6" s="1"/>
  <c r="BH303" i="6" a="1"/>
  <c r="BH303" i="6" s="1"/>
  <c r="BJ303" i="6" a="1"/>
  <c r="BJ303" i="6" s="1"/>
  <c r="BG303" i="6" a="1"/>
  <c r="BG303" i="6" s="1"/>
  <c r="BI239" i="6" a="1"/>
  <c r="BI239" i="6" s="1"/>
  <c r="BH239" i="6" a="1"/>
  <c r="BH239" i="6" s="1"/>
  <c r="BJ239" i="6" a="1"/>
  <c r="BJ239" i="6" s="1"/>
  <c r="BG239" i="6" a="1"/>
  <c r="BG239" i="6" s="1"/>
  <c r="BG175" i="6" a="1"/>
  <c r="BG175" i="6" s="1"/>
  <c r="BH175" i="6" a="1"/>
  <c r="BH175" i="6" s="1"/>
  <c r="BI175" i="6" a="1"/>
  <c r="BI175" i="6" s="1"/>
  <c r="BJ175" i="6" a="1"/>
  <c r="BJ175" i="6" s="1"/>
  <c r="BJ339" i="6" a="1"/>
  <c r="BJ339" i="6" s="1"/>
  <c r="BI339" i="6" a="1"/>
  <c r="BI339" i="6" s="1"/>
  <c r="BH339" i="6" a="1"/>
  <c r="BH339" i="6" s="1"/>
  <c r="BG339" i="6" a="1"/>
  <c r="BG339" i="6" s="1"/>
  <c r="BG275" i="6" a="1"/>
  <c r="BG275" i="6" s="1"/>
  <c r="BH275" i="6" a="1"/>
  <c r="BH275" i="6" s="1"/>
  <c r="BI275" i="6" a="1"/>
  <c r="BI275" i="6" s="1"/>
  <c r="BJ275" i="6" a="1"/>
  <c r="BJ275" i="6" s="1"/>
  <c r="BG211" i="6" a="1"/>
  <c r="BG211" i="6" s="1"/>
  <c r="BI211" i="6" a="1"/>
  <c r="BI211" i="6" s="1"/>
  <c r="BJ211" i="6" a="1"/>
  <c r="BJ211" i="6" s="1"/>
  <c r="BH211" i="6" a="1"/>
  <c r="BH211" i="6" s="1"/>
  <c r="BG147" i="6" a="1"/>
  <c r="BG147" i="6" s="1"/>
  <c r="BI147" i="6" a="1"/>
  <c r="BI147" i="6" s="1"/>
  <c r="BJ147" i="6" a="1"/>
  <c r="BJ147" i="6" s="1"/>
  <c r="BH147" i="6" a="1"/>
  <c r="BH147" i="6" s="1"/>
  <c r="BG302" i="6" a="1"/>
  <c r="BG302" i="6" s="1"/>
  <c r="BH302" i="6" a="1"/>
  <c r="BH302" i="6" s="1"/>
  <c r="BI302" i="6" a="1"/>
  <c r="BI302" i="6" s="1"/>
  <c r="BJ302" i="6" a="1"/>
  <c r="BJ302" i="6" s="1"/>
  <c r="BG238" i="6" a="1"/>
  <c r="BG238" i="6" s="1"/>
  <c r="BH238" i="6" a="1"/>
  <c r="BH238" i="6" s="1"/>
  <c r="BI238" i="6" a="1"/>
  <c r="BI238" i="6" s="1"/>
  <c r="BJ238" i="6" a="1"/>
  <c r="BJ238" i="6" s="1"/>
  <c r="BG174" i="6" a="1"/>
  <c r="BG174" i="6" s="1"/>
  <c r="BH174" i="6" a="1"/>
  <c r="BH174" i="6" s="1"/>
  <c r="BI174" i="6" a="1"/>
  <c r="BI174" i="6" s="1"/>
  <c r="BJ174" i="6" a="1"/>
  <c r="BJ174" i="6" s="1"/>
  <c r="BJ338" i="6" a="1"/>
  <c r="BJ338" i="6" s="1"/>
  <c r="BI338" i="6" a="1"/>
  <c r="BI338" i="6" s="1"/>
  <c r="BG338" i="6" a="1"/>
  <c r="BG338" i="6" s="1"/>
  <c r="BH338" i="6" a="1"/>
  <c r="BH338" i="6" s="1"/>
  <c r="BG274" i="6" a="1"/>
  <c r="BG274" i="6" s="1"/>
  <c r="BH274" i="6" a="1"/>
  <c r="BH274" i="6" s="1"/>
  <c r="BI274" i="6" a="1"/>
  <c r="BI274" i="6" s="1"/>
  <c r="BJ274" i="6" a="1"/>
  <c r="BJ274" i="6" s="1"/>
  <c r="BG210" i="6" a="1"/>
  <c r="BG210" i="6" s="1"/>
  <c r="BI210" i="6" a="1"/>
  <c r="BI210" i="6" s="1"/>
  <c r="BH210" i="6" a="1"/>
  <c r="BH210" i="6" s="1"/>
  <c r="BJ210" i="6" a="1"/>
  <c r="BJ210" i="6" s="1"/>
  <c r="BH146" i="6" a="1"/>
  <c r="BH146" i="6" s="1"/>
  <c r="BI146" i="6" a="1"/>
  <c r="BI146" i="6" s="1"/>
  <c r="BJ146" i="6" a="1"/>
  <c r="BJ146" i="6" s="1"/>
  <c r="BG146" i="6" a="1"/>
  <c r="BG146" i="6" s="1"/>
  <c r="BJ297" i="6" a="1"/>
  <c r="BJ297" i="6" s="1"/>
  <c r="BI297" i="6" a="1"/>
  <c r="BI297" i="6" s="1"/>
  <c r="BH297" i="6" a="1"/>
  <c r="BH297" i="6" s="1"/>
  <c r="BG297" i="6" a="1"/>
  <c r="BG297" i="6" s="1"/>
  <c r="BJ233" i="6" a="1"/>
  <c r="BJ233" i="6" s="1"/>
  <c r="BI233" i="6" a="1"/>
  <c r="BI233" i="6" s="1"/>
  <c r="BG233" i="6" a="1"/>
  <c r="BG233" i="6" s="1"/>
  <c r="BH233" i="6" a="1"/>
  <c r="BH233" i="6" s="1"/>
  <c r="BG173" i="6" a="1"/>
  <c r="BG173" i="6" s="1"/>
  <c r="BH173" i="6" a="1"/>
  <c r="BH173" i="6" s="1"/>
  <c r="BJ173" i="6" a="1"/>
  <c r="BJ173" i="6" s="1"/>
  <c r="BI173" i="6" a="1"/>
  <c r="BI173" i="6" s="1"/>
  <c r="BJ341" i="6" a="1"/>
  <c r="BJ341" i="6" s="1"/>
  <c r="BI341" i="6" a="1"/>
  <c r="BI341" i="6" s="1"/>
  <c r="BG341" i="6" a="1"/>
  <c r="BG341" i="6" s="1"/>
  <c r="BH341" i="6" a="1"/>
  <c r="BH341" i="6" s="1"/>
  <c r="BH277" i="6" a="1"/>
  <c r="BH277" i="6" s="1"/>
  <c r="BI277" i="6" a="1"/>
  <c r="BI277" i="6" s="1"/>
  <c r="BJ277" i="6" a="1"/>
  <c r="BJ277" i="6" s="1"/>
  <c r="BG277" i="6" a="1"/>
  <c r="BG277" i="6" s="1"/>
  <c r="BG213" i="6" a="1"/>
  <c r="BG213" i="6" s="1"/>
  <c r="BJ213" i="6" a="1"/>
  <c r="BJ213" i="6" s="1"/>
  <c r="BI213" i="6" a="1"/>
  <c r="BI213" i="6" s="1"/>
  <c r="BH213" i="6" a="1"/>
  <c r="BH213" i="6" s="1"/>
  <c r="BH145" i="6" a="1"/>
  <c r="BH145" i="6" s="1"/>
  <c r="BI145" i="6" a="1"/>
  <c r="BI145" i="6" s="1"/>
  <c r="BG145" i="6" a="1"/>
  <c r="BG145" i="6" s="1"/>
  <c r="BJ145" i="6" a="1"/>
  <c r="BJ145" i="6" s="1"/>
  <c r="BJ216" i="6" a="1"/>
  <c r="BJ216" i="6" s="1"/>
  <c r="BG216" i="6" a="1"/>
  <c r="BG216" i="6" s="1"/>
  <c r="BH216" i="6" a="1"/>
  <c r="BH216" i="6" s="1"/>
  <c r="BI216" i="6" a="1"/>
  <c r="BI216" i="6" s="1"/>
  <c r="BG184" i="6" a="1"/>
  <c r="BG184" i="6" s="1"/>
  <c r="BI184" i="6" a="1"/>
  <c r="BI184" i="6" s="1"/>
  <c r="BJ184" i="6" a="1"/>
  <c r="BJ184" i="6" s="1"/>
  <c r="BH184" i="6" a="1"/>
  <c r="BH184" i="6" s="1"/>
  <c r="BJ152" i="6" a="1"/>
  <c r="BJ152" i="6" s="1"/>
  <c r="BG152" i="6" a="1"/>
  <c r="BG152" i="6" s="1"/>
  <c r="BH152" i="6" a="1"/>
  <c r="BH152" i="6" s="1"/>
  <c r="BI152" i="6" a="1"/>
  <c r="BI152" i="6" s="1"/>
  <c r="BG375" i="6" a="1"/>
  <c r="BG375" i="6" s="1"/>
  <c r="BJ375" i="6" a="1"/>
  <c r="BJ375" i="6" s="1"/>
  <c r="BI375" i="6" a="1"/>
  <c r="BI375" i="6" s="1"/>
  <c r="BH375" i="6" a="1"/>
  <c r="BH375" i="6" s="1"/>
  <c r="BG362" i="6" a="1"/>
  <c r="BG362" i="6" s="1"/>
  <c r="BJ362" i="6" a="1"/>
  <c r="BJ362" i="6" s="1"/>
  <c r="BH362" i="6" a="1"/>
  <c r="BH362" i="6" s="1"/>
  <c r="BI362" i="6" a="1"/>
  <c r="BI362" i="6" s="1"/>
  <c r="BG381" i="6" a="1"/>
  <c r="BG381" i="6" s="1"/>
  <c r="BJ381" i="6" a="1"/>
  <c r="BJ381" i="6" s="1"/>
  <c r="BH381" i="6" a="1"/>
  <c r="BH381" i="6" s="1"/>
  <c r="BI381" i="6" a="1"/>
  <c r="BI381" i="6" s="1"/>
  <c r="BG360" i="6" a="1"/>
  <c r="BG360" i="6" s="1"/>
  <c r="BH360" i="6" a="1"/>
  <c r="BH360" i="6" s="1"/>
  <c r="BJ360" i="6" a="1"/>
  <c r="BJ360" i="6" s="1"/>
  <c r="BI360" i="6" a="1"/>
  <c r="BI360" i="6" s="1"/>
  <c r="BJ400" i="6" a="1"/>
  <c r="BJ400" i="6" s="1"/>
  <c r="BI400" i="6" a="1"/>
  <c r="BI400" i="6" s="1"/>
  <c r="BG400" i="6" a="1"/>
  <c r="BG400" i="6" s="1"/>
  <c r="BH400" i="6" a="1"/>
  <c r="BH400" i="6" s="1"/>
  <c r="BJ407" i="6" a="1"/>
  <c r="BJ407" i="6" s="1"/>
  <c r="BH407" i="6" a="1"/>
  <c r="BH407" i="6" s="1"/>
  <c r="BI407" i="6" a="1"/>
  <c r="BI407" i="6" s="1"/>
  <c r="BG407" i="6" a="1"/>
  <c r="BG407" i="6" s="1"/>
  <c r="BJ480" i="6" a="1"/>
  <c r="BJ480" i="6" s="1"/>
  <c r="BG480" i="6" a="1"/>
  <c r="BG480" i="6" s="1"/>
  <c r="BH480" i="6" a="1"/>
  <c r="BH480" i="6" s="1"/>
  <c r="BI480" i="6" a="1"/>
  <c r="BI480" i="6" s="1"/>
  <c r="BJ463" i="6" a="1"/>
  <c r="BJ463" i="6" s="1"/>
  <c r="BG463" i="6" a="1"/>
  <c r="BG463" i="6" s="1"/>
  <c r="BH463" i="6" a="1"/>
  <c r="BH463" i="6" s="1"/>
  <c r="BI463" i="6" a="1"/>
  <c r="BI463" i="6" s="1"/>
  <c r="BJ504" i="6" a="1"/>
  <c r="BJ504" i="6" s="1"/>
  <c r="BG504" i="6" a="1"/>
  <c r="BG504" i="6" s="1"/>
  <c r="BH504" i="6" a="1"/>
  <c r="BH504" i="6" s="1"/>
  <c r="BI504" i="6" a="1"/>
  <c r="BI504" i="6" s="1"/>
  <c r="BI467" i="6" a="1"/>
  <c r="BI467" i="6" s="1"/>
  <c r="BJ467" i="6" a="1"/>
  <c r="BJ467" i="6" s="1"/>
  <c r="BG467" i="6" a="1"/>
  <c r="BG467" i="6" s="1"/>
  <c r="BH467" i="6" a="1"/>
  <c r="BH467" i="6" s="1"/>
  <c r="BJ484" i="6" a="1"/>
  <c r="BJ484" i="6" s="1"/>
  <c r="BG484" i="6" a="1"/>
  <c r="BG484" i="6" s="1"/>
  <c r="BH484" i="6" a="1"/>
  <c r="BH484" i="6" s="1"/>
  <c r="BI484" i="6" a="1"/>
  <c r="BI484" i="6" s="1"/>
  <c r="BJ462" i="6" a="1"/>
  <c r="BJ462" i="6" s="1"/>
  <c r="BH462" i="6" a="1"/>
  <c r="BH462" i="6" s="1"/>
  <c r="BI462" i="6" a="1"/>
  <c r="BI462" i="6" s="1"/>
  <c r="BG462" i="6" a="1"/>
  <c r="BG462" i="6" s="1"/>
  <c r="BJ496" i="6" a="1"/>
  <c r="BJ496" i="6" s="1"/>
  <c r="BG496" i="6" a="1"/>
  <c r="BG496" i="6" s="1"/>
  <c r="BH496" i="6" a="1"/>
  <c r="BH496" i="6" s="1"/>
  <c r="BI496" i="6" a="1"/>
  <c r="BI496" i="6" s="1"/>
  <c r="BG466" i="6" a="1"/>
  <c r="BG466" i="6" s="1"/>
  <c r="BH466" i="6" a="1"/>
  <c r="BH466" i="6" s="1"/>
  <c r="BI466" i="6" a="1"/>
  <c r="BI466" i="6" s="1"/>
  <c r="BJ466" i="6" a="1"/>
  <c r="BJ466" i="6" s="1"/>
  <c r="BJ492" i="6" a="1"/>
  <c r="BJ492" i="6" s="1"/>
  <c r="BG492" i="6" a="1"/>
  <c r="BG492" i="6" s="1"/>
  <c r="BH492" i="6" a="1"/>
  <c r="BH492" i="6" s="1"/>
  <c r="BI492" i="6" a="1"/>
  <c r="BI492" i="6" s="1"/>
  <c r="BJ461" i="6" a="1"/>
  <c r="BJ461" i="6" s="1"/>
  <c r="BG461" i="6" a="1"/>
  <c r="BG461" i="6" s="1"/>
  <c r="BH461" i="6" a="1"/>
  <c r="BH461" i="6" s="1"/>
  <c r="BI461" i="6" a="1"/>
  <c r="BI461" i="6" s="1"/>
  <c r="BH516" i="6" a="1"/>
  <c r="BH516" i="6" s="1"/>
  <c r="BI516" i="6" a="1"/>
  <c r="BI516" i="6" s="1"/>
  <c r="BJ516" i="6" a="1"/>
  <c r="BJ516" i="6" s="1"/>
  <c r="BG516" i="6" a="1"/>
  <c r="BG516" i="6" s="1"/>
  <c r="BG473" i="6" a="1"/>
  <c r="BG473" i="6" s="1"/>
  <c r="BH473" i="6" a="1"/>
  <c r="BH473" i="6" s="1"/>
  <c r="BI473" i="6" a="1"/>
  <c r="BI473" i="6" s="1"/>
  <c r="BJ473" i="6" a="1"/>
  <c r="BJ473" i="6" s="1"/>
  <c r="BJ500" i="6" a="1"/>
  <c r="BJ500" i="6" s="1"/>
  <c r="BG500" i="6" a="1"/>
  <c r="BG500" i="6" s="1"/>
  <c r="BH500" i="6" a="1"/>
  <c r="BH500" i="6" s="1"/>
  <c r="BI500" i="6" a="1"/>
  <c r="BI500" i="6" s="1"/>
  <c r="BJ444" i="6" a="1"/>
  <c r="BJ444" i="6" s="1"/>
  <c r="BG444" i="6" a="1"/>
  <c r="BG444" i="6" s="1"/>
  <c r="BH444" i="6" a="1"/>
  <c r="BH444" i="6" s="1"/>
  <c r="BI444" i="6" a="1"/>
  <c r="BI444" i="6" s="1"/>
  <c r="BJ412" i="6" a="1"/>
  <c r="BJ412" i="6" s="1"/>
  <c r="BG412" i="6" a="1"/>
  <c r="BG412" i="6" s="1"/>
  <c r="BH412" i="6" a="1"/>
  <c r="BH412" i="6" s="1"/>
  <c r="BI412" i="6" a="1"/>
  <c r="BI412" i="6" s="1"/>
  <c r="BG538" i="6" a="1"/>
  <c r="BG538" i="6" s="1"/>
  <c r="BH538" i="6" a="1"/>
  <c r="BH538" i="6" s="1"/>
  <c r="BI538" i="6" a="1"/>
  <c r="BI538" i="6" s="1"/>
  <c r="BJ538" i="6" a="1"/>
  <c r="BJ538" i="6" s="1"/>
  <c r="BH548" i="6" a="1"/>
  <c r="BH548" i="6" s="1"/>
  <c r="BI548" i="6" a="1"/>
  <c r="BI548" i="6" s="1"/>
  <c r="BJ548" i="6" a="1"/>
  <c r="BJ548" i="6" s="1"/>
  <c r="BG548" i="6" a="1"/>
  <c r="BG548" i="6" s="1"/>
  <c r="BG539" i="6" a="1"/>
  <c r="BG539" i="6" s="1"/>
  <c r="BH539" i="6" a="1"/>
  <c r="BH539" i="6" s="1"/>
  <c r="BI539" i="6" a="1"/>
  <c r="BI539" i="6" s="1"/>
  <c r="BJ539" i="6" a="1"/>
  <c r="BJ539" i="6" s="1"/>
  <c r="BH957" i="6" a="1"/>
  <c r="BH957" i="6" s="1"/>
  <c r="BI957" i="6" a="1"/>
  <c r="BI957" i="6" s="1"/>
  <c r="BJ957" i="6" a="1"/>
  <c r="BJ957" i="6" s="1"/>
  <c r="BG957" i="6" a="1"/>
  <c r="BG957" i="6" s="1"/>
  <c r="BH988" i="6" a="1"/>
  <c r="BH988" i="6" s="1"/>
  <c r="BI988" i="6" a="1"/>
  <c r="BI988" i="6" s="1"/>
  <c r="BJ988" i="6" a="1"/>
  <c r="BJ988" i="6" s="1"/>
  <c r="BG988" i="6" a="1"/>
  <c r="BG988" i="6" s="1"/>
  <c r="BH923" i="6" a="1"/>
  <c r="BH923" i="6" s="1"/>
  <c r="BI923" i="6" a="1"/>
  <c r="BI923" i="6" s="1"/>
  <c r="BJ923" i="6" a="1"/>
  <c r="BJ923" i="6" s="1"/>
  <c r="BG923" i="6" a="1"/>
  <c r="BG923" i="6" s="1"/>
  <c r="BH995" i="6" a="1"/>
  <c r="BH995" i="6" s="1"/>
  <c r="BI995" i="6" a="1"/>
  <c r="BI995" i="6" s="1"/>
  <c r="BJ995" i="6" a="1"/>
  <c r="BJ995" i="6" s="1"/>
  <c r="BG995" i="6" a="1"/>
  <c r="BG995" i="6" s="1"/>
  <c r="BH931" i="6" a="1"/>
  <c r="BH931" i="6" s="1"/>
  <c r="BI931" i="6" a="1"/>
  <c r="BI931" i="6" s="1"/>
  <c r="BJ931" i="6" a="1"/>
  <c r="BJ931" i="6" s="1"/>
  <c r="BG931" i="6" a="1"/>
  <c r="BG931" i="6" s="1"/>
  <c r="BI899" i="6" a="1"/>
  <c r="BI899" i="6" s="1"/>
  <c r="BJ899" i="6" a="1"/>
  <c r="BJ899" i="6" s="1"/>
  <c r="BG899" i="6" a="1"/>
  <c r="BG899" i="6" s="1"/>
  <c r="BH899" i="6" a="1"/>
  <c r="BH899" i="6" s="1"/>
  <c r="BH954" i="6" a="1"/>
  <c r="BH954" i="6" s="1"/>
  <c r="BI954" i="6" a="1"/>
  <c r="BI954" i="6" s="1"/>
  <c r="BJ954" i="6" a="1"/>
  <c r="BJ954" i="6" s="1"/>
  <c r="BG954" i="6" a="1"/>
  <c r="BG954" i="6" s="1"/>
  <c r="BI725" i="6" a="1"/>
  <c r="BI725" i="6" s="1"/>
  <c r="BJ725" i="6" a="1"/>
  <c r="BJ725" i="6" s="1"/>
  <c r="BG725" i="6" a="1"/>
  <c r="BG725" i="6" s="1"/>
  <c r="BH725" i="6" a="1"/>
  <c r="BH725" i="6" s="1"/>
  <c r="BH977" i="6" a="1"/>
  <c r="BH977" i="6" s="1"/>
  <c r="BI977" i="6" a="1"/>
  <c r="BI977" i="6" s="1"/>
  <c r="BJ977" i="6" a="1"/>
  <c r="BJ977" i="6" s="1"/>
  <c r="BG977" i="6" a="1"/>
  <c r="BG977" i="6" s="1"/>
  <c r="BI907" i="6" a="1"/>
  <c r="BI907" i="6" s="1"/>
  <c r="BG907" i="6" a="1"/>
  <c r="BG907" i="6" s="1"/>
  <c r="BJ907" i="6" a="1"/>
  <c r="BJ907" i="6" s="1"/>
  <c r="BH907" i="6" a="1"/>
  <c r="BH907" i="6" s="1"/>
  <c r="BH1000" i="6" a="1"/>
  <c r="BH1000" i="6" s="1"/>
  <c r="BI1000" i="6" a="1"/>
  <c r="BI1000" i="6" s="1"/>
  <c r="BJ1000" i="6" a="1"/>
  <c r="BJ1000" i="6" s="1"/>
  <c r="BG1000" i="6" a="1"/>
  <c r="BG1000" i="6" s="1"/>
  <c r="BH936" i="6" a="1"/>
  <c r="BH936" i="6" s="1"/>
  <c r="BI936" i="6" a="1"/>
  <c r="BI936" i="6" s="1"/>
  <c r="BJ936" i="6" a="1"/>
  <c r="BJ936" i="6" s="1"/>
  <c r="BG936" i="6" a="1"/>
  <c r="BG936" i="6" s="1"/>
  <c r="BH934" i="6" a="1"/>
  <c r="BH934" i="6" s="1"/>
  <c r="BI934" i="6" a="1"/>
  <c r="BI934" i="6" s="1"/>
  <c r="BJ934" i="6" a="1"/>
  <c r="BJ934" i="6" s="1"/>
  <c r="BG934" i="6" a="1"/>
  <c r="BG934" i="6" s="1"/>
  <c r="BH959" i="6" a="1"/>
  <c r="BH959" i="6" s="1"/>
  <c r="BI959" i="6" a="1"/>
  <c r="BI959" i="6" s="1"/>
  <c r="BJ959" i="6" a="1"/>
  <c r="BJ959" i="6" s="1"/>
  <c r="BG959" i="6" a="1"/>
  <c r="BG959" i="6" s="1"/>
  <c r="BH757" i="6" a="1"/>
  <c r="BH757" i="6" s="1"/>
  <c r="BG757" i="6" a="1"/>
  <c r="BG757" i="6" s="1"/>
  <c r="BI757" i="6" a="1"/>
  <c r="BI757" i="6" s="1"/>
  <c r="BJ757" i="6" a="1"/>
  <c r="BJ757" i="6" s="1"/>
  <c r="BG623" i="6" a="1"/>
  <c r="BG623" i="6" s="1"/>
  <c r="BH623" i="6" a="1"/>
  <c r="BH623" i="6" s="1"/>
  <c r="BJ623" i="6" a="1"/>
  <c r="BJ623" i="6" s="1"/>
  <c r="BI623" i="6" a="1"/>
  <c r="BI623" i="6" s="1"/>
  <c r="BJ559" i="6" a="1"/>
  <c r="BJ559" i="6" s="1"/>
  <c r="BG559" i="6" a="1"/>
  <c r="BG559" i="6" s="1"/>
  <c r="BH559" i="6" a="1"/>
  <c r="BH559" i="6" s="1"/>
  <c r="BI559" i="6" a="1"/>
  <c r="BI559" i="6" s="1"/>
  <c r="BJ859" i="6" a="1"/>
  <c r="BJ859" i="6" s="1"/>
  <c r="BG859" i="6" a="1"/>
  <c r="BG859" i="6" s="1"/>
  <c r="BI859" i="6" a="1"/>
  <c r="BI859" i="6" s="1"/>
  <c r="BH859" i="6" a="1"/>
  <c r="BH859" i="6" s="1"/>
  <c r="BH795" i="6" a="1"/>
  <c r="BH795" i="6" s="1"/>
  <c r="BJ795" i="6" a="1"/>
  <c r="BJ795" i="6" s="1"/>
  <c r="BG795" i="6" a="1"/>
  <c r="BG795" i="6" s="1"/>
  <c r="BI795" i="6" a="1"/>
  <c r="BI795" i="6" s="1"/>
  <c r="BI731" i="6" a="1"/>
  <c r="BI731" i="6" s="1"/>
  <c r="BJ731" i="6" a="1"/>
  <c r="BJ731" i="6" s="1"/>
  <c r="BG731" i="6" a="1"/>
  <c r="BG731" i="6" s="1"/>
  <c r="BH731" i="6" a="1"/>
  <c r="BH731" i="6" s="1"/>
  <c r="BJ667" i="6" a="1"/>
  <c r="BJ667" i="6" s="1"/>
  <c r="BG667" i="6" a="1"/>
  <c r="BG667" i="6" s="1"/>
  <c r="BH667" i="6" a="1"/>
  <c r="BH667" i="6" s="1"/>
  <c r="BI667" i="6" a="1"/>
  <c r="BI667" i="6" s="1"/>
  <c r="BG603" i="6" a="1"/>
  <c r="BG603" i="6" s="1"/>
  <c r="BH603" i="6" a="1"/>
  <c r="BH603" i="6" s="1"/>
  <c r="BI603" i="6" a="1"/>
  <c r="BI603" i="6" s="1"/>
  <c r="BJ603" i="6" a="1"/>
  <c r="BJ603" i="6" s="1"/>
  <c r="BI884" i="6" a="1"/>
  <c r="BI884" i="6" s="1"/>
  <c r="BG884" i="6" a="1"/>
  <c r="BG884" i="6" s="1"/>
  <c r="BH884" i="6" a="1"/>
  <c r="BH884" i="6" s="1"/>
  <c r="BJ884" i="6" a="1"/>
  <c r="BJ884" i="6" s="1"/>
  <c r="BJ813" i="6" a="1"/>
  <c r="BJ813" i="6" s="1"/>
  <c r="BG813" i="6" a="1"/>
  <c r="BG813" i="6" s="1"/>
  <c r="BH813" i="6" a="1"/>
  <c r="BH813" i="6" s="1"/>
  <c r="BI813" i="6" a="1"/>
  <c r="BI813" i="6" s="1"/>
  <c r="BH749" i="6" a="1"/>
  <c r="BH749" i="6" s="1"/>
  <c r="BG749" i="6" a="1"/>
  <c r="BG749" i="6" s="1"/>
  <c r="BI749" i="6" a="1"/>
  <c r="BI749" i="6" s="1"/>
  <c r="BJ749" i="6" a="1"/>
  <c r="BJ749" i="6" s="1"/>
  <c r="BJ685" i="6" a="1"/>
  <c r="BJ685" i="6" s="1"/>
  <c r="BH685" i="6" a="1"/>
  <c r="BH685" i="6" s="1"/>
  <c r="BI685" i="6" a="1"/>
  <c r="BI685" i="6" s="1"/>
  <c r="BG685" i="6" a="1"/>
  <c r="BG685" i="6" s="1"/>
  <c r="BG621" i="6" a="1"/>
  <c r="BG621" i="6" s="1"/>
  <c r="BH621" i="6" a="1"/>
  <c r="BH621" i="6" s="1"/>
  <c r="BJ621" i="6" a="1"/>
  <c r="BJ621" i="6" s="1"/>
  <c r="BI621" i="6" a="1"/>
  <c r="BI621" i="6" s="1"/>
  <c r="BI557" i="6" a="1"/>
  <c r="BI557" i="6" s="1"/>
  <c r="BJ557" i="6" a="1"/>
  <c r="BJ557" i="6" s="1"/>
  <c r="BG557" i="6" a="1"/>
  <c r="BG557" i="6" s="1"/>
  <c r="BH557" i="6" a="1"/>
  <c r="BH557" i="6" s="1"/>
  <c r="BJ857" i="6" a="1"/>
  <c r="BJ857" i="6" s="1"/>
  <c r="BG857" i="6" a="1"/>
  <c r="BG857" i="6" s="1"/>
  <c r="BI857" i="6" a="1"/>
  <c r="BI857" i="6" s="1"/>
  <c r="BH857" i="6" a="1"/>
  <c r="BH857" i="6" s="1"/>
  <c r="BH793" i="6" a="1"/>
  <c r="BH793" i="6" s="1"/>
  <c r="BI793" i="6" a="1"/>
  <c r="BI793" i="6" s="1"/>
  <c r="BJ793" i="6" a="1"/>
  <c r="BJ793" i="6" s="1"/>
  <c r="BG793" i="6" a="1"/>
  <c r="BG793" i="6" s="1"/>
  <c r="BI729" i="6" a="1"/>
  <c r="BI729" i="6" s="1"/>
  <c r="BJ729" i="6" a="1"/>
  <c r="BJ729" i="6" s="1"/>
  <c r="BG729" i="6" a="1"/>
  <c r="BG729" i="6" s="1"/>
  <c r="BH729" i="6" a="1"/>
  <c r="BH729" i="6" s="1"/>
  <c r="BJ665" i="6" a="1"/>
  <c r="BJ665" i="6" s="1"/>
  <c r="BG665" i="6" a="1"/>
  <c r="BG665" i="6" s="1"/>
  <c r="BH665" i="6" a="1"/>
  <c r="BH665" i="6" s="1"/>
  <c r="BI665" i="6" a="1"/>
  <c r="BI665" i="6" s="1"/>
  <c r="BG601" i="6" a="1"/>
  <c r="BG601" i="6" s="1"/>
  <c r="BH601" i="6" a="1"/>
  <c r="BH601" i="6" s="1"/>
  <c r="BI601" i="6" a="1"/>
  <c r="BI601" i="6" s="1"/>
  <c r="BJ601" i="6" a="1"/>
  <c r="BJ601" i="6" s="1"/>
  <c r="BI901" i="6" a="1"/>
  <c r="BI901" i="6" s="1"/>
  <c r="BG901" i="6" a="1"/>
  <c r="BG901" i="6" s="1"/>
  <c r="BJ901" i="6" a="1"/>
  <c r="BJ901" i="6" s="1"/>
  <c r="BH901" i="6" a="1"/>
  <c r="BH901" i="6" s="1"/>
  <c r="BJ844" i="6" a="1"/>
  <c r="BJ844" i="6" s="1"/>
  <c r="BG844" i="6" a="1"/>
  <c r="BG844" i="6" s="1"/>
  <c r="BH844" i="6" a="1"/>
  <c r="BH844" i="6" s="1"/>
  <c r="BI844" i="6" a="1"/>
  <c r="BI844" i="6" s="1"/>
  <c r="BH780" i="6" a="1"/>
  <c r="BH780" i="6" s="1"/>
  <c r="BG780" i="6" a="1"/>
  <c r="BG780" i="6" s="1"/>
  <c r="BI780" i="6" a="1"/>
  <c r="BI780" i="6" s="1"/>
  <c r="BJ780" i="6" a="1"/>
  <c r="BJ780" i="6" s="1"/>
  <c r="BI716" i="6" a="1"/>
  <c r="BI716" i="6" s="1"/>
  <c r="BJ716" i="6" a="1"/>
  <c r="BJ716" i="6" s="1"/>
  <c r="BG716" i="6" a="1"/>
  <c r="BG716" i="6" s="1"/>
  <c r="BH716" i="6" a="1"/>
  <c r="BH716" i="6" s="1"/>
  <c r="BJ652" i="6" a="1"/>
  <c r="BJ652" i="6" s="1"/>
  <c r="BG652" i="6" a="1"/>
  <c r="BG652" i="6" s="1"/>
  <c r="BH652" i="6" a="1"/>
  <c r="BH652" i="6" s="1"/>
  <c r="BI652" i="6" a="1"/>
  <c r="BI652" i="6" s="1"/>
  <c r="BH588" i="6" a="1"/>
  <c r="BH588" i="6" s="1"/>
  <c r="BI588" i="6" a="1"/>
  <c r="BI588" i="6" s="1"/>
  <c r="BJ588" i="6" a="1"/>
  <c r="BJ588" i="6" s="1"/>
  <c r="BG588" i="6" a="1"/>
  <c r="BG588" i="6" s="1"/>
  <c r="BJ862" i="6" a="1"/>
  <c r="BJ862" i="6" s="1"/>
  <c r="BG862" i="6" a="1"/>
  <c r="BG862" i="6" s="1"/>
  <c r="BI862" i="6" a="1"/>
  <c r="BI862" i="6" s="1"/>
  <c r="BH862" i="6" a="1"/>
  <c r="BH862" i="6" s="1"/>
  <c r="BJ798" i="6" a="1"/>
  <c r="BJ798" i="6" s="1"/>
  <c r="BG798" i="6" a="1"/>
  <c r="BG798" i="6" s="1"/>
  <c r="BH798" i="6" a="1"/>
  <c r="BH798" i="6" s="1"/>
  <c r="BI798" i="6" a="1"/>
  <c r="BI798" i="6" s="1"/>
  <c r="BI734" i="6" a="1"/>
  <c r="BI734" i="6" s="1"/>
  <c r="BJ734" i="6" a="1"/>
  <c r="BJ734" i="6" s="1"/>
  <c r="BH734" i="6" a="1"/>
  <c r="BH734" i="6" s="1"/>
  <c r="BG734" i="6" a="1"/>
  <c r="BG734" i="6" s="1"/>
  <c r="BJ670" i="6" a="1"/>
  <c r="BJ670" i="6" s="1"/>
  <c r="BH670" i="6" a="1"/>
  <c r="BH670" i="6" s="1"/>
  <c r="BI670" i="6" a="1"/>
  <c r="BI670" i="6" s="1"/>
  <c r="BG670" i="6" a="1"/>
  <c r="BG670" i="6" s="1"/>
  <c r="BI606" i="6" a="1"/>
  <c r="BI606" i="6" s="1"/>
  <c r="BJ606" i="6" a="1"/>
  <c r="BJ606" i="6" s="1"/>
  <c r="BG606" i="6" a="1"/>
  <c r="BG606" i="6" s="1"/>
  <c r="BH606" i="6" a="1"/>
  <c r="BH606" i="6" s="1"/>
  <c r="BH924" i="6" a="1"/>
  <c r="BH924" i="6" s="1"/>
  <c r="BI924" i="6" a="1"/>
  <c r="BI924" i="6" s="1"/>
  <c r="BJ924" i="6" a="1"/>
  <c r="BJ924" i="6" s="1"/>
  <c r="BG924" i="6" a="1"/>
  <c r="BG924" i="6" s="1"/>
  <c r="BJ861" i="6" a="1"/>
  <c r="BJ861" i="6" s="1"/>
  <c r="BG861" i="6" a="1"/>
  <c r="BG861" i="6" s="1"/>
  <c r="BI861" i="6" a="1"/>
  <c r="BI861" i="6" s="1"/>
  <c r="BH861" i="6" a="1"/>
  <c r="BH861" i="6" s="1"/>
  <c r="BJ797" i="6" a="1"/>
  <c r="BJ797" i="6" s="1"/>
  <c r="BG797" i="6" a="1"/>
  <c r="BG797" i="6" s="1"/>
  <c r="BH797" i="6" a="1"/>
  <c r="BH797" i="6" s="1"/>
  <c r="BI797" i="6" a="1"/>
  <c r="BI797" i="6" s="1"/>
  <c r="BI733" i="6" a="1"/>
  <c r="BI733" i="6" s="1"/>
  <c r="BJ733" i="6" a="1"/>
  <c r="BJ733" i="6" s="1"/>
  <c r="BH733" i="6" a="1"/>
  <c r="BH733" i="6" s="1"/>
  <c r="BG733" i="6" a="1"/>
  <c r="BG733" i="6" s="1"/>
  <c r="BJ669" i="6" a="1"/>
  <c r="BJ669" i="6" s="1"/>
  <c r="BH669" i="6" a="1"/>
  <c r="BH669" i="6" s="1"/>
  <c r="BI669" i="6" a="1"/>
  <c r="BI669" i="6" s="1"/>
  <c r="BG669" i="6" a="1"/>
  <c r="BG669" i="6" s="1"/>
  <c r="BI605" i="6" a="1"/>
  <c r="BI605" i="6" s="1"/>
  <c r="BJ605" i="6" a="1"/>
  <c r="BJ605" i="6" s="1"/>
  <c r="BG605" i="6" a="1"/>
  <c r="BG605" i="6" s="1"/>
  <c r="BH605" i="6" a="1"/>
  <c r="BH605" i="6" s="1"/>
  <c r="BI912" i="6" a="1"/>
  <c r="BI912" i="6" s="1"/>
  <c r="BG912" i="6" a="1"/>
  <c r="BG912" i="6" s="1"/>
  <c r="BH912" i="6" a="1"/>
  <c r="BH912" i="6" s="1"/>
  <c r="BJ912" i="6" a="1"/>
  <c r="BJ912" i="6" s="1"/>
  <c r="BJ848" i="6" a="1"/>
  <c r="BJ848" i="6" s="1"/>
  <c r="BG848" i="6" a="1"/>
  <c r="BG848" i="6" s="1"/>
  <c r="BH848" i="6" a="1"/>
  <c r="BH848" i="6" s="1"/>
  <c r="BI848" i="6" a="1"/>
  <c r="BI848" i="6" s="1"/>
  <c r="BH784" i="6" a="1"/>
  <c r="BH784" i="6" s="1"/>
  <c r="BG784" i="6" a="1"/>
  <c r="BG784" i="6" s="1"/>
  <c r="BI784" i="6" a="1"/>
  <c r="BI784" i="6" s="1"/>
  <c r="BJ784" i="6" a="1"/>
  <c r="BJ784" i="6" s="1"/>
  <c r="BI720" i="6" a="1"/>
  <c r="BI720" i="6" s="1"/>
  <c r="BJ720" i="6" a="1"/>
  <c r="BJ720" i="6" s="1"/>
  <c r="BG720" i="6" a="1"/>
  <c r="BG720" i="6" s="1"/>
  <c r="BH720" i="6" a="1"/>
  <c r="BH720" i="6" s="1"/>
  <c r="BJ656" i="6" a="1"/>
  <c r="BJ656" i="6" s="1"/>
  <c r="BI656" i="6" a="1"/>
  <c r="BI656" i="6" s="1"/>
  <c r="BG656" i="6" a="1"/>
  <c r="BG656" i="6" s="1"/>
  <c r="BH656" i="6" a="1"/>
  <c r="BH656" i="6" s="1"/>
  <c r="BJ592" i="6" a="1"/>
  <c r="BJ592" i="6" s="1"/>
  <c r="BG592" i="6" a="1"/>
  <c r="BG592" i="6" s="1"/>
  <c r="BH592" i="6" a="1"/>
  <c r="BH592" i="6" s="1"/>
  <c r="BI592" i="6" a="1"/>
  <c r="BI592" i="6" s="1"/>
  <c r="BI550" i="6" a="1"/>
  <c r="BI550" i="6" s="1"/>
  <c r="BJ550" i="6" a="1"/>
  <c r="BJ550" i="6" s="1"/>
  <c r="BG550" i="6" a="1"/>
  <c r="BG550" i="6" s="1"/>
  <c r="BH550" i="6" a="1"/>
  <c r="BH550" i="6" s="1"/>
  <c r="BH1002" i="6" a="1"/>
  <c r="BH1002" i="6" s="1"/>
  <c r="BI1002" i="6" a="1"/>
  <c r="BI1002" i="6" s="1"/>
  <c r="BJ1002" i="6" a="1"/>
  <c r="BJ1002" i="6" s="1"/>
  <c r="BG1002" i="6" a="1"/>
  <c r="BG1002" i="6" s="1"/>
  <c r="BG4" i="6" a="1"/>
  <c r="BG4" i="6" s="1"/>
  <c r="BH4" i="6" a="1"/>
  <c r="BH4" i="6" s="1"/>
  <c r="BI4" i="6" a="1"/>
  <c r="BI4" i="6" s="1"/>
  <c r="BJ4" i="6" a="1"/>
  <c r="BJ4" i="6" s="1"/>
  <c r="BG5" i="6" a="1"/>
  <c r="BG5" i="6" s="1"/>
  <c r="BH5" i="6" a="1"/>
  <c r="BH5" i="6" s="1"/>
  <c r="BI5" i="6" a="1"/>
  <c r="BI5" i="6" s="1"/>
  <c r="BJ5" i="6" a="1"/>
  <c r="BJ5" i="6" s="1"/>
  <c r="BG6" i="6" a="1"/>
  <c r="BG6" i="6" s="1"/>
  <c r="BH6" i="6" a="1"/>
  <c r="BH6" i="6" s="1"/>
  <c r="BI6" i="6" a="1"/>
  <c r="BI6" i="6" s="1"/>
  <c r="BJ6" i="6" a="1"/>
  <c r="BJ6" i="6" s="1"/>
  <c r="BI3" i="6" a="1"/>
  <c r="BI3" i="6" s="1"/>
  <c r="BJ3" i="6" a="1"/>
  <c r="BJ3" i="6" s="1"/>
  <c r="BH3" i="6" a="1"/>
  <c r="BH3" i="6" s="1"/>
  <c r="BL3" i="6" l="1" a="1"/>
  <c r="BL3" i="6" s="1"/>
  <c r="BL302" i="6" a="1"/>
  <c r="BL302" i="6" s="1"/>
  <c r="BL306" i="6" a="1"/>
  <c r="BL306" i="6" s="1"/>
  <c r="BL310" i="6" a="1"/>
  <c r="BL310" i="6" s="1"/>
  <c r="BL314" i="6" a="1"/>
  <c r="BL314" i="6" s="1"/>
  <c r="BL318" i="6" a="1"/>
  <c r="BL318" i="6" s="1"/>
  <c r="BL322" i="6" a="1"/>
  <c r="BL322" i="6" s="1"/>
  <c r="BL326" i="6" a="1"/>
  <c r="BL326" i="6" s="1"/>
  <c r="BL330" i="6" a="1"/>
  <c r="BL330" i="6" s="1"/>
  <c r="BL334" i="6" a="1"/>
  <c r="BL334" i="6" s="1"/>
  <c r="BL338" i="6" a="1"/>
  <c r="BL338" i="6" s="1"/>
  <c r="BL342" i="6" a="1"/>
  <c r="BL342" i="6" s="1"/>
  <c r="BL346" i="6" a="1"/>
  <c r="BL346" i="6" s="1"/>
  <c r="BL350" i="6" a="1"/>
  <c r="BL350" i="6" s="1"/>
  <c r="BL354" i="6" a="1"/>
  <c r="BL354" i="6" s="1"/>
  <c r="BL358" i="6" a="1"/>
  <c r="BL358" i="6" s="1"/>
  <c r="BL362" i="6" a="1"/>
  <c r="BL362" i="6" s="1"/>
  <c r="BL366" i="6" a="1"/>
  <c r="BL366" i="6" s="1"/>
  <c r="BL370" i="6" a="1"/>
  <c r="BL370" i="6" s="1"/>
  <c r="BL374" i="6" a="1"/>
  <c r="BL374" i="6" s="1"/>
  <c r="BL378" i="6" a="1"/>
  <c r="BL378" i="6" s="1"/>
  <c r="BL382" i="6" a="1"/>
  <c r="BL382" i="6" s="1"/>
  <c r="BL386" i="6" a="1"/>
  <c r="BL386" i="6" s="1"/>
  <c r="BL390" i="6" a="1"/>
  <c r="BL390" i="6" s="1"/>
  <c r="BL394" i="6" a="1"/>
  <c r="BL394" i="6" s="1"/>
  <c r="BL422" i="6" a="1"/>
  <c r="BL422" i="6" s="1"/>
  <c r="BL450" i="6" a="1"/>
  <c r="BL450" i="6" s="1"/>
  <c r="BL307" i="6" a="1"/>
  <c r="BL307" i="6" s="1"/>
  <c r="BL315" i="6" a="1"/>
  <c r="BL315" i="6" s="1"/>
  <c r="BL323" i="6" a="1"/>
  <c r="BL323" i="6" s="1"/>
  <c r="BL331" i="6" a="1"/>
  <c r="BL331" i="6" s="1"/>
  <c r="BL339" i="6" a="1"/>
  <c r="BL339" i="6" s="1"/>
  <c r="BL347" i="6" a="1"/>
  <c r="BL347" i="6" s="1"/>
  <c r="BL355" i="6" a="1"/>
  <c r="BL355" i="6" s="1"/>
  <c r="BL363" i="6" a="1"/>
  <c r="BL363" i="6" s="1"/>
  <c r="BL371" i="6" a="1"/>
  <c r="BL371" i="6" s="1"/>
  <c r="BL379" i="6" a="1"/>
  <c r="BL379" i="6" s="1"/>
  <c r="BL387" i="6" a="1"/>
  <c r="BL387" i="6" s="1"/>
  <c r="BL395" i="6" a="1"/>
  <c r="BL395" i="6" s="1"/>
  <c r="BL403" i="6" a="1"/>
  <c r="BL403" i="6" s="1"/>
  <c r="BL411" i="6" a="1"/>
  <c r="BL411" i="6" s="1"/>
  <c r="BL419" i="6" a="1"/>
  <c r="BL419" i="6" s="1"/>
  <c r="BL427" i="6" a="1"/>
  <c r="BL427" i="6" s="1"/>
  <c r="BL435" i="6" a="1"/>
  <c r="BL435" i="6" s="1"/>
  <c r="BL443" i="6" a="1"/>
  <c r="BL443" i="6" s="1"/>
  <c r="BL451" i="6" a="1"/>
  <c r="BL451" i="6" s="1"/>
  <c r="BL459" i="6" a="1"/>
  <c r="BL459" i="6" s="1"/>
  <c r="BL467" i="6" a="1"/>
  <c r="BL467" i="6" s="1"/>
  <c r="BL475" i="6" a="1"/>
  <c r="BL475" i="6" s="1"/>
  <c r="BL418" i="6" a="1"/>
  <c r="BL418" i="6" s="1"/>
  <c r="BL446" i="6" a="1"/>
  <c r="BL446" i="6" s="1"/>
  <c r="BL474" i="6" a="1"/>
  <c r="BL474" i="6" s="1"/>
  <c r="BL303" i="6" a="1"/>
  <c r="BL303" i="6" s="1"/>
  <c r="BL311" i="6" a="1"/>
  <c r="BL311" i="6" s="1"/>
  <c r="BL319" i="6" a="1"/>
  <c r="BL319" i="6" s="1"/>
  <c r="BL327" i="6" a="1"/>
  <c r="BL327" i="6" s="1"/>
  <c r="BL335" i="6" a="1"/>
  <c r="BL335" i="6" s="1"/>
  <c r="BL343" i="6" a="1"/>
  <c r="BL343" i="6" s="1"/>
  <c r="BL351" i="6" a="1"/>
  <c r="BL351" i="6" s="1"/>
  <c r="BL359" i="6" a="1"/>
  <c r="BL359" i="6" s="1"/>
  <c r="BL367" i="6" a="1"/>
  <c r="BL367" i="6" s="1"/>
  <c r="BL375" i="6" a="1"/>
  <c r="BL375" i="6" s="1"/>
  <c r="BL383" i="6" a="1"/>
  <c r="BL383" i="6" s="1"/>
  <c r="BL391" i="6" a="1"/>
  <c r="BL391" i="6" s="1"/>
  <c r="BL399" i="6" a="1"/>
  <c r="BL399" i="6" s="1"/>
  <c r="BL407" i="6" a="1"/>
  <c r="BL407" i="6" s="1"/>
  <c r="BL415" i="6" a="1"/>
  <c r="BL415" i="6" s="1"/>
  <c r="BL423" i="6" a="1"/>
  <c r="BL423" i="6" s="1"/>
  <c r="BL431" i="6" a="1"/>
  <c r="BL431" i="6" s="1"/>
  <c r="BL439" i="6" a="1"/>
  <c r="BL439" i="6" s="1"/>
  <c r="BL447" i="6" a="1"/>
  <c r="BL447" i="6" s="1"/>
  <c r="BL455" i="6" a="1"/>
  <c r="BL455" i="6" s="1"/>
  <c r="BL463" i="6" a="1"/>
  <c r="BL463" i="6" s="1"/>
  <c r="BL471" i="6" a="1"/>
  <c r="BL471" i="6" s="1"/>
  <c r="BL398" i="6" a="1"/>
  <c r="BL398" i="6" s="1"/>
  <c r="BL442" i="6" a="1"/>
  <c r="BL442" i="6" s="1"/>
  <c r="BL470" i="6" a="1"/>
  <c r="BL470" i="6" s="1"/>
  <c r="BL308" i="6" a="1"/>
  <c r="BL308" i="6" s="1"/>
  <c r="BL316" i="6" a="1"/>
  <c r="BL316" i="6" s="1"/>
  <c r="BL324" i="6" a="1"/>
  <c r="BL324" i="6" s="1"/>
  <c r="BL332" i="6" a="1"/>
  <c r="BL332" i="6" s="1"/>
  <c r="BL340" i="6" a="1"/>
  <c r="BL340" i="6" s="1"/>
  <c r="BL348" i="6" a="1"/>
  <c r="BL348" i="6" s="1"/>
  <c r="BL356" i="6" a="1"/>
  <c r="BL356" i="6" s="1"/>
  <c r="BL364" i="6" a="1"/>
  <c r="BL364" i="6" s="1"/>
  <c r="BL372" i="6" a="1"/>
  <c r="BL372" i="6" s="1"/>
  <c r="BL380" i="6" a="1"/>
  <c r="BL380" i="6" s="1"/>
  <c r="BL388" i="6" a="1"/>
  <c r="BL388" i="6" s="1"/>
  <c r="BL396" i="6" a="1"/>
  <c r="BL396" i="6" s="1"/>
  <c r="BL404" i="6" a="1"/>
  <c r="BL404" i="6" s="1"/>
  <c r="BL412" i="6" a="1"/>
  <c r="BL412" i="6" s="1"/>
  <c r="BL420" i="6" a="1"/>
  <c r="BL420" i="6" s="1"/>
  <c r="BL428" i="6" a="1"/>
  <c r="BL428" i="6" s="1"/>
  <c r="BL436" i="6" a="1"/>
  <c r="BL436" i="6" s="1"/>
  <c r="BL444" i="6" a="1"/>
  <c r="BL444" i="6" s="1"/>
  <c r="BL452" i="6" a="1"/>
  <c r="BL452" i="6" s="1"/>
  <c r="BL460" i="6" a="1"/>
  <c r="BL460" i="6" s="1"/>
  <c r="BL468" i="6" a="1"/>
  <c r="BL468" i="6" s="1"/>
  <c r="BL476" i="6" a="1"/>
  <c r="BL476" i="6" s="1"/>
  <c r="BL410" i="6" a="1"/>
  <c r="BL410" i="6" s="1"/>
  <c r="BL434" i="6" a="1"/>
  <c r="BL434" i="6" s="1"/>
  <c r="BL462" i="6" a="1"/>
  <c r="BL462" i="6" s="1"/>
  <c r="BL304" i="6" a="1"/>
  <c r="BL304" i="6" s="1"/>
  <c r="BL312" i="6" a="1"/>
  <c r="BL312" i="6" s="1"/>
  <c r="BL320" i="6" a="1"/>
  <c r="BL320" i="6" s="1"/>
  <c r="BL328" i="6" a="1"/>
  <c r="BL328" i="6" s="1"/>
  <c r="BL336" i="6" a="1"/>
  <c r="BL336" i="6" s="1"/>
  <c r="BL344" i="6" a="1"/>
  <c r="BL344" i="6" s="1"/>
  <c r="BL352" i="6" a="1"/>
  <c r="BL352" i="6" s="1"/>
  <c r="BL360" i="6" a="1"/>
  <c r="BL360" i="6" s="1"/>
  <c r="BL368" i="6" a="1"/>
  <c r="BL368" i="6" s="1"/>
  <c r="BL376" i="6" a="1"/>
  <c r="BL376" i="6" s="1"/>
  <c r="BL384" i="6" a="1"/>
  <c r="BL384" i="6" s="1"/>
  <c r="BL392" i="6" a="1"/>
  <c r="BL392" i="6" s="1"/>
  <c r="BL400" i="6" a="1"/>
  <c r="BL400" i="6" s="1"/>
  <c r="BL408" i="6" a="1"/>
  <c r="BL408" i="6" s="1"/>
  <c r="BL416" i="6" a="1"/>
  <c r="BL416" i="6" s="1"/>
  <c r="BL424" i="6" a="1"/>
  <c r="BL424" i="6" s="1"/>
  <c r="BL432" i="6" a="1"/>
  <c r="BL432" i="6" s="1"/>
  <c r="BL440" i="6" a="1"/>
  <c r="BL440" i="6" s="1"/>
  <c r="BL448" i="6" a="1"/>
  <c r="BL448" i="6" s="1"/>
  <c r="BL456" i="6" a="1"/>
  <c r="BL456" i="6" s="1"/>
  <c r="BL464" i="6" a="1"/>
  <c r="BL464" i="6" s="1"/>
  <c r="BL472" i="6" a="1"/>
  <c r="BL472" i="6" s="1"/>
  <c r="BL402" i="6" a="1"/>
  <c r="BL402" i="6" s="1"/>
  <c r="BL430" i="6" a="1"/>
  <c r="BL430" i="6" s="1"/>
  <c r="BL458" i="6" a="1"/>
  <c r="BL458" i="6" s="1"/>
  <c r="BL309" i="6" a="1"/>
  <c r="BL309" i="6" s="1"/>
  <c r="BL317" i="6" a="1"/>
  <c r="BL317" i="6" s="1"/>
  <c r="BL325" i="6" a="1"/>
  <c r="BL325" i="6" s="1"/>
  <c r="BL333" i="6" a="1"/>
  <c r="BL333" i="6" s="1"/>
  <c r="BL341" i="6" a="1"/>
  <c r="BL341" i="6" s="1"/>
  <c r="BL349" i="6" a="1"/>
  <c r="BL349" i="6" s="1"/>
  <c r="BL357" i="6" a="1"/>
  <c r="BL357" i="6" s="1"/>
  <c r="BL365" i="6" a="1"/>
  <c r="BL365" i="6" s="1"/>
  <c r="BL373" i="6" a="1"/>
  <c r="BL373" i="6" s="1"/>
  <c r="BL381" i="6" a="1"/>
  <c r="BL381" i="6" s="1"/>
  <c r="BL389" i="6" a="1"/>
  <c r="BL389" i="6" s="1"/>
  <c r="BL397" i="6" a="1"/>
  <c r="BL397" i="6" s="1"/>
  <c r="BL405" i="6" a="1"/>
  <c r="BL405" i="6" s="1"/>
  <c r="BL413" i="6" a="1"/>
  <c r="BL413" i="6" s="1"/>
  <c r="BL421" i="6" a="1"/>
  <c r="BL421" i="6" s="1"/>
  <c r="BL429" i="6" a="1"/>
  <c r="BL429" i="6" s="1"/>
  <c r="BL437" i="6" a="1"/>
  <c r="BL437" i="6" s="1"/>
  <c r="BL445" i="6" a="1"/>
  <c r="BL445" i="6" s="1"/>
  <c r="BL453" i="6" a="1"/>
  <c r="BL453" i="6" s="1"/>
  <c r="BL461" i="6" a="1"/>
  <c r="BL461" i="6" s="1"/>
  <c r="BL469" i="6" a="1"/>
  <c r="BL469" i="6" s="1"/>
  <c r="BL477" i="6" a="1"/>
  <c r="BL477" i="6" s="1"/>
  <c r="BL406" i="6" a="1"/>
  <c r="BL406" i="6" s="1"/>
  <c r="BL426" i="6" a="1"/>
  <c r="BL426" i="6" s="1"/>
  <c r="BL454" i="6" a="1"/>
  <c r="BL454" i="6" s="1"/>
  <c r="BL305" i="6" a="1"/>
  <c r="BL305" i="6" s="1"/>
  <c r="BL313" i="6" a="1"/>
  <c r="BL313" i="6" s="1"/>
  <c r="BL321" i="6" a="1"/>
  <c r="BL321" i="6" s="1"/>
  <c r="BL329" i="6" a="1"/>
  <c r="BL329" i="6" s="1"/>
  <c r="BL337" i="6" a="1"/>
  <c r="BL337" i="6" s="1"/>
  <c r="BL345" i="6" a="1"/>
  <c r="BL345" i="6" s="1"/>
  <c r="BL353" i="6" a="1"/>
  <c r="BL353" i="6" s="1"/>
  <c r="BL361" i="6" a="1"/>
  <c r="BL361" i="6" s="1"/>
  <c r="BL369" i="6" a="1"/>
  <c r="BL369" i="6" s="1"/>
  <c r="BL377" i="6" a="1"/>
  <c r="BL377" i="6" s="1"/>
  <c r="BL385" i="6" a="1"/>
  <c r="BL385" i="6" s="1"/>
  <c r="BL393" i="6" a="1"/>
  <c r="BL393" i="6" s="1"/>
  <c r="BL401" i="6" a="1"/>
  <c r="BL401" i="6" s="1"/>
  <c r="BL409" i="6" a="1"/>
  <c r="BL409" i="6" s="1"/>
  <c r="BL417" i="6" a="1"/>
  <c r="BL417" i="6" s="1"/>
  <c r="BL425" i="6" a="1"/>
  <c r="BL425" i="6" s="1"/>
  <c r="BL433" i="6" a="1"/>
  <c r="BL433" i="6" s="1"/>
  <c r="BL441" i="6" a="1"/>
  <c r="BL441" i="6" s="1"/>
  <c r="BL449" i="6" a="1"/>
  <c r="BL449" i="6" s="1"/>
  <c r="BL457" i="6" a="1"/>
  <c r="BL457" i="6" s="1"/>
  <c r="BL465" i="6" a="1"/>
  <c r="BL465" i="6" s="1"/>
  <c r="BL473" i="6" a="1"/>
  <c r="BL473" i="6" s="1"/>
  <c r="BL414" i="6" a="1"/>
  <c r="BL414" i="6" s="1"/>
  <c r="BL438" i="6" a="1"/>
  <c r="BL438" i="6" s="1"/>
  <c r="BL466" i="6" a="1"/>
  <c r="BL466" i="6" s="1"/>
  <c r="BL4" i="6" a="1"/>
  <c r="BL4" i="6" s="1"/>
  <c r="BL8" i="6" a="1"/>
  <c r="BL8" i="6" s="1"/>
  <c r="BL12" i="6" a="1"/>
  <c r="BL12" i="6" s="1"/>
  <c r="BL16" i="6" a="1"/>
  <c r="BL16" i="6" s="1"/>
  <c r="BL20" i="6" a="1"/>
  <c r="BL20" i="6" s="1"/>
  <c r="BL24" i="6" a="1"/>
  <c r="BL24" i="6" s="1"/>
  <c r="BL28" i="6" a="1"/>
  <c r="BL28" i="6" s="1"/>
  <c r="BL32" i="6" a="1"/>
  <c r="BL32" i="6" s="1"/>
  <c r="BL36" i="6" a="1"/>
  <c r="BL36" i="6" s="1"/>
  <c r="BL40" i="6" a="1"/>
  <c r="BL40" i="6" s="1"/>
  <c r="BL44" i="6" a="1"/>
  <c r="BL44" i="6" s="1"/>
  <c r="BL9" i="6" a="1"/>
  <c r="BL9" i="6" s="1"/>
  <c r="BL17" i="6" a="1"/>
  <c r="BL17" i="6" s="1"/>
  <c r="BL25" i="6" a="1"/>
  <c r="BL25" i="6" s="1"/>
  <c r="BL33" i="6" a="1"/>
  <c r="BL33" i="6" s="1"/>
  <c r="BL41" i="6" a="1"/>
  <c r="BL41" i="6" s="1"/>
  <c r="BL49" i="6" a="1"/>
  <c r="BL49" i="6" s="1"/>
  <c r="BL57" i="6" a="1"/>
  <c r="BL57" i="6" s="1"/>
  <c r="BL65" i="6" a="1"/>
  <c r="BL65" i="6" s="1"/>
  <c r="BL73" i="6" a="1"/>
  <c r="BL73" i="6" s="1"/>
  <c r="BL81" i="6" a="1"/>
  <c r="BL81" i="6" s="1"/>
  <c r="BL5" i="6" a="1"/>
  <c r="BL5" i="6" s="1"/>
  <c r="BL13" i="6" a="1"/>
  <c r="BL13" i="6" s="1"/>
  <c r="BL21" i="6" a="1"/>
  <c r="BL21" i="6" s="1"/>
  <c r="BL29" i="6" a="1"/>
  <c r="BL29" i="6" s="1"/>
  <c r="BL37" i="6" a="1"/>
  <c r="BL37" i="6" s="1"/>
  <c r="BL45" i="6" a="1"/>
  <c r="BL45" i="6" s="1"/>
  <c r="BL53" i="6" a="1"/>
  <c r="BL53" i="6" s="1"/>
  <c r="BL61" i="6" a="1"/>
  <c r="BL61" i="6" s="1"/>
  <c r="BL69" i="6" a="1"/>
  <c r="BL69" i="6" s="1"/>
  <c r="BL77" i="6" a="1"/>
  <c r="BL77" i="6" s="1"/>
  <c r="BL10" i="6" a="1"/>
  <c r="BL10" i="6" s="1"/>
  <c r="BL18" i="6" a="1"/>
  <c r="BL18" i="6" s="1"/>
  <c r="BL26" i="6" a="1"/>
  <c r="BL26" i="6" s="1"/>
  <c r="BL34" i="6" a="1"/>
  <c r="BL34" i="6" s="1"/>
  <c r="BL42" i="6" a="1"/>
  <c r="BL42" i="6" s="1"/>
  <c r="BL50" i="6" a="1"/>
  <c r="BL50" i="6" s="1"/>
  <c r="BL58" i="6" a="1"/>
  <c r="BL58" i="6" s="1"/>
  <c r="BL66" i="6" a="1"/>
  <c r="BL66" i="6" s="1"/>
  <c r="BL74" i="6" a="1"/>
  <c r="BL74" i="6" s="1"/>
  <c r="BL82" i="6" a="1"/>
  <c r="BL82" i="6" s="1"/>
  <c r="BL6" i="6" a="1"/>
  <c r="BL6" i="6" s="1"/>
  <c r="BL14" i="6" a="1"/>
  <c r="BL14" i="6" s="1"/>
  <c r="BL22" i="6" a="1"/>
  <c r="BL22" i="6" s="1"/>
  <c r="BL30" i="6" a="1"/>
  <c r="BL30" i="6" s="1"/>
  <c r="BL38" i="6" a="1"/>
  <c r="BL38" i="6" s="1"/>
  <c r="BL46" i="6" a="1"/>
  <c r="BL46" i="6" s="1"/>
  <c r="BL54" i="6" a="1"/>
  <c r="BL54" i="6" s="1"/>
  <c r="BL62" i="6" a="1"/>
  <c r="BL62" i="6" s="1"/>
  <c r="BL70" i="6" a="1"/>
  <c r="BL70" i="6" s="1"/>
  <c r="BL78" i="6" a="1"/>
  <c r="BL78" i="6" s="1"/>
  <c r="BL86" i="6" a="1"/>
  <c r="BL86" i="6" s="1"/>
  <c r="BL11" i="6" a="1"/>
  <c r="BL11" i="6" s="1"/>
  <c r="BL19" i="6" a="1"/>
  <c r="BL19" i="6" s="1"/>
  <c r="BL27" i="6" a="1"/>
  <c r="BL27" i="6" s="1"/>
  <c r="BL35" i="6" a="1"/>
  <c r="BL35" i="6" s="1"/>
  <c r="BL43" i="6" a="1"/>
  <c r="BL43" i="6" s="1"/>
  <c r="BL51" i="6" a="1"/>
  <c r="BL51" i="6" s="1"/>
  <c r="BL59" i="6" a="1"/>
  <c r="BL59" i="6" s="1"/>
  <c r="BL67" i="6" a="1"/>
  <c r="BL67" i="6" s="1"/>
  <c r="BL75" i="6" a="1"/>
  <c r="BL75" i="6" s="1"/>
  <c r="BL83" i="6" a="1"/>
  <c r="BL83" i="6" s="1"/>
  <c r="BL7" i="6" a="1"/>
  <c r="BL7" i="6" s="1"/>
  <c r="BL15" i="6" a="1"/>
  <c r="BL15" i="6" s="1"/>
  <c r="BL23" i="6" a="1"/>
  <c r="BL23" i="6" s="1"/>
  <c r="BL31" i="6" a="1"/>
  <c r="BL31" i="6" s="1"/>
  <c r="BL39" i="6" a="1"/>
  <c r="BL39" i="6" s="1"/>
  <c r="BL47" i="6" a="1"/>
  <c r="BL47" i="6" s="1"/>
  <c r="BL55" i="6" a="1"/>
  <c r="BL55" i="6" s="1"/>
  <c r="BL63" i="6" a="1"/>
  <c r="BL63" i="6" s="1"/>
  <c r="BL71" i="6" a="1"/>
  <c r="BL71" i="6" s="1"/>
  <c r="BL79" i="6" a="1"/>
  <c r="BL79" i="6" s="1"/>
  <c r="BL87" i="6" a="1"/>
  <c r="BL87" i="6" s="1"/>
  <c r="BL88" i="6" a="1"/>
  <c r="BL88" i="6" s="1"/>
  <c r="BL95" i="6" a="1"/>
  <c r="BL95" i="6" s="1"/>
  <c r="BL101" i="6" a="1"/>
  <c r="BL101" i="6" s="1"/>
  <c r="BL114" i="6" a="1"/>
  <c r="BL114" i="6" s="1"/>
  <c r="BL120" i="6" a="1"/>
  <c r="BL120" i="6" s="1"/>
  <c r="BL127" i="6" a="1"/>
  <c r="BL127" i="6" s="1"/>
  <c r="BL133" i="6" a="1"/>
  <c r="BL133" i="6" s="1"/>
  <c r="BL146" i="6" a="1"/>
  <c r="BL146" i="6" s="1"/>
  <c r="BL152" i="6" a="1"/>
  <c r="BL152" i="6" s="1"/>
  <c r="BL159" i="6" a="1"/>
  <c r="BL159" i="6" s="1"/>
  <c r="BL165" i="6" a="1"/>
  <c r="BL165" i="6" s="1"/>
  <c r="BL178" i="6" a="1"/>
  <c r="BL178" i="6" s="1"/>
  <c r="BL184" i="6" a="1"/>
  <c r="BL184" i="6" s="1"/>
  <c r="BL191" i="6" a="1"/>
  <c r="BL191" i="6" s="1"/>
  <c r="BL197" i="6" a="1"/>
  <c r="BL197" i="6" s="1"/>
  <c r="BL210" i="6" a="1"/>
  <c r="BL210" i="6" s="1"/>
  <c r="BL216" i="6" a="1"/>
  <c r="BL216" i="6" s="1"/>
  <c r="BL223" i="6" a="1"/>
  <c r="BL223" i="6" s="1"/>
  <c r="BL229" i="6" a="1"/>
  <c r="BL229" i="6" s="1"/>
  <c r="BL242" i="6" a="1"/>
  <c r="BL242" i="6" s="1"/>
  <c r="BL248" i="6" a="1"/>
  <c r="BL248" i="6" s="1"/>
  <c r="BL255" i="6" a="1"/>
  <c r="BL255" i="6" s="1"/>
  <c r="BL261" i="6" a="1"/>
  <c r="BL261" i="6" s="1"/>
  <c r="BL274" i="6" a="1"/>
  <c r="BL274" i="6" s="1"/>
  <c r="BL280" i="6" a="1"/>
  <c r="BL280" i="6" s="1"/>
  <c r="BL287" i="6" a="1"/>
  <c r="BL287" i="6" s="1"/>
  <c r="BL293" i="6" a="1"/>
  <c r="BL293" i="6" s="1"/>
  <c r="BL300" i="6" a="1"/>
  <c r="BL300" i="6" s="1"/>
  <c r="BL80" i="6" a="1"/>
  <c r="BL80" i="6" s="1"/>
  <c r="BL110" i="6" a="1"/>
  <c r="BL110" i="6" s="1"/>
  <c r="BL155" i="6" a="1"/>
  <c r="BL155" i="6" s="1"/>
  <c r="BL206" i="6" a="1"/>
  <c r="BL206" i="6" s="1"/>
  <c r="BL257" i="6" a="1"/>
  <c r="BL257" i="6" s="1"/>
  <c r="BL60" i="6" a="1"/>
  <c r="BL60" i="6" s="1"/>
  <c r="BL76" i="6" a="1"/>
  <c r="BL76" i="6" s="1"/>
  <c r="BL89" i="6" a="1"/>
  <c r="BL89" i="6" s="1"/>
  <c r="BL102" i="6" a="1"/>
  <c r="BL102" i="6" s="1"/>
  <c r="BL108" i="6" a="1"/>
  <c r="BL108" i="6" s="1"/>
  <c r="BL115" i="6" a="1"/>
  <c r="BL115" i="6" s="1"/>
  <c r="BL121" i="6" a="1"/>
  <c r="BL121" i="6" s="1"/>
  <c r="BL134" i="6" a="1"/>
  <c r="BL134" i="6" s="1"/>
  <c r="BL140" i="6" a="1"/>
  <c r="BL140" i="6" s="1"/>
  <c r="BL147" i="6" a="1"/>
  <c r="BL147" i="6" s="1"/>
  <c r="BL153" i="6" a="1"/>
  <c r="BL153" i="6" s="1"/>
  <c r="BL166" i="6" a="1"/>
  <c r="BL166" i="6" s="1"/>
  <c r="BL172" i="6" a="1"/>
  <c r="BL172" i="6" s="1"/>
  <c r="BL179" i="6" a="1"/>
  <c r="BL179" i="6" s="1"/>
  <c r="BL185" i="6" a="1"/>
  <c r="BL185" i="6" s="1"/>
  <c r="BL198" i="6" a="1"/>
  <c r="BL198" i="6" s="1"/>
  <c r="BL204" i="6" a="1"/>
  <c r="BL204" i="6" s="1"/>
  <c r="BL211" i="6" a="1"/>
  <c r="BL211" i="6" s="1"/>
  <c r="BL217" i="6" a="1"/>
  <c r="BL217" i="6" s="1"/>
  <c r="BL230" i="6" a="1"/>
  <c r="BL230" i="6" s="1"/>
  <c r="BL236" i="6" a="1"/>
  <c r="BL236" i="6" s="1"/>
  <c r="BL243" i="6" a="1"/>
  <c r="BL243" i="6" s="1"/>
  <c r="BL249" i="6" a="1"/>
  <c r="BL249" i="6" s="1"/>
  <c r="BL262" i="6" a="1"/>
  <c r="BL262" i="6" s="1"/>
  <c r="BL268" i="6" a="1"/>
  <c r="BL268" i="6" s="1"/>
  <c r="BL275" i="6" a="1"/>
  <c r="BL275" i="6" s="1"/>
  <c r="BL281" i="6" a="1"/>
  <c r="BL281" i="6" s="1"/>
  <c r="BL294" i="6" a="1"/>
  <c r="BL294" i="6" s="1"/>
  <c r="BL97" i="6" a="1"/>
  <c r="BL97" i="6" s="1"/>
  <c r="BL161" i="6" a="1"/>
  <c r="BL161" i="6" s="1"/>
  <c r="BL225" i="6" a="1"/>
  <c r="BL225" i="6" s="1"/>
  <c r="BL289" i="6" a="1"/>
  <c r="BL289" i="6" s="1"/>
  <c r="BL90" i="6" a="1"/>
  <c r="BL90" i="6" s="1"/>
  <c r="BL96" i="6" a="1"/>
  <c r="BL96" i="6" s="1"/>
  <c r="BL103" i="6" a="1"/>
  <c r="BL103" i="6" s="1"/>
  <c r="BL109" i="6" a="1"/>
  <c r="BL109" i="6" s="1"/>
  <c r="BL122" i="6" a="1"/>
  <c r="BL122" i="6" s="1"/>
  <c r="BL128" i="6" a="1"/>
  <c r="BL128" i="6" s="1"/>
  <c r="BL135" i="6" a="1"/>
  <c r="BL135" i="6" s="1"/>
  <c r="BL141" i="6" a="1"/>
  <c r="BL141" i="6" s="1"/>
  <c r="BL154" i="6" a="1"/>
  <c r="BL154" i="6" s="1"/>
  <c r="BL160" i="6" a="1"/>
  <c r="BL160" i="6" s="1"/>
  <c r="BL167" i="6" a="1"/>
  <c r="BL167" i="6" s="1"/>
  <c r="BL173" i="6" a="1"/>
  <c r="BL173" i="6" s="1"/>
  <c r="BL186" i="6" a="1"/>
  <c r="BL186" i="6" s="1"/>
  <c r="BL192" i="6" a="1"/>
  <c r="BL192" i="6" s="1"/>
  <c r="BL199" i="6" a="1"/>
  <c r="BL199" i="6" s="1"/>
  <c r="BL205" i="6" a="1"/>
  <c r="BL205" i="6" s="1"/>
  <c r="BL218" i="6" a="1"/>
  <c r="BL218" i="6" s="1"/>
  <c r="BL224" i="6" a="1"/>
  <c r="BL224" i="6" s="1"/>
  <c r="BL231" i="6" a="1"/>
  <c r="BL231" i="6" s="1"/>
  <c r="BL237" i="6" a="1"/>
  <c r="BL237" i="6" s="1"/>
  <c r="BL250" i="6" a="1"/>
  <c r="BL250" i="6" s="1"/>
  <c r="BL256" i="6" a="1"/>
  <c r="BL256" i="6" s="1"/>
  <c r="BL263" i="6" a="1"/>
  <c r="BL263" i="6" s="1"/>
  <c r="BL269" i="6" a="1"/>
  <c r="BL269" i="6" s="1"/>
  <c r="BL282" i="6" a="1"/>
  <c r="BL282" i="6" s="1"/>
  <c r="BL288" i="6" a="1"/>
  <c r="BL288" i="6" s="1"/>
  <c r="BL295" i="6" a="1"/>
  <c r="BL295" i="6" s="1"/>
  <c r="BL301" i="6" a="1"/>
  <c r="BL301" i="6" s="1"/>
  <c r="BL48" i="6" a="1"/>
  <c r="BL48" i="6" s="1"/>
  <c r="BL64" i="6" a="1"/>
  <c r="BL64" i="6" s="1"/>
  <c r="BL91" i="6" a="1"/>
  <c r="BL91" i="6" s="1"/>
  <c r="BL129" i="6" a="1"/>
  <c r="BL129" i="6" s="1"/>
  <c r="BL180" i="6" a="1"/>
  <c r="BL180" i="6" s="1"/>
  <c r="BL238" i="6" a="1"/>
  <c r="BL238" i="6" s="1"/>
  <c r="BL283" i="6" a="1"/>
  <c r="BL283" i="6" s="1"/>
  <c r="BL98" i="6" a="1"/>
  <c r="BL98" i="6" s="1"/>
  <c r="BL104" i="6" a="1"/>
  <c r="BL104" i="6" s="1"/>
  <c r="BL111" i="6" a="1"/>
  <c r="BL111" i="6" s="1"/>
  <c r="BL117" i="6" a="1"/>
  <c r="BL117" i="6" s="1"/>
  <c r="BL130" i="6" a="1"/>
  <c r="BL130" i="6" s="1"/>
  <c r="BL136" i="6" a="1"/>
  <c r="BL136" i="6" s="1"/>
  <c r="BL143" i="6" a="1"/>
  <c r="BL143" i="6" s="1"/>
  <c r="BL149" i="6" a="1"/>
  <c r="BL149" i="6" s="1"/>
  <c r="BL162" i="6" a="1"/>
  <c r="BL162" i="6" s="1"/>
  <c r="BL168" i="6" a="1"/>
  <c r="BL168" i="6" s="1"/>
  <c r="BL175" i="6" a="1"/>
  <c r="BL175" i="6" s="1"/>
  <c r="BL181" i="6" a="1"/>
  <c r="BL181" i="6" s="1"/>
  <c r="BL194" i="6" a="1"/>
  <c r="BL194" i="6" s="1"/>
  <c r="BL200" i="6" a="1"/>
  <c r="BL200" i="6" s="1"/>
  <c r="BL207" i="6" a="1"/>
  <c r="BL207" i="6" s="1"/>
  <c r="BL213" i="6" a="1"/>
  <c r="BL213" i="6" s="1"/>
  <c r="BL226" i="6" a="1"/>
  <c r="BL226" i="6" s="1"/>
  <c r="BL232" i="6" a="1"/>
  <c r="BL232" i="6" s="1"/>
  <c r="BL239" i="6" a="1"/>
  <c r="BL239" i="6" s="1"/>
  <c r="BL245" i="6" a="1"/>
  <c r="BL245" i="6" s="1"/>
  <c r="BL258" i="6" a="1"/>
  <c r="BL258" i="6" s="1"/>
  <c r="BL264" i="6" a="1"/>
  <c r="BL264" i="6" s="1"/>
  <c r="BL271" i="6" a="1"/>
  <c r="BL271" i="6" s="1"/>
  <c r="BL277" i="6" a="1"/>
  <c r="BL277" i="6" s="1"/>
  <c r="BL290" i="6" a="1"/>
  <c r="BL290" i="6" s="1"/>
  <c r="BL296" i="6" a="1"/>
  <c r="BL296" i="6" s="1"/>
  <c r="BL297" i="6" a="1"/>
  <c r="BL297" i="6" s="1"/>
  <c r="BL286" i="6" a="1"/>
  <c r="BL286" i="6" s="1"/>
  <c r="BL116" i="6" a="1"/>
  <c r="BL116" i="6" s="1"/>
  <c r="BL187" i="6" a="1"/>
  <c r="BL187" i="6" s="1"/>
  <c r="BL244" i="6" a="1"/>
  <c r="BL244" i="6" s="1"/>
  <c r="BL52" i="6" a="1"/>
  <c r="BL52" i="6" s="1"/>
  <c r="BL68" i="6" a="1"/>
  <c r="BL68" i="6" s="1"/>
  <c r="BL84" i="6" a="1"/>
  <c r="BL84" i="6" s="1"/>
  <c r="BL92" i="6" a="1"/>
  <c r="BL92" i="6" s="1"/>
  <c r="BL99" i="6" a="1"/>
  <c r="BL99" i="6" s="1"/>
  <c r="BL105" i="6" a="1"/>
  <c r="BL105" i="6" s="1"/>
  <c r="BL118" i="6" a="1"/>
  <c r="BL118" i="6" s="1"/>
  <c r="BL124" i="6" a="1"/>
  <c r="BL124" i="6" s="1"/>
  <c r="BL131" i="6" a="1"/>
  <c r="BL131" i="6" s="1"/>
  <c r="BL137" i="6" a="1"/>
  <c r="BL137" i="6" s="1"/>
  <c r="BL150" i="6" a="1"/>
  <c r="BL150" i="6" s="1"/>
  <c r="BL156" i="6" a="1"/>
  <c r="BL156" i="6" s="1"/>
  <c r="BL163" i="6" a="1"/>
  <c r="BL163" i="6" s="1"/>
  <c r="BL169" i="6" a="1"/>
  <c r="BL169" i="6" s="1"/>
  <c r="BL182" i="6" a="1"/>
  <c r="BL182" i="6" s="1"/>
  <c r="BL188" i="6" a="1"/>
  <c r="BL188" i="6" s="1"/>
  <c r="BL195" i="6" a="1"/>
  <c r="BL195" i="6" s="1"/>
  <c r="BL201" i="6" a="1"/>
  <c r="BL201" i="6" s="1"/>
  <c r="BL214" i="6" a="1"/>
  <c r="BL214" i="6" s="1"/>
  <c r="BL220" i="6" a="1"/>
  <c r="BL220" i="6" s="1"/>
  <c r="BL227" i="6" a="1"/>
  <c r="BL227" i="6" s="1"/>
  <c r="BL233" i="6" a="1"/>
  <c r="BL233" i="6" s="1"/>
  <c r="BL246" i="6" a="1"/>
  <c r="BL246" i="6" s="1"/>
  <c r="BL252" i="6" a="1"/>
  <c r="BL252" i="6" s="1"/>
  <c r="BL259" i="6" a="1"/>
  <c r="BL259" i="6" s="1"/>
  <c r="BL265" i="6" a="1"/>
  <c r="BL265" i="6" s="1"/>
  <c r="BL278" i="6" a="1"/>
  <c r="BL278" i="6" s="1"/>
  <c r="BL284" i="6" a="1"/>
  <c r="BL284" i="6" s="1"/>
  <c r="BL291" i="6" a="1"/>
  <c r="BL291" i="6" s="1"/>
  <c r="BL267" i="6" a="1"/>
  <c r="BL267" i="6" s="1"/>
  <c r="BL292" i="6" a="1"/>
  <c r="BL292" i="6" s="1"/>
  <c r="BL142" i="6" a="1"/>
  <c r="BL142" i="6" s="1"/>
  <c r="BL193" i="6" a="1"/>
  <c r="BL193" i="6" s="1"/>
  <c r="BL251" i="6" a="1"/>
  <c r="BL251" i="6" s="1"/>
  <c r="BL85" i="6" a="1"/>
  <c r="BL85" i="6" s="1"/>
  <c r="BL93" i="6" a="1"/>
  <c r="BL93" i="6" s="1"/>
  <c r="BL106" i="6" a="1"/>
  <c r="BL106" i="6" s="1"/>
  <c r="BL112" i="6" a="1"/>
  <c r="BL112" i="6" s="1"/>
  <c r="BL119" i="6" a="1"/>
  <c r="BL119" i="6" s="1"/>
  <c r="BL125" i="6" a="1"/>
  <c r="BL125" i="6" s="1"/>
  <c r="BL138" i="6" a="1"/>
  <c r="BL138" i="6" s="1"/>
  <c r="BL144" i="6" a="1"/>
  <c r="BL144" i="6" s="1"/>
  <c r="BL151" i="6" a="1"/>
  <c r="BL151" i="6" s="1"/>
  <c r="BL157" i="6" a="1"/>
  <c r="BL157" i="6" s="1"/>
  <c r="BL170" i="6" a="1"/>
  <c r="BL170" i="6" s="1"/>
  <c r="BL176" i="6" a="1"/>
  <c r="BL176" i="6" s="1"/>
  <c r="BL183" i="6" a="1"/>
  <c r="BL183" i="6" s="1"/>
  <c r="BL189" i="6" a="1"/>
  <c r="BL189" i="6" s="1"/>
  <c r="BL202" i="6" a="1"/>
  <c r="BL202" i="6" s="1"/>
  <c r="BL208" i="6" a="1"/>
  <c r="BL208" i="6" s="1"/>
  <c r="BL215" i="6" a="1"/>
  <c r="BL215" i="6" s="1"/>
  <c r="BL221" i="6" a="1"/>
  <c r="BL221" i="6" s="1"/>
  <c r="BL234" i="6" a="1"/>
  <c r="BL234" i="6" s="1"/>
  <c r="BL240" i="6" a="1"/>
  <c r="BL240" i="6" s="1"/>
  <c r="BL247" i="6" a="1"/>
  <c r="BL247" i="6" s="1"/>
  <c r="BL253" i="6" a="1"/>
  <c r="BL253" i="6" s="1"/>
  <c r="BL266" i="6" a="1"/>
  <c r="BL266" i="6" s="1"/>
  <c r="BL272" i="6" a="1"/>
  <c r="BL272" i="6" s="1"/>
  <c r="BL279" i="6" a="1"/>
  <c r="BL279" i="6" s="1"/>
  <c r="BL285" i="6" a="1"/>
  <c r="BL285" i="6" s="1"/>
  <c r="BL298" i="6" a="1"/>
  <c r="BL298" i="6" s="1"/>
  <c r="BL260" i="6" a="1"/>
  <c r="BL260" i="6" s="1"/>
  <c r="BL123" i="6" a="1"/>
  <c r="BL123" i="6" s="1"/>
  <c r="BL174" i="6" a="1"/>
  <c r="BL174" i="6" s="1"/>
  <c r="BL219" i="6" a="1"/>
  <c r="BL219" i="6" s="1"/>
  <c r="BL276" i="6" a="1"/>
  <c r="BL276" i="6" s="1"/>
  <c r="BL56" i="6" a="1"/>
  <c r="BL56" i="6" s="1"/>
  <c r="BL72" i="6" a="1"/>
  <c r="BL72" i="6" s="1"/>
  <c r="BL94" i="6" a="1"/>
  <c r="BL94" i="6" s="1"/>
  <c r="BL100" i="6" a="1"/>
  <c r="BL100" i="6" s="1"/>
  <c r="BL107" i="6" a="1"/>
  <c r="BL107" i="6" s="1"/>
  <c r="BL113" i="6" a="1"/>
  <c r="BL113" i="6" s="1"/>
  <c r="BL126" i="6" a="1"/>
  <c r="BL126" i="6" s="1"/>
  <c r="BL132" i="6" a="1"/>
  <c r="BL132" i="6" s="1"/>
  <c r="BL139" i="6" a="1"/>
  <c r="BL139" i="6" s="1"/>
  <c r="BL145" i="6" a="1"/>
  <c r="BL145" i="6" s="1"/>
  <c r="BL158" i="6" a="1"/>
  <c r="BL158" i="6" s="1"/>
  <c r="BL164" i="6" a="1"/>
  <c r="BL164" i="6" s="1"/>
  <c r="BL171" i="6" a="1"/>
  <c r="BL171" i="6" s="1"/>
  <c r="BL177" i="6" a="1"/>
  <c r="BL177" i="6" s="1"/>
  <c r="BL190" i="6" a="1"/>
  <c r="BL190" i="6" s="1"/>
  <c r="BL196" i="6" a="1"/>
  <c r="BL196" i="6" s="1"/>
  <c r="BL203" i="6" a="1"/>
  <c r="BL203" i="6" s="1"/>
  <c r="BL209" i="6" a="1"/>
  <c r="BL209" i="6" s="1"/>
  <c r="BL222" i="6" a="1"/>
  <c r="BL222" i="6" s="1"/>
  <c r="BL228" i="6" a="1"/>
  <c r="BL228" i="6" s="1"/>
  <c r="BL235" i="6" a="1"/>
  <c r="BL235" i="6" s="1"/>
  <c r="BL241" i="6" a="1"/>
  <c r="BL241" i="6" s="1"/>
  <c r="BL254" i="6" a="1"/>
  <c r="BL254" i="6" s="1"/>
  <c r="BL273" i="6" a="1"/>
  <c r="BL273" i="6" s="1"/>
  <c r="BL299" i="6" a="1"/>
  <c r="BL299" i="6" s="1"/>
  <c r="BL148" i="6" a="1"/>
  <c r="BL148" i="6" s="1"/>
  <c r="BL212" i="6" a="1"/>
  <c r="BL212" i="6" s="1"/>
  <c r="BL270" i="6" a="1"/>
  <c r="BL270" i="6" s="1"/>
  <c r="BM254" i="6" l="1" a="1"/>
  <c r="BM254" i="6" s="1"/>
  <c r="C254" i="8" s="1"/>
  <c r="BN254" i="6" a="1"/>
  <c r="BN254" i="6" s="1"/>
  <c r="D254" i="8" s="1"/>
  <c r="BO254" i="6" a="1"/>
  <c r="BO254" i="6" s="1"/>
  <c r="E254" i="8" s="1"/>
  <c r="BP254" i="6" a="1"/>
  <c r="BP254" i="6" s="1"/>
  <c r="F254" i="8" s="1"/>
  <c r="BN190" i="6" a="1"/>
  <c r="BN190" i="6" s="1"/>
  <c r="D190" i="8" s="1"/>
  <c r="BO190" i="6" a="1"/>
  <c r="BO190" i="6" s="1"/>
  <c r="E190" i="8" s="1"/>
  <c r="BP190" i="6" a="1"/>
  <c r="BP190" i="6" s="1"/>
  <c r="F190" i="8" s="1"/>
  <c r="BM190" i="6" a="1"/>
  <c r="BM190" i="6" s="1"/>
  <c r="C190" i="8" s="1"/>
  <c r="BM126" i="6" a="1"/>
  <c r="BM126" i="6" s="1"/>
  <c r="C126" i="8" s="1"/>
  <c r="BN126" i="6" a="1"/>
  <c r="BN126" i="6" s="1"/>
  <c r="D126" i="8" s="1"/>
  <c r="BO126" i="6" a="1"/>
  <c r="BO126" i="6" s="1"/>
  <c r="E126" i="8" s="1"/>
  <c r="BP126" i="6" a="1"/>
  <c r="BP126" i="6" s="1"/>
  <c r="F126" i="8" s="1"/>
  <c r="BN219" i="6" a="1"/>
  <c r="BN219" i="6" s="1"/>
  <c r="D219" i="8" s="1"/>
  <c r="BM219" i="6" a="1"/>
  <c r="BM219" i="6" s="1"/>
  <c r="C219" i="8" s="1"/>
  <c r="BO219" i="6" a="1"/>
  <c r="BO219" i="6" s="1"/>
  <c r="E219" i="8" s="1"/>
  <c r="BP219" i="6" a="1"/>
  <c r="BP219" i="6" s="1"/>
  <c r="F219" i="8" s="1"/>
  <c r="BM266" i="6" a="1"/>
  <c r="BM266" i="6" s="1"/>
  <c r="C266" i="8" s="1"/>
  <c r="BP266" i="6" a="1"/>
  <c r="BP266" i="6" s="1"/>
  <c r="F266" i="8" s="1"/>
  <c r="BN266" i="6" a="1"/>
  <c r="BN266" i="6" s="1"/>
  <c r="D266" i="8" s="1"/>
  <c r="BO266" i="6" a="1"/>
  <c r="BO266" i="6" s="1"/>
  <c r="E266" i="8" s="1"/>
  <c r="BN202" i="6" a="1"/>
  <c r="BN202" i="6" s="1"/>
  <c r="D202" i="8" s="1"/>
  <c r="BO202" i="6" a="1"/>
  <c r="BO202" i="6" s="1"/>
  <c r="E202" i="8" s="1"/>
  <c r="BP202" i="6" a="1"/>
  <c r="BP202" i="6" s="1"/>
  <c r="F202" i="8" s="1"/>
  <c r="BM202" i="6" a="1"/>
  <c r="BM202" i="6" s="1"/>
  <c r="C202" i="8" s="1"/>
  <c r="BO138" i="6" a="1"/>
  <c r="BO138" i="6" s="1"/>
  <c r="E138" i="8" s="1"/>
  <c r="BP138" i="6" a="1"/>
  <c r="BP138" i="6" s="1"/>
  <c r="F138" i="8" s="1"/>
  <c r="BM138" i="6" a="1"/>
  <c r="BM138" i="6" s="1"/>
  <c r="C138" i="8" s="1"/>
  <c r="BN138" i="6" a="1"/>
  <c r="BN138" i="6" s="1"/>
  <c r="D138" i="8" s="1"/>
  <c r="BN193" i="6" a="1"/>
  <c r="BN193" i="6" s="1"/>
  <c r="D193" i="8" s="1"/>
  <c r="BO193" i="6" a="1"/>
  <c r="BO193" i="6" s="1"/>
  <c r="E193" i="8" s="1"/>
  <c r="BP193" i="6" a="1"/>
  <c r="BP193" i="6" s="1"/>
  <c r="F193" i="8" s="1"/>
  <c r="BM193" i="6" a="1"/>
  <c r="BM193" i="6" s="1"/>
  <c r="C193" i="8" s="1"/>
  <c r="BM259" i="6" a="1"/>
  <c r="BM259" i="6" s="1"/>
  <c r="C259" i="8" s="1"/>
  <c r="BN259" i="6" a="1"/>
  <c r="BN259" i="6" s="1"/>
  <c r="D259" i="8" s="1"/>
  <c r="BO259" i="6" a="1"/>
  <c r="BO259" i="6" s="1"/>
  <c r="E259" i="8" s="1"/>
  <c r="BP259" i="6" a="1"/>
  <c r="BP259" i="6" s="1"/>
  <c r="F259" i="8" s="1"/>
  <c r="BN195" i="6" a="1"/>
  <c r="BN195" i="6" s="1"/>
  <c r="D195" i="8" s="1"/>
  <c r="BO195" i="6" a="1"/>
  <c r="BO195" i="6" s="1"/>
  <c r="E195" i="8" s="1"/>
  <c r="BP195" i="6" a="1"/>
  <c r="BP195" i="6" s="1"/>
  <c r="F195" i="8" s="1"/>
  <c r="BM195" i="6" a="1"/>
  <c r="BM195" i="6" s="1"/>
  <c r="C195" i="8" s="1"/>
  <c r="BP131" i="6" a="1"/>
  <c r="BP131" i="6" s="1"/>
  <c r="F131" i="8" s="1"/>
  <c r="BM131" i="6" a="1"/>
  <c r="BM131" i="6" s="1"/>
  <c r="C131" i="8" s="1"/>
  <c r="BN131" i="6" a="1"/>
  <c r="BN131" i="6" s="1"/>
  <c r="D131" i="8" s="1"/>
  <c r="BO131" i="6" a="1"/>
  <c r="BO131" i="6" s="1"/>
  <c r="E131" i="8" s="1"/>
  <c r="BM52" i="6" a="1"/>
  <c r="BM52" i="6" s="1"/>
  <c r="C52" i="8" s="1"/>
  <c r="BP52" i="6" a="1"/>
  <c r="BP52" i="6" s="1"/>
  <c r="F52" i="8" s="1"/>
  <c r="BO52" i="6" a="1"/>
  <c r="BO52" i="6" s="1"/>
  <c r="E52" i="8" s="1"/>
  <c r="BN52" i="6" a="1"/>
  <c r="BN52" i="6" s="1"/>
  <c r="D52" i="8" s="1"/>
  <c r="BN277" i="6" a="1"/>
  <c r="BN277" i="6" s="1"/>
  <c r="D277" i="8" s="1"/>
  <c r="BO277" i="6" a="1"/>
  <c r="BO277" i="6" s="1"/>
  <c r="E277" i="8" s="1"/>
  <c r="BP277" i="6" a="1"/>
  <c r="BP277" i="6" s="1"/>
  <c r="F277" i="8" s="1"/>
  <c r="BM277" i="6" a="1"/>
  <c r="BM277" i="6" s="1"/>
  <c r="C277" i="8" s="1"/>
  <c r="BN213" i="6" a="1"/>
  <c r="BN213" i="6" s="1"/>
  <c r="D213" i="8" s="1"/>
  <c r="BM213" i="6" a="1"/>
  <c r="BM213" i="6" s="1"/>
  <c r="C213" i="8" s="1"/>
  <c r="BO213" i="6" a="1"/>
  <c r="BO213" i="6" s="1"/>
  <c r="E213" i="8" s="1"/>
  <c r="BP213" i="6" a="1"/>
  <c r="BP213" i="6" s="1"/>
  <c r="F213" i="8" s="1"/>
  <c r="BM149" i="6" a="1"/>
  <c r="BM149" i="6" s="1"/>
  <c r="C149" i="8" s="1"/>
  <c r="BN149" i="6" a="1"/>
  <c r="BN149" i="6" s="1"/>
  <c r="D149" i="8" s="1"/>
  <c r="BO149" i="6" a="1"/>
  <c r="BO149" i="6" s="1"/>
  <c r="E149" i="8" s="1"/>
  <c r="BP149" i="6" a="1"/>
  <c r="BP149" i="6" s="1"/>
  <c r="F149" i="8" s="1"/>
  <c r="BN283" i="6" a="1"/>
  <c r="BN283" i="6" s="1"/>
  <c r="D283" i="8" s="1"/>
  <c r="BO283" i="6" a="1"/>
  <c r="BO283" i="6" s="1"/>
  <c r="E283" i="8" s="1"/>
  <c r="BP283" i="6" a="1"/>
  <c r="BP283" i="6" s="1"/>
  <c r="F283" i="8" s="1"/>
  <c r="BM283" i="6" a="1"/>
  <c r="BM283" i="6" s="1"/>
  <c r="C283" i="8" s="1"/>
  <c r="BN295" i="6" a="1"/>
  <c r="BN295" i="6" s="1"/>
  <c r="D295" i="8" s="1"/>
  <c r="BM295" i="6" a="1"/>
  <c r="BM295" i="6" s="1"/>
  <c r="C295" i="8" s="1"/>
  <c r="BO295" i="6" a="1"/>
  <c r="BO295" i="6" s="1"/>
  <c r="E295" i="8" s="1"/>
  <c r="BP295" i="6" a="1"/>
  <c r="BP295" i="6" s="1"/>
  <c r="F295" i="8" s="1"/>
  <c r="BM231" i="6" a="1"/>
  <c r="BM231" i="6" s="1"/>
  <c r="C231" i="8" s="1"/>
  <c r="BO231" i="6" a="1"/>
  <c r="BO231" i="6" s="1"/>
  <c r="E231" i="8" s="1"/>
  <c r="BP231" i="6" a="1"/>
  <c r="BP231" i="6" s="1"/>
  <c r="F231" i="8" s="1"/>
  <c r="BN231" i="6" a="1"/>
  <c r="BN231" i="6" s="1"/>
  <c r="D231" i="8" s="1"/>
  <c r="BP167" i="6" a="1"/>
  <c r="BP167" i="6" s="1"/>
  <c r="F167" i="8" s="1"/>
  <c r="BO167" i="6" a="1"/>
  <c r="BO167" i="6" s="1"/>
  <c r="E167" i="8" s="1"/>
  <c r="BM167" i="6" a="1"/>
  <c r="BM167" i="6" s="1"/>
  <c r="C167" i="8" s="1"/>
  <c r="BN167" i="6" a="1"/>
  <c r="BN167" i="6" s="1"/>
  <c r="D167" i="8" s="1"/>
  <c r="BM103" i="6" a="1"/>
  <c r="BM103" i="6" s="1"/>
  <c r="C103" i="8" s="1"/>
  <c r="BN103" i="6" a="1"/>
  <c r="BN103" i="6" s="1"/>
  <c r="D103" i="8" s="1"/>
  <c r="BO103" i="6" a="1"/>
  <c r="BO103" i="6" s="1"/>
  <c r="E103" i="8" s="1"/>
  <c r="BP103" i="6" a="1"/>
  <c r="BP103" i="6" s="1"/>
  <c r="F103" i="8" s="1"/>
  <c r="BN281" i="6" a="1"/>
  <c r="BN281" i="6" s="1"/>
  <c r="D281" i="8" s="1"/>
  <c r="BO281" i="6" a="1"/>
  <c r="BO281" i="6" s="1"/>
  <c r="E281" i="8" s="1"/>
  <c r="BP281" i="6" a="1"/>
  <c r="BP281" i="6" s="1"/>
  <c r="F281" i="8" s="1"/>
  <c r="BM281" i="6" a="1"/>
  <c r="BM281" i="6" s="1"/>
  <c r="C281" i="8" s="1"/>
  <c r="BN217" i="6" a="1"/>
  <c r="BN217" i="6" s="1"/>
  <c r="D217" i="8" s="1"/>
  <c r="BM217" i="6" a="1"/>
  <c r="BM217" i="6" s="1"/>
  <c r="C217" i="8" s="1"/>
  <c r="BO217" i="6" a="1"/>
  <c r="BO217" i="6" s="1"/>
  <c r="E217" i="8" s="1"/>
  <c r="BP217" i="6" a="1"/>
  <c r="BP217" i="6" s="1"/>
  <c r="F217" i="8" s="1"/>
  <c r="BM153" i="6" a="1"/>
  <c r="BM153" i="6" s="1"/>
  <c r="C153" i="8" s="1"/>
  <c r="BN153" i="6" a="1"/>
  <c r="BN153" i="6" s="1"/>
  <c r="D153" i="8" s="1"/>
  <c r="BP153" i="6" a="1"/>
  <c r="BP153" i="6" s="1"/>
  <c r="F153" i="8" s="1"/>
  <c r="BO153" i="6" a="1"/>
  <c r="BO153" i="6" s="1"/>
  <c r="E153" i="8" s="1"/>
  <c r="BO89" i="6" a="1"/>
  <c r="BO89" i="6" s="1"/>
  <c r="E89" i="8" s="1"/>
  <c r="BP89" i="6" a="1"/>
  <c r="BP89" i="6" s="1"/>
  <c r="F89" i="8" s="1"/>
  <c r="BM89" i="6" a="1"/>
  <c r="BM89" i="6" s="1"/>
  <c r="C89" i="8" s="1"/>
  <c r="BN89" i="6" a="1"/>
  <c r="BN89" i="6" s="1"/>
  <c r="D89" i="8" s="1"/>
  <c r="BN300" i="6" a="1"/>
  <c r="BN300" i="6" s="1"/>
  <c r="D300" i="8" s="1"/>
  <c r="BM300" i="6" a="1"/>
  <c r="BM300" i="6" s="1"/>
  <c r="C300" i="8" s="1"/>
  <c r="BP300" i="6" a="1"/>
  <c r="BP300" i="6" s="1"/>
  <c r="F300" i="8" s="1"/>
  <c r="BO300" i="6" a="1"/>
  <c r="BO300" i="6" s="1"/>
  <c r="E300" i="8" s="1"/>
  <c r="BM242" i="6" a="1"/>
  <c r="BM242" i="6" s="1"/>
  <c r="C242" i="8" s="1"/>
  <c r="BP242" i="6" a="1"/>
  <c r="BP242" i="6" s="1"/>
  <c r="F242" i="8" s="1"/>
  <c r="BN242" i="6" a="1"/>
  <c r="BN242" i="6" s="1"/>
  <c r="D242" i="8" s="1"/>
  <c r="BO242" i="6" a="1"/>
  <c r="BO242" i="6" s="1"/>
  <c r="E242" i="8" s="1"/>
  <c r="BP178" i="6" a="1"/>
  <c r="BP178" i="6" s="1"/>
  <c r="F178" i="8" s="1"/>
  <c r="BM178" i="6" a="1"/>
  <c r="BM178" i="6" s="1"/>
  <c r="C178" i="8" s="1"/>
  <c r="BN178" i="6" a="1"/>
  <c r="BN178" i="6" s="1"/>
  <c r="D178" i="8" s="1"/>
  <c r="BO178" i="6" a="1"/>
  <c r="BO178" i="6" s="1"/>
  <c r="E178" i="8" s="1"/>
  <c r="BO114" i="6" a="1"/>
  <c r="BO114" i="6" s="1"/>
  <c r="E114" i="8" s="1"/>
  <c r="BP114" i="6" a="1"/>
  <c r="BP114" i="6" s="1"/>
  <c r="F114" i="8" s="1"/>
  <c r="BM114" i="6" a="1"/>
  <c r="BM114" i="6" s="1"/>
  <c r="C114" i="8" s="1"/>
  <c r="BN114" i="6" a="1"/>
  <c r="BN114" i="6" s="1"/>
  <c r="D114" i="8" s="1"/>
  <c r="BM55" i="6" a="1"/>
  <c r="BM55" i="6" s="1"/>
  <c r="C55" i="8" s="1"/>
  <c r="BP55" i="6" a="1"/>
  <c r="BP55" i="6" s="1"/>
  <c r="F55" i="8" s="1"/>
  <c r="BO55" i="6" a="1"/>
  <c r="BO55" i="6" s="1"/>
  <c r="E55" i="8" s="1"/>
  <c r="BN55" i="6" a="1"/>
  <c r="BN55" i="6" s="1"/>
  <c r="D55" i="8" s="1"/>
  <c r="BM75" i="6" a="1"/>
  <c r="BM75" i="6" s="1"/>
  <c r="C75" i="8" s="1"/>
  <c r="BP75" i="6" a="1"/>
  <c r="BP75" i="6" s="1"/>
  <c r="F75" i="8" s="1"/>
  <c r="BO75" i="6" a="1"/>
  <c r="BO75" i="6" s="1"/>
  <c r="E75" i="8" s="1"/>
  <c r="BN75" i="6" a="1"/>
  <c r="BN75" i="6" s="1"/>
  <c r="D75" i="8" s="1"/>
  <c r="BM11" i="6" a="1"/>
  <c r="BM11" i="6" s="1"/>
  <c r="C11" i="8" s="1"/>
  <c r="BN11" i="6" a="1"/>
  <c r="BN11" i="6" s="1"/>
  <c r="D11" i="8" s="1"/>
  <c r="BO11" i="6" a="1"/>
  <c r="BO11" i="6" s="1"/>
  <c r="E11" i="8" s="1"/>
  <c r="BP11" i="6" a="1"/>
  <c r="BP11" i="6" s="1"/>
  <c r="F11" i="8" s="1"/>
  <c r="BM30" i="6" a="1"/>
  <c r="BM30" i="6" s="1"/>
  <c r="C30" i="8" s="1"/>
  <c r="BN30" i="6" a="1"/>
  <c r="BN30" i="6" s="1"/>
  <c r="D30" i="8" s="1"/>
  <c r="BO30" i="6" a="1"/>
  <c r="BO30" i="6" s="1"/>
  <c r="E30" i="8" s="1"/>
  <c r="BP30" i="6" a="1"/>
  <c r="BP30" i="6" s="1"/>
  <c r="F30" i="8" s="1"/>
  <c r="BM50" i="6" a="1"/>
  <c r="BM50" i="6" s="1"/>
  <c r="C50" i="8" s="1"/>
  <c r="BP50" i="6" a="1"/>
  <c r="BP50" i="6" s="1"/>
  <c r="F50" i="8" s="1"/>
  <c r="BN50" i="6" a="1"/>
  <c r="BN50" i="6" s="1"/>
  <c r="D50" i="8" s="1"/>
  <c r="BO50" i="6" a="1"/>
  <c r="BO50" i="6" s="1"/>
  <c r="E50" i="8" s="1"/>
  <c r="BM61" i="6" a="1"/>
  <c r="BM61" i="6" s="1"/>
  <c r="C61" i="8" s="1"/>
  <c r="BP61" i="6" a="1"/>
  <c r="BP61" i="6" s="1"/>
  <c r="F61" i="8" s="1"/>
  <c r="BO61" i="6" a="1"/>
  <c r="BO61" i="6" s="1"/>
  <c r="E61" i="8" s="1"/>
  <c r="BN61" i="6" a="1"/>
  <c r="BN61" i="6" s="1"/>
  <c r="D61" i="8" s="1"/>
  <c r="BM81" i="6" a="1"/>
  <c r="BM81" i="6" s="1"/>
  <c r="C81" i="8" s="1"/>
  <c r="BP81" i="6" a="1"/>
  <c r="BP81" i="6" s="1"/>
  <c r="F81" i="8" s="1"/>
  <c r="BN81" i="6" a="1"/>
  <c r="BN81" i="6" s="1"/>
  <c r="D81" i="8" s="1"/>
  <c r="BO81" i="6" a="1"/>
  <c r="BO81" i="6" s="1"/>
  <c r="E81" i="8" s="1"/>
  <c r="BM17" i="6" a="1"/>
  <c r="BM17" i="6" s="1"/>
  <c r="C17" i="8" s="1"/>
  <c r="BN17" i="6" a="1"/>
  <c r="BN17" i="6" s="1"/>
  <c r="D17" i="8" s="1"/>
  <c r="BO17" i="6" a="1"/>
  <c r="BO17" i="6" s="1"/>
  <c r="E17" i="8" s="1"/>
  <c r="BP17" i="6" a="1"/>
  <c r="BP17" i="6" s="1"/>
  <c r="F17" i="8" s="1"/>
  <c r="BM20" i="6" a="1"/>
  <c r="BM20" i="6" s="1"/>
  <c r="C20" i="8" s="1"/>
  <c r="BN20" i="6" a="1"/>
  <c r="BN20" i="6" s="1"/>
  <c r="D20" i="8" s="1"/>
  <c r="BO20" i="6" a="1"/>
  <c r="BO20" i="6" s="1"/>
  <c r="E20" i="8" s="1"/>
  <c r="BP20" i="6" a="1"/>
  <c r="BP20" i="6" s="1"/>
  <c r="F20" i="8" s="1"/>
  <c r="BO473" i="6" a="1"/>
  <c r="BO473" i="6" s="1"/>
  <c r="E473" i="8" s="1"/>
  <c r="BN473" i="6" a="1"/>
  <c r="BN473" i="6" s="1"/>
  <c r="D473" i="8" s="1"/>
  <c r="BM473" i="6" a="1"/>
  <c r="BM473" i="6" s="1"/>
  <c r="C473" i="8" s="1"/>
  <c r="BP473" i="6" a="1"/>
  <c r="BP473" i="6" s="1"/>
  <c r="F473" i="8" s="1"/>
  <c r="BO409" i="6" a="1"/>
  <c r="BO409" i="6" s="1"/>
  <c r="E409" i="8" s="1"/>
  <c r="BM409" i="6" a="1"/>
  <c r="BM409" i="6" s="1"/>
  <c r="C409" i="8" s="1"/>
  <c r="BP409" i="6" a="1"/>
  <c r="BP409" i="6" s="1"/>
  <c r="F409" i="8" s="1"/>
  <c r="BN409" i="6" a="1"/>
  <c r="BN409" i="6" s="1"/>
  <c r="D409" i="8" s="1"/>
  <c r="BM345" i="6" a="1"/>
  <c r="BM345" i="6" s="1"/>
  <c r="C345" i="8" s="1"/>
  <c r="BN345" i="6" a="1"/>
  <c r="BN345" i="6" s="1"/>
  <c r="D345" i="8" s="1"/>
  <c r="BO345" i="6" a="1"/>
  <c r="BO345" i="6" s="1"/>
  <c r="E345" i="8" s="1"/>
  <c r="BP345" i="6" a="1"/>
  <c r="BP345" i="6" s="1"/>
  <c r="F345" i="8" s="1"/>
  <c r="BO406" i="6" a="1"/>
  <c r="BO406" i="6" s="1"/>
  <c r="E406" i="8" s="1"/>
  <c r="BM406" i="6" a="1"/>
  <c r="BM406" i="6" s="1"/>
  <c r="C406" i="8" s="1"/>
  <c r="BP406" i="6" a="1"/>
  <c r="BP406" i="6" s="1"/>
  <c r="F406" i="8" s="1"/>
  <c r="BN406" i="6" a="1"/>
  <c r="BN406" i="6" s="1"/>
  <c r="D406" i="8" s="1"/>
  <c r="BN421" i="6" a="1"/>
  <c r="BN421" i="6" s="1"/>
  <c r="D421" i="8" s="1"/>
  <c r="BP421" i="6" a="1"/>
  <c r="BP421" i="6" s="1"/>
  <c r="F421" i="8" s="1"/>
  <c r="BO421" i="6" a="1"/>
  <c r="BO421" i="6" s="1"/>
  <c r="E421" i="8" s="1"/>
  <c r="BM421" i="6" a="1"/>
  <c r="BM421" i="6" s="1"/>
  <c r="C421" i="8" s="1"/>
  <c r="BM357" i="6" a="1"/>
  <c r="BM357" i="6" s="1"/>
  <c r="C357" i="8" s="1"/>
  <c r="BP357" i="6" a="1"/>
  <c r="BP357" i="6" s="1"/>
  <c r="F357" i="8" s="1"/>
  <c r="BN357" i="6" a="1"/>
  <c r="BN357" i="6" s="1"/>
  <c r="D357" i="8" s="1"/>
  <c r="BO357" i="6" a="1"/>
  <c r="BO357" i="6" s="1"/>
  <c r="E357" i="8" s="1"/>
  <c r="BP430" i="6" a="1"/>
  <c r="BP430" i="6" s="1"/>
  <c r="F430" i="8" s="1"/>
  <c r="BN430" i="6" a="1"/>
  <c r="BN430" i="6" s="1"/>
  <c r="D430" i="8" s="1"/>
  <c r="BO430" i="6" a="1"/>
  <c r="BO430" i="6" s="1"/>
  <c r="E430" i="8" s="1"/>
  <c r="BM430" i="6" a="1"/>
  <c r="BM430" i="6" s="1"/>
  <c r="C430" i="8" s="1"/>
  <c r="BM424" i="6" a="1"/>
  <c r="BM424" i="6" s="1"/>
  <c r="C424" i="8" s="1"/>
  <c r="BO424" i="6" a="1"/>
  <c r="BO424" i="6" s="1"/>
  <c r="E424" i="8" s="1"/>
  <c r="BP424" i="6" a="1"/>
  <c r="BP424" i="6" s="1"/>
  <c r="F424" i="8" s="1"/>
  <c r="BN424" i="6" a="1"/>
  <c r="BN424" i="6" s="1"/>
  <c r="D424" i="8" s="1"/>
  <c r="BM360" i="6" a="1"/>
  <c r="BM360" i="6" s="1"/>
  <c r="C360" i="8" s="1"/>
  <c r="BN360" i="6" a="1"/>
  <c r="BN360" i="6" s="1"/>
  <c r="D360" i="8" s="1"/>
  <c r="BO360" i="6" a="1"/>
  <c r="BO360" i="6" s="1"/>
  <c r="E360" i="8" s="1"/>
  <c r="BP360" i="6" a="1"/>
  <c r="BP360" i="6" s="1"/>
  <c r="F360" i="8" s="1"/>
  <c r="BN462" i="6" a="1"/>
  <c r="BN462" i="6" s="1"/>
  <c r="D462" i="8" s="1"/>
  <c r="BO462" i="6" a="1"/>
  <c r="BO462" i="6" s="1"/>
  <c r="E462" i="8" s="1"/>
  <c r="BP462" i="6" a="1"/>
  <c r="BP462" i="6" s="1"/>
  <c r="F462" i="8" s="1"/>
  <c r="BM462" i="6" a="1"/>
  <c r="BM462" i="6" s="1"/>
  <c r="C462" i="8" s="1"/>
  <c r="BO436" i="6" a="1"/>
  <c r="BO436" i="6" s="1"/>
  <c r="E436" i="8" s="1"/>
  <c r="BM436" i="6" a="1"/>
  <c r="BM436" i="6" s="1"/>
  <c r="C436" i="8" s="1"/>
  <c r="BN436" i="6" a="1"/>
  <c r="BN436" i="6" s="1"/>
  <c r="D436" i="8" s="1"/>
  <c r="BP436" i="6" a="1"/>
  <c r="BP436" i="6" s="1"/>
  <c r="F436" i="8" s="1"/>
  <c r="BM372" i="6" a="1"/>
  <c r="BM372" i="6" s="1"/>
  <c r="C372" i="8" s="1"/>
  <c r="BN372" i="6" a="1"/>
  <c r="BN372" i="6" s="1"/>
  <c r="D372" i="8" s="1"/>
  <c r="BO372" i="6" a="1"/>
  <c r="BO372" i="6" s="1"/>
  <c r="E372" i="8" s="1"/>
  <c r="BP372" i="6" a="1"/>
  <c r="BP372" i="6" s="1"/>
  <c r="F372" i="8" s="1"/>
  <c r="BM308" i="6" a="1"/>
  <c r="BM308" i="6" s="1"/>
  <c r="C308" i="8" s="1"/>
  <c r="BN308" i="6" a="1"/>
  <c r="BN308" i="6" s="1"/>
  <c r="D308" i="8" s="1"/>
  <c r="BO308" i="6" a="1"/>
  <c r="BO308" i="6" s="1"/>
  <c r="E308" i="8" s="1"/>
  <c r="BP308" i="6" a="1"/>
  <c r="BP308" i="6" s="1"/>
  <c r="F308" i="8" s="1"/>
  <c r="BO439" i="6" a="1"/>
  <c r="BO439" i="6" s="1"/>
  <c r="E439" i="8" s="1"/>
  <c r="BP439" i="6" a="1"/>
  <c r="BP439" i="6" s="1"/>
  <c r="F439" i="8" s="1"/>
  <c r="BM439" i="6" a="1"/>
  <c r="BM439" i="6" s="1"/>
  <c r="C439" i="8" s="1"/>
  <c r="BN439" i="6" a="1"/>
  <c r="BN439" i="6" s="1"/>
  <c r="D439" i="8" s="1"/>
  <c r="BM375" i="6" a="1"/>
  <c r="BM375" i="6" s="1"/>
  <c r="C375" i="8" s="1"/>
  <c r="BN375" i="6" a="1"/>
  <c r="BN375" i="6" s="1"/>
  <c r="D375" i="8" s="1"/>
  <c r="BO375" i="6" a="1"/>
  <c r="BO375" i="6" s="1"/>
  <c r="E375" i="8" s="1"/>
  <c r="BP375" i="6" a="1"/>
  <c r="BP375" i="6" s="1"/>
  <c r="F375" i="8" s="1"/>
  <c r="BM311" i="6" a="1"/>
  <c r="BM311" i="6" s="1"/>
  <c r="C311" i="8" s="1"/>
  <c r="BP311" i="6" a="1"/>
  <c r="BP311" i="6" s="1"/>
  <c r="F311" i="8" s="1"/>
  <c r="BN311" i="6" a="1"/>
  <c r="BN311" i="6" s="1"/>
  <c r="D311" i="8" s="1"/>
  <c r="BO311" i="6" a="1"/>
  <c r="BO311" i="6" s="1"/>
  <c r="E311" i="8" s="1"/>
  <c r="BM451" i="6" a="1"/>
  <c r="BM451" i="6" s="1"/>
  <c r="C451" i="8" s="1"/>
  <c r="BO451" i="6" a="1"/>
  <c r="BO451" i="6" s="1"/>
  <c r="E451" i="8" s="1"/>
  <c r="BN451" i="6" a="1"/>
  <c r="BN451" i="6" s="1"/>
  <c r="D451" i="8" s="1"/>
  <c r="BP451" i="6" a="1"/>
  <c r="BP451" i="6" s="1"/>
  <c r="F451" i="8" s="1"/>
  <c r="BO387" i="6" a="1"/>
  <c r="BO387" i="6" s="1"/>
  <c r="E387" i="8" s="1"/>
  <c r="BM387" i="6" a="1"/>
  <c r="BM387" i="6" s="1"/>
  <c r="C387" i="8" s="1"/>
  <c r="BN387" i="6" a="1"/>
  <c r="BN387" i="6" s="1"/>
  <c r="D387" i="8" s="1"/>
  <c r="BP387" i="6" a="1"/>
  <c r="BP387" i="6" s="1"/>
  <c r="F387" i="8" s="1"/>
  <c r="BM323" i="6" a="1"/>
  <c r="BM323" i="6" s="1"/>
  <c r="C323" i="8" s="1"/>
  <c r="BO323" i="6" a="1"/>
  <c r="BO323" i="6" s="1"/>
  <c r="E323" i="8" s="1"/>
  <c r="BP323" i="6" a="1"/>
  <c r="BP323" i="6" s="1"/>
  <c r="F323" i="8" s="1"/>
  <c r="BN323" i="6" a="1"/>
  <c r="BN323" i="6" s="1"/>
  <c r="D323" i="8" s="1"/>
  <c r="BO382" i="6" a="1"/>
  <c r="BO382" i="6" s="1"/>
  <c r="E382" i="8" s="1"/>
  <c r="BM382" i="6" a="1"/>
  <c r="BM382" i="6" s="1"/>
  <c r="C382" i="8" s="1"/>
  <c r="BP382" i="6" a="1"/>
  <c r="BP382" i="6" s="1"/>
  <c r="F382" i="8" s="1"/>
  <c r="BN382" i="6" a="1"/>
  <c r="BN382" i="6" s="1"/>
  <c r="D382" i="8" s="1"/>
  <c r="BM350" i="6" a="1"/>
  <c r="BM350" i="6" s="1"/>
  <c r="C350" i="8" s="1"/>
  <c r="BN350" i="6" a="1"/>
  <c r="BN350" i="6" s="1"/>
  <c r="D350" i="8" s="1"/>
  <c r="BO350" i="6" a="1"/>
  <c r="BO350" i="6" s="1"/>
  <c r="E350" i="8" s="1"/>
  <c r="BP350" i="6" a="1"/>
  <c r="BP350" i="6" s="1"/>
  <c r="F350" i="8" s="1"/>
  <c r="BM318" i="6" a="1"/>
  <c r="BM318" i="6" s="1"/>
  <c r="C318" i="8" s="1"/>
  <c r="BO318" i="6" a="1"/>
  <c r="BO318" i="6" s="1"/>
  <c r="E318" i="8" s="1"/>
  <c r="BP318" i="6" a="1"/>
  <c r="BP318" i="6" s="1"/>
  <c r="F318" i="8" s="1"/>
  <c r="BN318" i="6" a="1"/>
  <c r="BN318" i="6" s="1"/>
  <c r="D318" i="8" s="1"/>
  <c r="BM241" i="6" a="1"/>
  <c r="BM241" i="6" s="1"/>
  <c r="C241" i="8" s="1"/>
  <c r="BP241" i="6" a="1"/>
  <c r="BP241" i="6" s="1"/>
  <c r="F241" i="8" s="1"/>
  <c r="BN241" i="6" a="1"/>
  <c r="BN241" i="6" s="1"/>
  <c r="D241" i="8" s="1"/>
  <c r="BO241" i="6" a="1"/>
  <c r="BO241" i="6" s="1"/>
  <c r="E241" i="8" s="1"/>
  <c r="BP177" i="6" a="1"/>
  <c r="BP177" i="6" s="1"/>
  <c r="F177" i="8" s="1"/>
  <c r="BM177" i="6" a="1"/>
  <c r="BM177" i="6" s="1"/>
  <c r="C177" i="8" s="1"/>
  <c r="BN177" i="6" a="1"/>
  <c r="BN177" i="6" s="1"/>
  <c r="D177" i="8" s="1"/>
  <c r="BO177" i="6" a="1"/>
  <c r="BO177" i="6" s="1"/>
  <c r="E177" i="8" s="1"/>
  <c r="BO113" i="6" a="1"/>
  <c r="BO113" i="6" s="1"/>
  <c r="E113" i="8" s="1"/>
  <c r="BP113" i="6" a="1"/>
  <c r="BP113" i="6" s="1"/>
  <c r="F113" i="8" s="1"/>
  <c r="BM113" i="6" a="1"/>
  <c r="BM113" i="6" s="1"/>
  <c r="C113" i="8" s="1"/>
  <c r="BN113" i="6" a="1"/>
  <c r="BN113" i="6" s="1"/>
  <c r="D113" i="8" s="1"/>
  <c r="BP174" i="6" a="1"/>
  <c r="BP174" i="6" s="1"/>
  <c r="F174" i="8" s="1"/>
  <c r="BN174" i="6" a="1"/>
  <c r="BN174" i="6" s="1"/>
  <c r="D174" i="8" s="1"/>
  <c r="BO174" i="6" a="1"/>
  <c r="BO174" i="6" s="1"/>
  <c r="E174" i="8" s="1"/>
  <c r="BM174" i="6" a="1"/>
  <c r="BM174" i="6" s="1"/>
  <c r="C174" i="8" s="1"/>
  <c r="BM253" i="6" a="1"/>
  <c r="BM253" i="6" s="1"/>
  <c r="C253" i="8" s="1"/>
  <c r="BN253" i="6" a="1"/>
  <c r="BN253" i="6" s="1"/>
  <c r="D253" i="8" s="1"/>
  <c r="BO253" i="6" a="1"/>
  <c r="BO253" i="6" s="1"/>
  <c r="E253" i="8" s="1"/>
  <c r="BP253" i="6" a="1"/>
  <c r="BP253" i="6" s="1"/>
  <c r="F253" i="8" s="1"/>
  <c r="BP189" i="6" a="1"/>
  <c r="BP189" i="6" s="1"/>
  <c r="F189" i="8" s="1"/>
  <c r="BN189" i="6" a="1"/>
  <c r="BN189" i="6" s="1"/>
  <c r="D189" i="8" s="1"/>
  <c r="BO189" i="6" a="1"/>
  <c r="BO189" i="6" s="1"/>
  <c r="E189" i="8" s="1"/>
  <c r="BM189" i="6" a="1"/>
  <c r="BM189" i="6" s="1"/>
  <c r="C189" i="8" s="1"/>
  <c r="BM125" i="6" a="1"/>
  <c r="BM125" i="6" s="1"/>
  <c r="C125" i="8" s="1"/>
  <c r="BN125" i="6" a="1"/>
  <c r="BN125" i="6" s="1"/>
  <c r="D125" i="8" s="1"/>
  <c r="BO125" i="6" a="1"/>
  <c r="BO125" i="6" s="1"/>
  <c r="E125" i="8" s="1"/>
  <c r="BP125" i="6" a="1"/>
  <c r="BP125" i="6" s="1"/>
  <c r="F125" i="8" s="1"/>
  <c r="BN142" i="6" a="1"/>
  <c r="BN142" i="6" s="1"/>
  <c r="D142" i="8" s="1"/>
  <c r="BP142" i="6" a="1"/>
  <c r="BP142" i="6" s="1"/>
  <c r="F142" i="8" s="1"/>
  <c r="BM142" i="6" a="1"/>
  <c r="BM142" i="6" s="1"/>
  <c r="C142" i="8" s="1"/>
  <c r="BO142" i="6" a="1"/>
  <c r="BO142" i="6" s="1"/>
  <c r="E142" i="8" s="1"/>
  <c r="BM252" i="6" a="1"/>
  <c r="BM252" i="6" s="1"/>
  <c r="C252" i="8" s="1"/>
  <c r="BN252" i="6" a="1"/>
  <c r="BN252" i="6" s="1"/>
  <c r="D252" i="8" s="1"/>
  <c r="BO252" i="6" a="1"/>
  <c r="BO252" i="6" s="1"/>
  <c r="E252" i="8" s="1"/>
  <c r="BP252" i="6" a="1"/>
  <c r="BP252" i="6" s="1"/>
  <c r="F252" i="8" s="1"/>
  <c r="BP188" i="6" a="1"/>
  <c r="BP188" i="6" s="1"/>
  <c r="F188" i="8" s="1"/>
  <c r="BM188" i="6" a="1"/>
  <c r="BM188" i="6" s="1"/>
  <c r="C188" i="8" s="1"/>
  <c r="BN188" i="6" a="1"/>
  <c r="BN188" i="6" s="1"/>
  <c r="D188" i="8" s="1"/>
  <c r="BO188" i="6" a="1"/>
  <c r="BO188" i="6" s="1"/>
  <c r="E188" i="8" s="1"/>
  <c r="BP124" i="6" a="1"/>
  <c r="BP124" i="6" s="1"/>
  <c r="F124" i="8" s="1"/>
  <c r="BM124" i="6" a="1"/>
  <c r="BM124" i="6" s="1"/>
  <c r="C124" i="8" s="1"/>
  <c r="BN124" i="6" a="1"/>
  <c r="BN124" i="6" s="1"/>
  <c r="D124" i="8" s="1"/>
  <c r="BO124" i="6" a="1"/>
  <c r="BO124" i="6" s="1"/>
  <c r="E124" i="8" s="1"/>
  <c r="BM244" i="6" a="1"/>
  <c r="BM244" i="6" s="1"/>
  <c r="C244" i="8" s="1"/>
  <c r="BN244" i="6" a="1"/>
  <c r="BN244" i="6" s="1"/>
  <c r="D244" i="8" s="1"/>
  <c r="BO244" i="6" a="1"/>
  <c r="BO244" i="6" s="1"/>
  <c r="E244" i="8" s="1"/>
  <c r="BP244" i="6" a="1"/>
  <c r="BP244" i="6" s="1"/>
  <c r="F244" i="8" s="1"/>
  <c r="BN271" i="6" a="1"/>
  <c r="BN271" i="6" s="1"/>
  <c r="D271" i="8" s="1"/>
  <c r="BO271" i="6" a="1"/>
  <c r="BO271" i="6" s="1"/>
  <c r="E271" i="8" s="1"/>
  <c r="BP271" i="6" a="1"/>
  <c r="BP271" i="6" s="1"/>
  <c r="F271" i="8" s="1"/>
  <c r="BM271" i="6" a="1"/>
  <c r="BM271" i="6" s="1"/>
  <c r="C271" i="8" s="1"/>
  <c r="BN207" i="6" a="1"/>
  <c r="BN207" i="6" s="1"/>
  <c r="D207" i="8" s="1"/>
  <c r="BO207" i="6" a="1"/>
  <c r="BO207" i="6" s="1"/>
  <c r="E207" i="8" s="1"/>
  <c r="BM207" i="6" a="1"/>
  <c r="BM207" i="6" s="1"/>
  <c r="C207" i="8" s="1"/>
  <c r="BP207" i="6" a="1"/>
  <c r="BP207" i="6" s="1"/>
  <c r="F207" i="8" s="1"/>
  <c r="BM143" i="6" a="1"/>
  <c r="BM143" i="6" s="1"/>
  <c r="C143" i="8" s="1"/>
  <c r="BO143" i="6" a="1"/>
  <c r="BO143" i="6" s="1"/>
  <c r="E143" i="8" s="1"/>
  <c r="BN143" i="6" a="1"/>
  <c r="BN143" i="6" s="1"/>
  <c r="D143" i="8" s="1"/>
  <c r="BP143" i="6" a="1"/>
  <c r="BP143" i="6" s="1"/>
  <c r="F143" i="8" s="1"/>
  <c r="BM238" i="6" a="1"/>
  <c r="BM238" i="6" s="1"/>
  <c r="C238" i="8" s="1"/>
  <c r="BN238" i="6" a="1"/>
  <c r="BN238" i="6" s="1"/>
  <c r="D238" i="8" s="1"/>
  <c r="BO238" i="6" a="1"/>
  <c r="BO238" i="6" s="1"/>
  <c r="E238" i="8" s="1"/>
  <c r="BP238" i="6" a="1"/>
  <c r="BP238" i="6" s="1"/>
  <c r="F238" i="8" s="1"/>
  <c r="BN288" i="6" a="1"/>
  <c r="BN288" i="6" s="1"/>
  <c r="D288" i="8" s="1"/>
  <c r="BO288" i="6" a="1"/>
  <c r="BO288" i="6" s="1"/>
  <c r="E288" i="8" s="1"/>
  <c r="BP288" i="6" a="1"/>
  <c r="BP288" i="6" s="1"/>
  <c r="F288" i="8" s="1"/>
  <c r="BM288" i="6" a="1"/>
  <c r="BM288" i="6" s="1"/>
  <c r="C288" i="8" s="1"/>
  <c r="BN224" i="6" a="1"/>
  <c r="BN224" i="6" s="1"/>
  <c r="D224" i="8" s="1"/>
  <c r="BM224" i="6" a="1"/>
  <c r="BM224" i="6" s="1"/>
  <c r="C224" i="8" s="1"/>
  <c r="BO224" i="6" a="1"/>
  <c r="BO224" i="6" s="1"/>
  <c r="E224" i="8" s="1"/>
  <c r="BP224" i="6" a="1"/>
  <c r="BP224" i="6" s="1"/>
  <c r="F224" i="8" s="1"/>
  <c r="BM160" i="6" a="1"/>
  <c r="BM160" i="6" s="1"/>
  <c r="C160" i="8" s="1"/>
  <c r="BN160" i="6" a="1"/>
  <c r="BN160" i="6" s="1"/>
  <c r="D160" i="8" s="1"/>
  <c r="BP160" i="6" a="1"/>
  <c r="BP160" i="6" s="1"/>
  <c r="F160" i="8" s="1"/>
  <c r="BO160" i="6" a="1"/>
  <c r="BO160" i="6" s="1"/>
  <c r="E160" i="8" s="1"/>
  <c r="BN96" i="6" a="1"/>
  <c r="BN96" i="6" s="1"/>
  <c r="D96" i="8" s="1"/>
  <c r="BO96" i="6" a="1"/>
  <c r="BO96" i="6" s="1"/>
  <c r="E96" i="8" s="1"/>
  <c r="BP96" i="6" a="1"/>
  <c r="BP96" i="6" s="1"/>
  <c r="F96" i="8" s="1"/>
  <c r="BM96" i="6" a="1"/>
  <c r="BM96" i="6" s="1"/>
  <c r="C96" i="8" s="1"/>
  <c r="BN275" i="6" a="1"/>
  <c r="BN275" i="6" s="1"/>
  <c r="D275" i="8" s="1"/>
  <c r="BO275" i="6" a="1"/>
  <c r="BO275" i="6" s="1"/>
  <c r="E275" i="8" s="1"/>
  <c r="BP275" i="6" a="1"/>
  <c r="BP275" i="6" s="1"/>
  <c r="F275" i="8" s="1"/>
  <c r="BM275" i="6" a="1"/>
  <c r="BM275" i="6" s="1"/>
  <c r="C275" i="8" s="1"/>
  <c r="BN211" i="6" a="1"/>
  <c r="BN211" i="6" s="1"/>
  <c r="D211" i="8" s="1"/>
  <c r="BM211" i="6" a="1"/>
  <c r="BM211" i="6" s="1"/>
  <c r="C211" i="8" s="1"/>
  <c r="BO211" i="6" a="1"/>
  <c r="BO211" i="6" s="1"/>
  <c r="E211" i="8" s="1"/>
  <c r="BP211" i="6" a="1"/>
  <c r="BP211" i="6" s="1"/>
  <c r="F211" i="8" s="1"/>
  <c r="BM147" i="6" a="1"/>
  <c r="BM147" i="6" s="1"/>
  <c r="C147" i="8" s="1"/>
  <c r="BN147" i="6" a="1"/>
  <c r="BN147" i="6" s="1"/>
  <c r="D147" i="8" s="1"/>
  <c r="BO147" i="6" a="1"/>
  <c r="BO147" i="6" s="1"/>
  <c r="E147" i="8" s="1"/>
  <c r="BP147" i="6" a="1"/>
  <c r="BP147" i="6" s="1"/>
  <c r="F147" i="8" s="1"/>
  <c r="BM76" i="6" a="1"/>
  <c r="BM76" i="6" s="1"/>
  <c r="C76" i="8" s="1"/>
  <c r="BP76" i="6" a="1"/>
  <c r="BP76" i="6" s="1"/>
  <c r="F76" i="8" s="1"/>
  <c r="BN76" i="6" a="1"/>
  <c r="BN76" i="6" s="1"/>
  <c r="D76" i="8" s="1"/>
  <c r="BO76" i="6" a="1"/>
  <c r="BO76" i="6" s="1"/>
  <c r="E76" i="8" s="1"/>
  <c r="BN293" i="6" a="1"/>
  <c r="BN293" i="6" s="1"/>
  <c r="D293" i="8" s="1"/>
  <c r="BM293" i="6" a="1"/>
  <c r="BM293" i="6" s="1"/>
  <c r="C293" i="8" s="1"/>
  <c r="BO293" i="6" a="1"/>
  <c r="BO293" i="6" s="1"/>
  <c r="E293" i="8" s="1"/>
  <c r="BP293" i="6" a="1"/>
  <c r="BP293" i="6" s="1"/>
  <c r="F293" i="8" s="1"/>
  <c r="BM229" i="6" a="1"/>
  <c r="BM229" i="6" s="1"/>
  <c r="C229" i="8" s="1"/>
  <c r="BN229" i="6" a="1"/>
  <c r="BN229" i="6" s="1"/>
  <c r="D229" i="8" s="1"/>
  <c r="BO229" i="6" a="1"/>
  <c r="BO229" i="6" s="1"/>
  <c r="E229" i="8" s="1"/>
  <c r="BP229" i="6" a="1"/>
  <c r="BP229" i="6" s="1"/>
  <c r="F229" i="8" s="1"/>
  <c r="BP165" i="6" a="1"/>
  <c r="BP165" i="6" s="1"/>
  <c r="F165" i="8" s="1"/>
  <c r="BN165" i="6" a="1"/>
  <c r="BN165" i="6" s="1"/>
  <c r="D165" i="8" s="1"/>
  <c r="BO165" i="6" a="1"/>
  <c r="BO165" i="6" s="1"/>
  <c r="E165" i="8" s="1"/>
  <c r="BM165" i="6" a="1"/>
  <c r="BM165" i="6" s="1"/>
  <c r="C165" i="8" s="1"/>
  <c r="BM101" i="6" a="1"/>
  <c r="BM101" i="6" s="1"/>
  <c r="C101" i="8" s="1"/>
  <c r="BN101" i="6" a="1"/>
  <c r="BN101" i="6" s="1"/>
  <c r="D101" i="8" s="1"/>
  <c r="BO101" i="6" a="1"/>
  <c r="BO101" i="6" s="1"/>
  <c r="E101" i="8" s="1"/>
  <c r="BP101" i="6" a="1"/>
  <c r="BP101" i="6" s="1"/>
  <c r="F101" i="8" s="1"/>
  <c r="BM47" i="6" a="1"/>
  <c r="BM47" i="6" s="1"/>
  <c r="C47" i="8" s="1"/>
  <c r="BP47" i="6" a="1"/>
  <c r="BP47" i="6" s="1"/>
  <c r="F47" i="8" s="1"/>
  <c r="BN47" i="6" a="1"/>
  <c r="BN47" i="6" s="1"/>
  <c r="D47" i="8" s="1"/>
  <c r="BO47" i="6" a="1"/>
  <c r="BO47" i="6" s="1"/>
  <c r="E47" i="8" s="1"/>
  <c r="BM67" i="6" a="1"/>
  <c r="BM67" i="6" s="1"/>
  <c r="C67" i="8" s="1"/>
  <c r="BP67" i="6" a="1"/>
  <c r="BP67" i="6" s="1"/>
  <c r="F67" i="8" s="1"/>
  <c r="BO67" i="6" a="1"/>
  <c r="BO67" i="6" s="1"/>
  <c r="E67" i="8" s="1"/>
  <c r="BN67" i="6" a="1"/>
  <c r="BN67" i="6" s="1"/>
  <c r="D67" i="8" s="1"/>
  <c r="BM86" i="6" a="1"/>
  <c r="BM86" i="6" s="1"/>
  <c r="C86" i="8" s="1"/>
  <c r="BN86" i="6" a="1"/>
  <c r="BN86" i="6" s="1"/>
  <c r="D86" i="8" s="1"/>
  <c r="BO86" i="6" a="1"/>
  <c r="BO86" i="6" s="1"/>
  <c r="E86" i="8" s="1"/>
  <c r="BP86" i="6" a="1"/>
  <c r="BP86" i="6" s="1"/>
  <c r="F86" i="8" s="1"/>
  <c r="BM22" i="6" a="1"/>
  <c r="BM22" i="6" s="1"/>
  <c r="C22" i="8" s="1"/>
  <c r="BN22" i="6" a="1"/>
  <c r="BN22" i="6" s="1"/>
  <c r="D22" i="8" s="1"/>
  <c r="BO22" i="6" a="1"/>
  <c r="BO22" i="6" s="1"/>
  <c r="E22" i="8" s="1"/>
  <c r="BP22" i="6" a="1"/>
  <c r="BP22" i="6" s="1"/>
  <c r="F22" i="8" s="1"/>
  <c r="BM42" i="6" a="1"/>
  <c r="BM42" i="6" s="1"/>
  <c r="C42" i="8" s="1"/>
  <c r="BN42" i="6" a="1"/>
  <c r="BN42" i="6" s="1"/>
  <c r="D42" i="8" s="1"/>
  <c r="BP42" i="6" a="1"/>
  <c r="BP42" i="6" s="1"/>
  <c r="F42" i="8" s="1"/>
  <c r="BO42" i="6" a="1"/>
  <c r="BO42" i="6" s="1"/>
  <c r="E42" i="8" s="1"/>
  <c r="BM53" i="6" a="1"/>
  <c r="BM53" i="6" s="1"/>
  <c r="C53" i="8" s="1"/>
  <c r="BP53" i="6" a="1"/>
  <c r="BP53" i="6" s="1"/>
  <c r="F53" i="8" s="1"/>
  <c r="BN53" i="6" a="1"/>
  <c r="BN53" i="6" s="1"/>
  <c r="D53" i="8" s="1"/>
  <c r="BO53" i="6" a="1"/>
  <c r="BO53" i="6" s="1"/>
  <c r="E53" i="8" s="1"/>
  <c r="BM73" i="6" a="1"/>
  <c r="BM73" i="6" s="1"/>
  <c r="C73" i="8" s="1"/>
  <c r="BP73" i="6" a="1"/>
  <c r="BP73" i="6" s="1"/>
  <c r="F73" i="8" s="1"/>
  <c r="BN73" i="6" a="1"/>
  <c r="BN73" i="6" s="1"/>
  <c r="D73" i="8" s="1"/>
  <c r="BO73" i="6" a="1"/>
  <c r="BO73" i="6" s="1"/>
  <c r="E73" i="8" s="1"/>
  <c r="BM9" i="6" a="1"/>
  <c r="BM9" i="6" s="1"/>
  <c r="C9" i="8" s="1"/>
  <c r="BN9" i="6" a="1"/>
  <c r="BN9" i="6" s="1"/>
  <c r="D9" i="8" s="1"/>
  <c r="BO9" i="6" a="1"/>
  <c r="BO9" i="6" s="1"/>
  <c r="E9" i="8" s="1"/>
  <c r="BP9" i="6" a="1"/>
  <c r="BP9" i="6" s="1"/>
  <c r="F9" i="8" s="1"/>
  <c r="BM16" i="6" a="1"/>
  <c r="BM16" i="6" s="1"/>
  <c r="C16" i="8" s="1"/>
  <c r="BN16" i="6" a="1"/>
  <c r="BN16" i="6" s="1"/>
  <c r="D16" i="8" s="1"/>
  <c r="BO16" i="6" a="1"/>
  <c r="BO16" i="6" s="1"/>
  <c r="E16" i="8" s="1"/>
  <c r="BP16" i="6" a="1"/>
  <c r="BP16" i="6" s="1"/>
  <c r="F16" i="8" s="1"/>
  <c r="BP465" i="6" a="1"/>
  <c r="BP465" i="6" s="1"/>
  <c r="F465" i="8" s="1"/>
  <c r="BM465" i="6" a="1"/>
  <c r="BM465" i="6" s="1"/>
  <c r="C465" i="8" s="1"/>
  <c r="BN465" i="6" a="1"/>
  <c r="BN465" i="6" s="1"/>
  <c r="D465" i="8" s="1"/>
  <c r="BO465" i="6" a="1"/>
  <c r="BO465" i="6" s="1"/>
  <c r="E465" i="8" s="1"/>
  <c r="BO401" i="6" a="1"/>
  <c r="BO401" i="6" s="1"/>
  <c r="E401" i="8" s="1"/>
  <c r="BM401" i="6" a="1"/>
  <c r="BM401" i="6" s="1"/>
  <c r="C401" i="8" s="1"/>
  <c r="BP401" i="6" a="1"/>
  <c r="BP401" i="6" s="1"/>
  <c r="F401" i="8" s="1"/>
  <c r="BN401" i="6" a="1"/>
  <c r="BN401" i="6" s="1"/>
  <c r="D401" i="8" s="1"/>
  <c r="BM337" i="6" a="1"/>
  <c r="BM337" i="6" s="1"/>
  <c r="C337" i="8" s="1"/>
  <c r="BN337" i="6" a="1"/>
  <c r="BN337" i="6" s="1"/>
  <c r="D337" i="8" s="1"/>
  <c r="BO337" i="6" a="1"/>
  <c r="BO337" i="6" s="1"/>
  <c r="E337" i="8" s="1"/>
  <c r="BP337" i="6" a="1"/>
  <c r="BP337" i="6" s="1"/>
  <c r="F337" i="8" s="1"/>
  <c r="BO477" i="6" a="1"/>
  <c r="BO477" i="6" s="1"/>
  <c r="E477" i="8" s="1"/>
  <c r="BP477" i="6" a="1"/>
  <c r="BP477" i="6" s="1"/>
  <c r="F477" i="8" s="1"/>
  <c r="BM477" i="6" a="1"/>
  <c r="BM477" i="6" s="1"/>
  <c r="C477" i="8" s="1"/>
  <c r="BN477" i="6" a="1"/>
  <c r="BN477" i="6" s="1"/>
  <c r="D477" i="8" s="1"/>
  <c r="BN413" i="6" a="1"/>
  <c r="BN413" i="6" s="1"/>
  <c r="D413" i="8" s="1"/>
  <c r="BM413" i="6" a="1"/>
  <c r="BM413" i="6" s="1"/>
  <c r="C413" i="8" s="1"/>
  <c r="BO413" i="6" a="1"/>
  <c r="BO413" i="6" s="1"/>
  <c r="E413" i="8" s="1"/>
  <c r="BP413" i="6" a="1"/>
  <c r="BP413" i="6" s="1"/>
  <c r="F413" i="8" s="1"/>
  <c r="BM349" i="6" a="1"/>
  <c r="BM349" i="6" s="1"/>
  <c r="C349" i="8" s="1"/>
  <c r="BP349" i="6" a="1"/>
  <c r="BP349" i="6" s="1"/>
  <c r="F349" i="8" s="1"/>
  <c r="BN349" i="6" a="1"/>
  <c r="BN349" i="6" s="1"/>
  <c r="D349" i="8" s="1"/>
  <c r="BO349" i="6" a="1"/>
  <c r="BO349" i="6" s="1"/>
  <c r="E349" i="8" s="1"/>
  <c r="BO402" i="6" a="1"/>
  <c r="BO402" i="6" s="1"/>
  <c r="E402" i="8" s="1"/>
  <c r="BM402" i="6" a="1"/>
  <c r="BM402" i="6" s="1"/>
  <c r="C402" i="8" s="1"/>
  <c r="BN402" i="6" a="1"/>
  <c r="BN402" i="6" s="1"/>
  <c r="D402" i="8" s="1"/>
  <c r="BP402" i="6" a="1"/>
  <c r="BP402" i="6" s="1"/>
  <c r="F402" i="8" s="1"/>
  <c r="BM416" i="6" a="1"/>
  <c r="BM416" i="6" s="1"/>
  <c r="C416" i="8" s="1"/>
  <c r="BO416" i="6" a="1"/>
  <c r="BO416" i="6" s="1"/>
  <c r="E416" i="8" s="1"/>
  <c r="BP416" i="6" a="1"/>
  <c r="BP416" i="6" s="1"/>
  <c r="F416" i="8" s="1"/>
  <c r="BN416" i="6" a="1"/>
  <c r="BN416" i="6" s="1"/>
  <c r="D416" i="8" s="1"/>
  <c r="BM352" i="6" a="1"/>
  <c r="BM352" i="6" s="1"/>
  <c r="C352" i="8" s="1"/>
  <c r="BN352" i="6" a="1"/>
  <c r="BN352" i="6" s="1"/>
  <c r="D352" i="8" s="1"/>
  <c r="BO352" i="6" a="1"/>
  <c r="BO352" i="6" s="1"/>
  <c r="E352" i="8" s="1"/>
  <c r="BP352" i="6" a="1"/>
  <c r="BP352" i="6" s="1"/>
  <c r="F352" i="8" s="1"/>
  <c r="BN434" i="6" a="1"/>
  <c r="BN434" i="6" s="1"/>
  <c r="D434" i="8" s="1"/>
  <c r="BP434" i="6" a="1"/>
  <c r="BP434" i="6" s="1"/>
  <c r="F434" i="8" s="1"/>
  <c r="BM434" i="6" a="1"/>
  <c r="BM434" i="6" s="1"/>
  <c r="C434" i="8" s="1"/>
  <c r="BO434" i="6" a="1"/>
  <c r="BO434" i="6" s="1"/>
  <c r="E434" i="8" s="1"/>
  <c r="BO428" i="6" a="1"/>
  <c r="BO428" i="6" s="1"/>
  <c r="E428" i="8" s="1"/>
  <c r="BM428" i="6" a="1"/>
  <c r="BM428" i="6" s="1"/>
  <c r="C428" i="8" s="1"/>
  <c r="BN428" i="6" a="1"/>
  <c r="BN428" i="6" s="1"/>
  <c r="D428" i="8" s="1"/>
  <c r="BP428" i="6" a="1"/>
  <c r="BP428" i="6" s="1"/>
  <c r="F428" i="8" s="1"/>
  <c r="BM364" i="6" a="1"/>
  <c r="BM364" i="6" s="1"/>
  <c r="C364" i="8" s="1"/>
  <c r="BN364" i="6" a="1"/>
  <c r="BN364" i="6" s="1"/>
  <c r="D364" i="8" s="1"/>
  <c r="BP364" i="6" a="1"/>
  <c r="BP364" i="6" s="1"/>
  <c r="F364" i="8" s="1"/>
  <c r="BO364" i="6" a="1"/>
  <c r="BO364" i="6" s="1"/>
  <c r="E364" i="8" s="1"/>
  <c r="BP470" i="6" a="1"/>
  <c r="BP470" i="6" s="1"/>
  <c r="F470" i="8" s="1"/>
  <c r="BM470" i="6" a="1"/>
  <c r="BM470" i="6" s="1"/>
  <c r="C470" i="8" s="1"/>
  <c r="BN470" i="6" a="1"/>
  <c r="BN470" i="6" s="1"/>
  <c r="D470" i="8" s="1"/>
  <c r="BO470" i="6" a="1"/>
  <c r="BO470" i="6" s="1"/>
  <c r="E470" i="8" s="1"/>
  <c r="BO431" i="6" a="1"/>
  <c r="BO431" i="6" s="1"/>
  <c r="E431" i="8" s="1"/>
  <c r="BM431" i="6" a="1"/>
  <c r="BM431" i="6" s="1"/>
  <c r="C431" i="8" s="1"/>
  <c r="BN431" i="6" a="1"/>
  <c r="BN431" i="6" s="1"/>
  <c r="D431" i="8" s="1"/>
  <c r="BP431" i="6" a="1"/>
  <c r="BP431" i="6" s="1"/>
  <c r="F431" i="8" s="1"/>
  <c r="BM367" i="6" a="1"/>
  <c r="BM367" i="6" s="1"/>
  <c r="C367" i="8" s="1"/>
  <c r="BN367" i="6" a="1"/>
  <c r="BN367" i="6" s="1"/>
  <c r="D367" i="8" s="1"/>
  <c r="BO367" i="6" a="1"/>
  <c r="BO367" i="6" s="1"/>
  <c r="E367" i="8" s="1"/>
  <c r="BP367" i="6" a="1"/>
  <c r="BP367" i="6" s="1"/>
  <c r="F367" i="8" s="1"/>
  <c r="BN303" i="6" a="1"/>
  <c r="BN303" i="6" s="1"/>
  <c r="D303" i="8" s="1"/>
  <c r="BM303" i="6" a="1"/>
  <c r="BM303" i="6" s="1"/>
  <c r="C303" i="8" s="1"/>
  <c r="BO303" i="6" a="1"/>
  <c r="BO303" i="6" s="1"/>
  <c r="E303" i="8" s="1"/>
  <c r="BP303" i="6" a="1"/>
  <c r="BP303" i="6" s="1"/>
  <c r="F303" i="8" s="1"/>
  <c r="BM443" i="6" a="1"/>
  <c r="BM443" i="6" s="1"/>
  <c r="C443" i="8" s="1"/>
  <c r="BN443" i="6" a="1"/>
  <c r="BN443" i="6" s="1"/>
  <c r="D443" i="8" s="1"/>
  <c r="BO443" i="6" a="1"/>
  <c r="BO443" i="6" s="1"/>
  <c r="E443" i="8" s="1"/>
  <c r="BP443" i="6" a="1"/>
  <c r="BP443" i="6" s="1"/>
  <c r="F443" i="8" s="1"/>
  <c r="BO379" i="6" a="1"/>
  <c r="BO379" i="6" s="1"/>
  <c r="E379" i="8" s="1"/>
  <c r="BM379" i="6" a="1"/>
  <c r="BM379" i="6" s="1"/>
  <c r="C379" i="8" s="1"/>
  <c r="BN379" i="6" a="1"/>
  <c r="BN379" i="6" s="1"/>
  <c r="D379" i="8" s="1"/>
  <c r="BP379" i="6" a="1"/>
  <c r="BP379" i="6" s="1"/>
  <c r="F379" i="8" s="1"/>
  <c r="BM315" i="6" a="1"/>
  <c r="BM315" i="6" s="1"/>
  <c r="C315" i="8" s="1"/>
  <c r="BP315" i="6" a="1"/>
  <c r="BP315" i="6" s="1"/>
  <c r="F315" i="8" s="1"/>
  <c r="BN315" i="6" a="1"/>
  <c r="BN315" i="6" s="1"/>
  <c r="D315" i="8" s="1"/>
  <c r="BO315" i="6" a="1"/>
  <c r="BO315" i="6" s="1"/>
  <c r="E315" i="8" s="1"/>
  <c r="BO378" i="6" a="1"/>
  <c r="BO378" i="6" s="1"/>
  <c r="E378" i="8" s="1"/>
  <c r="BM378" i="6" a="1"/>
  <c r="BM378" i="6" s="1"/>
  <c r="C378" i="8" s="1"/>
  <c r="BP378" i="6" a="1"/>
  <c r="BP378" i="6" s="1"/>
  <c r="F378" i="8" s="1"/>
  <c r="BN378" i="6" a="1"/>
  <c r="BN378" i="6" s="1"/>
  <c r="D378" i="8" s="1"/>
  <c r="BM346" i="6" a="1"/>
  <c r="BM346" i="6" s="1"/>
  <c r="C346" i="8" s="1"/>
  <c r="BO346" i="6" a="1"/>
  <c r="BO346" i="6" s="1"/>
  <c r="E346" i="8" s="1"/>
  <c r="BP346" i="6" a="1"/>
  <c r="BP346" i="6" s="1"/>
  <c r="F346" i="8" s="1"/>
  <c r="BN346" i="6" a="1"/>
  <c r="BN346" i="6" s="1"/>
  <c r="D346" i="8" s="1"/>
  <c r="BM314" i="6" a="1"/>
  <c r="BM314" i="6" s="1"/>
  <c r="C314" i="8" s="1"/>
  <c r="BO314" i="6" a="1"/>
  <c r="BO314" i="6" s="1"/>
  <c r="E314" i="8" s="1"/>
  <c r="BP314" i="6" a="1"/>
  <c r="BP314" i="6" s="1"/>
  <c r="F314" i="8" s="1"/>
  <c r="BN314" i="6" a="1"/>
  <c r="BN314" i="6" s="1"/>
  <c r="D314" i="8" s="1"/>
  <c r="BM235" i="6" a="1"/>
  <c r="BM235" i="6" s="1"/>
  <c r="C235" i="8" s="1"/>
  <c r="BN235" i="6" a="1"/>
  <c r="BN235" i="6" s="1"/>
  <c r="D235" i="8" s="1"/>
  <c r="BO235" i="6" a="1"/>
  <c r="BO235" i="6" s="1"/>
  <c r="E235" i="8" s="1"/>
  <c r="BP235" i="6" a="1"/>
  <c r="BP235" i="6" s="1"/>
  <c r="F235" i="8" s="1"/>
  <c r="BP171" i="6" a="1"/>
  <c r="BP171" i="6" s="1"/>
  <c r="F171" i="8" s="1"/>
  <c r="BM171" i="6" a="1"/>
  <c r="BM171" i="6" s="1"/>
  <c r="C171" i="8" s="1"/>
  <c r="BN171" i="6" a="1"/>
  <c r="BN171" i="6" s="1"/>
  <c r="D171" i="8" s="1"/>
  <c r="BO171" i="6" a="1"/>
  <c r="BO171" i="6" s="1"/>
  <c r="E171" i="8" s="1"/>
  <c r="BP107" i="6" a="1"/>
  <c r="BP107" i="6" s="1"/>
  <c r="F107" i="8" s="1"/>
  <c r="BM107" i="6" a="1"/>
  <c r="BM107" i="6" s="1"/>
  <c r="C107" i="8" s="1"/>
  <c r="BN107" i="6" a="1"/>
  <c r="BN107" i="6" s="1"/>
  <c r="D107" i="8" s="1"/>
  <c r="BO107" i="6" a="1"/>
  <c r="BO107" i="6" s="1"/>
  <c r="E107" i="8" s="1"/>
  <c r="BP123" i="6" a="1"/>
  <c r="BP123" i="6" s="1"/>
  <c r="F123" i="8" s="1"/>
  <c r="BM123" i="6" a="1"/>
  <c r="BM123" i="6" s="1"/>
  <c r="C123" i="8" s="1"/>
  <c r="BN123" i="6" a="1"/>
  <c r="BN123" i="6" s="1"/>
  <c r="D123" i="8" s="1"/>
  <c r="BO123" i="6" a="1"/>
  <c r="BO123" i="6" s="1"/>
  <c r="E123" i="8" s="1"/>
  <c r="BM247" i="6" a="1"/>
  <c r="BM247" i="6" s="1"/>
  <c r="C247" i="8" s="1"/>
  <c r="BO247" i="6" a="1"/>
  <c r="BO247" i="6" s="1"/>
  <c r="E247" i="8" s="1"/>
  <c r="BP247" i="6" a="1"/>
  <c r="BP247" i="6" s="1"/>
  <c r="F247" i="8" s="1"/>
  <c r="BN247" i="6" a="1"/>
  <c r="BN247" i="6" s="1"/>
  <c r="D247" i="8" s="1"/>
  <c r="BP183" i="6" a="1"/>
  <c r="BP183" i="6" s="1"/>
  <c r="F183" i="8" s="1"/>
  <c r="BO183" i="6" a="1"/>
  <c r="BO183" i="6" s="1"/>
  <c r="E183" i="8" s="1"/>
  <c r="BM183" i="6" a="1"/>
  <c r="BM183" i="6" s="1"/>
  <c r="C183" i="8" s="1"/>
  <c r="BN183" i="6" a="1"/>
  <c r="BN183" i="6" s="1"/>
  <c r="D183" i="8" s="1"/>
  <c r="BM119" i="6" a="1"/>
  <c r="BM119" i="6" s="1"/>
  <c r="C119" i="8" s="1"/>
  <c r="BN119" i="6" a="1"/>
  <c r="BN119" i="6" s="1"/>
  <c r="D119" i="8" s="1"/>
  <c r="BO119" i="6" a="1"/>
  <c r="BO119" i="6" s="1"/>
  <c r="E119" i="8" s="1"/>
  <c r="BP119" i="6" a="1"/>
  <c r="BP119" i="6" s="1"/>
  <c r="F119" i="8" s="1"/>
  <c r="BN292" i="6" a="1"/>
  <c r="BN292" i="6" s="1"/>
  <c r="D292" i="8" s="1"/>
  <c r="BM292" i="6" a="1"/>
  <c r="BM292" i="6" s="1"/>
  <c r="C292" i="8" s="1"/>
  <c r="BP292" i="6" a="1"/>
  <c r="BP292" i="6" s="1"/>
  <c r="F292" i="8" s="1"/>
  <c r="BO292" i="6" a="1"/>
  <c r="BO292" i="6" s="1"/>
  <c r="E292" i="8" s="1"/>
  <c r="BM246" i="6" a="1"/>
  <c r="BM246" i="6" s="1"/>
  <c r="C246" i="8" s="1"/>
  <c r="BN246" i="6" a="1"/>
  <c r="BN246" i="6" s="1"/>
  <c r="D246" i="8" s="1"/>
  <c r="BO246" i="6" a="1"/>
  <c r="BO246" i="6" s="1"/>
  <c r="E246" i="8" s="1"/>
  <c r="BP246" i="6" a="1"/>
  <c r="BP246" i="6" s="1"/>
  <c r="F246" i="8" s="1"/>
  <c r="BP182" i="6" a="1"/>
  <c r="BP182" i="6" s="1"/>
  <c r="F182" i="8" s="1"/>
  <c r="BN182" i="6" a="1"/>
  <c r="BN182" i="6" s="1"/>
  <c r="D182" i="8" s="1"/>
  <c r="BO182" i="6" a="1"/>
  <c r="BO182" i="6" s="1"/>
  <c r="E182" i="8" s="1"/>
  <c r="BM182" i="6" a="1"/>
  <c r="BM182" i="6" s="1"/>
  <c r="C182" i="8" s="1"/>
  <c r="BM118" i="6" a="1"/>
  <c r="BM118" i="6" s="1"/>
  <c r="C118" i="8" s="1"/>
  <c r="BN118" i="6" a="1"/>
  <c r="BN118" i="6" s="1"/>
  <c r="D118" i="8" s="1"/>
  <c r="BO118" i="6" a="1"/>
  <c r="BO118" i="6" s="1"/>
  <c r="E118" i="8" s="1"/>
  <c r="BP118" i="6" a="1"/>
  <c r="BP118" i="6" s="1"/>
  <c r="F118" i="8" s="1"/>
  <c r="BP187" i="6" a="1"/>
  <c r="BP187" i="6" s="1"/>
  <c r="F187" i="8" s="1"/>
  <c r="BM187" i="6" a="1"/>
  <c r="BM187" i="6" s="1"/>
  <c r="C187" i="8" s="1"/>
  <c r="BN187" i="6" a="1"/>
  <c r="BN187" i="6" s="1"/>
  <c r="D187" i="8" s="1"/>
  <c r="BO187" i="6" a="1"/>
  <c r="BO187" i="6" s="1"/>
  <c r="E187" i="8" s="1"/>
  <c r="BM264" i="6" a="1"/>
  <c r="BM264" i="6" s="1"/>
  <c r="C264" i="8" s="1"/>
  <c r="BO264" i="6" a="1"/>
  <c r="BO264" i="6" s="1"/>
  <c r="E264" i="8" s="1"/>
  <c r="BP264" i="6" a="1"/>
  <c r="BP264" i="6" s="1"/>
  <c r="F264" i="8" s="1"/>
  <c r="BN264" i="6" a="1"/>
  <c r="BN264" i="6" s="1"/>
  <c r="D264" i="8" s="1"/>
  <c r="BN200" i="6" a="1"/>
  <c r="BN200" i="6" s="1"/>
  <c r="D200" i="8" s="1"/>
  <c r="BO200" i="6" a="1"/>
  <c r="BO200" i="6" s="1"/>
  <c r="E200" i="8" s="1"/>
  <c r="BP200" i="6" a="1"/>
  <c r="BP200" i="6" s="1"/>
  <c r="F200" i="8" s="1"/>
  <c r="BM200" i="6" a="1"/>
  <c r="BM200" i="6" s="1"/>
  <c r="C200" i="8" s="1"/>
  <c r="BN136" i="6" a="1"/>
  <c r="BN136" i="6" s="1"/>
  <c r="D136" i="8" s="1"/>
  <c r="BO136" i="6" a="1"/>
  <c r="BO136" i="6" s="1"/>
  <c r="E136" i="8" s="1"/>
  <c r="BP136" i="6" a="1"/>
  <c r="BP136" i="6" s="1"/>
  <c r="F136" i="8" s="1"/>
  <c r="BM136" i="6" a="1"/>
  <c r="BM136" i="6" s="1"/>
  <c r="C136" i="8" s="1"/>
  <c r="BP180" i="6" a="1"/>
  <c r="BP180" i="6" s="1"/>
  <c r="F180" i="8" s="1"/>
  <c r="BM180" i="6" a="1"/>
  <c r="BM180" i="6" s="1"/>
  <c r="C180" i="8" s="1"/>
  <c r="BN180" i="6" a="1"/>
  <c r="BN180" i="6" s="1"/>
  <c r="D180" i="8" s="1"/>
  <c r="BO180" i="6" a="1"/>
  <c r="BO180" i="6" s="1"/>
  <c r="E180" i="8" s="1"/>
  <c r="BN282" i="6" a="1"/>
  <c r="BN282" i="6" s="1"/>
  <c r="D282" i="8" s="1"/>
  <c r="BO282" i="6" a="1"/>
  <c r="BO282" i="6" s="1"/>
  <c r="E282" i="8" s="1"/>
  <c r="BP282" i="6" a="1"/>
  <c r="BP282" i="6" s="1"/>
  <c r="F282" i="8" s="1"/>
  <c r="BM282" i="6" a="1"/>
  <c r="BM282" i="6" s="1"/>
  <c r="C282" i="8" s="1"/>
  <c r="BN218" i="6" a="1"/>
  <c r="BN218" i="6" s="1"/>
  <c r="D218" i="8" s="1"/>
  <c r="BM218" i="6" a="1"/>
  <c r="BM218" i="6" s="1"/>
  <c r="C218" i="8" s="1"/>
  <c r="BO218" i="6" a="1"/>
  <c r="BO218" i="6" s="1"/>
  <c r="E218" i="8" s="1"/>
  <c r="BP218" i="6" a="1"/>
  <c r="BP218" i="6" s="1"/>
  <c r="F218" i="8" s="1"/>
  <c r="BM154" i="6" a="1"/>
  <c r="BM154" i="6" s="1"/>
  <c r="C154" i="8" s="1"/>
  <c r="BN154" i="6" a="1"/>
  <c r="BN154" i="6" s="1"/>
  <c r="D154" i="8" s="1"/>
  <c r="BP154" i="6" a="1"/>
  <c r="BP154" i="6" s="1"/>
  <c r="F154" i="8" s="1"/>
  <c r="BO154" i="6" a="1"/>
  <c r="BO154" i="6" s="1"/>
  <c r="E154" i="8" s="1"/>
  <c r="BO90" i="6" a="1"/>
  <c r="BO90" i="6" s="1"/>
  <c r="E90" i="8" s="1"/>
  <c r="BP90" i="6" a="1"/>
  <c r="BP90" i="6" s="1"/>
  <c r="F90" i="8" s="1"/>
  <c r="BM90" i="6" a="1"/>
  <c r="BM90" i="6" s="1"/>
  <c r="C90" i="8" s="1"/>
  <c r="BN90" i="6" a="1"/>
  <c r="BN90" i="6" s="1"/>
  <c r="D90" i="8" s="1"/>
  <c r="BM268" i="6" a="1"/>
  <c r="BM268" i="6" s="1"/>
  <c r="C268" i="8" s="1"/>
  <c r="BN268" i="6" a="1"/>
  <c r="BN268" i="6" s="1"/>
  <c r="D268" i="8" s="1"/>
  <c r="BO268" i="6" a="1"/>
  <c r="BO268" i="6" s="1"/>
  <c r="E268" i="8" s="1"/>
  <c r="BP268" i="6" a="1"/>
  <c r="BP268" i="6" s="1"/>
  <c r="F268" i="8" s="1"/>
  <c r="BN204" i="6" a="1"/>
  <c r="BN204" i="6" s="1"/>
  <c r="D204" i="8" s="1"/>
  <c r="BO204" i="6" a="1"/>
  <c r="BO204" i="6" s="1"/>
  <c r="E204" i="8" s="1"/>
  <c r="BP204" i="6" a="1"/>
  <c r="BP204" i="6" s="1"/>
  <c r="F204" i="8" s="1"/>
  <c r="BM204" i="6" a="1"/>
  <c r="BM204" i="6" s="1"/>
  <c r="C204" i="8" s="1"/>
  <c r="BP140" i="6" a="1"/>
  <c r="BP140" i="6" s="1"/>
  <c r="F140" i="8" s="1"/>
  <c r="BM140" i="6" a="1"/>
  <c r="BM140" i="6" s="1"/>
  <c r="C140" i="8" s="1"/>
  <c r="BN140" i="6" a="1"/>
  <c r="BN140" i="6" s="1"/>
  <c r="D140" i="8" s="1"/>
  <c r="BO140" i="6" a="1"/>
  <c r="BO140" i="6" s="1"/>
  <c r="E140" i="8" s="1"/>
  <c r="BM60" i="6" a="1"/>
  <c r="BM60" i="6" s="1"/>
  <c r="C60" i="8" s="1"/>
  <c r="BP60" i="6" a="1"/>
  <c r="BP60" i="6" s="1"/>
  <c r="F60" i="8" s="1"/>
  <c r="BN60" i="6" a="1"/>
  <c r="BN60" i="6" s="1"/>
  <c r="D60" i="8" s="1"/>
  <c r="BO60" i="6" a="1"/>
  <c r="BO60" i="6" s="1"/>
  <c r="E60" i="8" s="1"/>
  <c r="BN287" i="6" a="1"/>
  <c r="BN287" i="6" s="1"/>
  <c r="D287" i="8" s="1"/>
  <c r="BO287" i="6" a="1"/>
  <c r="BO287" i="6" s="1"/>
  <c r="E287" i="8" s="1"/>
  <c r="BP287" i="6" a="1"/>
  <c r="BP287" i="6" s="1"/>
  <c r="F287" i="8" s="1"/>
  <c r="BM287" i="6" a="1"/>
  <c r="BM287" i="6" s="1"/>
  <c r="C287" i="8" s="1"/>
  <c r="BN223" i="6" a="1"/>
  <c r="BN223" i="6" s="1"/>
  <c r="D223" i="8" s="1"/>
  <c r="BM223" i="6" a="1"/>
  <c r="BM223" i="6" s="1"/>
  <c r="C223" i="8" s="1"/>
  <c r="BO223" i="6" a="1"/>
  <c r="BO223" i="6" s="1"/>
  <c r="E223" i="8" s="1"/>
  <c r="BP223" i="6" a="1"/>
  <c r="BP223" i="6" s="1"/>
  <c r="F223" i="8" s="1"/>
  <c r="BM159" i="6" a="1"/>
  <c r="BM159" i="6" s="1"/>
  <c r="C159" i="8" s="1"/>
  <c r="BN159" i="6" a="1"/>
  <c r="BN159" i="6" s="1"/>
  <c r="D159" i="8" s="1"/>
  <c r="BP159" i="6" a="1"/>
  <c r="BP159" i="6" s="1"/>
  <c r="F159" i="8" s="1"/>
  <c r="BO159" i="6" a="1"/>
  <c r="BO159" i="6" s="1"/>
  <c r="E159" i="8" s="1"/>
  <c r="BM95" i="6" a="1"/>
  <c r="BM95" i="6" s="1"/>
  <c r="C95" i="8" s="1"/>
  <c r="BN95" i="6" a="1"/>
  <c r="BN95" i="6" s="1"/>
  <c r="D95" i="8" s="1"/>
  <c r="BO95" i="6" a="1"/>
  <c r="BO95" i="6" s="1"/>
  <c r="E95" i="8" s="1"/>
  <c r="BP95" i="6" a="1"/>
  <c r="BP95" i="6" s="1"/>
  <c r="F95" i="8" s="1"/>
  <c r="BM39" i="6" a="1"/>
  <c r="BM39" i="6" s="1"/>
  <c r="C39" i="8" s="1"/>
  <c r="BN39" i="6" a="1"/>
  <c r="BN39" i="6" s="1"/>
  <c r="D39" i="8" s="1"/>
  <c r="BP39" i="6" a="1"/>
  <c r="BP39" i="6" s="1"/>
  <c r="F39" i="8" s="1"/>
  <c r="BO39" i="6" a="1"/>
  <c r="BO39" i="6" s="1"/>
  <c r="E39" i="8" s="1"/>
  <c r="BM59" i="6" a="1"/>
  <c r="BM59" i="6" s="1"/>
  <c r="C59" i="8" s="1"/>
  <c r="BP59" i="6" a="1"/>
  <c r="BP59" i="6" s="1"/>
  <c r="F59" i="8" s="1"/>
  <c r="BO59" i="6" a="1"/>
  <c r="BO59" i="6" s="1"/>
  <c r="E59" i="8" s="1"/>
  <c r="BN59" i="6" a="1"/>
  <c r="BN59" i="6" s="1"/>
  <c r="D59" i="8" s="1"/>
  <c r="BM78" i="6" a="1"/>
  <c r="BM78" i="6" s="1"/>
  <c r="C78" i="8" s="1"/>
  <c r="BP78" i="6" a="1"/>
  <c r="BP78" i="6" s="1"/>
  <c r="F78" i="8" s="1"/>
  <c r="BN78" i="6" a="1"/>
  <c r="BN78" i="6" s="1"/>
  <c r="D78" i="8" s="1"/>
  <c r="BO78" i="6" a="1"/>
  <c r="BO78" i="6" s="1"/>
  <c r="E78" i="8" s="1"/>
  <c r="BM14" i="6" a="1"/>
  <c r="BM14" i="6" s="1"/>
  <c r="C14" i="8" s="1"/>
  <c r="BN14" i="6" a="1"/>
  <c r="BN14" i="6" s="1"/>
  <c r="D14" i="8" s="1"/>
  <c r="BO14" i="6" a="1"/>
  <c r="BO14" i="6" s="1"/>
  <c r="E14" i="8" s="1"/>
  <c r="BP14" i="6" a="1"/>
  <c r="BP14" i="6" s="1"/>
  <c r="F14" i="8" s="1"/>
  <c r="BM34" i="6" a="1"/>
  <c r="BM34" i="6" s="1"/>
  <c r="C34" i="8" s="1"/>
  <c r="BN34" i="6" a="1"/>
  <c r="BN34" i="6" s="1"/>
  <c r="D34" i="8" s="1"/>
  <c r="BP34" i="6" a="1"/>
  <c r="BP34" i="6" s="1"/>
  <c r="F34" i="8" s="1"/>
  <c r="BO34" i="6" a="1"/>
  <c r="BO34" i="6" s="1"/>
  <c r="E34" i="8" s="1"/>
  <c r="BM45" i="6" a="1"/>
  <c r="BM45" i="6" s="1"/>
  <c r="C45" i="8" s="1"/>
  <c r="BN45" i="6" a="1"/>
  <c r="BN45" i="6" s="1"/>
  <c r="D45" i="8" s="1"/>
  <c r="BP45" i="6" a="1"/>
  <c r="BP45" i="6" s="1"/>
  <c r="F45" i="8" s="1"/>
  <c r="BO45" i="6" a="1"/>
  <c r="BO45" i="6" s="1"/>
  <c r="E45" i="8" s="1"/>
  <c r="BM65" i="6" a="1"/>
  <c r="BM65" i="6" s="1"/>
  <c r="C65" i="8" s="1"/>
  <c r="BP65" i="6" a="1"/>
  <c r="BP65" i="6" s="1"/>
  <c r="F65" i="8" s="1"/>
  <c r="BN65" i="6" a="1"/>
  <c r="BN65" i="6" s="1"/>
  <c r="D65" i="8" s="1"/>
  <c r="BO65" i="6" a="1"/>
  <c r="BO65" i="6" s="1"/>
  <c r="E65" i="8" s="1"/>
  <c r="BM44" i="6" a="1"/>
  <c r="BM44" i="6" s="1"/>
  <c r="C44" i="8" s="1"/>
  <c r="BN44" i="6" a="1"/>
  <c r="BN44" i="6" s="1"/>
  <c r="D44" i="8" s="1"/>
  <c r="BP44" i="6" a="1"/>
  <c r="BP44" i="6" s="1"/>
  <c r="F44" i="8" s="1"/>
  <c r="BO44" i="6" a="1"/>
  <c r="BO44" i="6" s="1"/>
  <c r="E44" i="8" s="1"/>
  <c r="BM12" i="6" a="1"/>
  <c r="BM12" i="6" s="1"/>
  <c r="C12" i="8" s="1"/>
  <c r="BN12" i="6" a="1"/>
  <c r="BN12" i="6" s="1"/>
  <c r="D12" i="8" s="1"/>
  <c r="BO12" i="6" a="1"/>
  <c r="BO12" i="6" s="1"/>
  <c r="E12" i="8" s="1"/>
  <c r="BP12" i="6" a="1"/>
  <c r="BP12" i="6" s="1"/>
  <c r="F12" i="8" s="1"/>
  <c r="BP457" i="6" a="1"/>
  <c r="BP457" i="6" s="1"/>
  <c r="F457" i="8" s="1"/>
  <c r="BM457" i="6" a="1"/>
  <c r="BM457" i="6" s="1"/>
  <c r="C457" i="8" s="1"/>
  <c r="BN457" i="6" a="1"/>
  <c r="BN457" i="6" s="1"/>
  <c r="D457" i="8" s="1"/>
  <c r="BO457" i="6" a="1"/>
  <c r="BO457" i="6" s="1"/>
  <c r="E457" i="8" s="1"/>
  <c r="BO393" i="6" a="1"/>
  <c r="BO393" i="6" s="1"/>
  <c r="E393" i="8" s="1"/>
  <c r="BM393" i="6" a="1"/>
  <c r="BM393" i="6" s="1"/>
  <c r="C393" i="8" s="1"/>
  <c r="BP393" i="6" a="1"/>
  <c r="BP393" i="6" s="1"/>
  <c r="F393" i="8" s="1"/>
  <c r="BN393" i="6" a="1"/>
  <c r="BN393" i="6" s="1"/>
  <c r="D393" i="8" s="1"/>
  <c r="BM329" i="6" a="1"/>
  <c r="BM329" i="6" s="1"/>
  <c r="C329" i="8" s="1"/>
  <c r="BN329" i="6" a="1"/>
  <c r="BN329" i="6" s="1"/>
  <c r="D329" i="8" s="1"/>
  <c r="BO329" i="6" a="1"/>
  <c r="BO329" i="6" s="1"/>
  <c r="E329" i="8" s="1"/>
  <c r="BP329" i="6" a="1"/>
  <c r="BP329" i="6" s="1"/>
  <c r="F329" i="8" s="1"/>
  <c r="BN469" i="6" a="1"/>
  <c r="BN469" i="6" s="1"/>
  <c r="D469" i="8" s="1"/>
  <c r="BO469" i="6" a="1"/>
  <c r="BO469" i="6" s="1"/>
  <c r="E469" i="8" s="1"/>
  <c r="BP469" i="6" a="1"/>
  <c r="BP469" i="6" s="1"/>
  <c r="F469" i="8" s="1"/>
  <c r="BM469" i="6" a="1"/>
  <c r="BM469" i="6" s="1"/>
  <c r="C469" i="8" s="1"/>
  <c r="BO405" i="6" a="1"/>
  <c r="BO405" i="6" s="1"/>
  <c r="E405" i="8" s="1"/>
  <c r="BM405" i="6" a="1"/>
  <c r="BM405" i="6" s="1"/>
  <c r="C405" i="8" s="1"/>
  <c r="BN405" i="6" a="1"/>
  <c r="BN405" i="6" s="1"/>
  <c r="D405" i="8" s="1"/>
  <c r="BP405" i="6" a="1"/>
  <c r="BP405" i="6" s="1"/>
  <c r="F405" i="8" s="1"/>
  <c r="BM341" i="6" a="1"/>
  <c r="BM341" i="6" s="1"/>
  <c r="C341" i="8" s="1"/>
  <c r="BP341" i="6" a="1"/>
  <c r="BP341" i="6" s="1"/>
  <c r="F341" i="8" s="1"/>
  <c r="BN341" i="6" a="1"/>
  <c r="BN341" i="6" s="1"/>
  <c r="D341" i="8" s="1"/>
  <c r="BO341" i="6" a="1"/>
  <c r="BO341" i="6" s="1"/>
  <c r="E341" i="8" s="1"/>
  <c r="BO472" i="6" a="1"/>
  <c r="BO472" i="6" s="1"/>
  <c r="E472" i="8" s="1"/>
  <c r="BM472" i="6" a="1"/>
  <c r="BM472" i="6" s="1"/>
  <c r="C472" i="8" s="1"/>
  <c r="BN472" i="6" a="1"/>
  <c r="BN472" i="6" s="1"/>
  <c r="D472" i="8" s="1"/>
  <c r="BP472" i="6" a="1"/>
  <c r="BP472" i="6" s="1"/>
  <c r="F472" i="8" s="1"/>
  <c r="BO408" i="6" a="1"/>
  <c r="BO408" i="6" s="1"/>
  <c r="E408" i="8" s="1"/>
  <c r="BM408" i="6" a="1"/>
  <c r="BM408" i="6" s="1"/>
  <c r="C408" i="8" s="1"/>
  <c r="BP408" i="6" a="1"/>
  <c r="BP408" i="6" s="1"/>
  <c r="F408" i="8" s="1"/>
  <c r="BN408" i="6" a="1"/>
  <c r="BN408" i="6" s="1"/>
  <c r="D408" i="8" s="1"/>
  <c r="BM344" i="6" a="1"/>
  <c r="BM344" i="6" s="1"/>
  <c r="C344" i="8" s="1"/>
  <c r="BN344" i="6" a="1"/>
  <c r="BN344" i="6" s="1"/>
  <c r="D344" i="8" s="1"/>
  <c r="BO344" i="6" a="1"/>
  <c r="BO344" i="6" s="1"/>
  <c r="E344" i="8" s="1"/>
  <c r="BP344" i="6" a="1"/>
  <c r="BP344" i="6" s="1"/>
  <c r="F344" i="8" s="1"/>
  <c r="BN410" i="6" a="1"/>
  <c r="BN410" i="6" s="1"/>
  <c r="D410" i="8" s="1"/>
  <c r="BP410" i="6" a="1"/>
  <c r="BP410" i="6" s="1"/>
  <c r="F410" i="8" s="1"/>
  <c r="BM410" i="6" a="1"/>
  <c r="BM410" i="6" s="1"/>
  <c r="C410" i="8" s="1"/>
  <c r="BO410" i="6" a="1"/>
  <c r="BO410" i="6" s="1"/>
  <c r="E410" i="8" s="1"/>
  <c r="BO420" i="6" a="1"/>
  <c r="BO420" i="6" s="1"/>
  <c r="E420" i="8" s="1"/>
  <c r="BM420" i="6" a="1"/>
  <c r="BM420" i="6" s="1"/>
  <c r="C420" i="8" s="1"/>
  <c r="BN420" i="6" a="1"/>
  <c r="BN420" i="6" s="1"/>
  <c r="D420" i="8" s="1"/>
  <c r="BP420" i="6" a="1"/>
  <c r="BP420" i="6" s="1"/>
  <c r="F420" i="8" s="1"/>
  <c r="BM356" i="6" a="1"/>
  <c r="BM356" i="6" s="1"/>
  <c r="C356" i="8" s="1"/>
  <c r="BP356" i="6" a="1"/>
  <c r="BP356" i="6" s="1"/>
  <c r="F356" i="8" s="1"/>
  <c r="BN356" i="6" a="1"/>
  <c r="BN356" i="6" s="1"/>
  <c r="D356" i="8" s="1"/>
  <c r="BO356" i="6" a="1"/>
  <c r="BO356" i="6" s="1"/>
  <c r="E356" i="8" s="1"/>
  <c r="BN442" i="6" a="1"/>
  <c r="BN442" i="6" s="1"/>
  <c r="D442" i="8" s="1"/>
  <c r="BP442" i="6" a="1"/>
  <c r="BP442" i="6" s="1"/>
  <c r="F442" i="8" s="1"/>
  <c r="BM442" i="6" a="1"/>
  <c r="BM442" i="6" s="1"/>
  <c r="C442" i="8" s="1"/>
  <c r="BO442" i="6" a="1"/>
  <c r="BO442" i="6" s="1"/>
  <c r="E442" i="8" s="1"/>
  <c r="BO423" i="6" a="1"/>
  <c r="BO423" i="6" s="1"/>
  <c r="E423" i="8" s="1"/>
  <c r="BM423" i="6" a="1"/>
  <c r="BM423" i="6" s="1"/>
  <c r="C423" i="8" s="1"/>
  <c r="BP423" i="6" a="1"/>
  <c r="BP423" i="6" s="1"/>
  <c r="F423" i="8" s="1"/>
  <c r="BN423" i="6" a="1"/>
  <c r="BN423" i="6" s="1"/>
  <c r="D423" i="8" s="1"/>
  <c r="BM359" i="6" a="1"/>
  <c r="BM359" i="6" s="1"/>
  <c r="C359" i="8" s="1"/>
  <c r="BN359" i="6" a="1"/>
  <c r="BN359" i="6" s="1"/>
  <c r="D359" i="8" s="1"/>
  <c r="BO359" i="6" a="1"/>
  <c r="BO359" i="6" s="1"/>
  <c r="E359" i="8" s="1"/>
  <c r="BP359" i="6" a="1"/>
  <c r="BP359" i="6" s="1"/>
  <c r="F359" i="8" s="1"/>
  <c r="BO474" i="6" a="1"/>
  <c r="BO474" i="6" s="1"/>
  <c r="E474" i="8" s="1"/>
  <c r="BN474" i="6" a="1"/>
  <c r="BN474" i="6" s="1"/>
  <c r="D474" i="8" s="1"/>
  <c r="BP474" i="6" a="1"/>
  <c r="BP474" i="6" s="1"/>
  <c r="F474" i="8" s="1"/>
  <c r="BM474" i="6" a="1"/>
  <c r="BM474" i="6" s="1"/>
  <c r="C474" i="8" s="1"/>
  <c r="BM435" i="6" a="1"/>
  <c r="BM435" i="6" s="1"/>
  <c r="C435" i="8" s="1"/>
  <c r="BO435" i="6" a="1"/>
  <c r="BO435" i="6" s="1"/>
  <c r="E435" i="8" s="1"/>
  <c r="BP435" i="6" a="1"/>
  <c r="BP435" i="6" s="1"/>
  <c r="F435" i="8" s="1"/>
  <c r="BN435" i="6" a="1"/>
  <c r="BN435" i="6" s="1"/>
  <c r="D435" i="8" s="1"/>
  <c r="BM371" i="6" a="1"/>
  <c r="BM371" i="6" s="1"/>
  <c r="C371" i="8" s="1"/>
  <c r="BP371" i="6" a="1"/>
  <c r="BP371" i="6" s="1"/>
  <c r="F371" i="8" s="1"/>
  <c r="BN371" i="6" a="1"/>
  <c r="BN371" i="6" s="1"/>
  <c r="D371" i="8" s="1"/>
  <c r="BO371" i="6" a="1"/>
  <c r="BO371" i="6" s="1"/>
  <c r="E371" i="8" s="1"/>
  <c r="BM307" i="6" a="1"/>
  <c r="BM307" i="6" s="1"/>
  <c r="C307" i="8" s="1"/>
  <c r="BP307" i="6" a="1"/>
  <c r="BP307" i="6" s="1"/>
  <c r="F307" i="8" s="1"/>
  <c r="BN307" i="6" a="1"/>
  <c r="BN307" i="6" s="1"/>
  <c r="D307" i="8" s="1"/>
  <c r="BO307" i="6" a="1"/>
  <c r="BO307" i="6" s="1"/>
  <c r="E307" i="8" s="1"/>
  <c r="BM374" i="6" a="1"/>
  <c r="BM374" i="6" s="1"/>
  <c r="C374" i="8" s="1"/>
  <c r="BO374" i="6" a="1"/>
  <c r="BO374" i="6" s="1"/>
  <c r="E374" i="8" s="1"/>
  <c r="BN374" i="6" a="1"/>
  <c r="BN374" i="6" s="1"/>
  <c r="D374" i="8" s="1"/>
  <c r="BP374" i="6" a="1"/>
  <c r="BP374" i="6" s="1"/>
  <c r="F374" i="8" s="1"/>
  <c r="BM342" i="6" a="1"/>
  <c r="BM342" i="6" s="1"/>
  <c r="C342" i="8" s="1"/>
  <c r="BN342" i="6" a="1"/>
  <c r="BN342" i="6" s="1"/>
  <c r="D342" i="8" s="1"/>
  <c r="BO342" i="6" a="1"/>
  <c r="BO342" i="6" s="1"/>
  <c r="E342" i="8" s="1"/>
  <c r="BP342" i="6" a="1"/>
  <c r="BP342" i="6" s="1"/>
  <c r="F342" i="8" s="1"/>
  <c r="BM310" i="6" a="1"/>
  <c r="BM310" i="6" s="1"/>
  <c r="C310" i="8" s="1"/>
  <c r="BO310" i="6" a="1"/>
  <c r="BO310" i="6" s="1"/>
  <c r="E310" i="8" s="1"/>
  <c r="BP310" i="6" a="1"/>
  <c r="BP310" i="6" s="1"/>
  <c r="F310" i="8" s="1"/>
  <c r="BN310" i="6" a="1"/>
  <c r="BN310" i="6" s="1"/>
  <c r="D310" i="8" s="1"/>
  <c r="BM270" i="6" a="1"/>
  <c r="BM270" i="6" s="1"/>
  <c r="C270" i="8" s="1"/>
  <c r="BN270" i="6" a="1"/>
  <c r="BN270" i="6" s="1"/>
  <c r="D270" i="8" s="1"/>
  <c r="BO270" i="6" a="1"/>
  <c r="BO270" i="6" s="1"/>
  <c r="E270" i="8" s="1"/>
  <c r="BP270" i="6" a="1"/>
  <c r="BP270" i="6" s="1"/>
  <c r="F270" i="8" s="1"/>
  <c r="BN228" i="6" a="1"/>
  <c r="BN228" i="6" s="1"/>
  <c r="D228" i="8" s="1"/>
  <c r="BM228" i="6" a="1"/>
  <c r="BM228" i="6" s="1"/>
  <c r="C228" i="8" s="1"/>
  <c r="BO228" i="6" a="1"/>
  <c r="BO228" i="6" s="1"/>
  <c r="E228" i="8" s="1"/>
  <c r="BP228" i="6" a="1"/>
  <c r="BP228" i="6" s="1"/>
  <c r="F228" i="8" s="1"/>
  <c r="BP164" i="6" a="1"/>
  <c r="BP164" i="6" s="1"/>
  <c r="F164" i="8" s="1"/>
  <c r="BM164" i="6" a="1"/>
  <c r="BM164" i="6" s="1"/>
  <c r="C164" i="8" s="1"/>
  <c r="BN164" i="6" a="1"/>
  <c r="BN164" i="6" s="1"/>
  <c r="D164" i="8" s="1"/>
  <c r="BO164" i="6" a="1"/>
  <c r="BO164" i="6" s="1"/>
  <c r="E164" i="8" s="1"/>
  <c r="BP100" i="6" a="1"/>
  <c r="BP100" i="6" s="1"/>
  <c r="F100" i="8" s="1"/>
  <c r="BM100" i="6" a="1"/>
  <c r="BM100" i="6" s="1"/>
  <c r="C100" i="8" s="1"/>
  <c r="BN100" i="6" a="1"/>
  <c r="BN100" i="6" s="1"/>
  <c r="D100" i="8" s="1"/>
  <c r="BO100" i="6" a="1"/>
  <c r="BO100" i="6" s="1"/>
  <c r="E100" i="8" s="1"/>
  <c r="BM260" i="6" a="1"/>
  <c r="BM260" i="6" s="1"/>
  <c r="C260" i="8" s="1"/>
  <c r="BN260" i="6" a="1"/>
  <c r="BN260" i="6" s="1"/>
  <c r="D260" i="8" s="1"/>
  <c r="BO260" i="6" a="1"/>
  <c r="BO260" i="6" s="1"/>
  <c r="E260" i="8" s="1"/>
  <c r="BP260" i="6" a="1"/>
  <c r="BP260" i="6" s="1"/>
  <c r="F260" i="8" s="1"/>
  <c r="BM240" i="6" a="1"/>
  <c r="BM240" i="6" s="1"/>
  <c r="C240" i="8" s="1"/>
  <c r="BO240" i="6" a="1"/>
  <c r="BO240" i="6" s="1"/>
  <c r="E240" i="8" s="1"/>
  <c r="BP240" i="6" a="1"/>
  <c r="BP240" i="6" s="1"/>
  <c r="F240" i="8" s="1"/>
  <c r="BN240" i="6" a="1"/>
  <c r="BN240" i="6" s="1"/>
  <c r="D240" i="8" s="1"/>
  <c r="BP176" i="6" a="1"/>
  <c r="BP176" i="6" s="1"/>
  <c r="F176" i="8" s="1"/>
  <c r="BO176" i="6" a="1"/>
  <c r="BO176" i="6" s="1"/>
  <c r="E176" i="8" s="1"/>
  <c r="BM176" i="6" a="1"/>
  <c r="BM176" i="6" s="1"/>
  <c r="C176" i="8" s="1"/>
  <c r="BN176" i="6" a="1"/>
  <c r="BN176" i="6" s="1"/>
  <c r="D176" i="8" s="1"/>
  <c r="BN112" i="6" a="1"/>
  <c r="BN112" i="6" s="1"/>
  <c r="D112" i="8" s="1"/>
  <c r="BO112" i="6" a="1"/>
  <c r="BO112" i="6" s="1"/>
  <c r="E112" i="8" s="1"/>
  <c r="BP112" i="6" a="1"/>
  <c r="BP112" i="6" s="1"/>
  <c r="F112" i="8" s="1"/>
  <c r="BM112" i="6" a="1"/>
  <c r="BM112" i="6" s="1"/>
  <c r="C112" i="8" s="1"/>
  <c r="BM267" i="6" a="1"/>
  <c r="BM267" i="6" s="1"/>
  <c r="C267" i="8" s="1"/>
  <c r="BN267" i="6" a="1"/>
  <c r="BN267" i="6" s="1"/>
  <c r="D267" i="8" s="1"/>
  <c r="BO267" i="6" a="1"/>
  <c r="BO267" i="6" s="1"/>
  <c r="E267" i="8" s="1"/>
  <c r="BP267" i="6" a="1"/>
  <c r="BP267" i="6" s="1"/>
  <c r="F267" i="8" s="1"/>
  <c r="BM233" i="6" a="1"/>
  <c r="BM233" i="6" s="1"/>
  <c r="C233" i="8" s="1"/>
  <c r="BP233" i="6" a="1"/>
  <c r="BP233" i="6" s="1"/>
  <c r="F233" i="8" s="1"/>
  <c r="BN233" i="6" a="1"/>
  <c r="BN233" i="6" s="1"/>
  <c r="D233" i="8" s="1"/>
  <c r="BO233" i="6" a="1"/>
  <c r="BO233" i="6" s="1"/>
  <c r="E233" i="8" s="1"/>
  <c r="BP169" i="6" a="1"/>
  <c r="BP169" i="6" s="1"/>
  <c r="F169" i="8" s="1"/>
  <c r="BM169" i="6" a="1"/>
  <c r="BM169" i="6" s="1"/>
  <c r="C169" i="8" s="1"/>
  <c r="BN169" i="6" a="1"/>
  <c r="BN169" i="6" s="1"/>
  <c r="D169" i="8" s="1"/>
  <c r="BO169" i="6" a="1"/>
  <c r="BO169" i="6" s="1"/>
  <c r="E169" i="8" s="1"/>
  <c r="BO105" i="6" a="1"/>
  <c r="BO105" i="6" s="1"/>
  <c r="E105" i="8" s="1"/>
  <c r="BP105" i="6" a="1"/>
  <c r="BP105" i="6" s="1"/>
  <c r="F105" i="8" s="1"/>
  <c r="BM105" i="6" a="1"/>
  <c r="BM105" i="6" s="1"/>
  <c r="C105" i="8" s="1"/>
  <c r="BN105" i="6" a="1"/>
  <c r="BN105" i="6" s="1"/>
  <c r="D105" i="8" s="1"/>
  <c r="BP116" i="6" a="1"/>
  <c r="BP116" i="6" s="1"/>
  <c r="F116" i="8" s="1"/>
  <c r="BM116" i="6" a="1"/>
  <c r="BM116" i="6" s="1"/>
  <c r="C116" i="8" s="1"/>
  <c r="BN116" i="6" a="1"/>
  <c r="BN116" i="6" s="1"/>
  <c r="D116" i="8" s="1"/>
  <c r="BO116" i="6" a="1"/>
  <c r="BO116" i="6" s="1"/>
  <c r="E116" i="8" s="1"/>
  <c r="BM258" i="6" a="1"/>
  <c r="BM258" i="6" s="1"/>
  <c r="C258" i="8" s="1"/>
  <c r="BP258" i="6" a="1"/>
  <c r="BP258" i="6" s="1"/>
  <c r="F258" i="8" s="1"/>
  <c r="BN258" i="6" a="1"/>
  <c r="BN258" i="6" s="1"/>
  <c r="D258" i="8" s="1"/>
  <c r="BO258" i="6" a="1"/>
  <c r="BO258" i="6" s="1"/>
  <c r="E258" i="8" s="1"/>
  <c r="BN194" i="6" a="1"/>
  <c r="BN194" i="6" s="1"/>
  <c r="D194" i="8" s="1"/>
  <c r="BO194" i="6" a="1"/>
  <c r="BO194" i="6" s="1"/>
  <c r="E194" i="8" s="1"/>
  <c r="BP194" i="6" a="1"/>
  <c r="BP194" i="6" s="1"/>
  <c r="F194" i="8" s="1"/>
  <c r="BM194" i="6" a="1"/>
  <c r="BM194" i="6" s="1"/>
  <c r="C194" i="8" s="1"/>
  <c r="BO130" i="6" a="1"/>
  <c r="BO130" i="6" s="1"/>
  <c r="E130" i="8" s="1"/>
  <c r="BP130" i="6" a="1"/>
  <c r="BP130" i="6" s="1"/>
  <c r="F130" i="8" s="1"/>
  <c r="BM130" i="6" a="1"/>
  <c r="BM130" i="6" s="1"/>
  <c r="C130" i="8" s="1"/>
  <c r="BN130" i="6" a="1"/>
  <c r="BN130" i="6" s="1"/>
  <c r="D130" i="8" s="1"/>
  <c r="BO129" i="6" a="1"/>
  <c r="BO129" i="6" s="1"/>
  <c r="E129" i="8" s="1"/>
  <c r="BP129" i="6" a="1"/>
  <c r="BP129" i="6" s="1"/>
  <c r="F129" i="8" s="1"/>
  <c r="BM129" i="6" a="1"/>
  <c r="BM129" i="6" s="1"/>
  <c r="C129" i="8" s="1"/>
  <c r="BN129" i="6" a="1"/>
  <c r="BN129" i="6" s="1"/>
  <c r="D129" i="8" s="1"/>
  <c r="BM269" i="6" a="1"/>
  <c r="BM269" i="6" s="1"/>
  <c r="C269" i="8" s="1"/>
  <c r="BN269" i="6" a="1"/>
  <c r="BN269" i="6" s="1"/>
  <c r="D269" i="8" s="1"/>
  <c r="BO269" i="6" a="1"/>
  <c r="BO269" i="6" s="1"/>
  <c r="E269" i="8" s="1"/>
  <c r="BP269" i="6" a="1"/>
  <c r="BP269" i="6" s="1"/>
  <c r="F269" i="8" s="1"/>
  <c r="BN205" i="6" a="1"/>
  <c r="BN205" i="6" s="1"/>
  <c r="D205" i="8" s="1"/>
  <c r="BO205" i="6" a="1"/>
  <c r="BO205" i="6" s="1"/>
  <c r="E205" i="8" s="1"/>
  <c r="BP205" i="6" a="1"/>
  <c r="BP205" i="6" s="1"/>
  <c r="F205" i="8" s="1"/>
  <c r="BM205" i="6" a="1"/>
  <c r="BM205" i="6" s="1"/>
  <c r="C205" i="8" s="1"/>
  <c r="BM141" i="6" a="1"/>
  <c r="BM141" i="6" s="1"/>
  <c r="C141" i="8" s="1"/>
  <c r="BN141" i="6" a="1"/>
  <c r="BN141" i="6" s="1"/>
  <c r="D141" i="8" s="1"/>
  <c r="BO141" i="6" a="1"/>
  <c r="BO141" i="6" s="1"/>
  <c r="E141" i="8" s="1"/>
  <c r="BP141" i="6" a="1"/>
  <c r="BP141" i="6" s="1"/>
  <c r="F141" i="8" s="1"/>
  <c r="BN289" i="6" a="1"/>
  <c r="BN289" i="6" s="1"/>
  <c r="D289" i="8" s="1"/>
  <c r="BO289" i="6" a="1"/>
  <c r="BO289" i="6" s="1"/>
  <c r="E289" i="8" s="1"/>
  <c r="BM289" i="6" a="1"/>
  <c r="BM289" i="6" s="1"/>
  <c r="C289" i="8" s="1"/>
  <c r="BP289" i="6" a="1"/>
  <c r="BP289" i="6" s="1"/>
  <c r="F289" i="8" s="1"/>
  <c r="BM262" i="6" a="1"/>
  <c r="BM262" i="6" s="1"/>
  <c r="C262" i="8" s="1"/>
  <c r="BN262" i="6" a="1"/>
  <c r="BN262" i="6" s="1"/>
  <c r="D262" i="8" s="1"/>
  <c r="BO262" i="6" a="1"/>
  <c r="BO262" i="6" s="1"/>
  <c r="E262" i="8" s="1"/>
  <c r="BP262" i="6" a="1"/>
  <c r="BP262" i="6" s="1"/>
  <c r="F262" i="8" s="1"/>
  <c r="BN198" i="6" a="1"/>
  <c r="BN198" i="6" s="1"/>
  <c r="D198" i="8" s="1"/>
  <c r="BO198" i="6" a="1"/>
  <c r="BO198" i="6" s="1"/>
  <c r="E198" i="8" s="1"/>
  <c r="BP198" i="6" a="1"/>
  <c r="BP198" i="6" s="1"/>
  <c r="F198" i="8" s="1"/>
  <c r="BM198" i="6" a="1"/>
  <c r="BM198" i="6" s="1"/>
  <c r="C198" i="8" s="1"/>
  <c r="BM134" i="6" a="1"/>
  <c r="BM134" i="6" s="1"/>
  <c r="C134" i="8" s="1"/>
  <c r="BN134" i="6" a="1"/>
  <c r="BN134" i="6" s="1"/>
  <c r="D134" i="8" s="1"/>
  <c r="BO134" i="6" a="1"/>
  <c r="BO134" i="6" s="1"/>
  <c r="E134" i="8" s="1"/>
  <c r="BP134" i="6" a="1"/>
  <c r="BP134" i="6" s="1"/>
  <c r="F134" i="8" s="1"/>
  <c r="BM257" i="6" a="1"/>
  <c r="BM257" i="6" s="1"/>
  <c r="C257" i="8" s="1"/>
  <c r="BP257" i="6" a="1"/>
  <c r="BP257" i="6" s="1"/>
  <c r="F257" i="8" s="1"/>
  <c r="BN257" i="6" a="1"/>
  <c r="BN257" i="6" s="1"/>
  <c r="D257" i="8" s="1"/>
  <c r="BO257" i="6" a="1"/>
  <c r="BO257" i="6" s="1"/>
  <c r="E257" i="8" s="1"/>
  <c r="BN280" i="6" a="1"/>
  <c r="BN280" i="6" s="1"/>
  <c r="D280" i="8" s="1"/>
  <c r="BO280" i="6" a="1"/>
  <c r="BO280" i="6" s="1"/>
  <c r="E280" i="8" s="1"/>
  <c r="BP280" i="6" a="1"/>
  <c r="BP280" i="6" s="1"/>
  <c r="F280" i="8" s="1"/>
  <c r="BM280" i="6" a="1"/>
  <c r="BM280" i="6" s="1"/>
  <c r="C280" i="8" s="1"/>
  <c r="BN216" i="6" a="1"/>
  <c r="BN216" i="6" s="1"/>
  <c r="D216" i="8" s="1"/>
  <c r="BM216" i="6" a="1"/>
  <c r="BM216" i="6" s="1"/>
  <c r="C216" i="8" s="1"/>
  <c r="BO216" i="6" a="1"/>
  <c r="BO216" i="6" s="1"/>
  <c r="E216" i="8" s="1"/>
  <c r="BP216" i="6" a="1"/>
  <c r="BP216" i="6" s="1"/>
  <c r="F216" i="8" s="1"/>
  <c r="BM152" i="6" a="1"/>
  <c r="BM152" i="6" s="1"/>
  <c r="C152" i="8" s="1"/>
  <c r="BN152" i="6" a="1"/>
  <c r="BN152" i="6" s="1"/>
  <c r="D152" i="8" s="1"/>
  <c r="BP152" i="6" a="1"/>
  <c r="BP152" i="6" s="1"/>
  <c r="F152" i="8" s="1"/>
  <c r="BO152" i="6" a="1"/>
  <c r="BO152" i="6" s="1"/>
  <c r="E152" i="8" s="1"/>
  <c r="BM88" i="6" a="1"/>
  <c r="BM88" i="6" s="1"/>
  <c r="C88" i="8" s="1"/>
  <c r="BN88" i="6" a="1"/>
  <c r="BN88" i="6" s="1"/>
  <c r="D88" i="8" s="1"/>
  <c r="BO88" i="6" a="1"/>
  <c r="BO88" i="6" s="1"/>
  <c r="E88" i="8" s="1"/>
  <c r="BP88" i="6" a="1"/>
  <c r="BP88" i="6" s="1"/>
  <c r="F88" i="8" s="1"/>
  <c r="BM31" i="6" a="1"/>
  <c r="BM31" i="6" s="1"/>
  <c r="C31" i="8" s="1"/>
  <c r="BN31" i="6" a="1"/>
  <c r="BN31" i="6" s="1"/>
  <c r="D31" i="8" s="1"/>
  <c r="BO31" i="6" a="1"/>
  <c r="BO31" i="6" s="1"/>
  <c r="E31" i="8" s="1"/>
  <c r="BP31" i="6" a="1"/>
  <c r="BP31" i="6" s="1"/>
  <c r="F31" i="8" s="1"/>
  <c r="BM51" i="6" a="1"/>
  <c r="BM51" i="6" s="1"/>
  <c r="C51" i="8" s="1"/>
  <c r="BP51" i="6" a="1"/>
  <c r="BP51" i="6" s="1"/>
  <c r="F51" i="8" s="1"/>
  <c r="BO51" i="6" a="1"/>
  <c r="BO51" i="6" s="1"/>
  <c r="E51" i="8" s="1"/>
  <c r="BN51" i="6" a="1"/>
  <c r="BN51" i="6" s="1"/>
  <c r="D51" i="8" s="1"/>
  <c r="BM70" i="6" a="1"/>
  <c r="BM70" i="6" s="1"/>
  <c r="C70" i="8" s="1"/>
  <c r="BP70" i="6" a="1"/>
  <c r="BP70" i="6" s="1"/>
  <c r="F70" i="8" s="1"/>
  <c r="BN70" i="6" a="1"/>
  <c r="BN70" i="6" s="1"/>
  <c r="D70" i="8" s="1"/>
  <c r="BO70" i="6" a="1"/>
  <c r="BO70" i="6" s="1"/>
  <c r="E70" i="8" s="1"/>
  <c r="BM6" i="6" a="1"/>
  <c r="BM6" i="6" s="1"/>
  <c r="C6" i="8" s="1"/>
  <c r="BN6" i="6" a="1"/>
  <c r="BN6" i="6" s="1"/>
  <c r="D6" i="8" s="1"/>
  <c r="BO6" i="6" a="1"/>
  <c r="BO6" i="6" s="1"/>
  <c r="E6" i="8" s="1"/>
  <c r="BP6" i="6" a="1"/>
  <c r="BP6" i="6" s="1"/>
  <c r="F6" i="8" s="1"/>
  <c r="BM26" i="6" a="1"/>
  <c r="BM26" i="6" s="1"/>
  <c r="C26" i="8" s="1"/>
  <c r="BN26" i="6" a="1"/>
  <c r="BN26" i="6" s="1"/>
  <c r="D26" i="8" s="1"/>
  <c r="BO26" i="6" a="1"/>
  <c r="BO26" i="6" s="1"/>
  <c r="E26" i="8" s="1"/>
  <c r="BP26" i="6" a="1"/>
  <c r="BP26" i="6" s="1"/>
  <c r="F26" i="8" s="1"/>
  <c r="BM37" i="6" a="1"/>
  <c r="BM37" i="6" s="1"/>
  <c r="C37" i="8" s="1"/>
  <c r="BN37" i="6" a="1"/>
  <c r="BN37" i="6" s="1"/>
  <c r="D37" i="8" s="1"/>
  <c r="BP37" i="6" a="1"/>
  <c r="BP37" i="6" s="1"/>
  <c r="F37" i="8" s="1"/>
  <c r="BO37" i="6" a="1"/>
  <c r="BO37" i="6" s="1"/>
  <c r="E37" i="8" s="1"/>
  <c r="BM57" i="6" a="1"/>
  <c r="BM57" i="6" s="1"/>
  <c r="C57" i="8" s="1"/>
  <c r="BP57" i="6" a="1"/>
  <c r="BP57" i="6" s="1"/>
  <c r="F57" i="8" s="1"/>
  <c r="BN57" i="6" a="1"/>
  <c r="BN57" i="6" s="1"/>
  <c r="D57" i="8" s="1"/>
  <c r="BO57" i="6" a="1"/>
  <c r="BO57" i="6" s="1"/>
  <c r="E57" i="8" s="1"/>
  <c r="BM40" i="6" a="1"/>
  <c r="BM40" i="6" s="1"/>
  <c r="C40" i="8" s="1"/>
  <c r="BN40" i="6" a="1"/>
  <c r="BN40" i="6" s="1"/>
  <c r="D40" i="8" s="1"/>
  <c r="BP40" i="6" a="1"/>
  <c r="BP40" i="6" s="1"/>
  <c r="F40" i="8" s="1"/>
  <c r="BO40" i="6" a="1"/>
  <c r="BO40" i="6" s="1"/>
  <c r="E40" i="8" s="1"/>
  <c r="BM8" i="6" a="1"/>
  <c r="BM8" i="6" s="1"/>
  <c r="C8" i="8" s="1"/>
  <c r="BN8" i="6" a="1"/>
  <c r="BN8" i="6" s="1"/>
  <c r="D8" i="8" s="1"/>
  <c r="BO8" i="6" a="1"/>
  <c r="BO8" i="6" s="1"/>
  <c r="E8" i="8" s="1"/>
  <c r="BP8" i="6" a="1"/>
  <c r="BP8" i="6" s="1"/>
  <c r="F8" i="8" s="1"/>
  <c r="BP449" i="6" a="1"/>
  <c r="BP449" i="6" s="1"/>
  <c r="F449" i="8" s="1"/>
  <c r="BN449" i="6" a="1"/>
  <c r="BN449" i="6" s="1"/>
  <c r="D449" i="8" s="1"/>
  <c r="BO449" i="6" a="1"/>
  <c r="BO449" i="6" s="1"/>
  <c r="E449" i="8" s="1"/>
  <c r="BM449" i="6" a="1"/>
  <c r="BM449" i="6" s="1"/>
  <c r="C449" i="8" s="1"/>
  <c r="BO385" i="6" a="1"/>
  <c r="BO385" i="6" s="1"/>
  <c r="E385" i="8" s="1"/>
  <c r="BM385" i="6" a="1"/>
  <c r="BM385" i="6" s="1"/>
  <c r="C385" i="8" s="1"/>
  <c r="BP385" i="6" a="1"/>
  <c r="BP385" i="6" s="1"/>
  <c r="F385" i="8" s="1"/>
  <c r="BN385" i="6" a="1"/>
  <c r="BN385" i="6" s="1"/>
  <c r="D385" i="8" s="1"/>
  <c r="BM321" i="6" a="1"/>
  <c r="BM321" i="6" s="1"/>
  <c r="C321" i="8" s="1"/>
  <c r="BN321" i="6" a="1"/>
  <c r="BN321" i="6" s="1"/>
  <c r="D321" i="8" s="1"/>
  <c r="BO321" i="6" a="1"/>
  <c r="BO321" i="6" s="1"/>
  <c r="E321" i="8" s="1"/>
  <c r="BP321" i="6" a="1"/>
  <c r="BP321" i="6" s="1"/>
  <c r="F321" i="8" s="1"/>
  <c r="BN461" i="6" a="1"/>
  <c r="BN461" i="6" s="1"/>
  <c r="D461" i="8" s="1"/>
  <c r="BM461" i="6" a="1"/>
  <c r="BM461" i="6" s="1"/>
  <c r="C461" i="8" s="1"/>
  <c r="BO461" i="6" a="1"/>
  <c r="BO461" i="6" s="1"/>
  <c r="E461" i="8" s="1"/>
  <c r="BP461" i="6" a="1"/>
  <c r="BP461" i="6" s="1"/>
  <c r="F461" i="8" s="1"/>
  <c r="BO397" i="6" a="1"/>
  <c r="BO397" i="6" s="1"/>
  <c r="E397" i="8" s="1"/>
  <c r="BM397" i="6" a="1"/>
  <c r="BM397" i="6" s="1"/>
  <c r="C397" i="8" s="1"/>
  <c r="BN397" i="6" a="1"/>
  <c r="BN397" i="6" s="1"/>
  <c r="D397" i="8" s="1"/>
  <c r="BP397" i="6" a="1"/>
  <c r="BP397" i="6" s="1"/>
  <c r="F397" i="8" s="1"/>
  <c r="BM333" i="6" a="1"/>
  <c r="BM333" i="6" s="1"/>
  <c r="C333" i="8" s="1"/>
  <c r="BP333" i="6" a="1"/>
  <c r="BP333" i="6" s="1"/>
  <c r="F333" i="8" s="1"/>
  <c r="BN333" i="6" a="1"/>
  <c r="BN333" i="6" s="1"/>
  <c r="D333" i="8" s="1"/>
  <c r="BO333" i="6" a="1"/>
  <c r="BO333" i="6" s="1"/>
  <c r="E333" i="8" s="1"/>
  <c r="BO464" i="6" a="1"/>
  <c r="BO464" i="6" s="1"/>
  <c r="E464" i="8" s="1"/>
  <c r="BP464" i="6" a="1"/>
  <c r="BP464" i="6" s="1"/>
  <c r="F464" i="8" s="1"/>
  <c r="BN464" i="6" a="1"/>
  <c r="BN464" i="6" s="1"/>
  <c r="D464" i="8" s="1"/>
  <c r="BM464" i="6" a="1"/>
  <c r="BM464" i="6" s="1"/>
  <c r="C464" i="8" s="1"/>
  <c r="BO400" i="6" a="1"/>
  <c r="BO400" i="6" s="1"/>
  <c r="E400" i="8" s="1"/>
  <c r="BM400" i="6" a="1"/>
  <c r="BM400" i="6" s="1"/>
  <c r="C400" i="8" s="1"/>
  <c r="BP400" i="6" a="1"/>
  <c r="BP400" i="6" s="1"/>
  <c r="F400" i="8" s="1"/>
  <c r="BN400" i="6" a="1"/>
  <c r="BN400" i="6" s="1"/>
  <c r="D400" i="8" s="1"/>
  <c r="BM336" i="6" a="1"/>
  <c r="BM336" i="6" s="1"/>
  <c r="C336" i="8" s="1"/>
  <c r="BN336" i="6" a="1"/>
  <c r="BN336" i="6" s="1"/>
  <c r="D336" i="8" s="1"/>
  <c r="BO336" i="6" a="1"/>
  <c r="BO336" i="6" s="1"/>
  <c r="E336" i="8" s="1"/>
  <c r="BP336" i="6" a="1"/>
  <c r="BP336" i="6" s="1"/>
  <c r="F336" i="8" s="1"/>
  <c r="BO476" i="6" a="1"/>
  <c r="BO476" i="6" s="1"/>
  <c r="E476" i="8" s="1"/>
  <c r="BP476" i="6" a="1"/>
  <c r="BP476" i="6" s="1"/>
  <c r="F476" i="8" s="1"/>
  <c r="BM476" i="6" a="1"/>
  <c r="BM476" i="6" s="1"/>
  <c r="C476" i="8" s="1"/>
  <c r="BN476" i="6" a="1"/>
  <c r="BN476" i="6" s="1"/>
  <c r="D476" i="8" s="1"/>
  <c r="BO412" i="6" a="1"/>
  <c r="BO412" i="6" s="1"/>
  <c r="E412" i="8" s="1"/>
  <c r="BM412" i="6" a="1"/>
  <c r="BM412" i="6" s="1"/>
  <c r="C412" i="8" s="1"/>
  <c r="BN412" i="6" a="1"/>
  <c r="BN412" i="6" s="1"/>
  <c r="D412" i="8" s="1"/>
  <c r="BP412" i="6" a="1"/>
  <c r="BP412" i="6" s="1"/>
  <c r="F412" i="8" s="1"/>
  <c r="BM348" i="6" a="1"/>
  <c r="BM348" i="6" s="1"/>
  <c r="C348" i="8" s="1"/>
  <c r="BP348" i="6" a="1"/>
  <c r="BP348" i="6" s="1"/>
  <c r="F348" i="8" s="1"/>
  <c r="BN348" i="6" a="1"/>
  <c r="BN348" i="6" s="1"/>
  <c r="D348" i="8" s="1"/>
  <c r="BO348" i="6" a="1"/>
  <c r="BO348" i="6" s="1"/>
  <c r="E348" i="8" s="1"/>
  <c r="BO398" i="6" a="1"/>
  <c r="BO398" i="6" s="1"/>
  <c r="E398" i="8" s="1"/>
  <c r="BM398" i="6" a="1"/>
  <c r="BM398" i="6" s="1"/>
  <c r="C398" i="8" s="1"/>
  <c r="BP398" i="6" a="1"/>
  <c r="BP398" i="6" s="1"/>
  <c r="F398" i="8" s="1"/>
  <c r="BN398" i="6" a="1"/>
  <c r="BN398" i="6" s="1"/>
  <c r="D398" i="8" s="1"/>
  <c r="BO415" i="6" a="1"/>
  <c r="BO415" i="6" s="1"/>
  <c r="E415" i="8" s="1"/>
  <c r="BM415" i="6" a="1"/>
  <c r="BM415" i="6" s="1"/>
  <c r="C415" i="8" s="1"/>
  <c r="BN415" i="6" a="1"/>
  <c r="BN415" i="6" s="1"/>
  <c r="D415" i="8" s="1"/>
  <c r="BP415" i="6" a="1"/>
  <c r="BP415" i="6" s="1"/>
  <c r="F415" i="8" s="1"/>
  <c r="BM351" i="6" a="1"/>
  <c r="BM351" i="6" s="1"/>
  <c r="C351" i="8" s="1"/>
  <c r="BN351" i="6" a="1"/>
  <c r="BN351" i="6" s="1"/>
  <c r="D351" i="8" s="1"/>
  <c r="BO351" i="6" a="1"/>
  <c r="BO351" i="6" s="1"/>
  <c r="E351" i="8" s="1"/>
  <c r="BP351" i="6" a="1"/>
  <c r="BP351" i="6" s="1"/>
  <c r="F351" i="8" s="1"/>
  <c r="BP446" i="6" a="1"/>
  <c r="BP446" i="6" s="1"/>
  <c r="F446" i="8" s="1"/>
  <c r="BN446" i="6" a="1"/>
  <c r="BN446" i="6" s="1"/>
  <c r="D446" i="8" s="1"/>
  <c r="BO446" i="6" a="1"/>
  <c r="BO446" i="6" s="1"/>
  <c r="E446" i="8" s="1"/>
  <c r="BM446" i="6" a="1"/>
  <c r="BM446" i="6" s="1"/>
  <c r="C446" i="8" s="1"/>
  <c r="BM427" i="6" a="1"/>
  <c r="BM427" i="6" s="1"/>
  <c r="C427" i="8" s="1"/>
  <c r="BN427" i="6" a="1"/>
  <c r="BN427" i="6" s="1"/>
  <c r="D427" i="8" s="1"/>
  <c r="BO427" i="6" a="1"/>
  <c r="BO427" i="6" s="1"/>
  <c r="E427" i="8" s="1"/>
  <c r="BP427" i="6" a="1"/>
  <c r="BP427" i="6" s="1"/>
  <c r="F427" i="8" s="1"/>
  <c r="BM363" i="6" a="1"/>
  <c r="BM363" i="6" s="1"/>
  <c r="C363" i="8" s="1"/>
  <c r="BO363" i="6" a="1"/>
  <c r="BO363" i="6" s="1"/>
  <c r="E363" i="8" s="1"/>
  <c r="BP363" i="6" a="1"/>
  <c r="BP363" i="6" s="1"/>
  <c r="F363" i="8" s="1"/>
  <c r="BN363" i="6" a="1"/>
  <c r="BN363" i="6" s="1"/>
  <c r="D363" i="8" s="1"/>
  <c r="BN450" i="6" a="1"/>
  <c r="BN450" i="6" s="1"/>
  <c r="D450" i="8" s="1"/>
  <c r="BP450" i="6" a="1"/>
  <c r="BP450" i="6" s="1"/>
  <c r="F450" i="8" s="1"/>
  <c r="BM450" i="6" a="1"/>
  <c r="BM450" i="6" s="1"/>
  <c r="C450" i="8" s="1"/>
  <c r="BO450" i="6" a="1"/>
  <c r="BO450" i="6" s="1"/>
  <c r="E450" i="8" s="1"/>
  <c r="BM370" i="6" a="1"/>
  <c r="BM370" i="6" s="1"/>
  <c r="C370" i="8" s="1"/>
  <c r="BP370" i="6" a="1"/>
  <c r="BP370" i="6" s="1"/>
  <c r="F370" i="8" s="1"/>
  <c r="BN370" i="6" a="1"/>
  <c r="BN370" i="6" s="1"/>
  <c r="D370" i="8" s="1"/>
  <c r="BO370" i="6" a="1"/>
  <c r="BO370" i="6" s="1"/>
  <c r="E370" i="8" s="1"/>
  <c r="BM338" i="6" a="1"/>
  <c r="BM338" i="6" s="1"/>
  <c r="C338" i="8" s="1"/>
  <c r="BO338" i="6" a="1"/>
  <c r="BO338" i="6" s="1"/>
  <c r="E338" i="8" s="1"/>
  <c r="BP338" i="6" a="1"/>
  <c r="BP338" i="6" s="1"/>
  <c r="F338" i="8" s="1"/>
  <c r="BN338" i="6" a="1"/>
  <c r="BN338" i="6" s="1"/>
  <c r="D338" i="8" s="1"/>
  <c r="BN306" i="6" a="1"/>
  <c r="BN306" i="6" s="1"/>
  <c r="D306" i="8" s="1"/>
  <c r="BM306" i="6" a="1"/>
  <c r="BM306" i="6" s="1"/>
  <c r="C306" i="8" s="1"/>
  <c r="BO306" i="6" a="1"/>
  <c r="BO306" i="6" s="1"/>
  <c r="E306" i="8" s="1"/>
  <c r="BP306" i="6" a="1"/>
  <c r="BP306" i="6" s="1"/>
  <c r="F306" i="8" s="1"/>
  <c r="BN212" i="6" a="1"/>
  <c r="BN212" i="6" s="1"/>
  <c r="D212" i="8" s="1"/>
  <c r="BM212" i="6" a="1"/>
  <c r="BM212" i="6" s="1"/>
  <c r="C212" i="8" s="1"/>
  <c r="BO212" i="6" a="1"/>
  <c r="BO212" i="6" s="1"/>
  <c r="E212" i="8" s="1"/>
  <c r="BP212" i="6" a="1"/>
  <c r="BP212" i="6" s="1"/>
  <c r="F212" i="8" s="1"/>
  <c r="BN222" i="6" a="1"/>
  <c r="BN222" i="6" s="1"/>
  <c r="D222" i="8" s="1"/>
  <c r="BM222" i="6" a="1"/>
  <c r="BM222" i="6" s="1"/>
  <c r="C222" i="8" s="1"/>
  <c r="BO222" i="6" a="1"/>
  <c r="BO222" i="6" s="1"/>
  <c r="E222" i="8" s="1"/>
  <c r="BP222" i="6" a="1"/>
  <c r="BP222" i="6" s="1"/>
  <c r="F222" i="8" s="1"/>
  <c r="BM158" i="6" a="1"/>
  <c r="BM158" i="6" s="1"/>
  <c r="C158" i="8" s="1"/>
  <c r="BN158" i="6" a="1"/>
  <c r="BN158" i="6" s="1"/>
  <c r="D158" i="8" s="1"/>
  <c r="BP158" i="6" a="1"/>
  <c r="BP158" i="6" s="1"/>
  <c r="F158" i="8" s="1"/>
  <c r="BO158" i="6" a="1"/>
  <c r="BO158" i="6" s="1"/>
  <c r="E158" i="8" s="1"/>
  <c r="BM94" i="6" a="1"/>
  <c r="BM94" i="6" s="1"/>
  <c r="C94" i="8" s="1"/>
  <c r="BN94" i="6" a="1"/>
  <c r="BN94" i="6" s="1"/>
  <c r="D94" i="8" s="1"/>
  <c r="BO94" i="6" a="1"/>
  <c r="BO94" i="6" s="1"/>
  <c r="E94" i="8" s="1"/>
  <c r="BP94" i="6" a="1"/>
  <c r="BP94" i="6" s="1"/>
  <c r="F94" i="8" s="1"/>
  <c r="BN298" i="6" a="1"/>
  <c r="BN298" i="6" s="1"/>
  <c r="D298" i="8" s="1"/>
  <c r="BM298" i="6" a="1"/>
  <c r="BM298" i="6" s="1"/>
  <c r="C298" i="8" s="1"/>
  <c r="BO298" i="6" a="1"/>
  <c r="BO298" i="6" s="1"/>
  <c r="E298" i="8" s="1"/>
  <c r="BP298" i="6" a="1"/>
  <c r="BP298" i="6" s="1"/>
  <c r="F298" i="8" s="1"/>
  <c r="BM234" i="6" a="1"/>
  <c r="BM234" i="6" s="1"/>
  <c r="C234" i="8" s="1"/>
  <c r="BP234" i="6" a="1"/>
  <c r="BP234" i="6" s="1"/>
  <c r="F234" i="8" s="1"/>
  <c r="BN234" i="6" a="1"/>
  <c r="BN234" i="6" s="1"/>
  <c r="D234" i="8" s="1"/>
  <c r="BO234" i="6" a="1"/>
  <c r="BO234" i="6" s="1"/>
  <c r="E234" i="8" s="1"/>
  <c r="BP170" i="6" a="1"/>
  <c r="BP170" i="6" s="1"/>
  <c r="F170" i="8" s="1"/>
  <c r="BM170" i="6" a="1"/>
  <c r="BM170" i="6" s="1"/>
  <c r="C170" i="8" s="1"/>
  <c r="BN170" i="6" a="1"/>
  <c r="BN170" i="6" s="1"/>
  <c r="D170" i="8" s="1"/>
  <c r="BO170" i="6" a="1"/>
  <c r="BO170" i="6" s="1"/>
  <c r="E170" i="8" s="1"/>
  <c r="BO106" i="6" a="1"/>
  <c r="BO106" i="6" s="1"/>
  <c r="E106" i="8" s="1"/>
  <c r="BP106" i="6" a="1"/>
  <c r="BP106" i="6" s="1"/>
  <c r="F106" i="8" s="1"/>
  <c r="BM106" i="6" a="1"/>
  <c r="BM106" i="6" s="1"/>
  <c r="C106" i="8" s="1"/>
  <c r="BN106" i="6" a="1"/>
  <c r="BN106" i="6" s="1"/>
  <c r="D106" i="8" s="1"/>
  <c r="BN291" i="6" a="1"/>
  <c r="BN291" i="6" s="1"/>
  <c r="D291" i="8" s="1"/>
  <c r="BM291" i="6" a="1"/>
  <c r="BM291" i="6" s="1"/>
  <c r="C291" i="8" s="1"/>
  <c r="BO291" i="6" a="1"/>
  <c r="BO291" i="6" s="1"/>
  <c r="E291" i="8" s="1"/>
  <c r="BP291" i="6" a="1"/>
  <c r="BP291" i="6" s="1"/>
  <c r="F291" i="8" s="1"/>
  <c r="BN227" i="6" a="1"/>
  <c r="BN227" i="6" s="1"/>
  <c r="D227" i="8" s="1"/>
  <c r="BM227" i="6" a="1"/>
  <c r="BM227" i="6" s="1"/>
  <c r="C227" i="8" s="1"/>
  <c r="BO227" i="6" a="1"/>
  <c r="BO227" i="6" s="1"/>
  <c r="E227" i="8" s="1"/>
  <c r="BP227" i="6" a="1"/>
  <c r="BP227" i="6" s="1"/>
  <c r="F227" i="8" s="1"/>
  <c r="BP163" i="6" a="1"/>
  <c r="BP163" i="6" s="1"/>
  <c r="F163" i="8" s="1"/>
  <c r="BM163" i="6" a="1"/>
  <c r="BM163" i="6" s="1"/>
  <c r="C163" i="8" s="1"/>
  <c r="BN163" i="6" a="1"/>
  <c r="BN163" i="6" s="1"/>
  <c r="D163" i="8" s="1"/>
  <c r="BO163" i="6" a="1"/>
  <c r="BO163" i="6" s="1"/>
  <c r="E163" i="8" s="1"/>
  <c r="BP99" i="6" a="1"/>
  <c r="BP99" i="6" s="1"/>
  <c r="F99" i="8" s="1"/>
  <c r="BM99" i="6" a="1"/>
  <c r="BM99" i="6" s="1"/>
  <c r="C99" i="8" s="1"/>
  <c r="BN99" i="6" a="1"/>
  <c r="BN99" i="6" s="1"/>
  <c r="D99" i="8" s="1"/>
  <c r="BO99" i="6" a="1"/>
  <c r="BO99" i="6" s="1"/>
  <c r="E99" i="8" s="1"/>
  <c r="BN286" i="6" a="1"/>
  <c r="BN286" i="6" s="1"/>
  <c r="D286" i="8" s="1"/>
  <c r="BO286" i="6" a="1"/>
  <c r="BO286" i="6" s="1"/>
  <c r="E286" i="8" s="1"/>
  <c r="BP286" i="6" a="1"/>
  <c r="BP286" i="6" s="1"/>
  <c r="F286" i="8" s="1"/>
  <c r="BM286" i="6" a="1"/>
  <c r="BM286" i="6" s="1"/>
  <c r="C286" i="8" s="1"/>
  <c r="BM245" i="6" a="1"/>
  <c r="BM245" i="6" s="1"/>
  <c r="C245" i="8" s="1"/>
  <c r="BN245" i="6" a="1"/>
  <c r="BN245" i="6" s="1"/>
  <c r="D245" i="8" s="1"/>
  <c r="BO245" i="6" a="1"/>
  <c r="BO245" i="6" s="1"/>
  <c r="E245" i="8" s="1"/>
  <c r="BP245" i="6" a="1"/>
  <c r="BP245" i="6" s="1"/>
  <c r="F245" i="8" s="1"/>
  <c r="BP181" i="6" a="1"/>
  <c r="BP181" i="6" s="1"/>
  <c r="F181" i="8" s="1"/>
  <c r="BN181" i="6" a="1"/>
  <c r="BN181" i="6" s="1"/>
  <c r="D181" i="8" s="1"/>
  <c r="BO181" i="6" a="1"/>
  <c r="BO181" i="6" s="1"/>
  <c r="E181" i="8" s="1"/>
  <c r="BM181" i="6" a="1"/>
  <c r="BM181" i="6" s="1"/>
  <c r="C181" i="8" s="1"/>
  <c r="BM117" i="6" a="1"/>
  <c r="BM117" i="6" s="1"/>
  <c r="C117" i="8" s="1"/>
  <c r="BN117" i="6" a="1"/>
  <c r="BN117" i="6" s="1"/>
  <c r="D117" i="8" s="1"/>
  <c r="BO117" i="6" a="1"/>
  <c r="BO117" i="6" s="1"/>
  <c r="E117" i="8" s="1"/>
  <c r="BP117" i="6" a="1"/>
  <c r="BP117" i="6" s="1"/>
  <c r="F117" i="8" s="1"/>
  <c r="BP91" i="6" a="1"/>
  <c r="BP91" i="6" s="1"/>
  <c r="F91" i="8" s="1"/>
  <c r="BM91" i="6" a="1"/>
  <c r="BM91" i="6" s="1"/>
  <c r="C91" i="8" s="1"/>
  <c r="BN91" i="6" a="1"/>
  <c r="BN91" i="6" s="1"/>
  <c r="D91" i="8" s="1"/>
  <c r="BO91" i="6" a="1"/>
  <c r="BO91" i="6" s="1"/>
  <c r="E91" i="8" s="1"/>
  <c r="BM263" i="6" a="1"/>
  <c r="BM263" i="6" s="1"/>
  <c r="C263" i="8" s="1"/>
  <c r="BO263" i="6" a="1"/>
  <c r="BO263" i="6" s="1"/>
  <c r="E263" i="8" s="1"/>
  <c r="BP263" i="6" a="1"/>
  <c r="BP263" i="6" s="1"/>
  <c r="F263" i="8" s="1"/>
  <c r="BN263" i="6" a="1"/>
  <c r="BN263" i="6" s="1"/>
  <c r="D263" i="8" s="1"/>
  <c r="BN199" i="6" a="1"/>
  <c r="BN199" i="6" s="1"/>
  <c r="D199" i="8" s="1"/>
  <c r="BO199" i="6" a="1"/>
  <c r="BO199" i="6" s="1"/>
  <c r="E199" i="8" s="1"/>
  <c r="BP199" i="6" a="1"/>
  <c r="BP199" i="6" s="1"/>
  <c r="F199" i="8" s="1"/>
  <c r="BM199" i="6" a="1"/>
  <c r="BM199" i="6" s="1"/>
  <c r="C199" i="8" s="1"/>
  <c r="BM135" i="6" a="1"/>
  <c r="BM135" i="6" s="1"/>
  <c r="C135" i="8" s="1"/>
  <c r="BN135" i="6" a="1"/>
  <c r="BN135" i="6" s="1"/>
  <c r="D135" i="8" s="1"/>
  <c r="BO135" i="6" a="1"/>
  <c r="BO135" i="6" s="1"/>
  <c r="E135" i="8" s="1"/>
  <c r="BP135" i="6" a="1"/>
  <c r="BP135" i="6" s="1"/>
  <c r="F135" i="8" s="1"/>
  <c r="BN225" i="6" a="1"/>
  <c r="BN225" i="6" s="1"/>
  <c r="D225" i="8" s="1"/>
  <c r="BM225" i="6" a="1"/>
  <c r="BM225" i="6" s="1"/>
  <c r="C225" i="8" s="1"/>
  <c r="BO225" i="6" a="1"/>
  <c r="BO225" i="6" s="1"/>
  <c r="E225" i="8" s="1"/>
  <c r="BP225" i="6" a="1"/>
  <c r="BP225" i="6" s="1"/>
  <c r="F225" i="8" s="1"/>
  <c r="BM249" i="6" a="1"/>
  <c r="BM249" i="6" s="1"/>
  <c r="C249" i="8" s="1"/>
  <c r="BP249" i="6" a="1"/>
  <c r="BP249" i="6" s="1"/>
  <c r="F249" i="8" s="1"/>
  <c r="BN249" i="6" a="1"/>
  <c r="BN249" i="6" s="1"/>
  <c r="D249" i="8" s="1"/>
  <c r="BO249" i="6" a="1"/>
  <c r="BO249" i="6" s="1"/>
  <c r="E249" i="8" s="1"/>
  <c r="BP185" i="6" a="1"/>
  <c r="BP185" i="6" s="1"/>
  <c r="F185" i="8" s="1"/>
  <c r="BM185" i="6" a="1"/>
  <c r="BM185" i="6" s="1"/>
  <c r="C185" i="8" s="1"/>
  <c r="BN185" i="6" a="1"/>
  <c r="BN185" i="6" s="1"/>
  <c r="D185" i="8" s="1"/>
  <c r="BO185" i="6" a="1"/>
  <c r="BO185" i="6" s="1"/>
  <c r="E185" i="8" s="1"/>
  <c r="BO121" i="6" a="1"/>
  <c r="BO121" i="6" s="1"/>
  <c r="E121" i="8" s="1"/>
  <c r="BP121" i="6" a="1"/>
  <c r="BP121" i="6" s="1"/>
  <c r="F121" i="8" s="1"/>
  <c r="BM121" i="6" a="1"/>
  <c r="BM121" i="6" s="1"/>
  <c r="C121" i="8" s="1"/>
  <c r="BN121" i="6" a="1"/>
  <c r="BN121" i="6" s="1"/>
  <c r="D121" i="8" s="1"/>
  <c r="BN206" i="6" a="1"/>
  <c r="BN206" i="6" s="1"/>
  <c r="D206" i="8" s="1"/>
  <c r="BO206" i="6" a="1"/>
  <c r="BO206" i="6" s="1"/>
  <c r="E206" i="8" s="1"/>
  <c r="BP206" i="6" a="1"/>
  <c r="BP206" i="6" s="1"/>
  <c r="F206" i="8" s="1"/>
  <c r="BM206" i="6" a="1"/>
  <c r="BM206" i="6" s="1"/>
  <c r="C206" i="8" s="1"/>
  <c r="BN274" i="6" a="1"/>
  <c r="BN274" i="6" s="1"/>
  <c r="D274" i="8" s="1"/>
  <c r="BO274" i="6" a="1"/>
  <c r="BO274" i="6" s="1"/>
  <c r="E274" i="8" s="1"/>
  <c r="BP274" i="6" a="1"/>
  <c r="BP274" i="6" s="1"/>
  <c r="F274" i="8" s="1"/>
  <c r="BM274" i="6" a="1"/>
  <c r="BM274" i="6" s="1"/>
  <c r="C274" i="8" s="1"/>
  <c r="BN210" i="6" a="1"/>
  <c r="BN210" i="6" s="1"/>
  <c r="D210" i="8" s="1"/>
  <c r="BO210" i="6" a="1"/>
  <c r="BO210" i="6" s="1"/>
  <c r="E210" i="8" s="1"/>
  <c r="BM210" i="6" a="1"/>
  <c r="BM210" i="6" s="1"/>
  <c r="C210" i="8" s="1"/>
  <c r="BP210" i="6" a="1"/>
  <c r="BP210" i="6" s="1"/>
  <c r="F210" i="8" s="1"/>
  <c r="BO146" i="6" a="1"/>
  <c r="BO146" i="6" s="1"/>
  <c r="E146" i="8" s="1"/>
  <c r="BP146" i="6" a="1"/>
  <c r="BP146" i="6" s="1"/>
  <c r="F146" i="8" s="1"/>
  <c r="BN146" i="6" a="1"/>
  <c r="BN146" i="6" s="1"/>
  <c r="D146" i="8" s="1"/>
  <c r="BM146" i="6" a="1"/>
  <c r="BM146" i="6" s="1"/>
  <c r="C146" i="8" s="1"/>
  <c r="BP87" i="6" a="1"/>
  <c r="BP87" i="6" s="1"/>
  <c r="F87" i="8" s="1"/>
  <c r="BM87" i="6" a="1"/>
  <c r="BM87" i="6" s="1"/>
  <c r="C87" i="8" s="1"/>
  <c r="BN87" i="6" a="1"/>
  <c r="BN87" i="6" s="1"/>
  <c r="D87" i="8" s="1"/>
  <c r="BO87" i="6" a="1"/>
  <c r="BO87" i="6" s="1"/>
  <c r="E87" i="8" s="1"/>
  <c r="BM23" i="6" a="1"/>
  <c r="BM23" i="6" s="1"/>
  <c r="C23" i="8" s="1"/>
  <c r="BN23" i="6" a="1"/>
  <c r="BN23" i="6" s="1"/>
  <c r="D23" i="8" s="1"/>
  <c r="BO23" i="6" a="1"/>
  <c r="BO23" i="6" s="1"/>
  <c r="E23" i="8" s="1"/>
  <c r="BP23" i="6" a="1"/>
  <c r="BP23" i="6" s="1"/>
  <c r="F23" i="8" s="1"/>
  <c r="BM43" i="6" a="1"/>
  <c r="BM43" i="6" s="1"/>
  <c r="C43" i="8" s="1"/>
  <c r="BN43" i="6" a="1"/>
  <c r="BN43" i="6" s="1"/>
  <c r="D43" i="8" s="1"/>
  <c r="BP43" i="6" a="1"/>
  <c r="BP43" i="6" s="1"/>
  <c r="F43" i="8" s="1"/>
  <c r="BO43" i="6" a="1"/>
  <c r="BO43" i="6" s="1"/>
  <c r="E43" i="8" s="1"/>
  <c r="BM62" i="6" a="1"/>
  <c r="BM62" i="6" s="1"/>
  <c r="C62" i="8" s="1"/>
  <c r="BP62" i="6" a="1"/>
  <c r="BP62" i="6" s="1"/>
  <c r="F62" i="8" s="1"/>
  <c r="BN62" i="6" a="1"/>
  <c r="BN62" i="6" s="1"/>
  <c r="D62" i="8" s="1"/>
  <c r="BO62" i="6" a="1"/>
  <c r="BO62" i="6" s="1"/>
  <c r="E62" i="8" s="1"/>
  <c r="BM82" i="6" a="1"/>
  <c r="BM82" i="6" s="1"/>
  <c r="C82" i="8" s="1"/>
  <c r="BP82" i="6" a="1"/>
  <c r="BP82" i="6" s="1"/>
  <c r="F82" i="8" s="1"/>
  <c r="BN82" i="6" a="1"/>
  <c r="BN82" i="6" s="1"/>
  <c r="D82" i="8" s="1"/>
  <c r="BO82" i="6" a="1"/>
  <c r="BO82" i="6" s="1"/>
  <c r="E82" i="8" s="1"/>
  <c r="BM18" i="6" a="1"/>
  <c r="BM18" i="6" s="1"/>
  <c r="C18" i="8" s="1"/>
  <c r="BN18" i="6" a="1"/>
  <c r="BN18" i="6" s="1"/>
  <c r="D18" i="8" s="1"/>
  <c r="BO18" i="6" a="1"/>
  <c r="BO18" i="6" s="1"/>
  <c r="E18" i="8" s="1"/>
  <c r="BP18" i="6" a="1"/>
  <c r="BP18" i="6" s="1"/>
  <c r="F18" i="8" s="1"/>
  <c r="BM29" i="6" a="1"/>
  <c r="BM29" i="6" s="1"/>
  <c r="C29" i="8" s="1"/>
  <c r="BN29" i="6" a="1"/>
  <c r="BN29" i="6" s="1"/>
  <c r="D29" i="8" s="1"/>
  <c r="BO29" i="6" a="1"/>
  <c r="BO29" i="6" s="1"/>
  <c r="E29" i="8" s="1"/>
  <c r="BP29" i="6" a="1"/>
  <c r="BP29" i="6" s="1"/>
  <c r="F29" i="8" s="1"/>
  <c r="BM49" i="6" a="1"/>
  <c r="BM49" i="6" s="1"/>
  <c r="C49" i="8" s="1"/>
  <c r="BP49" i="6" a="1"/>
  <c r="BP49" i="6" s="1"/>
  <c r="F49" i="8" s="1"/>
  <c r="BO49" i="6" a="1"/>
  <c r="BO49" i="6" s="1"/>
  <c r="E49" i="8" s="1"/>
  <c r="BN49" i="6" a="1"/>
  <c r="BN49" i="6" s="1"/>
  <c r="D49" i="8" s="1"/>
  <c r="BM36" i="6" a="1"/>
  <c r="BM36" i="6" s="1"/>
  <c r="C36" i="8" s="1"/>
  <c r="BN36" i="6" a="1"/>
  <c r="BN36" i="6" s="1"/>
  <c r="D36" i="8" s="1"/>
  <c r="BP36" i="6" a="1"/>
  <c r="BP36" i="6" s="1"/>
  <c r="F36" i="8" s="1"/>
  <c r="BO36" i="6" a="1"/>
  <c r="BO36" i="6" s="1"/>
  <c r="E36" i="8" s="1"/>
  <c r="BM4" i="6" a="1"/>
  <c r="BM4" i="6" s="1"/>
  <c r="C4" i="8" s="1"/>
  <c r="BN4" i="6" a="1"/>
  <c r="BN4" i="6" s="1"/>
  <c r="D4" i="8" s="1"/>
  <c r="BO4" i="6" a="1"/>
  <c r="BO4" i="6" s="1"/>
  <c r="E4" i="8" s="1"/>
  <c r="BP4" i="6" a="1"/>
  <c r="BP4" i="6" s="1"/>
  <c r="F4" i="8" s="1"/>
  <c r="BP441" i="6" a="1"/>
  <c r="BP441" i="6" s="1"/>
  <c r="F441" i="8" s="1"/>
  <c r="BM441" i="6" a="1"/>
  <c r="BM441" i="6" s="1"/>
  <c r="C441" i="8" s="1"/>
  <c r="BN441" i="6" a="1"/>
  <c r="BN441" i="6" s="1"/>
  <c r="D441" i="8" s="1"/>
  <c r="BO441" i="6" a="1"/>
  <c r="BO441" i="6" s="1"/>
  <c r="E441" i="8" s="1"/>
  <c r="BM377" i="6" a="1"/>
  <c r="BM377" i="6" s="1"/>
  <c r="C377" i="8" s="1"/>
  <c r="BO377" i="6" a="1"/>
  <c r="BO377" i="6" s="1"/>
  <c r="E377" i="8" s="1"/>
  <c r="BP377" i="6" a="1"/>
  <c r="BP377" i="6" s="1"/>
  <c r="F377" i="8" s="1"/>
  <c r="BN377" i="6" a="1"/>
  <c r="BN377" i="6" s="1"/>
  <c r="D377" i="8" s="1"/>
  <c r="BM313" i="6" a="1"/>
  <c r="BM313" i="6" s="1"/>
  <c r="C313" i="8" s="1"/>
  <c r="BN313" i="6" a="1"/>
  <c r="BN313" i="6" s="1"/>
  <c r="D313" i="8" s="1"/>
  <c r="BO313" i="6" a="1"/>
  <c r="BO313" i="6" s="1"/>
  <c r="E313" i="8" s="1"/>
  <c r="BP313" i="6" a="1"/>
  <c r="BP313" i="6" s="1"/>
  <c r="F313" i="8" s="1"/>
  <c r="BN453" i="6" a="1"/>
  <c r="BN453" i="6" s="1"/>
  <c r="D453" i="8" s="1"/>
  <c r="BP453" i="6" a="1"/>
  <c r="BP453" i="6" s="1"/>
  <c r="F453" i="8" s="1"/>
  <c r="BO453" i="6" a="1"/>
  <c r="BO453" i="6" s="1"/>
  <c r="E453" i="8" s="1"/>
  <c r="BM453" i="6" a="1"/>
  <c r="BM453" i="6" s="1"/>
  <c r="C453" i="8" s="1"/>
  <c r="BO389" i="6" a="1"/>
  <c r="BO389" i="6" s="1"/>
  <c r="E389" i="8" s="1"/>
  <c r="BM389" i="6" a="1"/>
  <c r="BM389" i="6" s="1"/>
  <c r="C389" i="8" s="1"/>
  <c r="BN389" i="6" a="1"/>
  <c r="BN389" i="6" s="1"/>
  <c r="D389" i="8" s="1"/>
  <c r="BP389" i="6" a="1"/>
  <c r="BP389" i="6" s="1"/>
  <c r="F389" i="8" s="1"/>
  <c r="BM325" i="6" a="1"/>
  <c r="BM325" i="6" s="1"/>
  <c r="C325" i="8" s="1"/>
  <c r="BP325" i="6" a="1"/>
  <c r="BP325" i="6" s="1"/>
  <c r="F325" i="8" s="1"/>
  <c r="BN325" i="6" a="1"/>
  <c r="BN325" i="6" s="1"/>
  <c r="D325" i="8" s="1"/>
  <c r="BO325" i="6" a="1"/>
  <c r="BO325" i="6" s="1"/>
  <c r="E325" i="8" s="1"/>
  <c r="BM456" i="6" a="1"/>
  <c r="BM456" i="6" s="1"/>
  <c r="C456" i="8" s="1"/>
  <c r="BO456" i="6" a="1"/>
  <c r="BO456" i="6" s="1"/>
  <c r="E456" i="8" s="1"/>
  <c r="BP456" i="6" a="1"/>
  <c r="BP456" i="6" s="1"/>
  <c r="F456" i="8" s="1"/>
  <c r="BN456" i="6" a="1"/>
  <c r="BN456" i="6" s="1"/>
  <c r="D456" i="8" s="1"/>
  <c r="BO392" i="6" a="1"/>
  <c r="BO392" i="6" s="1"/>
  <c r="E392" i="8" s="1"/>
  <c r="BM392" i="6" a="1"/>
  <c r="BM392" i="6" s="1"/>
  <c r="C392" i="8" s="1"/>
  <c r="BP392" i="6" a="1"/>
  <c r="BP392" i="6" s="1"/>
  <c r="F392" i="8" s="1"/>
  <c r="BN392" i="6" a="1"/>
  <c r="BN392" i="6" s="1"/>
  <c r="D392" i="8" s="1"/>
  <c r="BM328" i="6" a="1"/>
  <c r="BM328" i="6" s="1"/>
  <c r="C328" i="8" s="1"/>
  <c r="BN328" i="6" a="1"/>
  <c r="BN328" i="6" s="1"/>
  <c r="D328" i="8" s="1"/>
  <c r="BO328" i="6" a="1"/>
  <c r="BO328" i="6" s="1"/>
  <c r="E328" i="8" s="1"/>
  <c r="BP328" i="6" a="1"/>
  <c r="BP328" i="6" s="1"/>
  <c r="F328" i="8" s="1"/>
  <c r="BM468" i="6" a="1"/>
  <c r="BM468" i="6" s="1"/>
  <c r="C468" i="8" s="1"/>
  <c r="BN468" i="6" a="1"/>
  <c r="BN468" i="6" s="1"/>
  <c r="D468" i="8" s="1"/>
  <c r="BO468" i="6" a="1"/>
  <c r="BO468" i="6" s="1"/>
  <c r="E468" i="8" s="1"/>
  <c r="BP468" i="6" a="1"/>
  <c r="BP468" i="6" s="1"/>
  <c r="F468" i="8" s="1"/>
  <c r="BO404" i="6" a="1"/>
  <c r="BO404" i="6" s="1"/>
  <c r="E404" i="8" s="1"/>
  <c r="BM404" i="6" a="1"/>
  <c r="BM404" i="6" s="1"/>
  <c r="C404" i="8" s="1"/>
  <c r="BP404" i="6" a="1"/>
  <c r="BP404" i="6" s="1"/>
  <c r="F404" i="8" s="1"/>
  <c r="BN404" i="6" a="1"/>
  <c r="BN404" i="6" s="1"/>
  <c r="D404" i="8" s="1"/>
  <c r="BM340" i="6" a="1"/>
  <c r="BM340" i="6" s="1"/>
  <c r="C340" i="8" s="1"/>
  <c r="BP340" i="6" a="1"/>
  <c r="BP340" i="6" s="1"/>
  <c r="F340" i="8" s="1"/>
  <c r="BN340" i="6" a="1"/>
  <c r="BN340" i="6" s="1"/>
  <c r="D340" i="8" s="1"/>
  <c r="BO340" i="6" a="1"/>
  <c r="BO340" i="6" s="1"/>
  <c r="E340" i="8" s="1"/>
  <c r="BO471" i="6" a="1"/>
  <c r="BO471" i="6" s="1"/>
  <c r="E471" i="8" s="1"/>
  <c r="BM471" i="6" a="1"/>
  <c r="BM471" i="6" s="1"/>
  <c r="C471" i="8" s="1"/>
  <c r="BN471" i="6" a="1"/>
  <c r="BN471" i="6" s="1"/>
  <c r="D471" i="8" s="1"/>
  <c r="BP471" i="6" a="1"/>
  <c r="BP471" i="6" s="1"/>
  <c r="F471" i="8" s="1"/>
  <c r="BO407" i="6" a="1"/>
  <c r="BO407" i="6" s="1"/>
  <c r="E407" i="8" s="1"/>
  <c r="BM407" i="6" a="1"/>
  <c r="BM407" i="6" s="1"/>
  <c r="C407" i="8" s="1"/>
  <c r="BN407" i="6" a="1"/>
  <c r="BN407" i="6" s="1"/>
  <c r="D407" i="8" s="1"/>
  <c r="BP407" i="6" a="1"/>
  <c r="BP407" i="6" s="1"/>
  <c r="F407" i="8" s="1"/>
  <c r="BM343" i="6" a="1"/>
  <c r="BM343" i="6" s="1"/>
  <c r="C343" i="8" s="1"/>
  <c r="BN343" i="6" a="1"/>
  <c r="BN343" i="6" s="1"/>
  <c r="D343" i="8" s="1"/>
  <c r="BO343" i="6" a="1"/>
  <c r="BO343" i="6" s="1"/>
  <c r="E343" i="8" s="1"/>
  <c r="BP343" i="6" a="1"/>
  <c r="BP343" i="6" s="1"/>
  <c r="F343" i="8" s="1"/>
  <c r="BN418" i="6" a="1"/>
  <c r="BN418" i="6" s="1"/>
  <c r="D418" i="8" s="1"/>
  <c r="BP418" i="6" a="1"/>
  <c r="BP418" i="6" s="1"/>
  <c r="F418" i="8" s="1"/>
  <c r="BM418" i="6" a="1"/>
  <c r="BM418" i="6" s="1"/>
  <c r="C418" i="8" s="1"/>
  <c r="BO418" i="6" a="1"/>
  <c r="BO418" i="6" s="1"/>
  <c r="E418" i="8" s="1"/>
  <c r="BM419" i="6" a="1"/>
  <c r="BM419" i="6" s="1"/>
  <c r="C419" i="8" s="1"/>
  <c r="BO419" i="6" a="1"/>
  <c r="BO419" i="6" s="1"/>
  <c r="E419" i="8" s="1"/>
  <c r="BP419" i="6" a="1"/>
  <c r="BP419" i="6" s="1"/>
  <c r="F419" i="8" s="1"/>
  <c r="BN419" i="6" a="1"/>
  <c r="BN419" i="6" s="1"/>
  <c r="D419" i="8" s="1"/>
  <c r="BM355" i="6" a="1"/>
  <c r="BM355" i="6" s="1"/>
  <c r="C355" i="8" s="1"/>
  <c r="BO355" i="6" a="1"/>
  <c r="BO355" i="6" s="1"/>
  <c r="E355" i="8" s="1"/>
  <c r="BP355" i="6" a="1"/>
  <c r="BP355" i="6" s="1"/>
  <c r="F355" i="8" s="1"/>
  <c r="BN355" i="6" a="1"/>
  <c r="BN355" i="6" s="1"/>
  <c r="D355" i="8" s="1"/>
  <c r="BP422" i="6" a="1"/>
  <c r="BP422" i="6" s="1"/>
  <c r="F422" i="8" s="1"/>
  <c r="BN422" i="6" a="1"/>
  <c r="BN422" i="6" s="1"/>
  <c r="D422" i="8" s="1"/>
  <c r="BO422" i="6" a="1"/>
  <c r="BO422" i="6" s="1"/>
  <c r="E422" i="8" s="1"/>
  <c r="BM422" i="6" a="1"/>
  <c r="BM422" i="6" s="1"/>
  <c r="C422" i="8" s="1"/>
  <c r="BM366" i="6" a="1"/>
  <c r="BM366" i="6" s="1"/>
  <c r="C366" i="8" s="1"/>
  <c r="BN366" i="6" a="1"/>
  <c r="BN366" i="6" s="1"/>
  <c r="D366" i="8" s="1"/>
  <c r="BO366" i="6" a="1"/>
  <c r="BO366" i="6" s="1"/>
  <c r="E366" i="8" s="1"/>
  <c r="BP366" i="6" a="1"/>
  <c r="BP366" i="6" s="1"/>
  <c r="F366" i="8" s="1"/>
  <c r="BM334" i="6" a="1"/>
  <c r="BM334" i="6" s="1"/>
  <c r="C334" i="8" s="1"/>
  <c r="BN334" i="6" a="1"/>
  <c r="BN334" i="6" s="1"/>
  <c r="D334" i="8" s="1"/>
  <c r="BO334" i="6" a="1"/>
  <c r="BO334" i="6" s="1"/>
  <c r="E334" i="8" s="1"/>
  <c r="BP334" i="6" a="1"/>
  <c r="BP334" i="6" s="1"/>
  <c r="F334" i="8" s="1"/>
  <c r="BN302" i="6" a="1"/>
  <c r="BN302" i="6" s="1"/>
  <c r="D302" i="8" s="1"/>
  <c r="BM302" i="6" a="1"/>
  <c r="BM302" i="6" s="1"/>
  <c r="C302" i="8" s="1"/>
  <c r="BO302" i="6" a="1"/>
  <c r="BO302" i="6" s="1"/>
  <c r="E302" i="8" s="1"/>
  <c r="BP302" i="6" a="1"/>
  <c r="BP302" i="6" s="1"/>
  <c r="F302" i="8" s="1"/>
  <c r="BP148" i="6" a="1"/>
  <c r="BP148" i="6" s="1"/>
  <c r="F148" i="8" s="1"/>
  <c r="BM148" i="6" a="1"/>
  <c r="BM148" i="6" s="1"/>
  <c r="C148" i="8" s="1"/>
  <c r="BO148" i="6" a="1"/>
  <c r="BO148" i="6" s="1"/>
  <c r="E148" i="8" s="1"/>
  <c r="BN148" i="6" a="1"/>
  <c r="BN148" i="6" s="1"/>
  <c r="D148" i="8" s="1"/>
  <c r="BN209" i="6" a="1"/>
  <c r="BN209" i="6" s="1"/>
  <c r="D209" i="8" s="1"/>
  <c r="BO209" i="6" a="1"/>
  <c r="BO209" i="6" s="1"/>
  <c r="E209" i="8" s="1"/>
  <c r="BM209" i="6" a="1"/>
  <c r="BM209" i="6" s="1"/>
  <c r="C209" i="8" s="1"/>
  <c r="BP209" i="6" a="1"/>
  <c r="BP209" i="6" s="1"/>
  <c r="F209" i="8" s="1"/>
  <c r="BP145" i="6" a="1"/>
  <c r="BP145" i="6" s="1"/>
  <c r="F145" i="8" s="1"/>
  <c r="BM145" i="6" a="1"/>
  <c r="BM145" i="6" s="1"/>
  <c r="C145" i="8" s="1"/>
  <c r="BN145" i="6" a="1"/>
  <c r="BN145" i="6" s="1"/>
  <c r="D145" i="8" s="1"/>
  <c r="BO145" i="6" a="1"/>
  <c r="BO145" i="6" s="1"/>
  <c r="E145" i="8" s="1"/>
  <c r="BM72" i="6" a="1"/>
  <c r="BM72" i="6" s="1"/>
  <c r="C72" i="8" s="1"/>
  <c r="BP72" i="6" a="1"/>
  <c r="BP72" i="6" s="1"/>
  <c r="F72" i="8" s="1"/>
  <c r="BN72" i="6" a="1"/>
  <c r="BN72" i="6" s="1"/>
  <c r="D72" i="8" s="1"/>
  <c r="BO72" i="6" a="1"/>
  <c r="BO72" i="6" s="1"/>
  <c r="E72" i="8" s="1"/>
  <c r="BN285" i="6" a="1"/>
  <c r="BN285" i="6" s="1"/>
  <c r="D285" i="8" s="1"/>
  <c r="BO285" i="6" a="1"/>
  <c r="BO285" i="6" s="1"/>
  <c r="E285" i="8" s="1"/>
  <c r="BP285" i="6" a="1"/>
  <c r="BP285" i="6" s="1"/>
  <c r="F285" i="8" s="1"/>
  <c r="BM285" i="6" a="1"/>
  <c r="BM285" i="6" s="1"/>
  <c r="C285" i="8" s="1"/>
  <c r="BN221" i="6" a="1"/>
  <c r="BN221" i="6" s="1"/>
  <c r="D221" i="8" s="1"/>
  <c r="BM221" i="6" a="1"/>
  <c r="BM221" i="6" s="1"/>
  <c r="C221" i="8" s="1"/>
  <c r="BO221" i="6" a="1"/>
  <c r="BO221" i="6" s="1"/>
  <c r="E221" i="8" s="1"/>
  <c r="BP221" i="6" a="1"/>
  <c r="BP221" i="6" s="1"/>
  <c r="F221" i="8" s="1"/>
  <c r="BM157" i="6" a="1"/>
  <c r="BM157" i="6" s="1"/>
  <c r="C157" i="8" s="1"/>
  <c r="BN157" i="6" a="1"/>
  <c r="BN157" i="6" s="1"/>
  <c r="D157" i="8" s="1"/>
  <c r="BP157" i="6" a="1"/>
  <c r="BP157" i="6" s="1"/>
  <c r="F157" i="8" s="1"/>
  <c r="BO157" i="6" a="1"/>
  <c r="BO157" i="6" s="1"/>
  <c r="E157" i="8" s="1"/>
  <c r="BM93" i="6" a="1"/>
  <c r="BM93" i="6" s="1"/>
  <c r="C93" i="8" s="1"/>
  <c r="BN93" i="6" a="1"/>
  <c r="BN93" i="6" s="1"/>
  <c r="D93" i="8" s="1"/>
  <c r="BO93" i="6" a="1"/>
  <c r="BO93" i="6" s="1"/>
  <c r="E93" i="8" s="1"/>
  <c r="BP93" i="6" a="1"/>
  <c r="BP93" i="6" s="1"/>
  <c r="F93" i="8" s="1"/>
  <c r="BN284" i="6" a="1"/>
  <c r="BN284" i="6" s="1"/>
  <c r="D284" i="8" s="1"/>
  <c r="BO284" i="6" a="1"/>
  <c r="BO284" i="6" s="1"/>
  <c r="E284" i="8" s="1"/>
  <c r="BP284" i="6" a="1"/>
  <c r="BP284" i="6" s="1"/>
  <c r="F284" i="8" s="1"/>
  <c r="BM284" i="6" a="1"/>
  <c r="BM284" i="6" s="1"/>
  <c r="C284" i="8" s="1"/>
  <c r="BN220" i="6" a="1"/>
  <c r="BN220" i="6" s="1"/>
  <c r="D220" i="8" s="1"/>
  <c r="BM220" i="6" a="1"/>
  <c r="BM220" i="6" s="1"/>
  <c r="C220" i="8" s="1"/>
  <c r="BO220" i="6" a="1"/>
  <c r="BO220" i="6" s="1"/>
  <c r="E220" i="8" s="1"/>
  <c r="BP220" i="6" a="1"/>
  <c r="BP220" i="6" s="1"/>
  <c r="F220" i="8" s="1"/>
  <c r="BM156" i="6" a="1"/>
  <c r="BM156" i="6" s="1"/>
  <c r="C156" i="8" s="1"/>
  <c r="BN156" i="6" a="1"/>
  <c r="BN156" i="6" s="1"/>
  <c r="D156" i="8" s="1"/>
  <c r="BP156" i="6" a="1"/>
  <c r="BP156" i="6" s="1"/>
  <c r="F156" i="8" s="1"/>
  <c r="BO156" i="6" a="1"/>
  <c r="BO156" i="6" s="1"/>
  <c r="E156" i="8" s="1"/>
  <c r="BP92" i="6" a="1"/>
  <c r="BP92" i="6" s="1"/>
  <c r="F92" i="8" s="1"/>
  <c r="BM92" i="6" a="1"/>
  <c r="BM92" i="6" s="1"/>
  <c r="C92" i="8" s="1"/>
  <c r="BN92" i="6" a="1"/>
  <c r="BN92" i="6" s="1"/>
  <c r="D92" i="8" s="1"/>
  <c r="BO92" i="6" a="1"/>
  <c r="BO92" i="6" s="1"/>
  <c r="E92" i="8" s="1"/>
  <c r="BN297" i="6" a="1"/>
  <c r="BN297" i="6" s="1"/>
  <c r="D297" i="8" s="1"/>
  <c r="BM297" i="6" a="1"/>
  <c r="BM297" i="6" s="1"/>
  <c r="C297" i="8" s="1"/>
  <c r="BO297" i="6" a="1"/>
  <c r="BO297" i="6" s="1"/>
  <c r="E297" i="8" s="1"/>
  <c r="BP297" i="6" a="1"/>
  <c r="BP297" i="6" s="1"/>
  <c r="F297" i="8" s="1"/>
  <c r="BM239" i="6" a="1"/>
  <c r="BM239" i="6" s="1"/>
  <c r="C239" i="8" s="1"/>
  <c r="BO239" i="6" a="1"/>
  <c r="BO239" i="6" s="1"/>
  <c r="E239" i="8" s="1"/>
  <c r="BP239" i="6" a="1"/>
  <c r="BP239" i="6" s="1"/>
  <c r="F239" i="8" s="1"/>
  <c r="BN239" i="6" a="1"/>
  <c r="BN239" i="6" s="1"/>
  <c r="D239" i="8" s="1"/>
  <c r="BP175" i="6" a="1"/>
  <c r="BP175" i="6" s="1"/>
  <c r="F175" i="8" s="1"/>
  <c r="BO175" i="6" a="1"/>
  <c r="BO175" i="6" s="1"/>
  <c r="E175" i="8" s="1"/>
  <c r="BM175" i="6" a="1"/>
  <c r="BM175" i="6" s="1"/>
  <c r="C175" i="8" s="1"/>
  <c r="BN175" i="6" a="1"/>
  <c r="BN175" i="6" s="1"/>
  <c r="D175" i="8" s="1"/>
  <c r="BM111" i="6" a="1"/>
  <c r="BM111" i="6" s="1"/>
  <c r="C111" i="8" s="1"/>
  <c r="BN111" i="6" a="1"/>
  <c r="BN111" i="6" s="1"/>
  <c r="D111" i="8" s="1"/>
  <c r="BO111" i="6" a="1"/>
  <c r="BO111" i="6" s="1"/>
  <c r="E111" i="8" s="1"/>
  <c r="BP111" i="6" a="1"/>
  <c r="BP111" i="6" s="1"/>
  <c r="F111" i="8" s="1"/>
  <c r="BM64" i="6" a="1"/>
  <c r="BM64" i="6" s="1"/>
  <c r="C64" i="8" s="1"/>
  <c r="BP64" i="6" a="1"/>
  <c r="BP64" i="6" s="1"/>
  <c r="F64" i="8" s="1"/>
  <c r="BO64" i="6" a="1"/>
  <c r="BO64" i="6" s="1"/>
  <c r="E64" i="8" s="1"/>
  <c r="BN64" i="6" a="1"/>
  <c r="BN64" i="6" s="1"/>
  <c r="D64" i="8" s="1"/>
  <c r="BM256" i="6" a="1"/>
  <c r="BM256" i="6" s="1"/>
  <c r="C256" i="8" s="1"/>
  <c r="BO256" i="6" a="1"/>
  <c r="BO256" i="6" s="1"/>
  <c r="E256" i="8" s="1"/>
  <c r="BP256" i="6" a="1"/>
  <c r="BP256" i="6" s="1"/>
  <c r="F256" i="8" s="1"/>
  <c r="BN256" i="6" a="1"/>
  <c r="BN256" i="6" s="1"/>
  <c r="D256" i="8" s="1"/>
  <c r="BN192" i="6" a="1"/>
  <c r="BN192" i="6" s="1"/>
  <c r="D192" i="8" s="1"/>
  <c r="BO192" i="6" a="1"/>
  <c r="BO192" i="6" s="1"/>
  <c r="E192" i="8" s="1"/>
  <c r="BP192" i="6" a="1"/>
  <c r="BP192" i="6" s="1"/>
  <c r="F192" i="8" s="1"/>
  <c r="BM192" i="6" a="1"/>
  <c r="BM192" i="6" s="1"/>
  <c r="C192" i="8" s="1"/>
  <c r="BN128" i="6" a="1"/>
  <c r="BN128" i="6" s="1"/>
  <c r="D128" i="8" s="1"/>
  <c r="BO128" i="6" a="1"/>
  <c r="BO128" i="6" s="1"/>
  <c r="E128" i="8" s="1"/>
  <c r="BP128" i="6" a="1"/>
  <c r="BP128" i="6" s="1"/>
  <c r="F128" i="8" s="1"/>
  <c r="BM128" i="6" a="1"/>
  <c r="BM128" i="6" s="1"/>
  <c r="C128" i="8" s="1"/>
  <c r="BP161" i="6" a="1"/>
  <c r="BP161" i="6" s="1"/>
  <c r="F161" i="8" s="1"/>
  <c r="BM161" i="6" a="1"/>
  <c r="BM161" i="6" s="1"/>
  <c r="C161" i="8" s="1"/>
  <c r="BN161" i="6" a="1"/>
  <c r="BN161" i="6" s="1"/>
  <c r="D161" i="8" s="1"/>
  <c r="BO161" i="6" a="1"/>
  <c r="BO161" i="6" s="1"/>
  <c r="E161" i="8" s="1"/>
  <c r="BM243" i="6" a="1"/>
  <c r="BM243" i="6" s="1"/>
  <c r="C243" i="8" s="1"/>
  <c r="BN243" i="6" a="1"/>
  <c r="BN243" i="6" s="1"/>
  <c r="D243" i="8" s="1"/>
  <c r="BO243" i="6" a="1"/>
  <c r="BO243" i="6" s="1"/>
  <c r="E243" i="8" s="1"/>
  <c r="BP243" i="6" a="1"/>
  <c r="BP243" i="6" s="1"/>
  <c r="F243" i="8" s="1"/>
  <c r="BP179" i="6" a="1"/>
  <c r="BP179" i="6" s="1"/>
  <c r="F179" i="8" s="1"/>
  <c r="BM179" i="6" a="1"/>
  <c r="BM179" i="6" s="1"/>
  <c r="C179" i="8" s="1"/>
  <c r="BN179" i="6" a="1"/>
  <c r="BN179" i="6" s="1"/>
  <c r="D179" i="8" s="1"/>
  <c r="BO179" i="6" a="1"/>
  <c r="BO179" i="6" s="1"/>
  <c r="E179" i="8" s="1"/>
  <c r="BP115" i="6" a="1"/>
  <c r="BP115" i="6" s="1"/>
  <c r="F115" i="8" s="1"/>
  <c r="BM115" i="6" a="1"/>
  <c r="BM115" i="6" s="1"/>
  <c r="C115" i="8" s="1"/>
  <c r="BN115" i="6" a="1"/>
  <c r="BN115" i="6" s="1"/>
  <c r="D115" i="8" s="1"/>
  <c r="BO115" i="6" a="1"/>
  <c r="BO115" i="6" s="1"/>
  <c r="E115" i="8" s="1"/>
  <c r="BM155" i="6" a="1"/>
  <c r="BM155" i="6" s="1"/>
  <c r="C155" i="8" s="1"/>
  <c r="BN155" i="6" a="1"/>
  <c r="BN155" i="6" s="1"/>
  <c r="D155" i="8" s="1"/>
  <c r="BP155" i="6" a="1"/>
  <c r="BP155" i="6" s="1"/>
  <c r="F155" i="8" s="1"/>
  <c r="BO155" i="6" a="1"/>
  <c r="BO155" i="6" s="1"/>
  <c r="E155" i="8" s="1"/>
  <c r="BM261" i="6" a="1"/>
  <c r="BM261" i="6" s="1"/>
  <c r="C261" i="8" s="1"/>
  <c r="BN261" i="6" a="1"/>
  <c r="BN261" i="6" s="1"/>
  <c r="D261" i="8" s="1"/>
  <c r="BO261" i="6" a="1"/>
  <c r="BO261" i="6" s="1"/>
  <c r="E261" i="8" s="1"/>
  <c r="BP261" i="6" a="1"/>
  <c r="BP261" i="6" s="1"/>
  <c r="F261" i="8" s="1"/>
  <c r="BN197" i="6" a="1"/>
  <c r="BN197" i="6" s="1"/>
  <c r="D197" i="8" s="1"/>
  <c r="BO197" i="6" a="1"/>
  <c r="BO197" i="6" s="1"/>
  <c r="E197" i="8" s="1"/>
  <c r="BP197" i="6" a="1"/>
  <c r="BP197" i="6" s="1"/>
  <c r="F197" i="8" s="1"/>
  <c r="BM197" i="6" a="1"/>
  <c r="BM197" i="6" s="1"/>
  <c r="C197" i="8" s="1"/>
  <c r="BM133" i="6" a="1"/>
  <c r="BM133" i="6" s="1"/>
  <c r="C133" i="8" s="1"/>
  <c r="BN133" i="6" a="1"/>
  <c r="BN133" i="6" s="1"/>
  <c r="D133" i="8" s="1"/>
  <c r="BO133" i="6" a="1"/>
  <c r="BO133" i="6" s="1"/>
  <c r="E133" i="8" s="1"/>
  <c r="BP133" i="6" a="1"/>
  <c r="BP133" i="6" s="1"/>
  <c r="F133" i="8" s="1"/>
  <c r="BM79" i="6" a="1"/>
  <c r="BM79" i="6" s="1"/>
  <c r="C79" i="8" s="1"/>
  <c r="BP79" i="6" a="1"/>
  <c r="BP79" i="6" s="1"/>
  <c r="F79" i="8" s="1"/>
  <c r="BN79" i="6" a="1"/>
  <c r="BN79" i="6" s="1"/>
  <c r="D79" i="8" s="1"/>
  <c r="BO79" i="6" a="1"/>
  <c r="BO79" i="6" s="1"/>
  <c r="E79" i="8" s="1"/>
  <c r="BM15" i="6" a="1"/>
  <c r="BM15" i="6" s="1"/>
  <c r="C15" i="8" s="1"/>
  <c r="BN15" i="6" a="1"/>
  <c r="BN15" i="6" s="1"/>
  <c r="D15" i="8" s="1"/>
  <c r="BO15" i="6" a="1"/>
  <c r="BO15" i="6" s="1"/>
  <c r="E15" i="8" s="1"/>
  <c r="BP15" i="6" a="1"/>
  <c r="BP15" i="6" s="1"/>
  <c r="F15" i="8" s="1"/>
  <c r="BM35" i="6" a="1"/>
  <c r="BM35" i="6" s="1"/>
  <c r="C35" i="8" s="1"/>
  <c r="BN35" i="6" a="1"/>
  <c r="BN35" i="6" s="1"/>
  <c r="D35" i="8" s="1"/>
  <c r="BP35" i="6" a="1"/>
  <c r="BP35" i="6" s="1"/>
  <c r="F35" i="8" s="1"/>
  <c r="BO35" i="6" a="1"/>
  <c r="BO35" i="6" s="1"/>
  <c r="E35" i="8" s="1"/>
  <c r="BM54" i="6" a="1"/>
  <c r="BM54" i="6" s="1"/>
  <c r="C54" i="8" s="1"/>
  <c r="BP54" i="6" a="1"/>
  <c r="BP54" i="6" s="1"/>
  <c r="F54" i="8" s="1"/>
  <c r="BN54" i="6" a="1"/>
  <c r="BN54" i="6" s="1"/>
  <c r="D54" i="8" s="1"/>
  <c r="BO54" i="6" a="1"/>
  <c r="BO54" i="6" s="1"/>
  <c r="E54" i="8" s="1"/>
  <c r="BM74" i="6" a="1"/>
  <c r="BM74" i="6" s="1"/>
  <c r="C74" i="8" s="1"/>
  <c r="BP74" i="6" a="1"/>
  <c r="BP74" i="6" s="1"/>
  <c r="F74" i="8" s="1"/>
  <c r="BN74" i="6" a="1"/>
  <c r="BN74" i="6" s="1"/>
  <c r="D74" i="8" s="1"/>
  <c r="BO74" i="6" a="1"/>
  <c r="BO74" i="6" s="1"/>
  <c r="E74" i="8" s="1"/>
  <c r="BM10" i="6" a="1"/>
  <c r="BM10" i="6" s="1"/>
  <c r="C10" i="8" s="1"/>
  <c r="BN10" i="6" a="1"/>
  <c r="BN10" i="6" s="1"/>
  <c r="D10" i="8" s="1"/>
  <c r="BO10" i="6" a="1"/>
  <c r="BO10" i="6" s="1"/>
  <c r="E10" i="8" s="1"/>
  <c r="BP10" i="6" a="1"/>
  <c r="BP10" i="6" s="1"/>
  <c r="F10" i="8" s="1"/>
  <c r="BM21" i="6" a="1"/>
  <c r="BM21" i="6" s="1"/>
  <c r="C21" i="8" s="1"/>
  <c r="BN21" i="6" a="1"/>
  <c r="BN21" i="6" s="1"/>
  <c r="D21" i="8" s="1"/>
  <c r="BO21" i="6" a="1"/>
  <c r="BO21" i="6" s="1"/>
  <c r="E21" i="8" s="1"/>
  <c r="BP21" i="6" a="1"/>
  <c r="BP21" i="6" s="1"/>
  <c r="F21" i="8" s="1"/>
  <c r="BM41" i="6" a="1"/>
  <c r="BM41" i="6" s="1"/>
  <c r="C41" i="8" s="1"/>
  <c r="BN41" i="6" a="1"/>
  <c r="BN41" i="6" s="1"/>
  <c r="D41" i="8" s="1"/>
  <c r="BP41" i="6" a="1"/>
  <c r="BP41" i="6" s="1"/>
  <c r="F41" i="8" s="1"/>
  <c r="BO41" i="6" a="1"/>
  <c r="BO41" i="6" s="1"/>
  <c r="E41" i="8" s="1"/>
  <c r="BM32" i="6" a="1"/>
  <c r="BM32" i="6" s="1"/>
  <c r="C32" i="8" s="1"/>
  <c r="BN32" i="6" a="1"/>
  <c r="BN32" i="6" s="1"/>
  <c r="D32" i="8" s="1"/>
  <c r="BO32" i="6" a="1"/>
  <c r="BO32" i="6" s="1"/>
  <c r="E32" i="8" s="1"/>
  <c r="BP32" i="6" a="1"/>
  <c r="BP32" i="6" s="1"/>
  <c r="F32" i="8" s="1"/>
  <c r="BP466" i="6" a="1"/>
  <c r="BP466" i="6" s="1"/>
  <c r="F466" i="8" s="1"/>
  <c r="BM466" i="6" a="1"/>
  <c r="BM466" i="6" s="1"/>
  <c r="C466" i="8" s="1"/>
  <c r="BN466" i="6" a="1"/>
  <c r="BN466" i="6" s="1"/>
  <c r="D466" i="8" s="1"/>
  <c r="BO466" i="6" a="1"/>
  <c r="BO466" i="6" s="1"/>
  <c r="E466" i="8" s="1"/>
  <c r="BP433" i="6" a="1"/>
  <c r="BP433" i="6" s="1"/>
  <c r="F433" i="8" s="1"/>
  <c r="BN433" i="6" a="1"/>
  <c r="BN433" i="6" s="1"/>
  <c r="D433" i="8" s="1"/>
  <c r="BO433" i="6" a="1"/>
  <c r="BO433" i="6" s="1"/>
  <c r="E433" i="8" s="1"/>
  <c r="BM433" i="6" a="1"/>
  <c r="BM433" i="6" s="1"/>
  <c r="C433" i="8" s="1"/>
  <c r="BM369" i="6" a="1"/>
  <c r="BM369" i="6" s="1"/>
  <c r="C369" i="8" s="1"/>
  <c r="BO369" i="6" a="1"/>
  <c r="BO369" i="6" s="1"/>
  <c r="E369" i="8" s="1"/>
  <c r="BP369" i="6" a="1"/>
  <c r="BP369" i="6" s="1"/>
  <c r="F369" i="8" s="1"/>
  <c r="BN369" i="6" a="1"/>
  <c r="BN369" i="6" s="1"/>
  <c r="D369" i="8" s="1"/>
  <c r="BN305" i="6" a="1"/>
  <c r="BN305" i="6" s="1"/>
  <c r="D305" i="8" s="1"/>
  <c r="BM305" i="6" a="1"/>
  <c r="BM305" i="6" s="1"/>
  <c r="C305" i="8" s="1"/>
  <c r="BO305" i="6" a="1"/>
  <c r="BO305" i="6" s="1"/>
  <c r="E305" i="8" s="1"/>
  <c r="BP305" i="6" a="1"/>
  <c r="BP305" i="6" s="1"/>
  <c r="F305" i="8" s="1"/>
  <c r="BN445" i="6" a="1"/>
  <c r="BN445" i="6" s="1"/>
  <c r="D445" i="8" s="1"/>
  <c r="BM445" i="6" a="1"/>
  <c r="BM445" i="6" s="1"/>
  <c r="C445" i="8" s="1"/>
  <c r="BO445" i="6" a="1"/>
  <c r="BO445" i="6" s="1"/>
  <c r="E445" i="8" s="1"/>
  <c r="BP445" i="6" a="1"/>
  <c r="BP445" i="6" s="1"/>
  <c r="F445" i="8" s="1"/>
  <c r="BO381" i="6" a="1"/>
  <c r="BO381" i="6" s="1"/>
  <c r="E381" i="8" s="1"/>
  <c r="BM381" i="6" a="1"/>
  <c r="BM381" i="6" s="1"/>
  <c r="C381" i="8" s="1"/>
  <c r="BN381" i="6" a="1"/>
  <c r="BN381" i="6" s="1"/>
  <c r="D381" i="8" s="1"/>
  <c r="BP381" i="6" a="1"/>
  <c r="BP381" i="6" s="1"/>
  <c r="F381" i="8" s="1"/>
  <c r="BM317" i="6" a="1"/>
  <c r="BM317" i="6" s="1"/>
  <c r="C317" i="8" s="1"/>
  <c r="BN317" i="6" a="1"/>
  <c r="BN317" i="6" s="1"/>
  <c r="D317" i="8" s="1"/>
  <c r="BO317" i="6" a="1"/>
  <c r="BO317" i="6" s="1"/>
  <c r="E317" i="8" s="1"/>
  <c r="BP317" i="6" a="1"/>
  <c r="BP317" i="6" s="1"/>
  <c r="F317" i="8" s="1"/>
  <c r="BM448" i="6" a="1"/>
  <c r="BM448" i="6" s="1"/>
  <c r="C448" i="8" s="1"/>
  <c r="BO448" i="6" a="1"/>
  <c r="BO448" i="6" s="1"/>
  <c r="E448" i="8" s="1"/>
  <c r="BP448" i="6" a="1"/>
  <c r="BP448" i="6" s="1"/>
  <c r="F448" i="8" s="1"/>
  <c r="BN448" i="6" a="1"/>
  <c r="BN448" i="6" s="1"/>
  <c r="D448" i="8" s="1"/>
  <c r="BO384" i="6" a="1"/>
  <c r="BO384" i="6" s="1"/>
  <c r="E384" i="8" s="1"/>
  <c r="BM384" i="6" a="1"/>
  <c r="BM384" i="6" s="1"/>
  <c r="C384" i="8" s="1"/>
  <c r="BP384" i="6" a="1"/>
  <c r="BP384" i="6" s="1"/>
  <c r="F384" i="8" s="1"/>
  <c r="BN384" i="6" a="1"/>
  <c r="BN384" i="6" s="1"/>
  <c r="D384" i="8" s="1"/>
  <c r="BM320" i="6" a="1"/>
  <c r="BM320" i="6" s="1"/>
  <c r="C320" i="8" s="1"/>
  <c r="BN320" i="6" a="1"/>
  <c r="BN320" i="6" s="1"/>
  <c r="D320" i="8" s="1"/>
  <c r="BO320" i="6" a="1"/>
  <c r="BO320" i="6" s="1"/>
  <c r="E320" i="8" s="1"/>
  <c r="BP320" i="6" a="1"/>
  <c r="BP320" i="6" s="1"/>
  <c r="F320" i="8" s="1"/>
  <c r="BO460" i="6" a="1"/>
  <c r="BO460" i="6" s="1"/>
  <c r="E460" i="8" s="1"/>
  <c r="BM460" i="6" a="1"/>
  <c r="BM460" i="6" s="1"/>
  <c r="C460" i="8" s="1"/>
  <c r="BN460" i="6" a="1"/>
  <c r="BN460" i="6" s="1"/>
  <c r="D460" i="8" s="1"/>
  <c r="BP460" i="6" a="1"/>
  <c r="BP460" i="6" s="1"/>
  <c r="F460" i="8" s="1"/>
  <c r="BO396" i="6" a="1"/>
  <c r="BO396" i="6" s="1"/>
  <c r="E396" i="8" s="1"/>
  <c r="BM396" i="6" a="1"/>
  <c r="BM396" i="6" s="1"/>
  <c r="C396" i="8" s="1"/>
  <c r="BP396" i="6" a="1"/>
  <c r="BP396" i="6" s="1"/>
  <c r="F396" i="8" s="1"/>
  <c r="BN396" i="6" a="1"/>
  <c r="BN396" i="6" s="1"/>
  <c r="D396" i="8" s="1"/>
  <c r="BM332" i="6" a="1"/>
  <c r="BM332" i="6" s="1"/>
  <c r="C332" i="8" s="1"/>
  <c r="BP332" i="6" a="1"/>
  <c r="BP332" i="6" s="1"/>
  <c r="F332" i="8" s="1"/>
  <c r="BN332" i="6" a="1"/>
  <c r="BN332" i="6" s="1"/>
  <c r="D332" i="8" s="1"/>
  <c r="BO332" i="6" a="1"/>
  <c r="BO332" i="6" s="1"/>
  <c r="E332" i="8" s="1"/>
  <c r="BO463" i="6" a="1"/>
  <c r="BO463" i="6" s="1"/>
  <c r="E463" i="8" s="1"/>
  <c r="BM463" i="6" a="1"/>
  <c r="BM463" i="6" s="1"/>
  <c r="C463" i="8" s="1"/>
  <c r="BN463" i="6" a="1"/>
  <c r="BN463" i="6" s="1"/>
  <c r="D463" i="8" s="1"/>
  <c r="BP463" i="6" a="1"/>
  <c r="BP463" i="6" s="1"/>
  <c r="F463" i="8" s="1"/>
  <c r="BO399" i="6" a="1"/>
  <c r="BO399" i="6" s="1"/>
  <c r="E399" i="8" s="1"/>
  <c r="BM399" i="6" a="1"/>
  <c r="BM399" i="6" s="1"/>
  <c r="C399" i="8" s="1"/>
  <c r="BN399" i="6" a="1"/>
  <c r="BN399" i="6" s="1"/>
  <c r="D399" i="8" s="1"/>
  <c r="BP399" i="6" a="1"/>
  <c r="BP399" i="6" s="1"/>
  <c r="F399" i="8" s="1"/>
  <c r="BM335" i="6" a="1"/>
  <c r="BM335" i="6" s="1"/>
  <c r="C335" i="8" s="1"/>
  <c r="BN335" i="6" a="1"/>
  <c r="BN335" i="6" s="1"/>
  <c r="D335" i="8" s="1"/>
  <c r="BO335" i="6" a="1"/>
  <c r="BO335" i="6" s="1"/>
  <c r="E335" i="8" s="1"/>
  <c r="BP335" i="6" a="1"/>
  <c r="BP335" i="6" s="1"/>
  <c r="F335" i="8" s="1"/>
  <c r="BO475" i="6" a="1"/>
  <c r="BO475" i="6" s="1"/>
  <c r="E475" i="8" s="1"/>
  <c r="BN475" i="6" a="1"/>
  <c r="BN475" i="6" s="1"/>
  <c r="D475" i="8" s="1"/>
  <c r="BP475" i="6" a="1"/>
  <c r="BP475" i="6" s="1"/>
  <c r="F475" i="8" s="1"/>
  <c r="BM475" i="6" a="1"/>
  <c r="BM475" i="6" s="1"/>
  <c r="C475" i="8" s="1"/>
  <c r="BM411" i="6" a="1"/>
  <c r="BM411" i="6" s="1"/>
  <c r="C411" i="8" s="1"/>
  <c r="BN411" i="6" a="1"/>
  <c r="BN411" i="6" s="1"/>
  <c r="D411" i="8" s="1"/>
  <c r="BO411" i="6" a="1"/>
  <c r="BO411" i="6" s="1"/>
  <c r="E411" i="8" s="1"/>
  <c r="BP411" i="6" a="1"/>
  <c r="BP411" i="6" s="1"/>
  <c r="F411" i="8" s="1"/>
  <c r="BM347" i="6" a="1"/>
  <c r="BM347" i="6" s="1"/>
  <c r="C347" i="8" s="1"/>
  <c r="BO347" i="6" a="1"/>
  <c r="BO347" i="6" s="1"/>
  <c r="E347" i="8" s="1"/>
  <c r="BP347" i="6" a="1"/>
  <c r="BP347" i="6" s="1"/>
  <c r="F347" i="8" s="1"/>
  <c r="BN347" i="6" a="1"/>
  <c r="BN347" i="6" s="1"/>
  <c r="D347" i="8" s="1"/>
  <c r="BO394" i="6" a="1"/>
  <c r="BO394" i="6" s="1"/>
  <c r="E394" i="8" s="1"/>
  <c r="BM394" i="6" a="1"/>
  <c r="BM394" i="6" s="1"/>
  <c r="C394" i="8" s="1"/>
  <c r="BP394" i="6" a="1"/>
  <c r="BP394" i="6" s="1"/>
  <c r="F394" i="8" s="1"/>
  <c r="BN394" i="6" a="1"/>
  <c r="BN394" i="6" s="1"/>
  <c r="D394" i="8" s="1"/>
  <c r="BM362" i="6" a="1"/>
  <c r="BM362" i="6" s="1"/>
  <c r="C362" i="8" s="1"/>
  <c r="BP362" i="6" a="1"/>
  <c r="BP362" i="6" s="1"/>
  <c r="F362" i="8" s="1"/>
  <c r="BO362" i="6" a="1"/>
  <c r="BO362" i="6" s="1"/>
  <c r="E362" i="8" s="1"/>
  <c r="BN362" i="6" a="1"/>
  <c r="BN362" i="6" s="1"/>
  <c r="D362" i="8" s="1"/>
  <c r="BM330" i="6" a="1"/>
  <c r="BM330" i="6" s="1"/>
  <c r="C330" i="8" s="1"/>
  <c r="BO330" i="6" a="1"/>
  <c r="BO330" i="6" s="1"/>
  <c r="E330" i="8" s="1"/>
  <c r="BP330" i="6" a="1"/>
  <c r="BP330" i="6" s="1"/>
  <c r="F330" i="8" s="1"/>
  <c r="BN330" i="6" a="1"/>
  <c r="BN330" i="6" s="1"/>
  <c r="D330" i="8" s="1"/>
  <c r="BN299" i="6" a="1"/>
  <c r="BN299" i="6" s="1"/>
  <c r="D299" i="8" s="1"/>
  <c r="BM299" i="6" a="1"/>
  <c r="BM299" i="6" s="1"/>
  <c r="C299" i="8" s="1"/>
  <c r="BO299" i="6" a="1"/>
  <c r="BO299" i="6" s="1"/>
  <c r="E299" i="8" s="1"/>
  <c r="BP299" i="6" a="1"/>
  <c r="BP299" i="6" s="1"/>
  <c r="F299" i="8" s="1"/>
  <c r="BN203" i="6" a="1"/>
  <c r="BN203" i="6" s="1"/>
  <c r="D203" i="8" s="1"/>
  <c r="BO203" i="6" a="1"/>
  <c r="BO203" i="6" s="1"/>
  <c r="E203" i="8" s="1"/>
  <c r="BP203" i="6" a="1"/>
  <c r="BP203" i="6" s="1"/>
  <c r="F203" i="8" s="1"/>
  <c r="BM203" i="6" a="1"/>
  <c r="BM203" i="6" s="1"/>
  <c r="C203" i="8" s="1"/>
  <c r="BM139" i="6" a="1"/>
  <c r="BM139" i="6" s="1"/>
  <c r="C139" i="8" s="1"/>
  <c r="BN139" i="6" a="1"/>
  <c r="BN139" i="6" s="1"/>
  <c r="D139" i="8" s="1"/>
  <c r="BO139" i="6" a="1"/>
  <c r="BO139" i="6" s="1"/>
  <c r="E139" i="8" s="1"/>
  <c r="BP139" i="6" a="1"/>
  <c r="BP139" i="6" s="1"/>
  <c r="F139" i="8" s="1"/>
  <c r="BM56" i="6" a="1"/>
  <c r="BM56" i="6" s="1"/>
  <c r="C56" i="8" s="1"/>
  <c r="BP56" i="6" a="1"/>
  <c r="BP56" i="6" s="1"/>
  <c r="F56" i="8" s="1"/>
  <c r="BN56" i="6" a="1"/>
  <c r="BN56" i="6" s="1"/>
  <c r="D56" i="8" s="1"/>
  <c r="BO56" i="6" a="1"/>
  <c r="BO56" i="6" s="1"/>
  <c r="E56" i="8" s="1"/>
  <c r="BN279" i="6" a="1"/>
  <c r="BN279" i="6" s="1"/>
  <c r="D279" i="8" s="1"/>
  <c r="BO279" i="6" a="1"/>
  <c r="BO279" i="6" s="1"/>
  <c r="E279" i="8" s="1"/>
  <c r="BP279" i="6" a="1"/>
  <c r="BP279" i="6" s="1"/>
  <c r="F279" i="8" s="1"/>
  <c r="BM279" i="6" a="1"/>
  <c r="BM279" i="6" s="1"/>
  <c r="C279" i="8" s="1"/>
  <c r="BN215" i="6" a="1"/>
  <c r="BN215" i="6" s="1"/>
  <c r="D215" i="8" s="1"/>
  <c r="BM215" i="6" a="1"/>
  <c r="BM215" i="6" s="1"/>
  <c r="C215" i="8" s="1"/>
  <c r="BO215" i="6" a="1"/>
  <c r="BO215" i="6" s="1"/>
  <c r="E215" i="8" s="1"/>
  <c r="BP215" i="6" a="1"/>
  <c r="BP215" i="6" s="1"/>
  <c r="F215" i="8" s="1"/>
  <c r="BM151" i="6" a="1"/>
  <c r="BM151" i="6" s="1"/>
  <c r="C151" i="8" s="1"/>
  <c r="BN151" i="6" a="1"/>
  <c r="BN151" i="6" s="1"/>
  <c r="D151" i="8" s="1"/>
  <c r="BP151" i="6" a="1"/>
  <c r="BP151" i="6" s="1"/>
  <c r="F151" i="8" s="1"/>
  <c r="BO151" i="6" a="1"/>
  <c r="BO151" i="6" s="1"/>
  <c r="E151" i="8" s="1"/>
  <c r="BM85" i="6" a="1"/>
  <c r="BM85" i="6" s="1"/>
  <c r="C85" i="8" s="1"/>
  <c r="BP85" i="6" a="1"/>
  <c r="BP85" i="6" s="1"/>
  <c r="F85" i="8" s="1"/>
  <c r="BN85" i="6" a="1"/>
  <c r="BN85" i="6" s="1"/>
  <c r="D85" i="8" s="1"/>
  <c r="BO85" i="6" a="1"/>
  <c r="BO85" i="6" s="1"/>
  <c r="E85" i="8" s="1"/>
  <c r="BN278" i="6" a="1"/>
  <c r="BN278" i="6" s="1"/>
  <c r="D278" i="8" s="1"/>
  <c r="BO278" i="6" a="1"/>
  <c r="BO278" i="6" s="1"/>
  <c r="E278" i="8" s="1"/>
  <c r="BP278" i="6" a="1"/>
  <c r="BP278" i="6" s="1"/>
  <c r="F278" i="8" s="1"/>
  <c r="BM278" i="6" a="1"/>
  <c r="BM278" i="6" s="1"/>
  <c r="C278" i="8" s="1"/>
  <c r="BN214" i="6" a="1"/>
  <c r="BN214" i="6" s="1"/>
  <c r="D214" i="8" s="1"/>
  <c r="BM214" i="6" a="1"/>
  <c r="BM214" i="6" s="1"/>
  <c r="C214" i="8" s="1"/>
  <c r="BO214" i="6" a="1"/>
  <c r="BO214" i="6" s="1"/>
  <c r="E214" i="8" s="1"/>
  <c r="BP214" i="6" a="1"/>
  <c r="BP214" i="6" s="1"/>
  <c r="F214" i="8" s="1"/>
  <c r="BN150" i="6" a="1"/>
  <c r="BN150" i="6" s="1"/>
  <c r="D150" i="8" s="1"/>
  <c r="BP150" i="6" a="1"/>
  <c r="BP150" i="6" s="1"/>
  <c r="F150" i="8" s="1"/>
  <c r="BM150" i="6" a="1"/>
  <c r="BM150" i="6" s="1"/>
  <c r="C150" i="8" s="1"/>
  <c r="BO150" i="6" a="1"/>
  <c r="BO150" i="6" s="1"/>
  <c r="E150" i="8" s="1"/>
  <c r="BM84" i="6" a="1"/>
  <c r="BM84" i="6" s="1"/>
  <c r="C84" i="8" s="1"/>
  <c r="BP84" i="6" a="1"/>
  <c r="BP84" i="6" s="1"/>
  <c r="F84" i="8" s="1"/>
  <c r="BN84" i="6" a="1"/>
  <c r="BN84" i="6" s="1"/>
  <c r="D84" i="8" s="1"/>
  <c r="BO84" i="6" a="1"/>
  <c r="BO84" i="6" s="1"/>
  <c r="E84" i="8" s="1"/>
  <c r="BN296" i="6" a="1"/>
  <c r="BN296" i="6" s="1"/>
  <c r="D296" i="8" s="1"/>
  <c r="BM296" i="6" a="1"/>
  <c r="BM296" i="6" s="1"/>
  <c r="C296" i="8" s="1"/>
  <c r="BO296" i="6" a="1"/>
  <c r="BO296" i="6" s="1"/>
  <c r="E296" i="8" s="1"/>
  <c r="BP296" i="6" a="1"/>
  <c r="BP296" i="6" s="1"/>
  <c r="F296" i="8" s="1"/>
  <c r="BM232" i="6" a="1"/>
  <c r="BM232" i="6" s="1"/>
  <c r="C232" i="8" s="1"/>
  <c r="BO232" i="6" a="1"/>
  <c r="BO232" i="6" s="1"/>
  <c r="E232" i="8" s="1"/>
  <c r="BP232" i="6" a="1"/>
  <c r="BP232" i="6" s="1"/>
  <c r="F232" i="8" s="1"/>
  <c r="BN232" i="6" a="1"/>
  <c r="BN232" i="6" s="1"/>
  <c r="D232" i="8" s="1"/>
  <c r="BP168" i="6" a="1"/>
  <c r="BP168" i="6" s="1"/>
  <c r="F168" i="8" s="1"/>
  <c r="BO168" i="6" a="1"/>
  <c r="BO168" i="6" s="1"/>
  <c r="E168" i="8" s="1"/>
  <c r="BM168" i="6" a="1"/>
  <c r="BM168" i="6" s="1"/>
  <c r="C168" i="8" s="1"/>
  <c r="BN168" i="6" a="1"/>
  <c r="BN168" i="6" s="1"/>
  <c r="D168" i="8" s="1"/>
  <c r="BN104" i="6" a="1"/>
  <c r="BN104" i="6" s="1"/>
  <c r="D104" i="8" s="1"/>
  <c r="BO104" i="6" a="1"/>
  <c r="BO104" i="6" s="1"/>
  <c r="E104" i="8" s="1"/>
  <c r="BP104" i="6" a="1"/>
  <c r="BP104" i="6" s="1"/>
  <c r="F104" i="8" s="1"/>
  <c r="BM104" i="6" a="1"/>
  <c r="BM104" i="6" s="1"/>
  <c r="C104" i="8" s="1"/>
  <c r="BM48" i="6" a="1"/>
  <c r="BM48" i="6" s="1"/>
  <c r="C48" i="8" s="1"/>
  <c r="BP48" i="6" a="1"/>
  <c r="BP48" i="6" s="1"/>
  <c r="F48" i="8" s="1"/>
  <c r="BN48" i="6" a="1"/>
  <c r="BN48" i="6" s="1"/>
  <c r="D48" i="8" s="1"/>
  <c r="BO48" i="6" a="1"/>
  <c r="BO48" i="6" s="1"/>
  <c r="E48" i="8" s="1"/>
  <c r="BM250" i="6" a="1"/>
  <c r="BM250" i="6" s="1"/>
  <c r="C250" i="8" s="1"/>
  <c r="BP250" i="6" a="1"/>
  <c r="BP250" i="6" s="1"/>
  <c r="F250" i="8" s="1"/>
  <c r="BN250" i="6" a="1"/>
  <c r="BN250" i="6" s="1"/>
  <c r="D250" i="8" s="1"/>
  <c r="BO250" i="6" a="1"/>
  <c r="BO250" i="6" s="1"/>
  <c r="E250" i="8" s="1"/>
  <c r="BP186" i="6" a="1"/>
  <c r="BP186" i="6" s="1"/>
  <c r="F186" i="8" s="1"/>
  <c r="BM186" i="6" a="1"/>
  <c r="BM186" i="6" s="1"/>
  <c r="C186" i="8" s="1"/>
  <c r="BN186" i="6" a="1"/>
  <c r="BN186" i="6" s="1"/>
  <c r="D186" i="8" s="1"/>
  <c r="BO186" i="6" a="1"/>
  <c r="BO186" i="6" s="1"/>
  <c r="E186" i="8" s="1"/>
  <c r="BO122" i="6" a="1"/>
  <c r="BO122" i="6" s="1"/>
  <c r="E122" i="8" s="1"/>
  <c r="BP122" i="6" a="1"/>
  <c r="BP122" i="6" s="1"/>
  <c r="F122" i="8" s="1"/>
  <c r="BM122" i="6" a="1"/>
  <c r="BM122" i="6" s="1"/>
  <c r="C122" i="8" s="1"/>
  <c r="BN122" i="6" a="1"/>
  <c r="BN122" i="6" s="1"/>
  <c r="D122" i="8" s="1"/>
  <c r="BO97" i="6" a="1"/>
  <c r="BO97" i="6" s="1"/>
  <c r="E97" i="8" s="1"/>
  <c r="BP97" i="6" a="1"/>
  <c r="BP97" i="6" s="1"/>
  <c r="F97" i="8" s="1"/>
  <c r="BM97" i="6" a="1"/>
  <c r="BM97" i="6" s="1"/>
  <c r="C97" i="8" s="1"/>
  <c r="BN97" i="6" a="1"/>
  <c r="BN97" i="6" s="1"/>
  <c r="D97" i="8" s="1"/>
  <c r="BM236" i="6" a="1"/>
  <c r="BM236" i="6" s="1"/>
  <c r="C236" i="8" s="1"/>
  <c r="BN236" i="6" a="1"/>
  <c r="BN236" i="6" s="1"/>
  <c r="D236" i="8" s="1"/>
  <c r="BO236" i="6" a="1"/>
  <c r="BO236" i="6" s="1"/>
  <c r="E236" i="8" s="1"/>
  <c r="BP236" i="6" a="1"/>
  <c r="BP236" i="6" s="1"/>
  <c r="F236" i="8" s="1"/>
  <c r="BP172" i="6" a="1"/>
  <c r="BP172" i="6" s="1"/>
  <c r="F172" i="8" s="1"/>
  <c r="BM172" i="6" a="1"/>
  <c r="BM172" i="6" s="1"/>
  <c r="C172" i="8" s="1"/>
  <c r="BN172" i="6" a="1"/>
  <c r="BN172" i="6" s="1"/>
  <c r="D172" i="8" s="1"/>
  <c r="BO172" i="6" a="1"/>
  <c r="BO172" i="6" s="1"/>
  <c r="E172" i="8" s="1"/>
  <c r="BP108" i="6" a="1"/>
  <c r="BP108" i="6" s="1"/>
  <c r="F108" i="8" s="1"/>
  <c r="BM108" i="6" a="1"/>
  <c r="BM108" i="6" s="1"/>
  <c r="C108" i="8" s="1"/>
  <c r="BN108" i="6" a="1"/>
  <c r="BN108" i="6" s="1"/>
  <c r="D108" i="8" s="1"/>
  <c r="BO108" i="6" a="1"/>
  <c r="BO108" i="6" s="1"/>
  <c r="E108" i="8" s="1"/>
  <c r="BM110" i="6" a="1"/>
  <c r="BM110" i="6" s="1"/>
  <c r="C110" i="8" s="1"/>
  <c r="BN110" i="6" a="1"/>
  <c r="BN110" i="6" s="1"/>
  <c r="D110" i="8" s="1"/>
  <c r="BO110" i="6" a="1"/>
  <c r="BO110" i="6" s="1"/>
  <c r="E110" i="8" s="1"/>
  <c r="BP110" i="6" a="1"/>
  <c r="BP110" i="6" s="1"/>
  <c r="F110" i="8" s="1"/>
  <c r="BM255" i="6" a="1"/>
  <c r="BM255" i="6" s="1"/>
  <c r="C255" i="8" s="1"/>
  <c r="BO255" i="6" a="1"/>
  <c r="BO255" i="6" s="1"/>
  <c r="E255" i="8" s="1"/>
  <c r="BP255" i="6" a="1"/>
  <c r="BP255" i="6" s="1"/>
  <c r="F255" i="8" s="1"/>
  <c r="BN255" i="6" a="1"/>
  <c r="BN255" i="6" s="1"/>
  <c r="D255" i="8" s="1"/>
  <c r="BN191" i="6" a="1"/>
  <c r="BN191" i="6" s="1"/>
  <c r="D191" i="8" s="1"/>
  <c r="BO191" i="6" a="1"/>
  <c r="BO191" i="6" s="1"/>
  <c r="E191" i="8" s="1"/>
  <c r="BP191" i="6" a="1"/>
  <c r="BP191" i="6" s="1"/>
  <c r="F191" i="8" s="1"/>
  <c r="BM191" i="6" a="1"/>
  <c r="BM191" i="6" s="1"/>
  <c r="C191" i="8" s="1"/>
  <c r="BM127" i="6" a="1"/>
  <c r="BM127" i="6" s="1"/>
  <c r="C127" i="8" s="1"/>
  <c r="BN127" i="6" a="1"/>
  <c r="BN127" i="6" s="1"/>
  <c r="D127" i="8" s="1"/>
  <c r="BO127" i="6" a="1"/>
  <c r="BO127" i="6" s="1"/>
  <c r="E127" i="8" s="1"/>
  <c r="BP127" i="6" a="1"/>
  <c r="BP127" i="6" s="1"/>
  <c r="F127" i="8" s="1"/>
  <c r="BM71" i="6" a="1"/>
  <c r="BM71" i="6" s="1"/>
  <c r="C71" i="8" s="1"/>
  <c r="BP71" i="6" a="1"/>
  <c r="BP71" i="6" s="1"/>
  <c r="F71" i="8" s="1"/>
  <c r="BN71" i="6" a="1"/>
  <c r="BN71" i="6" s="1"/>
  <c r="D71" i="8" s="1"/>
  <c r="BO71" i="6" a="1"/>
  <c r="BO71" i="6" s="1"/>
  <c r="E71" i="8" s="1"/>
  <c r="BM7" i="6" a="1"/>
  <c r="BM7" i="6" s="1"/>
  <c r="C7" i="8" s="1"/>
  <c r="BN7" i="6" a="1"/>
  <c r="BN7" i="6" s="1"/>
  <c r="D7" i="8" s="1"/>
  <c r="BO7" i="6" a="1"/>
  <c r="BO7" i="6" s="1"/>
  <c r="E7" i="8" s="1"/>
  <c r="BP7" i="6" a="1"/>
  <c r="BP7" i="6" s="1"/>
  <c r="F7" i="8" s="1"/>
  <c r="BM27" i="6" a="1"/>
  <c r="BM27" i="6" s="1"/>
  <c r="C27" i="8" s="1"/>
  <c r="BN27" i="6" a="1"/>
  <c r="BN27" i="6" s="1"/>
  <c r="D27" i="8" s="1"/>
  <c r="BO27" i="6" a="1"/>
  <c r="BO27" i="6" s="1"/>
  <c r="E27" i="8" s="1"/>
  <c r="BP27" i="6" a="1"/>
  <c r="BP27" i="6" s="1"/>
  <c r="F27" i="8" s="1"/>
  <c r="BM46" i="6" a="1"/>
  <c r="BM46" i="6" s="1"/>
  <c r="C46" i="8" s="1"/>
  <c r="BP46" i="6" a="1"/>
  <c r="BP46" i="6" s="1"/>
  <c r="F46" i="8" s="1"/>
  <c r="BN46" i="6" a="1"/>
  <c r="BN46" i="6" s="1"/>
  <c r="D46" i="8" s="1"/>
  <c r="BO46" i="6" a="1"/>
  <c r="BO46" i="6" s="1"/>
  <c r="E46" i="8" s="1"/>
  <c r="BM66" i="6" a="1"/>
  <c r="BM66" i="6" s="1"/>
  <c r="C66" i="8" s="1"/>
  <c r="BP66" i="6" a="1"/>
  <c r="BP66" i="6" s="1"/>
  <c r="F66" i="8" s="1"/>
  <c r="BN66" i="6" a="1"/>
  <c r="BN66" i="6" s="1"/>
  <c r="D66" i="8" s="1"/>
  <c r="BO66" i="6" a="1"/>
  <c r="BO66" i="6" s="1"/>
  <c r="E66" i="8" s="1"/>
  <c r="BM77" i="6" a="1"/>
  <c r="BM77" i="6" s="1"/>
  <c r="C77" i="8" s="1"/>
  <c r="BP77" i="6" a="1"/>
  <c r="BP77" i="6" s="1"/>
  <c r="F77" i="8" s="1"/>
  <c r="BN77" i="6" a="1"/>
  <c r="BN77" i="6" s="1"/>
  <c r="D77" i="8" s="1"/>
  <c r="BO77" i="6" a="1"/>
  <c r="BO77" i="6" s="1"/>
  <c r="E77" i="8" s="1"/>
  <c r="BM13" i="6" a="1"/>
  <c r="BM13" i="6" s="1"/>
  <c r="C13" i="8" s="1"/>
  <c r="BN13" i="6" a="1"/>
  <c r="BN13" i="6" s="1"/>
  <c r="D13" i="8" s="1"/>
  <c r="BO13" i="6" a="1"/>
  <c r="BO13" i="6" s="1"/>
  <c r="E13" i="8" s="1"/>
  <c r="BP13" i="6" a="1"/>
  <c r="BP13" i="6" s="1"/>
  <c r="F13" i="8" s="1"/>
  <c r="BM33" i="6" a="1"/>
  <c r="BM33" i="6" s="1"/>
  <c r="C33" i="8" s="1"/>
  <c r="BN33" i="6" a="1"/>
  <c r="BN33" i="6" s="1"/>
  <c r="D33" i="8" s="1"/>
  <c r="BO33" i="6" a="1"/>
  <c r="BO33" i="6" s="1"/>
  <c r="E33" i="8" s="1"/>
  <c r="BP33" i="6" a="1"/>
  <c r="BP33" i="6" s="1"/>
  <c r="F33" i="8" s="1"/>
  <c r="BM28" i="6" a="1"/>
  <c r="BM28" i="6" s="1"/>
  <c r="C28" i="8" s="1"/>
  <c r="BN28" i="6" a="1"/>
  <c r="BN28" i="6" s="1"/>
  <c r="D28" i="8" s="1"/>
  <c r="BO28" i="6" a="1"/>
  <c r="BO28" i="6" s="1"/>
  <c r="E28" i="8" s="1"/>
  <c r="BP28" i="6" a="1"/>
  <c r="BP28" i="6" s="1"/>
  <c r="F28" i="8" s="1"/>
  <c r="BP438" i="6" a="1"/>
  <c r="BP438" i="6" s="1"/>
  <c r="F438" i="8" s="1"/>
  <c r="BN438" i="6" a="1"/>
  <c r="BN438" i="6" s="1"/>
  <c r="D438" i="8" s="1"/>
  <c r="BO438" i="6" a="1"/>
  <c r="BO438" i="6" s="1"/>
  <c r="E438" i="8" s="1"/>
  <c r="BM438" i="6" a="1"/>
  <c r="BM438" i="6" s="1"/>
  <c r="C438" i="8" s="1"/>
  <c r="BP425" i="6" a="1"/>
  <c r="BP425" i="6" s="1"/>
  <c r="F425" i="8" s="1"/>
  <c r="BM425" i="6" a="1"/>
  <c r="BM425" i="6" s="1"/>
  <c r="C425" i="8" s="1"/>
  <c r="BN425" i="6" a="1"/>
  <c r="BN425" i="6" s="1"/>
  <c r="D425" i="8" s="1"/>
  <c r="BO425" i="6" a="1"/>
  <c r="BO425" i="6" s="1"/>
  <c r="E425" i="8" s="1"/>
  <c r="BM361" i="6" a="1"/>
  <c r="BM361" i="6" s="1"/>
  <c r="C361" i="8" s="1"/>
  <c r="BN361" i="6" a="1"/>
  <c r="BN361" i="6" s="1"/>
  <c r="D361" i="8" s="1"/>
  <c r="BO361" i="6" a="1"/>
  <c r="BO361" i="6" s="1"/>
  <c r="E361" i="8" s="1"/>
  <c r="BP361" i="6" a="1"/>
  <c r="BP361" i="6" s="1"/>
  <c r="F361" i="8" s="1"/>
  <c r="BP454" i="6" a="1"/>
  <c r="BP454" i="6" s="1"/>
  <c r="F454" i="8" s="1"/>
  <c r="BN454" i="6" a="1"/>
  <c r="BN454" i="6" s="1"/>
  <c r="D454" i="8" s="1"/>
  <c r="BO454" i="6" a="1"/>
  <c r="BO454" i="6" s="1"/>
  <c r="E454" i="8" s="1"/>
  <c r="BM454" i="6" a="1"/>
  <c r="BM454" i="6" s="1"/>
  <c r="C454" i="8" s="1"/>
  <c r="BN437" i="6" a="1"/>
  <c r="BN437" i="6" s="1"/>
  <c r="D437" i="8" s="1"/>
  <c r="BP437" i="6" a="1"/>
  <c r="BP437" i="6" s="1"/>
  <c r="F437" i="8" s="1"/>
  <c r="BO437" i="6" a="1"/>
  <c r="BO437" i="6" s="1"/>
  <c r="E437" i="8" s="1"/>
  <c r="BM437" i="6" a="1"/>
  <c r="BM437" i="6" s="1"/>
  <c r="C437" i="8" s="1"/>
  <c r="BM373" i="6" a="1"/>
  <c r="BM373" i="6" s="1"/>
  <c r="C373" i="8" s="1"/>
  <c r="BN373" i="6" a="1"/>
  <c r="BN373" i="6" s="1"/>
  <c r="D373" i="8" s="1"/>
  <c r="BO373" i="6" a="1"/>
  <c r="BO373" i="6" s="1"/>
  <c r="E373" i="8" s="1"/>
  <c r="BP373" i="6" a="1"/>
  <c r="BP373" i="6" s="1"/>
  <c r="F373" i="8" s="1"/>
  <c r="BM309" i="6" a="1"/>
  <c r="BM309" i="6" s="1"/>
  <c r="C309" i="8" s="1"/>
  <c r="BN309" i="6" a="1"/>
  <c r="BN309" i="6" s="1"/>
  <c r="D309" i="8" s="1"/>
  <c r="BO309" i="6" a="1"/>
  <c r="BO309" i="6" s="1"/>
  <c r="E309" i="8" s="1"/>
  <c r="BP309" i="6" a="1"/>
  <c r="BP309" i="6" s="1"/>
  <c r="F309" i="8" s="1"/>
  <c r="BM440" i="6" a="1"/>
  <c r="BM440" i="6" s="1"/>
  <c r="C440" i="8" s="1"/>
  <c r="BO440" i="6" a="1"/>
  <c r="BO440" i="6" s="1"/>
  <c r="E440" i="8" s="1"/>
  <c r="BP440" i="6" a="1"/>
  <c r="BP440" i="6" s="1"/>
  <c r="F440" i="8" s="1"/>
  <c r="BN440" i="6" a="1"/>
  <c r="BN440" i="6" s="1"/>
  <c r="D440" i="8" s="1"/>
  <c r="BM376" i="6" a="1"/>
  <c r="BM376" i="6" s="1"/>
  <c r="C376" i="8" s="1"/>
  <c r="BP376" i="6" a="1"/>
  <c r="BP376" i="6" s="1"/>
  <c r="F376" i="8" s="1"/>
  <c r="BO376" i="6" a="1"/>
  <c r="BO376" i="6" s="1"/>
  <c r="E376" i="8" s="1"/>
  <c r="BN376" i="6" a="1"/>
  <c r="BN376" i="6" s="1"/>
  <c r="D376" i="8" s="1"/>
  <c r="BM312" i="6" a="1"/>
  <c r="BM312" i="6" s="1"/>
  <c r="C312" i="8" s="1"/>
  <c r="BN312" i="6" a="1"/>
  <c r="BN312" i="6" s="1"/>
  <c r="D312" i="8" s="1"/>
  <c r="BO312" i="6" a="1"/>
  <c r="BO312" i="6" s="1"/>
  <c r="E312" i="8" s="1"/>
  <c r="BP312" i="6" a="1"/>
  <c r="BP312" i="6" s="1"/>
  <c r="F312" i="8" s="1"/>
  <c r="BO452" i="6" a="1"/>
  <c r="BO452" i="6" s="1"/>
  <c r="E452" i="8" s="1"/>
  <c r="BM452" i="6" a="1"/>
  <c r="BM452" i="6" s="1"/>
  <c r="C452" i="8" s="1"/>
  <c r="BN452" i="6" a="1"/>
  <c r="BN452" i="6" s="1"/>
  <c r="D452" i="8" s="1"/>
  <c r="BP452" i="6" a="1"/>
  <c r="BP452" i="6" s="1"/>
  <c r="F452" i="8" s="1"/>
  <c r="BO388" i="6" a="1"/>
  <c r="BO388" i="6" s="1"/>
  <c r="E388" i="8" s="1"/>
  <c r="BM388" i="6" a="1"/>
  <c r="BM388" i="6" s="1"/>
  <c r="C388" i="8" s="1"/>
  <c r="BP388" i="6" a="1"/>
  <c r="BP388" i="6" s="1"/>
  <c r="F388" i="8" s="1"/>
  <c r="BN388" i="6" a="1"/>
  <c r="BN388" i="6" s="1"/>
  <c r="D388" i="8" s="1"/>
  <c r="BM324" i="6" a="1"/>
  <c r="BM324" i="6" s="1"/>
  <c r="C324" i="8" s="1"/>
  <c r="BP324" i="6" a="1"/>
  <c r="BP324" i="6" s="1"/>
  <c r="F324" i="8" s="1"/>
  <c r="BN324" i="6" a="1"/>
  <c r="BN324" i="6" s="1"/>
  <c r="D324" i="8" s="1"/>
  <c r="BO324" i="6" a="1"/>
  <c r="BO324" i="6" s="1"/>
  <c r="E324" i="8" s="1"/>
  <c r="BO455" i="6" a="1"/>
  <c r="BO455" i="6" s="1"/>
  <c r="E455" i="8" s="1"/>
  <c r="BP455" i="6" a="1"/>
  <c r="BP455" i="6" s="1"/>
  <c r="F455" i="8" s="1"/>
  <c r="BM455" i="6" a="1"/>
  <c r="BM455" i="6" s="1"/>
  <c r="C455" i="8" s="1"/>
  <c r="BN455" i="6" a="1"/>
  <c r="BN455" i="6" s="1"/>
  <c r="D455" i="8" s="1"/>
  <c r="BO391" i="6" a="1"/>
  <c r="BO391" i="6" s="1"/>
  <c r="E391" i="8" s="1"/>
  <c r="BM391" i="6" a="1"/>
  <c r="BM391" i="6" s="1"/>
  <c r="C391" i="8" s="1"/>
  <c r="BN391" i="6" a="1"/>
  <c r="BN391" i="6" s="1"/>
  <c r="D391" i="8" s="1"/>
  <c r="BP391" i="6" a="1"/>
  <c r="BP391" i="6" s="1"/>
  <c r="F391" i="8" s="1"/>
  <c r="BM327" i="6" a="1"/>
  <c r="BM327" i="6" s="1"/>
  <c r="C327" i="8" s="1"/>
  <c r="BN327" i="6" a="1"/>
  <c r="BN327" i="6" s="1"/>
  <c r="D327" i="8" s="1"/>
  <c r="BO327" i="6" a="1"/>
  <c r="BO327" i="6" s="1"/>
  <c r="E327" i="8" s="1"/>
  <c r="BP327" i="6" a="1"/>
  <c r="BP327" i="6" s="1"/>
  <c r="F327" i="8" s="1"/>
  <c r="BM467" i="6" a="1"/>
  <c r="BM467" i="6" s="1"/>
  <c r="C467" i="8" s="1"/>
  <c r="BP467" i="6" a="1"/>
  <c r="BP467" i="6" s="1"/>
  <c r="F467" i="8" s="1"/>
  <c r="BN467" i="6" a="1"/>
  <c r="BN467" i="6" s="1"/>
  <c r="D467" i="8" s="1"/>
  <c r="BO467" i="6" a="1"/>
  <c r="BO467" i="6" s="1"/>
  <c r="E467" i="8" s="1"/>
  <c r="BO403" i="6" a="1"/>
  <c r="BO403" i="6" s="1"/>
  <c r="E403" i="8" s="1"/>
  <c r="BM403" i="6" a="1"/>
  <c r="BM403" i="6" s="1"/>
  <c r="C403" i="8" s="1"/>
  <c r="BN403" i="6" a="1"/>
  <c r="BN403" i="6" s="1"/>
  <c r="D403" i="8" s="1"/>
  <c r="BP403" i="6" a="1"/>
  <c r="BP403" i="6" s="1"/>
  <c r="F403" i="8" s="1"/>
  <c r="BM339" i="6" a="1"/>
  <c r="BM339" i="6" s="1"/>
  <c r="C339" i="8" s="1"/>
  <c r="BO339" i="6" a="1"/>
  <c r="BO339" i="6" s="1"/>
  <c r="E339" i="8" s="1"/>
  <c r="BP339" i="6" a="1"/>
  <c r="BP339" i="6" s="1"/>
  <c r="F339" i="8" s="1"/>
  <c r="BN339" i="6" a="1"/>
  <c r="BN339" i="6" s="1"/>
  <c r="D339" i="8" s="1"/>
  <c r="BO390" i="6" a="1"/>
  <c r="BO390" i="6" s="1"/>
  <c r="E390" i="8" s="1"/>
  <c r="BM390" i="6" a="1"/>
  <c r="BM390" i="6" s="1"/>
  <c r="C390" i="8" s="1"/>
  <c r="BP390" i="6" a="1"/>
  <c r="BP390" i="6" s="1"/>
  <c r="F390" i="8" s="1"/>
  <c r="BN390" i="6" a="1"/>
  <c r="BN390" i="6" s="1"/>
  <c r="D390" i="8" s="1"/>
  <c r="BM358" i="6" a="1"/>
  <c r="BM358" i="6" s="1"/>
  <c r="C358" i="8" s="1"/>
  <c r="BN358" i="6" a="1"/>
  <c r="BN358" i="6" s="1"/>
  <c r="D358" i="8" s="1"/>
  <c r="BO358" i="6" a="1"/>
  <c r="BO358" i="6" s="1"/>
  <c r="E358" i="8" s="1"/>
  <c r="BP358" i="6" a="1"/>
  <c r="BP358" i="6" s="1"/>
  <c r="F358" i="8" s="1"/>
  <c r="BM326" i="6" a="1"/>
  <c r="BM326" i="6" s="1"/>
  <c r="C326" i="8" s="1"/>
  <c r="BN326" i="6" a="1"/>
  <c r="BN326" i="6" s="1"/>
  <c r="D326" i="8" s="1"/>
  <c r="BO326" i="6" a="1"/>
  <c r="BO326" i="6" s="1"/>
  <c r="E326" i="8" s="1"/>
  <c r="BP326" i="6" a="1"/>
  <c r="BP326" i="6" s="1"/>
  <c r="F326" i="8" s="1"/>
  <c r="BN273" i="6" a="1"/>
  <c r="BN273" i="6" s="1"/>
  <c r="D273" i="8" s="1"/>
  <c r="BO273" i="6" a="1"/>
  <c r="BO273" i="6" s="1"/>
  <c r="E273" i="8" s="1"/>
  <c r="BP273" i="6" a="1"/>
  <c r="BP273" i="6" s="1"/>
  <c r="F273" i="8" s="1"/>
  <c r="BM273" i="6" a="1"/>
  <c r="BM273" i="6" s="1"/>
  <c r="C273" i="8" s="1"/>
  <c r="BN196" i="6" a="1"/>
  <c r="BN196" i="6" s="1"/>
  <c r="D196" i="8" s="1"/>
  <c r="BO196" i="6" a="1"/>
  <c r="BO196" i="6" s="1"/>
  <c r="E196" i="8" s="1"/>
  <c r="BP196" i="6" a="1"/>
  <c r="BP196" i="6" s="1"/>
  <c r="F196" i="8" s="1"/>
  <c r="BM196" i="6" a="1"/>
  <c r="BM196" i="6" s="1"/>
  <c r="C196" i="8" s="1"/>
  <c r="BP132" i="6" a="1"/>
  <c r="BP132" i="6" s="1"/>
  <c r="F132" i="8" s="1"/>
  <c r="BM132" i="6" a="1"/>
  <c r="BM132" i="6" s="1"/>
  <c r="C132" i="8" s="1"/>
  <c r="BN132" i="6" a="1"/>
  <c r="BN132" i="6" s="1"/>
  <c r="D132" i="8" s="1"/>
  <c r="BO132" i="6" a="1"/>
  <c r="BO132" i="6" s="1"/>
  <c r="E132" i="8" s="1"/>
  <c r="BN276" i="6" a="1"/>
  <c r="BN276" i="6" s="1"/>
  <c r="D276" i="8" s="1"/>
  <c r="BO276" i="6" a="1"/>
  <c r="BO276" i="6" s="1"/>
  <c r="E276" i="8" s="1"/>
  <c r="BP276" i="6" a="1"/>
  <c r="BP276" i="6" s="1"/>
  <c r="F276" i="8" s="1"/>
  <c r="BM276" i="6" a="1"/>
  <c r="BM276" i="6" s="1"/>
  <c r="C276" i="8" s="1"/>
  <c r="BN272" i="6" a="1"/>
  <c r="BN272" i="6" s="1"/>
  <c r="D272" i="8" s="1"/>
  <c r="BO272" i="6" a="1"/>
  <c r="BO272" i="6" s="1"/>
  <c r="E272" i="8" s="1"/>
  <c r="BP272" i="6" a="1"/>
  <c r="BP272" i="6" s="1"/>
  <c r="F272" i="8" s="1"/>
  <c r="BM272" i="6" a="1"/>
  <c r="BM272" i="6" s="1"/>
  <c r="C272" i="8" s="1"/>
  <c r="BN208" i="6" a="1"/>
  <c r="BN208" i="6" s="1"/>
  <c r="D208" i="8" s="1"/>
  <c r="BO208" i="6" a="1"/>
  <c r="BO208" i="6" s="1"/>
  <c r="E208" i="8" s="1"/>
  <c r="BM208" i="6" a="1"/>
  <c r="BM208" i="6" s="1"/>
  <c r="C208" i="8" s="1"/>
  <c r="BP208" i="6" a="1"/>
  <c r="BP208" i="6" s="1"/>
  <c r="F208" i="8" s="1"/>
  <c r="BN144" i="6" a="1"/>
  <c r="BN144" i="6" s="1"/>
  <c r="D144" i="8" s="1"/>
  <c r="BO144" i="6" a="1"/>
  <c r="BO144" i="6" s="1"/>
  <c r="E144" i="8" s="1"/>
  <c r="BP144" i="6" a="1"/>
  <c r="BP144" i="6" s="1"/>
  <c r="F144" i="8" s="1"/>
  <c r="BM144" i="6" a="1"/>
  <c r="BM144" i="6" s="1"/>
  <c r="C144" i="8" s="1"/>
  <c r="BM251" i="6" a="1"/>
  <c r="BM251" i="6" s="1"/>
  <c r="C251" i="8" s="1"/>
  <c r="BN251" i="6" a="1"/>
  <c r="BN251" i="6" s="1"/>
  <c r="D251" i="8" s="1"/>
  <c r="BO251" i="6" a="1"/>
  <c r="BO251" i="6" s="1"/>
  <c r="E251" i="8" s="1"/>
  <c r="BP251" i="6" a="1"/>
  <c r="BP251" i="6" s="1"/>
  <c r="F251" i="8" s="1"/>
  <c r="BM265" i="6" a="1"/>
  <c r="BM265" i="6" s="1"/>
  <c r="C265" i="8" s="1"/>
  <c r="BP265" i="6" a="1"/>
  <c r="BP265" i="6" s="1"/>
  <c r="F265" i="8" s="1"/>
  <c r="BN265" i="6" a="1"/>
  <c r="BN265" i="6" s="1"/>
  <c r="D265" i="8" s="1"/>
  <c r="BO265" i="6" a="1"/>
  <c r="BO265" i="6" s="1"/>
  <c r="E265" i="8" s="1"/>
  <c r="BN201" i="6" a="1"/>
  <c r="BN201" i="6" s="1"/>
  <c r="D201" i="8" s="1"/>
  <c r="BO201" i="6" a="1"/>
  <c r="BO201" i="6" s="1"/>
  <c r="E201" i="8" s="1"/>
  <c r="BP201" i="6" a="1"/>
  <c r="BP201" i="6" s="1"/>
  <c r="F201" i="8" s="1"/>
  <c r="BM201" i="6" a="1"/>
  <c r="BM201" i="6" s="1"/>
  <c r="C201" i="8" s="1"/>
  <c r="BO137" i="6" a="1"/>
  <c r="BO137" i="6" s="1"/>
  <c r="E137" i="8" s="1"/>
  <c r="BP137" i="6" a="1"/>
  <c r="BP137" i="6" s="1"/>
  <c r="F137" i="8" s="1"/>
  <c r="BM137" i="6" a="1"/>
  <c r="BM137" i="6" s="1"/>
  <c r="C137" i="8" s="1"/>
  <c r="BN137" i="6" a="1"/>
  <c r="BN137" i="6" s="1"/>
  <c r="D137" i="8" s="1"/>
  <c r="BM68" i="6" a="1"/>
  <c r="BM68" i="6" s="1"/>
  <c r="C68" i="8" s="1"/>
  <c r="BP68" i="6" a="1"/>
  <c r="BP68" i="6" s="1"/>
  <c r="F68" i="8" s="1"/>
  <c r="BN68" i="6" a="1"/>
  <c r="BN68" i="6" s="1"/>
  <c r="D68" i="8" s="1"/>
  <c r="BO68" i="6" a="1"/>
  <c r="BO68" i="6" s="1"/>
  <c r="E68" i="8" s="1"/>
  <c r="BN290" i="6" a="1"/>
  <c r="BN290" i="6" s="1"/>
  <c r="D290" i="8" s="1"/>
  <c r="BO290" i="6" a="1"/>
  <c r="BO290" i="6" s="1"/>
  <c r="E290" i="8" s="1"/>
  <c r="BM290" i="6" a="1"/>
  <c r="BM290" i="6" s="1"/>
  <c r="C290" i="8" s="1"/>
  <c r="BP290" i="6" a="1"/>
  <c r="BP290" i="6" s="1"/>
  <c r="F290" i="8" s="1"/>
  <c r="BN226" i="6" a="1"/>
  <c r="BN226" i="6" s="1"/>
  <c r="D226" i="8" s="1"/>
  <c r="BM226" i="6" a="1"/>
  <c r="BM226" i="6" s="1"/>
  <c r="C226" i="8" s="1"/>
  <c r="BO226" i="6" a="1"/>
  <c r="BO226" i="6" s="1"/>
  <c r="E226" i="8" s="1"/>
  <c r="BP226" i="6" a="1"/>
  <c r="BP226" i="6" s="1"/>
  <c r="F226" i="8" s="1"/>
  <c r="BP162" i="6" a="1"/>
  <c r="BP162" i="6" s="1"/>
  <c r="F162" i="8" s="1"/>
  <c r="BM162" i="6" a="1"/>
  <c r="BM162" i="6" s="1"/>
  <c r="C162" i="8" s="1"/>
  <c r="BN162" i="6" a="1"/>
  <c r="BN162" i="6" s="1"/>
  <c r="D162" i="8" s="1"/>
  <c r="BO162" i="6" a="1"/>
  <c r="BO162" i="6" s="1"/>
  <c r="E162" i="8" s="1"/>
  <c r="BO98" i="6" a="1"/>
  <c r="BO98" i="6" s="1"/>
  <c r="E98" i="8" s="1"/>
  <c r="BP98" i="6" a="1"/>
  <c r="BP98" i="6" s="1"/>
  <c r="F98" i="8" s="1"/>
  <c r="BM98" i="6" a="1"/>
  <c r="BM98" i="6" s="1"/>
  <c r="C98" i="8" s="1"/>
  <c r="BN98" i="6" a="1"/>
  <c r="BN98" i="6" s="1"/>
  <c r="D98" i="8" s="1"/>
  <c r="BN301" i="6" a="1"/>
  <c r="BN301" i="6" s="1"/>
  <c r="D301" i="8" s="1"/>
  <c r="BM301" i="6" a="1"/>
  <c r="BM301" i="6" s="1"/>
  <c r="C301" i="8" s="1"/>
  <c r="BO301" i="6" a="1"/>
  <c r="BO301" i="6" s="1"/>
  <c r="E301" i="8" s="1"/>
  <c r="BP301" i="6" a="1"/>
  <c r="BP301" i="6" s="1"/>
  <c r="F301" i="8" s="1"/>
  <c r="BM237" i="6" a="1"/>
  <c r="BM237" i="6" s="1"/>
  <c r="C237" i="8" s="1"/>
  <c r="BN237" i="6" a="1"/>
  <c r="BN237" i="6" s="1"/>
  <c r="D237" i="8" s="1"/>
  <c r="BO237" i="6" a="1"/>
  <c r="BO237" i="6" s="1"/>
  <c r="E237" i="8" s="1"/>
  <c r="BP237" i="6" a="1"/>
  <c r="BP237" i="6" s="1"/>
  <c r="F237" i="8" s="1"/>
  <c r="BP173" i="6" a="1"/>
  <c r="BP173" i="6" s="1"/>
  <c r="F173" i="8" s="1"/>
  <c r="BN173" i="6" a="1"/>
  <c r="BN173" i="6" s="1"/>
  <c r="D173" i="8" s="1"/>
  <c r="BO173" i="6" a="1"/>
  <c r="BO173" i="6" s="1"/>
  <c r="E173" i="8" s="1"/>
  <c r="BM173" i="6" a="1"/>
  <c r="BM173" i="6" s="1"/>
  <c r="C173" i="8" s="1"/>
  <c r="BM109" i="6" a="1"/>
  <c r="BM109" i="6" s="1"/>
  <c r="C109" i="8" s="1"/>
  <c r="BN109" i="6" a="1"/>
  <c r="BN109" i="6" s="1"/>
  <c r="D109" i="8" s="1"/>
  <c r="BO109" i="6" a="1"/>
  <c r="BO109" i="6" s="1"/>
  <c r="E109" i="8" s="1"/>
  <c r="BP109" i="6" a="1"/>
  <c r="BP109" i="6" s="1"/>
  <c r="F109" i="8" s="1"/>
  <c r="BN294" i="6" a="1"/>
  <c r="BN294" i="6" s="1"/>
  <c r="D294" i="8" s="1"/>
  <c r="BM294" i="6" a="1"/>
  <c r="BM294" i="6" s="1"/>
  <c r="C294" i="8" s="1"/>
  <c r="BO294" i="6" a="1"/>
  <c r="BO294" i="6" s="1"/>
  <c r="E294" i="8" s="1"/>
  <c r="BP294" i="6" a="1"/>
  <c r="BP294" i="6" s="1"/>
  <c r="F294" i="8" s="1"/>
  <c r="BM230" i="6" a="1"/>
  <c r="BM230" i="6" s="1"/>
  <c r="C230" i="8" s="1"/>
  <c r="BN230" i="6" a="1"/>
  <c r="BN230" i="6" s="1"/>
  <c r="D230" i="8" s="1"/>
  <c r="BO230" i="6" a="1"/>
  <c r="BO230" i="6" s="1"/>
  <c r="E230" i="8" s="1"/>
  <c r="BP230" i="6" a="1"/>
  <c r="BP230" i="6" s="1"/>
  <c r="F230" i="8" s="1"/>
  <c r="BP166" i="6" a="1"/>
  <c r="BP166" i="6" s="1"/>
  <c r="F166" i="8" s="1"/>
  <c r="BN166" i="6" a="1"/>
  <c r="BN166" i="6" s="1"/>
  <c r="D166" i="8" s="1"/>
  <c r="BO166" i="6" a="1"/>
  <c r="BO166" i="6" s="1"/>
  <c r="E166" i="8" s="1"/>
  <c r="BM166" i="6" a="1"/>
  <c r="BM166" i="6" s="1"/>
  <c r="C166" i="8" s="1"/>
  <c r="BM102" i="6" a="1"/>
  <c r="BM102" i="6" s="1"/>
  <c r="C102" i="8" s="1"/>
  <c r="BN102" i="6" a="1"/>
  <c r="BN102" i="6" s="1"/>
  <c r="D102" i="8" s="1"/>
  <c r="BO102" i="6" a="1"/>
  <c r="BO102" i="6" s="1"/>
  <c r="E102" i="8" s="1"/>
  <c r="BP102" i="6" a="1"/>
  <c r="BP102" i="6" s="1"/>
  <c r="F102" i="8" s="1"/>
  <c r="BM80" i="6" a="1"/>
  <c r="BM80" i="6" s="1"/>
  <c r="C80" i="8" s="1"/>
  <c r="BP80" i="6" a="1"/>
  <c r="BP80" i="6" s="1"/>
  <c r="F80" i="8" s="1"/>
  <c r="BN80" i="6" a="1"/>
  <c r="BN80" i="6" s="1"/>
  <c r="D80" i="8" s="1"/>
  <c r="BO80" i="6" a="1"/>
  <c r="BO80" i="6" s="1"/>
  <c r="E80" i="8" s="1"/>
  <c r="BM248" i="6" a="1"/>
  <c r="BM248" i="6" s="1"/>
  <c r="C248" i="8" s="1"/>
  <c r="BO248" i="6" a="1"/>
  <c r="BO248" i="6" s="1"/>
  <c r="E248" i="8" s="1"/>
  <c r="BP248" i="6" a="1"/>
  <c r="BP248" i="6" s="1"/>
  <c r="F248" i="8" s="1"/>
  <c r="BN248" i="6" a="1"/>
  <c r="BN248" i="6" s="1"/>
  <c r="D248" i="8" s="1"/>
  <c r="BP184" i="6" a="1"/>
  <c r="BP184" i="6" s="1"/>
  <c r="F184" i="8" s="1"/>
  <c r="BO184" i="6" a="1"/>
  <c r="BO184" i="6" s="1"/>
  <c r="E184" i="8" s="1"/>
  <c r="BM184" i="6" a="1"/>
  <c r="BM184" i="6" s="1"/>
  <c r="C184" i="8" s="1"/>
  <c r="BN184" i="6" a="1"/>
  <c r="BN184" i="6" s="1"/>
  <c r="D184" i="8" s="1"/>
  <c r="BN120" i="6" a="1"/>
  <c r="BN120" i="6" s="1"/>
  <c r="D120" i="8" s="1"/>
  <c r="BO120" i="6" a="1"/>
  <c r="BO120" i="6" s="1"/>
  <c r="E120" i="8" s="1"/>
  <c r="BP120" i="6" a="1"/>
  <c r="BP120" i="6" s="1"/>
  <c r="F120" i="8" s="1"/>
  <c r="BM120" i="6" a="1"/>
  <c r="BM120" i="6" s="1"/>
  <c r="C120" i="8" s="1"/>
  <c r="BM63" i="6" a="1"/>
  <c r="BM63" i="6" s="1"/>
  <c r="C63" i="8" s="1"/>
  <c r="BP63" i="6" a="1"/>
  <c r="BP63" i="6" s="1"/>
  <c r="F63" i="8" s="1"/>
  <c r="BN63" i="6" a="1"/>
  <c r="BN63" i="6" s="1"/>
  <c r="D63" i="8" s="1"/>
  <c r="BO63" i="6" a="1"/>
  <c r="BO63" i="6" s="1"/>
  <c r="E63" i="8" s="1"/>
  <c r="BM83" i="6" a="1"/>
  <c r="BM83" i="6" s="1"/>
  <c r="C83" i="8" s="1"/>
  <c r="BP83" i="6" a="1"/>
  <c r="BP83" i="6" s="1"/>
  <c r="F83" i="8" s="1"/>
  <c r="BO83" i="6" a="1"/>
  <c r="BO83" i="6" s="1"/>
  <c r="E83" i="8" s="1"/>
  <c r="BN83" i="6" a="1"/>
  <c r="BN83" i="6" s="1"/>
  <c r="D83" i="8" s="1"/>
  <c r="BM19" i="6" a="1"/>
  <c r="BM19" i="6" s="1"/>
  <c r="C19" i="8" s="1"/>
  <c r="BN19" i="6" a="1"/>
  <c r="BN19" i="6" s="1"/>
  <c r="D19" i="8" s="1"/>
  <c r="BO19" i="6" a="1"/>
  <c r="BO19" i="6" s="1"/>
  <c r="E19" i="8" s="1"/>
  <c r="BP19" i="6" a="1"/>
  <c r="BP19" i="6" s="1"/>
  <c r="F19" i="8" s="1"/>
  <c r="BM38" i="6" a="1"/>
  <c r="BM38" i="6" s="1"/>
  <c r="C38" i="8" s="1"/>
  <c r="BN38" i="6" a="1"/>
  <c r="BN38" i="6" s="1"/>
  <c r="D38" i="8" s="1"/>
  <c r="BP38" i="6" a="1"/>
  <c r="BP38" i="6" s="1"/>
  <c r="F38" i="8" s="1"/>
  <c r="BO38" i="6" a="1"/>
  <c r="BO38" i="6" s="1"/>
  <c r="E38" i="8" s="1"/>
  <c r="BM58" i="6" a="1"/>
  <c r="BM58" i="6" s="1"/>
  <c r="C58" i="8" s="1"/>
  <c r="BP58" i="6" a="1"/>
  <c r="BP58" i="6" s="1"/>
  <c r="F58" i="8" s="1"/>
  <c r="BO58" i="6" a="1"/>
  <c r="BO58" i="6" s="1"/>
  <c r="E58" i="8" s="1"/>
  <c r="BN58" i="6" a="1"/>
  <c r="BN58" i="6" s="1"/>
  <c r="D58" i="8" s="1"/>
  <c r="BM69" i="6" a="1"/>
  <c r="BM69" i="6" s="1"/>
  <c r="C69" i="8" s="1"/>
  <c r="BP69" i="6" a="1"/>
  <c r="BP69" i="6" s="1"/>
  <c r="F69" i="8" s="1"/>
  <c r="BN69" i="6" a="1"/>
  <c r="BN69" i="6" s="1"/>
  <c r="D69" i="8" s="1"/>
  <c r="BO69" i="6" a="1"/>
  <c r="BO69" i="6" s="1"/>
  <c r="E69" i="8" s="1"/>
  <c r="BM5" i="6" a="1"/>
  <c r="BM5" i="6" s="1"/>
  <c r="C5" i="8" s="1"/>
  <c r="BN5" i="6" a="1"/>
  <c r="BN5" i="6" s="1"/>
  <c r="D5" i="8" s="1"/>
  <c r="BO5" i="6" a="1"/>
  <c r="BO5" i="6" s="1"/>
  <c r="E5" i="8" s="1"/>
  <c r="BP5" i="6" a="1"/>
  <c r="BP5" i="6" s="1"/>
  <c r="F5" i="8" s="1"/>
  <c r="BM25" i="6" a="1"/>
  <c r="BM25" i="6" s="1"/>
  <c r="C25" i="8" s="1"/>
  <c r="BN25" i="6" a="1"/>
  <c r="BN25" i="6" s="1"/>
  <c r="D25" i="8" s="1"/>
  <c r="BO25" i="6" a="1"/>
  <c r="BO25" i="6" s="1"/>
  <c r="E25" i="8" s="1"/>
  <c r="BP25" i="6" a="1"/>
  <c r="BP25" i="6" s="1"/>
  <c r="F25" i="8" s="1"/>
  <c r="BM24" i="6" a="1"/>
  <c r="BM24" i="6" s="1"/>
  <c r="C24" i="8" s="1"/>
  <c r="BN24" i="6" a="1"/>
  <c r="BN24" i="6" s="1"/>
  <c r="D24" i="8" s="1"/>
  <c r="BO24" i="6" a="1"/>
  <c r="BO24" i="6" s="1"/>
  <c r="E24" i="8" s="1"/>
  <c r="BP24" i="6" a="1"/>
  <c r="BP24" i="6" s="1"/>
  <c r="F24" i="8" s="1"/>
  <c r="BP414" i="6" a="1"/>
  <c r="BP414" i="6" s="1"/>
  <c r="F414" i="8" s="1"/>
  <c r="BN414" i="6" a="1"/>
  <c r="BN414" i="6" s="1"/>
  <c r="D414" i="8" s="1"/>
  <c r="BO414" i="6" a="1"/>
  <c r="BO414" i="6" s="1"/>
  <c r="E414" i="8" s="1"/>
  <c r="BM414" i="6" a="1"/>
  <c r="BM414" i="6" s="1"/>
  <c r="C414" i="8" s="1"/>
  <c r="BP417" i="6" a="1"/>
  <c r="BP417" i="6" s="1"/>
  <c r="F417" i="8" s="1"/>
  <c r="BN417" i="6" a="1"/>
  <c r="BN417" i="6" s="1"/>
  <c r="D417" i="8" s="1"/>
  <c r="BO417" i="6" a="1"/>
  <c r="BO417" i="6" s="1"/>
  <c r="E417" i="8" s="1"/>
  <c r="BM417" i="6" a="1"/>
  <c r="BM417" i="6" s="1"/>
  <c r="C417" i="8" s="1"/>
  <c r="BM353" i="6" a="1"/>
  <c r="BM353" i="6" s="1"/>
  <c r="C353" i="8" s="1"/>
  <c r="BN353" i="6" a="1"/>
  <c r="BN353" i="6" s="1"/>
  <c r="D353" i="8" s="1"/>
  <c r="BO353" i="6" a="1"/>
  <c r="BO353" i="6" s="1"/>
  <c r="E353" i="8" s="1"/>
  <c r="BP353" i="6" a="1"/>
  <c r="BP353" i="6" s="1"/>
  <c r="F353" i="8" s="1"/>
  <c r="BN426" i="6" a="1"/>
  <c r="BN426" i="6" s="1"/>
  <c r="D426" i="8" s="1"/>
  <c r="BP426" i="6" a="1"/>
  <c r="BP426" i="6" s="1"/>
  <c r="F426" i="8" s="1"/>
  <c r="BM426" i="6" a="1"/>
  <c r="BM426" i="6" s="1"/>
  <c r="C426" i="8" s="1"/>
  <c r="BO426" i="6" a="1"/>
  <c r="BO426" i="6" s="1"/>
  <c r="E426" i="8" s="1"/>
  <c r="BN429" i="6" a="1"/>
  <c r="BN429" i="6" s="1"/>
  <c r="D429" i="8" s="1"/>
  <c r="BM429" i="6" a="1"/>
  <c r="BM429" i="6" s="1"/>
  <c r="C429" i="8" s="1"/>
  <c r="BO429" i="6" a="1"/>
  <c r="BO429" i="6" s="1"/>
  <c r="E429" i="8" s="1"/>
  <c r="BP429" i="6" a="1"/>
  <c r="BP429" i="6" s="1"/>
  <c r="F429" i="8" s="1"/>
  <c r="BM365" i="6" a="1"/>
  <c r="BM365" i="6" s="1"/>
  <c r="C365" i="8" s="1"/>
  <c r="BP365" i="6" a="1"/>
  <c r="BP365" i="6" s="1"/>
  <c r="F365" i="8" s="1"/>
  <c r="BN365" i="6" a="1"/>
  <c r="BN365" i="6" s="1"/>
  <c r="D365" i="8" s="1"/>
  <c r="BO365" i="6" a="1"/>
  <c r="BO365" i="6" s="1"/>
  <c r="E365" i="8" s="1"/>
  <c r="BN458" i="6" a="1"/>
  <c r="BN458" i="6" s="1"/>
  <c r="D458" i="8" s="1"/>
  <c r="BP458" i="6" a="1"/>
  <c r="BP458" i="6" s="1"/>
  <c r="F458" i="8" s="1"/>
  <c r="BM458" i="6" a="1"/>
  <c r="BM458" i="6" s="1"/>
  <c r="C458" i="8" s="1"/>
  <c r="BO458" i="6" a="1"/>
  <c r="BO458" i="6" s="1"/>
  <c r="E458" i="8" s="1"/>
  <c r="BM432" i="6" a="1"/>
  <c r="BM432" i="6" s="1"/>
  <c r="C432" i="8" s="1"/>
  <c r="BO432" i="6" a="1"/>
  <c r="BO432" i="6" s="1"/>
  <c r="E432" i="8" s="1"/>
  <c r="BP432" i="6" a="1"/>
  <c r="BP432" i="6" s="1"/>
  <c r="F432" i="8" s="1"/>
  <c r="BN432" i="6" a="1"/>
  <c r="BN432" i="6" s="1"/>
  <c r="D432" i="8" s="1"/>
  <c r="BM368" i="6" a="1"/>
  <c r="BM368" i="6" s="1"/>
  <c r="C368" i="8" s="1"/>
  <c r="BO368" i="6" a="1"/>
  <c r="BO368" i="6" s="1"/>
  <c r="E368" i="8" s="1"/>
  <c r="BP368" i="6" a="1"/>
  <c r="BP368" i="6" s="1"/>
  <c r="F368" i="8" s="1"/>
  <c r="BN368" i="6" a="1"/>
  <c r="BN368" i="6" s="1"/>
  <c r="D368" i="8" s="1"/>
  <c r="BN304" i="6" a="1"/>
  <c r="BN304" i="6" s="1"/>
  <c r="D304" i="8" s="1"/>
  <c r="BM304" i="6" a="1"/>
  <c r="BM304" i="6" s="1"/>
  <c r="C304" i="8" s="1"/>
  <c r="BP304" i="6" a="1"/>
  <c r="BP304" i="6" s="1"/>
  <c r="F304" i="8" s="1"/>
  <c r="BO304" i="6" a="1"/>
  <c r="BO304" i="6" s="1"/>
  <c r="E304" i="8" s="1"/>
  <c r="BO444" i="6" a="1"/>
  <c r="BO444" i="6" s="1"/>
  <c r="E444" i="8" s="1"/>
  <c r="BM444" i="6" a="1"/>
  <c r="BM444" i="6" s="1"/>
  <c r="C444" i="8" s="1"/>
  <c r="BN444" i="6" a="1"/>
  <c r="BN444" i="6" s="1"/>
  <c r="D444" i="8" s="1"/>
  <c r="BP444" i="6" a="1"/>
  <c r="BP444" i="6" s="1"/>
  <c r="F444" i="8" s="1"/>
  <c r="BO380" i="6" a="1"/>
  <c r="BO380" i="6" s="1"/>
  <c r="E380" i="8" s="1"/>
  <c r="BM380" i="6" a="1"/>
  <c r="BM380" i="6" s="1"/>
  <c r="C380" i="8" s="1"/>
  <c r="BP380" i="6" a="1"/>
  <c r="BP380" i="6" s="1"/>
  <c r="F380" i="8" s="1"/>
  <c r="BN380" i="6" a="1"/>
  <c r="BN380" i="6" s="1"/>
  <c r="D380" i="8" s="1"/>
  <c r="BM316" i="6" a="1"/>
  <c r="BM316" i="6" s="1"/>
  <c r="C316" i="8" s="1"/>
  <c r="BN316" i="6" a="1"/>
  <c r="BN316" i="6" s="1"/>
  <c r="D316" i="8" s="1"/>
  <c r="BO316" i="6" a="1"/>
  <c r="BO316" i="6" s="1"/>
  <c r="E316" i="8" s="1"/>
  <c r="BP316" i="6" a="1"/>
  <c r="BP316" i="6" s="1"/>
  <c r="F316" i="8" s="1"/>
  <c r="BO447" i="6" a="1"/>
  <c r="BO447" i="6" s="1"/>
  <c r="E447" i="8" s="1"/>
  <c r="BM447" i="6" a="1"/>
  <c r="BM447" i="6" s="1"/>
  <c r="C447" i="8" s="1"/>
  <c r="BN447" i="6" a="1"/>
  <c r="BN447" i="6" s="1"/>
  <c r="D447" i="8" s="1"/>
  <c r="BP447" i="6" a="1"/>
  <c r="BP447" i="6" s="1"/>
  <c r="F447" i="8" s="1"/>
  <c r="BO383" i="6" a="1"/>
  <c r="BO383" i="6" s="1"/>
  <c r="E383" i="8" s="1"/>
  <c r="BM383" i="6" a="1"/>
  <c r="BM383" i="6" s="1"/>
  <c r="C383" i="8" s="1"/>
  <c r="BN383" i="6" a="1"/>
  <c r="BN383" i="6" s="1"/>
  <c r="D383" i="8" s="1"/>
  <c r="BP383" i="6" a="1"/>
  <c r="BP383" i="6" s="1"/>
  <c r="F383" i="8" s="1"/>
  <c r="BM319" i="6" a="1"/>
  <c r="BM319" i="6" s="1"/>
  <c r="C319" i="8" s="1"/>
  <c r="BP319" i="6" a="1"/>
  <c r="BP319" i="6" s="1"/>
  <c r="F319" i="8" s="1"/>
  <c r="BN319" i="6" a="1"/>
  <c r="BN319" i="6" s="1"/>
  <c r="D319" i="8" s="1"/>
  <c r="BO319" i="6" a="1"/>
  <c r="BO319" i="6" s="1"/>
  <c r="E319" i="8" s="1"/>
  <c r="BM459" i="6" a="1"/>
  <c r="BM459" i="6" s="1"/>
  <c r="C459" i="8" s="1"/>
  <c r="BN459" i="6" a="1"/>
  <c r="BN459" i="6" s="1"/>
  <c r="D459" i="8" s="1"/>
  <c r="BO459" i="6" a="1"/>
  <c r="BO459" i="6" s="1"/>
  <c r="E459" i="8" s="1"/>
  <c r="BP459" i="6" a="1"/>
  <c r="BP459" i="6" s="1"/>
  <c r="F459" i="8" s="1"/>
  <c r="BO395" i="6" a="1"/>
  <c r="BO395" i="6" s="1"/>
  <c r="E395" i="8" s="1"/>
  <c r="BM395" i="6" a="1"/>
  <c r="BM395" i="6" s="1"/>
  <c r="C395" i="8" s="1"/>
  <c r="BN395" i="6" a="1"/>
  <c r="BN395" i="6" s="1"/>
  <c r="D395" i="8" s="1"/>
  <c r="BP395" i="6" a="1"/>
  <c r="BP395" i="6" s="1"/>
  <c r="F395" i="8" s="1"/>
  <c r="BM331" i="6" a="1"/>
  <c r="BM331" i="6" s="1"/>
  <c r="C331" i="8" s="1"/>
  <c r="BO331" i="6" a="1"/>
  <c r="BO331" i="6" s="1"/>
  <c r="E331" i="8" s="1"/>
  <c r="BP331" i="6" a="1"/>
  <c r="BP331" i="6" s="1"/>
  <c r="F331" i="8" s="1"/>
  <c r="BN331" i="6" a="1"/>
  <c r="BN331" i="6" s="1"/>
  <c r="D331" i="8" s="1"/>
  <c r="BO386" i="6" a="1"/>
  <c r="BO386" i="6" s="1"/>
  <c r="E386" i="8" s="1"/>
  <c r="BM386" i="6" a="1"/>
  <c r="BM386" i="6" s="1"/>
  <c r="C386" i="8" s="1"/>
  <c r="BN386" i="6" a="1"/>
  <c r="BN386" i="6" s="1"/>
  <c r="D386" i="8" s="1"/>
  <c r="BP386" i="6" a="1"/>
  <c r="BP386" i="6" s="1"/>
  <c r="F386" i="8" s="1"/>
  <c r="BM354" i="6" a="1"/>
  <c r="BM354" i="6" s="1"/>
  <c r="C354" i="8" s="1"/>
  <c r="BO354" i="6" a="1"/>
  <c r="BO354" i="6" s="1"/>
  <c r="E354" i="8" s="1"/>
  <c r="BP354" i="6" a="1"/>
  <c r="BP354" i="6" s="1"/>
  <c r="F354" i="8" s="1"/>
  <c r="BN354" i="6" a="1"/>
  <c r="BN354" i="6" s="1"/>
  <c r="D354" i="8" s="1"/>
  <c r="BM322" i="6" a="1"/>
  <c r="BM322" i="6" s="1"/>
  <c r="C322" i="8" s="1"/>
  <c r="BO322" i="6" a="1"/>
  <c r="BO322" i="6" s="1"/>
  <c r="E322" i="8" s="1"/>
  <c r="BP322" i="6" a="1"/>
  <c r="BP322" i="6" s="1"/>
  <c r="F322" i="8" s="1"/>
  <c r="BN322" i="6" a="1"/>
  <c r="BN322" i="6" s="1"/>
  <c r="D322" i="8" s="1"/>
  <c r="BO3" i="6" a="1"/>
  <c r="BO3" i="6" s="1"/>
  <c r="E3" i="8" s="1"/>
  <c r="BP3" i="6" a="1"/>
  <c r="BP3" i="6" s="1"/>
  <c r="F3" i="8" s="1"/>
  <c r="BM3" i="6" a="1"/>
  <c r="BM3" i="6" s="1"/>
  <c r="C3" i="8" s="1"/>
  <c r="BN3" i="6" a="1"/>
  <c r="BN3" i="6" s="1"/>
  <c r="D3" i="8" s="1"/>
  <c r="G444" i="8" l="1" a="1"/>
  <c r="G444" i="8" s="1"/>
  <c r="G390" i="8" a="1"/>
  <c r="G390" i="8" s="1"/>
  <c r="G403" i="8" a="1"/>
  <c r="G403" i="8" s="1"/>
  <c r="G388" i="8" a="1"/>
  <c r="G388" i="8" s="1"/>
  <c r="G425" i="8" a="1"/>
  <c r="G425" i="8" s="1"/>
  <c r="G458" i="8" a="1"/>
  <c r="G458" i="8" s="1"/>
  <c r="G455" i="8" a="1"/>
  <c r="G455" i="8" s="1"/>
  <c r="G418" i="8" a="1"/>
  <c r="G418" i="8" s="1"/>
  <c r="G467" i="8" a="1"/>
  <c r="G467" i="8" s="1"/>
  <c r="G411" i="8" a="1"/>
  <c r="G411" i="8" s="1"/>
  <c r="G476" i="8" a="1"/>
  <c r="G476" i="8" s="1"/>
  <c r="G399" i="8" a="1"/>
  <c r="G399" i="8" s="1"/>
  <c r="G460" i="8" a="1"/>
  <c r="G460" i="8" s="1"/>
  <c r="G384" i="8" a="1"/>
  <c r="G384" i="8" s="1"/>
  <c r="G410" i="8" a="1"/>
  <c r="G410" i="8" s="1"/>
  <c r="G466" i="8" a="1"/>
  <c r="G466" i="8" s="1"/>
  <c r="G427" i="8" a="1"/>
  <c r="G427" i="8" s="1"/>
  <c r="G445" i="8" a="1"/>
  <c r="G445" i="8" s="1"/>
  <c r="G407" i="8" a="1"/>
  <c r="G407" i="8" s="1"/>
  <c r="G392" i="8" a="1"/>
  <c r="G392" i="8" s="1"/>
  <c r="G415" i="8" a="1"/>
  <c r="G415" i="8" s="1"/>
  <c r="G400" i="8" a="1"/>
  <c r="G400" i="8" s="1"/>
  <c r="G461" i="8" a="1"/>
  <c r="G461" i="8" s="1"/>
  <c r="G385" i="8" a="1"/>
  <c r="G385" i="8" s="1"/>
  <c r="G423" i="8" a="1"/>
  <c r="G423" i="8" s="1"/>
  <c r="G408" i="8" a="1"/>
  <c r="G408" i="8" s="1"/>
  <c r="G393" i="8" a="1"/>
  <c r="G393" i="8" s="1"/>
  <c r="G470" i="8" a="1"/>
  <c r="G470" i="8" s="1"/>
  <c r="G428" i="8" a="1"/>
  <c r="G428" i="8" s="1"/>
  <c r="G402" i="8" a="1"/>
  <c r="G402" i="8" s="1"/>
  <c r="G413" i="8" a="1"/>
  <c r="G413" i="8" s="1"/>
  <c r="G465" i="8" a="1"/>
  <c r="G465" i="8" s="1"/>
  <c r="G432" i="8" a="1"/>
  <c r="G432" i="8" s="1"/>
  <c r="G448" i="8" a="1"/>
  <c r="G448" i="8" s="1"/>
  <c r="G419" i="8" a="1"/>
  <c r="G419" i="8" s="1"/>
  <c r="G456" i="8" a="1"/>
  <c r="G456" i="8" s="1"/>
  <c r="G429" i="8" a="1"/>
  <c r="G429" i="8" s="1"/>
  <c r="G435" i="8" a="1"/>
  <c r="G435" i="8" s="1"/>
  <c r="G416" i="8" a="1"/>
  <c r="G416" i="8" s="1"/>
  <c r="G451" i="8" a="1"/>
  <c r="G451" i="8" s="1"/>
  <c r="G387" i="8" a="1"/>
  <c r="G387" i="8" s="1"/>
  <c r="G406" i="8" a="1"/>
  <c r="G406" i="8" s="1"/>
  <c r="G417" i="8" a="1"/>
  <c r="G417" i="8" s="1"/>
  <c r="G437" i="8" a="1"/>
  <c r="G437" i="8" s="1"/>
  <c r="G438" i="8" a="1"/>
  <c r="G438" i="8" s="1"/>
  <c r="G433" i="8" a="1"/>
  <c r="G433" i="8" s="1"/>
  <c r="G422" i="8" a="1"/>
  <c r="G422" i="8" s="1"/>
  <c r="G449" i="8" a="1"/>
  <c r="G449" i="8" s="1"/>
  <c r="G430" i="8" a="1"/>
  <c r="G430" i="8" s="1"/>
  <c r="G421" i="8" a="1"/>
  <c r="G421" i="8" s="1"/>
  <c r="G477" i="8" a="1"/>
  <c r="G477" i="8" s="1"/>
  <c r="G473" i="8" a="1"/>
  <c r="G473" i="8" s="1"/>
  <c r="G472" i="8" a="1"/>
  <c r="G472" i="8" s="1"/>
  <c r="G475" i="8" a="1"/>
  <c r="G475" i="8" s="1"/>
  <c r="G474" i="8" a="1"/>
  <c r="G474" i="8" s="1"/>
  <c r="G464" i="8" a="1"/>
  <c r="G464" i="8" s="1"/>
  <c r="G463" i="8" a="1"/>
  <c r="G463" i="8" s="1"/>
  <c r="G471" i="8" a="1"/>
  <c r="G471" i="8" s="1"/>
  <c r="G469" i="8" a="1"/>
  <c r="G469" i="8" s="1"/>
  <c r="G462" i="8" a="1"/>
  <c r="G462" i="8" s="1"/>
  <c r="G459" i="8" a="1"/>
  <c r="G459" i="8" s="1"/>
  <c r="G468" i="8" a="1"/>
  <c r="G468" i="8" s="1"/>
  <c r="G452" i="8" a="1"/>
  <c r="G452" i="8" s="1"/>
  <c r="G457" i="8" a="1"/>
  <c r="G457" i="8" s="1"/>
  <c r="G454" i="8" a="1"/>
  <c r="G454" i="8" s="1"/>
  <c r="G453" i="8" a="1"/>
  <c r="G453" i="8" s="1"/>
  <c r="G439" i="8" a="1"/>
  <c r="G439" i="8" s="1"/>
  <c r="G450" i="8" a="1"/>
  <c r="G450" i="8" s="1"/>
  <c r="G442" i="8" a="1"/>
  <c r="G442" i="8" s="1"/>
  <c r="G447" i="8" a="1"/>
  <c r="G447" i="8" s="1"/>
  <c r="G441" i="8" a="1"/>
  <c r="G441" i="8" s="1"/>
  <c r="G436" i="8" a="1"/>
  <c r="G436" i="8" s="1"/>
  <c r="G446" i="8" a="1"/>
  <c r="G446" i="8" s="1"/>
  <c r="G440" i="8" a="1"/>
  <c r="G440" i="8" s="1"/>
  <c r="G443" i="8" a="1"/>
  <c r="G443" i="8" s="1"/>
  <c r="G426" i="8" a="1"/>
  <c r="G426" i="8" s="1"/>
  <c r="G434" i="8" a="1"/>
  <c r="G434" i="8" s="1"/>
  <c r="G431" i="8" a="1"/>
  <c r="G431" i="8" s="1"/>
  <c r="G395" i="8" a="1"/>
  <c r="G395" i="8" s="1"/>
  <c r="G391" i="8" a="1"/>
  <c r="G391" i="8" s="1"/>
  <c r="G394" i="8" a="1"/>
  <c r="G394" i="8" s="1"/>
  <c r="G396" i="8" a="1"/>
  <c r="G396" i="8" s="1"/>
  <c r="G404" i="8" a="1"/>
  <c r="G404" i="8" s="1"/>
  <c r="G389" i="8" a="1"/>
  <c r="G389" i="8" s="1"/>
  <c r="G398" i="8" a="1"/>
  <c r="G398" i="8" s="1"/>
  <c r="G412" i="8" a="1"/>
  <c r="G412" i="8" s="1"/>
  <c r="G397" i="8" a="1"/>
  <c r="G397" i="8" s="1"/>
  <c r="G420" i="8" a="1"/>
  <c r="G420" i="8" s="1"/>
  <c r="G405" i="8" a="1"/>
  <c r="G405" i="8" s="1"/>
  <c r="G414" i="8" a="1"/>
  <c r="G414" i="8" s="1"/>
  <c r="G424" i="8" a="1"/>
  <c r="G424" i="8" s="1"/>
  <c r="G401" i="8" a="1"/>
  <c r="G401" i="8" s="1"/>
  <c r="G409" i="8" a="1"/>
  <c r="G409" i="8" s="1"/>
  <c r="G386" i="8" a="1"/>
  <c r="G386" i="8" s="1"/>
  <c r="G3" i="8" a="1"/>
  <c r="G3" i="8" s="1"/>
  <c r="G368" i="8" a="1"/>
  <c r="G368" i="8" s="1"/>
  <c r="G69" i="8" a="1"/>
  <c r="G69" i="8" s="1"/>
  <c r="G38" i="8" a="1"/>
  <c r="G38" i="8" s="1"/>
  <c r="G248" i="8" a="1"/>
  <c r="G248" i="8" s="1"/>
  <c r="G331" i="8" a="1"/>
  <c r="G331" i="8" s="1"/>
  <c r="G354" i="8" a="1"/>
  <c r="G354" i="8" s="1"/>
  <c r="G68" i="8" a="1"/>
  <c r="G68" i="8" s="1"/>
  <c r="G66" i="8" a="1"/>
  <c r="G66" i="8" s="1"/>
  <c r="G71" i="8" a="1"/>
  <c r="G71" i="8" s="1"/>
  <c r="G48" i="8" a="1"/>
  <c r="G48" i="8" s="1"/>
  <c r="G151" i="8" a="1"/>
  <c r="G151" i="8" s="1"/>
  <c r="G316" i="8" a="1"/>
  <c r="G316" i="8" s="1"/>
  <c r="G353" i="8" a="1"/>
  <c r="G353" i="8" s="1"/>
  <c r="G83" i="8" a="1"/>
  <c r="G83" i="8" s="1"/>
  <c r="G25" i="8" a="1"/>
  <c r="G25" i="8" s="1"/>
  <c r="G102" i="8" a="1"/>
  <c r="G102" i="8" s="1"/>
  <c r="G230" i="8" a="1"/>
  <c r="G230" i="8" s="1"/>
  <c r="G109" i="8" a="1"/>
  <c r="G109" i="8" s="1"/>
  <c r="G237" i="8" a="1"/>
  <c r="G237" i="8" s="1"/>
  <c r="G251" i="8" a="1"/>
  <c r="G251" i="8" s="1"/>
  <c r="G326" i="8" a="1"/>
  <c r="G326" i="8" s="1"/>
  <c r="G327" i="8" a="1"/>
  <c r="G327" i="8" s="1"/>
  <c r="G373" i="8" a="1"/>
  <c r="G373" i="8" s="1"/>
  <c r="G13" i="8" a="1"/>
  <c r="G13" i="8" s="1"/>
  <c r="G110" i="8" a="1"/>
  <c r="G110" i="8" s="1"/>
  <c r="G139" i="8" a="1"/>
  <c r="G139" i="8" s="1"/>
  <c r="G312" i="8" a="1"/>
  <c r="G312" i="8" s="1"/>
  <c r="G28" i="8" a="1"/>
  <c r="G28" i="8" s="1"/>
  <c r="G27" i="8" a="1"/>
  <c r="G27" i="8" s="1"/>
  <c r="G362" i="8" a="1"/>
  <c r="G362" i="8" s="1"/>
  <c r="G347" i="8" a="1"/>
  <c r="G347" i="8" s="1"/>
  <c r="G332" i="8" a="1"/>
  <c r="G332" i="8" s="1"/>
  <c r="G317" i="8" a="1"/>
  <c r="G317" i="8" s="1"/>
  <c r="G369" i="8" a="1"/>
  <c r="G369" i="8" s="1"/>
  <c r="G41" i="8" a="1"/>
  <c r="G41" i="8" s="1"/>
  <c r="G10" i="8" a="1"/>
  <c r="G10" i="8" s="1"/>
  <c r="G54" i="8" a="1"/>
  <c r="G54" i="8" s="1"/>
  <c r="G15" i="8" a="1"/>
  <c r="G15" i="8" s="1"/>
  <c r="G365" i="8" a="1"/>
  <c r="G365" i="8" s="1"/>
  <c r="G58" i="8" a="1"/>
  <c r="G58" i="8" s="1"/>
  <c r="G19" i="8" a="1"/>
  <c r="G19" i="8" s="1"/>
  <c r="G63" i="8" a="1"/>
  <c r="G63" i="8" s="1"/>
  <c r="G80" i="8" a="1"/>
  <c r="G80" i="8" s="1"/>
  <c r="G265" i="8" a="1"/>
  <c r="G265" i="8" s="1"/>
  <c r="G358" i="8" a="1"/>
  <c r="G358" i="8" s="1"/>
  <c r="G324" i="8" a="1"/>
  <c r="G324" i="8" s="1"/>
  <c r="G376" i="8" a="1"/>
  <c r="G376" i="8" s="1"/>
  <c r="G309" i="8" a="1"/>
  <c r="G309" i="8" s="1"/>
  <c r="G361" i="8" a="1"/>
  <c r="G361" i="8" s="1"/>
  <c r="G33" i="8" a="1"/>
  <c r="G33" i="8" s="1"/>
  <c r="G7" i="8" a="1"/>
  <c r="G7" i="8" s="1"/>
  <c r="G127" i="8" a="1"/>
  <c r="G127" i="8" s="1"/>
  <c r="G236" i="8" a="1"/>
  <c r="G236" i="8" s="1"/>
  <c r="G335" i="8" a="1"/>
  <c r="G335" i="8" s="1"/>
  <c r="G320" i="8" a="1"/>
  <c r="G320" i="8" s="1"/>
  <c r="G32" i="8" a="1"/>
  <c r="G32" i="8" s="1"/>
  <c r="G21" i="8" a="1"/>
  <c r="G21" i="8" s="1"/>
  <c r="G64" i="8" a="1"/>
  <c r="G64" i="8" s="1"/>
  <c r="G5" i="8" a="1"/>
  <c r="G5" i="8" s="1"/>
  <c r="G319" i="8" a="1"/>
  <c r="G319" i="8" s="1"/>
  <c r="G24" i="8" a="1"/>
  <c r="G24" i="8" s="1"/>
  <c r="G133" i="8" a="1"/>
  <c r="G133" i="8" s="1"/>
  <c r="G261" i="8" a="1"/>
  <c r="G261" i="8" s="1"/>
  <c r="G243" i="8" a="1"/>
  <c r="G243" i="8" s="1"/>
  <c r="G256" i="8" a="1"/>
  <c r="G256" i="8" s="1"/>
  <c r="G111" i="8" a="1"/>
  <c r="G111" i="8" s="1"/>
  <c r="G239" i="8" a="1"/>
  <c r="G239" i="8" s="1"/>
  <c r="G93" i="8" a="1"/>
  <c r="G93" i="8" s="1"/>
  <c r="G72" i="8" a="1"/>
  <c r="G72" i="8" s="1"/>
  <c r="G366" i="8" a="1"/>
  <c r="G366" i="8" s="1"/>
  <c r="G355" i="8" a="1"/>
  <c r="G355" i="8" s="1"/>
  <c r="G340" i="8" a="1"/>
  <c r="G340" i="8" s="1"/>
  <c r="G325" i="8" a="1"/>
  <c r="G325" i="8" s="1"/>
  <c r="G377" i="8" a="1"/>
  <c r="G377" i="8" s="1"/>
  <c r="G250" i="8" a="1"/>
  <c r="G250" i="8" s="1"/>
  <c r="G84" i="8" a="1"/>
  <c r="G84" i="8" s="1"/>
  <c r="G85" i="8" a="1"/>
  <c r="G85" i="8" s="1"/>
  <c r="G56" i="8" a="1"/>
  <c r="G56" i="8" s="1"/>
  <c r="G74" i="8" a="1"/>
  <c r="G74" i="8" s="1"/>
  <c r="G35" i="8" a="1"/>
  <c r="G35" i="8" s="1"/>
  <c r="G79" i="8" a="1"/>
  <c r="G79" i="8" s="1"/>
  <c r="G155" i="8" a="1"/>
  <c r="G155" i="8" s="1"/>
  <c r="G156" i="8" a="1"/>
  <c r="G156" i="8" s="1"/>
  <c r="G157" i="8" a="1"/>
  <c r="G157" i="8" s="1"/>
  <c r="G77" i="8" a="1"/>
  <c r="G77" i="8" s="1"/>
  <c r="G46" i="8" a="1"/>
  <c r="G46" i="8" s="1"/>
  <c r="G226" i="8" a="1"/>
  <c r="G226" i="8" s="1"/>
  <c r="G334" i="8" a="1"/>
  <c r="G334" i="8" s="1"/>
  <c r="G343" i="8" a="1"/>
  <c r="G343" i="8" s="1"/>
  <c r="G328" i="8" a="1"/>
  <c r="G328" i="8" s="1"/>
  <c r="G313" i="8" a="1"/>
  <c r="G313" i="8" s="1"/>
  <c r="G29" i="8" a="1"/>
  <c r="G29" i="8" s="1"/>
  <c r="G172" i="8" a="1"/>
  <c r="G172" i="8" s="1"/>
  <c r="G186" i="8" a="1"/>
  <c r="G186" i="8" s="1"/>
  <c r="G296" i="8" a="1"/>
  <c r="G296" i="8" s="1"/>
  <c r="G299" i="8" a="1"/>
  <c r="G299" i="8" s="1"/>
  <c r="G4" i="8" a="1"/>
  <c r="G4" i="8" s="1"/>
  <c r="G49" i="8" a="1"/>
  <c r="G49" i="8" s="1"/>
  <c r="G18" i="8" a="1"/>
  <c r="G18" i="8" s="1"/>
  <c r="G23" i="8" a="1"/>
  <c r="G23" i="8" s="1"/>
  <c r="G135" i="8" a="1"/>
  <c r="G135" i="8" s="1"/>
  <c r="G304" i="8" a="1"/>
  <c r="G304" i="8" s="1"/>
  <c r="G294" i="8" a="1"/>
  <c r="G294" i="8" s="1"/>
  <c r="G301" i="8" a="1"/>
  <c r="G301" i="8" s="1"/>
  <c r="G162" i="8" a="1"/>
  <c r="G162" i="8" s="1"/>
  <c r="G132" i="8" a="1"/>
  <c r="G132" i="8" s="1"/>
  <c r="G108" i="8" a="1"/>
  <c r="G108" i="8" s="1"/>
  <c r="G214" i="8" a="1"/>
  <c r="G214" i="8" s="1"/>
  <c r="G215" i="8" a="1"/>
  <c r="G215" i="8" s="1"/>
  <c r="G305" i="8" a="1"/>
  <c r="G305" i="8" s="1"/>
  <c r="G297" i="8" a="1"/>
  <c r="G297" i="8" s="1"/>
  <c r="G148" i="8" a="1"/>
  <c r="G148" i="8" s="1"/>
  <c r="G225" i="8" a="1"/>
  <c r="G225" i="8" s="1"/>
  <c r="G36" i="8" a="1"/>
  <c r="G36" i="8" s="1"/>
  <c r="G82" i="8" a="1"/>
  <c r="G82" i="8" s="1"/>
  <c r="G43" i="8" a="1"/>
  <c r="G43" i="8" s="1"/>
  <c r="G158" i="8" a="1"/>
  <c r="G158" i="8" s="1"/>
  <c r="G351" i="8" a="1"/>
  <c r="G351" i="8" s="1"/>
  <c r="G336" i="8" a="1"/>
  <c r="G336" i="8" s="1"/>
  <c r="G321" i="8" a="1"/>
  <c r="G321" i="8" s="1"/>
  <c r="G40" i="8" a="1"/>
  <c r="G40" i="8" s="1"/>
  <c r="G37" i="8" a="1"/>
  <c r="G37" i="8" s="1"/>
  <c r="G6" i="8" a="1"/>
  <c r="G6" i="8" s="1"/>
  <c r="G51" i="8" a="1"/>
  <c r="G51" i="8" s="1"/>
  <c r="G88" i="8" a="1"/>
  <c r="G88" i="8" s="1"/>
  <c r="G257" i="8" a="1"/>
  <c r="G257" i="8" s="1"/>
  <c r="G267" i="8" a="1"/>
  <c r="G267" i="8" s="1"/>
  <c r="G260" i="8" a="1"/>
  <c r="G260" i="8" s="1"/>
  <c r="G270" i="8" a="1"/>
  <c r="G270" i="8" s="1"/>
  <c r="G342" i="8" a="1"/>
  <c r="G342" i="8" s="1"/>
  <c r="G359" i="8" a="1"/>
  <c r="G359" i="8" s="1"/>
  <c r="G344" i="8" a="1"/>
  <c r="G344" i="8" s="1"/>
  <c r="G329" i="8" a="1"/>
  <c r="G329" i="8" s="1"/>
  <c r="G14" i="8" a="1"/>
  <c r="G14" i="8" s="1"/>
  <c r="G59" i="8" a="1"/>
  <c r="G59" i="8" s="1"/>
  <c r="G95" i="8" a="1"/>
  <c r="G95" i="8" s="1"/>
  <c r="G16" i="8" a="1"/>
  <c r="G16" i="8" s="1"/>
  <c r="G179" i="8" a="1"/>
  <c r="G179" i="8" s="1"/>
  <c r="G161" i="8" a="1"/>
  <c r="G161" i="8" s="1"/>
  <c r="G145" i="8" a="1"/>
  <c r="G145" i="8" s="1"/>
  <c r="G87" i="8" a="1"/>
  <c r="G87" i="8" s="1"/>
  <c r="G185" i="8" a="1"/>
  <c r="G185" i="8" s="1"/>
  <c r="G60" i="8" a="1"/>
  <c r="G60" i="8" s="1"/>
  <c r="G364" i="8" a="1"/>
  <c r="G364" i="8" s="1"/>
  <c r="G349" i="8" a="1"/>
  <c r="G349" i="8" s="1"/>
  <c r="G45" i="8" a="1"/>
  <c r="G45" i="8" s="1"/>
  <c r="G307" i="8" a="1"/>
  <c r="G307" i="8" s="1"/>
  <c r="G44" i="8" a="1"/>
  <c r="G44" i="8" s="1"/>
  <c r="G91" i="8" a="1"/>
  <c r="G91" i="8" s="1"/>
  <c r="G163" i="8" a="1"/>
  <c r="G163" i="8" s="1"/>
  <c r="G73" i="8" a="1"/>
  <c r="G73" i="8" s="1"/>
  <c r="G166" i="8" a="1"/>
  <c r="G166" i="8" s="1"/>
  <c r="G173" i="8" a="1"/>
  <c r="G173" i="8" s="1"/>
  <c r="G291" i="8" a="1"/>
  <c r="G291" i="8" s="1"/>
  <c r="G298" i="8" a="1"/>
  <c r="G298" i="8" s="1"/>
  <c r="G212" i="8" a="1"/>
  <c r="G212" i="8" s="1"/>
  <c r="G216" i="8" a="1"/>
  <c r="G216" i="8" s="1"/>
  <c r="G223" i="8" a="1"/>
  <c r="G223" i="8" s="1"/>
  <c r="G218" i="8" a="1"/>
  <c r="G218" i="8" s="1"/>
  <c r="G303" i="8" a="1"/>
  <c r="G303" i="8" s="1"/>
  <c r="G293" i="8" a="1"/>
  <c r="G293" i="8" s="1"/>
  <c r="G217" i="8" a="1"/>
  <c r="G217" i="8" s="1"/>
  <c r="G213" i="8" a="1"/>
  <c r="G213" i="8" s="1"/>
  <c r="G219" i="8" a="1"/>
  <c r="G219" i="8" s="1"/>
  <c r="G42" i="8" a="1"/>
  <c r="G42" i="8" s="1"/>
  <c r="G86" i="8" a="1"/>
  <c r="G86" i="8" s="1"/>
  <c r="G47" i="8" a="1"/>
  <c r="G47" i="8" s="1"/>
  <c r="G147" i="8" a="1"/>
  <c r="G147" i="8" s="1"/>
  <c r="G160" i="8" a="1"/>
  <c r="G160" i="8" s="1"/>
  <c r="G252" i="8" a="1"/>
  <c r="G252" i="8" s="1"/>
  <c r="G125" i="8" a="1"/>
  <c r="G125" i="8" s="1"/>
  <c r="G253" i="8" a="1"/>
  <c r="G253" i="8" s="1"/>
  <c r="G241" i="8" a="1"/>
  <c r="G241" i="8" s="1"/>
  <c r="G350" i="8" a="1"/>
  <c r="G350" i="8" s="1"/>
  <c r="G375" i="8" a="1"/>
  <c r="G375" i="8" s="1"/>
  <c r="G308" i="8" a="1"/>
  <c r="G308" i="8" s="1"/>
  <c r="G360" i="8" a="1"/>
  <c r="G360" i="8" s="1"/>
  <c r="G115" i="8" a="1"/>
  <c r="G115" i="8" s="1"/>
  <c r="G92" i="8" a="1"/>
  <c r="G92" i="8" s="1"/>
  <c r="G189" i="8" a="1"/>
  <c r="G189" i="8" s="1"/>
  <c r="G220" i="8" a="1"/>
  <c r="G220" i="8" s="1"/>
  <c r="G221" i="8" a="1"/>
  <c r="G221" i="8" s="1"/>
  <c r="G302" i="8" a="1"/>
  <c r="G302" i="8" s="1"/>
  <c r="G345" i="8" a="1"/>
  <c r="G345" i="8" s="1"/>
  <c r="G17" i="8" a="1"/>
  <c r="G17" i="8" s="1"/>
  <c r="G61" i="8" a="1"/>
  <c r="G61" i="8" s="1"/>
  <c r="G30" i="8" a="1"/>
  <c r="G30" i="8" s="1"/>
  <c r="G75" i="8" a="1"/>
  <c r="G75" i="8" s="1"/>
  <c r="G103" i="8" a="1"/>
  <c r="G103" i="8" s="1"/>
  <c r="G52" i="8" a="1"/>
  <c r="G52" i="8" s="1"/>
  <c r="G338" i="8" a="1"/>
  <c r="G338" i="8" s="1"/>
  <c r="G143" i="8" a="1"/>
  <c r="G143" i="8" s="1"/>
  <c r="G174" i="8" a="1"/>
  <c r="G174" i="8" s="1"/>
  <c r="G314" i="8" a="1"/>
  <c r="G314" i="8" s="1"/>
  <c r="G323" i="8" a="1"/>
  <c r="G323" i="8" s="1"/>
  <c r="G330" i="8" a="1"/>
  <c r="G330" i="8" s="1"/>
  <c r="G232" i="8" a="1"/>
  <c r="G232" i="8" s="1"/>
  <c r="G339" i="8" a="1"/>
  <c r="G339" i="8" s="1"/>
  <c r="G255" i="8" a="1"/>
  <c r="G255" i="8" s="1"/>
  <c r="G322" i="8" a="1"/>
  <c r="G322" i="8" s="1"/>
  <c r="G62" i="8" a="1"/>
  <c r="G62" i="8" s="1"/>
  <c r="G249" i="8" a="1"/>
  <c r="G249" i="8" s="1"/>
  <c r="G263" i="8" a="1"/>
  <c r="G263" i="8" s="1"/>
  <c r="G117" i="8" a="1"/>
  <c r="G117" i="8" s="1"/>
  <c r="G245" i="8" a="1"/>
  <c r="G245" i="8" s="1"/>
  <c r="G234" i="8" a="1"/>
  <c r="G234" i="8" s="1"/>
  <c r="G94" i="8" a="1"/>
  <c r="G94" i="8" s="1"/>
  <c r="G370" i="8" a="1"/>
  <c r="G370" i="8" s="1"/>
  <c r="G363" i="8" a="1"/>
  <c r="G363" i="8" s="1"/>
  <c r="G348" i="8" a="1"/>
  <c r="G348" i="8" s="1"/>
  <c r="G333" i="8" a="1"/>
  <c r="G333" i="8" s="1"/>
  <c r="G8" i="8" a="1"/>
  <c r="G8" i="8" s="1"/>
  <c r="G57" i="8" a="1"/>
  <c r="G57" i="8" s="1"/>
  <c r="G26" i="8" a="1"/>
  <c r="G26" i="8" s="1"/>
  <c r="G70" i="8" a="1"/>
  <c r="G70" i="8" s="1"/>
  <c r="G31" i="8" a="1"/>
  <c r="G31" i="8" s="1"/>
  <c r="G152" i="8" a="1"/>
  <c r="G152" i="8" s="1"/>
  <c r="G134" i="8" a="1"/>
  <c r="G134" i="8" s="1"/>
  <c r="G262" i="8" a="1"/>
  <c r="G262" i="8" s="1"/>
  <c r="G141" i="8" a="1"/>
  <c r="G141" i="8" s="1"/>
  <c r="G269" i="8" a="1"/>
  <c r="G269" i="8" s="1"/>
  <c r="G258" i="8" a="1"/>
  <c r="G258" i="8" s="1"/>
  <c r="G233" i="8" a="1"/>
  <c r="G233" i="8" s="1"/>
  <c r="G240" i="8" a="1"/>
  <c r="G240" i="8" s="1"/>
  <c r="G310" i="8" a="1"/>
  <c r="G310" i="8" s="1"/>
  <c r="G374" i="8" a="1"/>
  <c r="G374" i="8" s="1"/>
  <c r="G12" i="8" a="1"/>
  <c r="G12" i="8" s="1"/>
  <c r="G371" i="8" a="1"/>
  <c r="G371" i="8" s="1"/>
  <c r="G356" i="8" a="1"/>
  <c r="G356" i="8" s="1"/>
  <c r="G341" i="8" a="1"/>
  <c r="G341" i="8" s="1"/>
  <c r="G65" i="8" a="1"/>
  <c r="G65" i="8" s="1"/>
  <c r="G34" i="8" a="1"/>
  <c r="G34" i="8" s="1"/>
  <c r="G78" i="8" a="1"/>
  <c r="G78" i="8" s="1"/>
  <c r="G39" i="8" a="1"/>
  <c r="G39" i="8" s="1"/>
  <c r="G159" i="8" a="1"/>
  <c r="G159" i="8" s="1"/>
  <c r="G268" i="8" a="1"/>
  <c r="G268" i="8" s="1"/>
  <c r="G154" i="8" a="1"/>
  <c r="G154" i="8" s="1"/>
  <c r="G264" i="8" a="1"/>
  <c r="G264" i="8" s="1"/>
  <c r="G118" i="8" a="1"/>
  <c r="G118" i="8" s="1"/>
  <c r="G246" i="8" a="1"/>
  <c r="G246" i="8" s="1"/>
  <c r="G119" i="8" a="1"/>
  <c r="G119" i="8" s="1"/>
  <c r="G247" i="8" a="1"/>
  <c r="G247" i="8" s="1"/>
  <c r="G235" i="8" a="1"/>
  <c r="G235" i="8" s="1"/>
  <c r="G346" i="8" a="1"/>
  <c r="G346" i="8" s="1"/>
  <c r="G315" i="8" a="1"/>
  <c r="G315" i="8" s="1"/>
  <c r="G367" i="8" a="1"/>
  <c r="G367" i="8" s="1"/>
  <c r="G352" i="8" a="1"/>
  <c r="G352" i="8" s="1"/>
  <c r="G337" i="8" a="1"/>
  <c r="G337" i="8" s="1"/>
  <c r="G9" i="8" a="1"/>
  <c r="G9" i="8" s="1"/>
  <c r="G53" i="8" a="1"/>
  <c r="G53" i="8" s="1"/>
  <c r="G22" i="8" a="1"/>
  <c r="G22" i="8" s="1"/>
  <c r="G67" i="8" a="1"/>
  <c r="G67" i="8" s="1"/>
  <c r="G101" i="8" a="1"/>
  <c r="G101" i="8" s="1"/>
  <c r="G229" i="8" a="1"/>
  <c r="G229" i="8" s="1"/>
  <c r="G76" i="8" a="1"/>
  <c r="G76" i="8" s="1"/>
  <c r="G238" i="8" a="1"/>
  <c r="G238" i="8" s="1"/>
  <c r="G244" i="8" a="1"/>
  <c r="G244" i="8" s="1"/>
  <c r="G318" i="8" a="1"/>
  <c r="G318" i="8" s="1"/>
  <c r="G311" i="8" a="1"/>
  <c r="G311" i="8" s="1"/>
  <c r="G372" i="8" a="1"/>
  <c r="G372" i="8" s="1"/>
  <c r="G181" i="8" a="1"/>
  <c r="G181" i="8" s="1"/>
  <c r="G198" i="8" a="1"/>
  <c r="G198" i="8" s="1"/>
  <c r="G205" i="8" a="1"/>
  <c r="G205" i="8" s="1"/>
  <c r="G194" i="8" a="1"/>
  <c r="G194" i="8" s="1"/>
  <c r="G204" i="8" a="1"/>
  <c r="G204" i="8" s="1"/>
  <c r="G200" i="8" a="1"/>
  <c r="G200" i="8" s="1"/>
  <c r="G182" i="8" a="1"/>
  <c r="G182" i="8" s="1"/>
  <c r="G165" i="8" a="1"/>
  <c r="G165" i="8" s="1"/>
  <c r="G275" i="8" a="1"/>
  <c r="G275" i="8" s="1"/>
  <c r="G288" i="8" a="1"/>
  <c r="G288" i="8" s="1"/>
  <c r="G271" i="8" a="1"/>
  <c r="G271" i="8" s="1"/>
  <c r="G283" i="8" a="1"/>
  <c r="G283" i="8" s="1"/>
  <c r="G195" i="8" a="1"/>
  <c r="G195" i="8" s="1"/>
  <c r="G193" i="8" a="1"/>
  <c r="G193" i="8" s="1"/>
  <c r="G202" i="8" a="1"/>
  <c r="G202" i="8" s="1"/>
  <c r="G190" i="8" a="1"/>
  <c r="G190" i="8" s="1"/>
  <c r="G99" i="8" a="1"/>
  <c r="G99" i="8" s="1"/>
  <c r="G227" i="8" a="1"/>
  <c r="G227" i="8" s="1"/>
  <c r="G222" i="8" a="1"/>
  <c r="G222" i="8" s="1"/>
  <c r="G306" i="8" a="1"/>
  <c r="G306" i="8" s="1"/>
  <c r="G100" i="8" a="1"/>
  <c r="G100" i="8" s="1"/>
  <c r="G228" i="8" a="1"/>
  <c r="G228" i="8" s="1"/>
  <c r="G140" i="8" a="1"/>
  <c r="G140" i="8" s="1"/>
  <c r="G107" i="8" a="1"/>
  <c r="G107" i="8" s="1"/>
  <c r="G211" i="8" a="1"/>
  <c r="G211" i="8" s="1"/>
  <c r="G224" i="8" a="1"/>
  <c r="G224" i="8" s="1"/>
  <c r="G188" i="8" a="1"/>
  <c r="G188" i="8" s="1"/>
  <c r="G177" i="8" a="1"/>
  <c r="G177" i="8" s="1"/>
  <c r="G178" i="8" a="1"/>
  <c r="G178" i="8" s="1"/>
  <c r="G300" i="8" a="1"/>
  <c r="G300" i="8" s="1"/>
  <c r="G295" i="8" a="1"/>
  <c r="G295" i="8" s="1"/>
  <c r="G131" i="8" a="1"/>
  <c r="G131" i="8" s="1"/>
  <c r="G357" i="8" a="1"/>
  <c r="G357" i="8" s="1"/>
  <c r="G20" i="8" a="1"/>
  <c r="G20" i="8" s="1"/>
  <c r="G81" i="8" a="1"/>
  <c r="G81" i="8" s="1"/>
  <c r="G50" i="8" a="1"/>
  <c r="G50" i="8" s="1"/>
  <c r="G11" i="8" a="1"/>
  <c r="G11" i="8" s="1"/>
  <c r="G55" i="8" a="1"/>
  <c r="G55" i="8" s="1"/>
  <c r="G153" i="8" a="1"/>
  <c r="G153" i="8" s="1"/>
  <c r="G149" i="8" a="1"/>
  <c r="G149" i="8" s="1"/>
  <c r="G259" i="8" a="1"/>
  <c r="G259" i="8" s="1"/>
  <c r="G266" i="8" a="1"/>
  <c r="G266" i="8" s="1"/>
  <c r="G126" i="8" a="1"/>
  <c r="G126" i="8" s="1"/>
  <c r="G254" i="8" a="1"/>
  <c r="G254" i="8" s="1"/>
  <c r="G144" i="8" a="1"/>
  <c r="G144" i="8" s="1"/>
  <c r="G273" i="8" a="1"/>
  <c r="G273" i="8" s="1"/>
  <c r="G286" i="8" a="1"/>
  <c r="G286" i="8" s="1"/>
  <c r="G272" i="8" a="1"/>
  <c r="G272" i="8" s="1"/>
  <c r="G104" i="8" a="1"/>
  <c r="G104" i="8" s="1"/>
  <c r="G203" i="8" a="1"/>
  <c r="G203" i="8" s="1"/>
  <c r="G197" i="8" a="1"/>
  <c r="G197" i="8" s="1"/>
  <c r="G192" i="8" a="1"/>
  <c r="G192" i="8" s="1"/>
  <c r="G284" i="8" a="1"/>
  <c r="G284" i="8" s="1"/>
  <c r="G285" i="8" a="1"/>
  <c r="G285" i="8" s="1"/>
  <c r="G206" i="8" a="1"/>
  <c r="G206" i="8" s="1"/>
  <c r="G199" i="8" a="1"/>
  <c r="G199" i="8" s="1"/>
  <c r="G184" i="8" a="1"/>
  <c r="G184" i="8" s="1"/>
  <c r="G290" i="8" a="1"/>
  <c r="G290" i="8" s="1"/>
  <c r="G137" i="8" a="1"/>
  <c r="G137" i="8" s="1"/>
  <c r="G122" i="8" a="1"/>
  <c r="G122" i="8" s="1"/>
  <c r="G175" i="8" a="1"/>
  <c r="G175" i="8" s="1"/>
  <c r="G210" i="8" a="1"/>
  <c r="G210" i="8" s="1"/>
  <c r="G289" i="8" a="1"/>
  <c r="G289" i="8" s="1"/>
  <c r="G129" i="8" a="1"/>
  <c r="G129" i="8" s="1"/>
  <c r="G176" i="8" a="1"/>
  <c r="G176" i="8" s="1"/>
  <c r="G90" i="8" a="1"/>
  <c r="G90" i="8" s="1"/>
  <c r="G183" i="8" a="1"/>
  <c r="G183" i="8" s="1"/>
  <c r="G113" i="8" a="1"/>
  <c r="G113" i="8" s="1"/>
  <c r="G114" i="8" a="1"/>
  <c r="G114" i="8" s="1"/>
  <c r="G89" i="8" a="1"/>
  <c r="G89" i="8" s="1"/>
  <c r="G380" i="8" a="1"/>
  <c r="G380" i="8" s="1"/>
  <c r="G381" i="8" a="1"/>
  <c r="G381" i="8" s="1"/>
  <c r="G170" i="8" a="1"/>
  <c r="G170" i="8" s="1"/>
  <c r="G116" i="8" a="1"/>
  <c r="G116" i="8" s="1"/>
  <c r="G169" i="8" a="1"/>
  <c r="G169" i="8" s="1"/>
  <c r="G164" i="8" a="1"/>
  <c r="G164" i="8" s="1"/>
  <c r="G180" i="8" a="1"/>
  <c r="G180" i="8" s="1"/>
  <c r="G187" i="8" a="1"/>
  <c r="G187" i="8" s="1"/>
  <c r="G292" i="8" a="1"/>
  <c r="G292" i="8" s="1"/>
  <c r="G123" i="8" a="1"/>
  <c r="G123" i="8" s="1"/>
  <c r="G171" i="8" a="1"/>
  <c r="G171" i="8" s="1"/>
  <c r="G378" i="8" a="1"/>
  <c r="G378" i="8" s="1"/>
  <c r="G379" i="8" a="1"/>
  <c r="G379" i="8" s="1"/>
  <c r="G124" i="8" a="1"/>
  <c r="G124" i="8" s="1"/>
  <c r="G242" i="8" a="1"/>
  <c r="G242" i="8" s="1"/>
  <c r="G231" i="8" a="1"/>
  <c r="G231" i="8" s="1"/>
  <c r="G276" i="8" a="1"/>
  <c r="G276" i="8" s="1"/>
  <c r="G191" i="8" a="1"/>
  <c r="G191" i="8" s="1"/>
  <c r="G146" i="8" a="1"/>
  <c r="G146" i="8" s="1"/>
  <c r="G274" i="8" a="1"/>
  <c r="G274" i="8" s="1"/>
  <c r="G280" i="8" a="1"/>
  <c r="G280" i="8" s="1"/>
  <c r="G112" i="8" a="1"/>
  <c r="G112" i="8" s="1"/>
  <c r="G287" i="8" a="1"/>
  <c r="G287" i="8" s="1"/>
  <c r="G282" i="8" a="1"/>
  <c r="G282" i="8" s="1"/>
  <c r="G136" i="8" a="1"/>
  <c r="G136" i="8" s="1"/>
  <c r="G96" i="8" a="1"/>
  <c r="G96" i="8" s="1"/>
  <c r="G281" i="8" a="1"/>
  <c r="G281" i="8" s="1"/>
  <c r="G277" i="8" a="1"/>
  <c r="G277" i="8" s="1"/>
  <c r="G120" i="8" a="1"/>
  <c r="G120" i="8" s="1"/>
  <c r="G201" i="8" a="1"/>
  <c r="G201" i="8" s="1"/>
  <c r="G196" i="8" a="1"/>
  <c r="G196" i="8" s="1"/>
  <c r="G278" i="8" a="1"/>
  <c r="G278" i="8" s="1"/>
  <c r="G279" i="8" a="1"/>
  <c r="G279" i="8" s="1"/>
  <c r="G128" i="8" a="1"/>
  <c r="G128" i="8" s="1"/>
  <c r="G98" i="8" a="1"/>
  <c r="G98" i="8" s="1"/>
  <c r="G208" i="8" a="1"/>
  <c r="G208" i="8" s="1"/>
  <c r="G97" i="8" a="1"/>
  <c r="G97" i="8" s="1"/>
  <c r="G168" i="8" a="1"/>
  <c r="G168" i="8" s="1"/>
  <c r="G150" i="8" a="1"/>
  <c r="G150" i="8" s="1"/>
  <c r="G209" i="8" a="1"/>
  <c r="G209" i="8" s="1"/>
  <c r="G121" i="8" a="1"/>
  <c r="G121" i="8" s="1"/>
  <c r="G106" i="8" a="1"/>
  <c r="G106" i="8" s="1"/>
  <c r="G130" i="8" a="1"/>
  <c r="G130" i="8" s="1"/>
  <c r="G105" i="8" a="1"/>
  <c r="G105" i="8" s="1"/>
  <c r="G207" i="8" a="1"/>
  <c r="G207" i="8" s="1"/>
  <c r="G142" i="8" a="1"/>
  <c r="G142" i="8" s="1"/>
  <c r="G167" i="8" a="1"/>
  <c r="G167" i="8" s="1"/>
  <c r="G138" i="8" a="1"/>
  <c r="G138" i="8" s="1"/>
  <c r="G383" i="8" a="1"/>
  <c r="G383" i="8" s="1"/>
  <c r="G382" i="8" a="1"/>
  <c r="G382" i="8" s="1"/>
  <c r="I288" i="8" l="1" a="1"/>
  <c r="I288" i="8" s="1"/>
  <c r="I292" i="8" a="1"/>
  <c r="I292" i="8" s="1"/>
  <c r="I295" i="8" a="1"/>
  <c r="I295" i="8" s="1"/>
  <c r="I291" i="8" a="1"/>
  <c r="I291" i="8" s="1"/>
  <c r="I296" i="8" a="1"/>
  <c r="I296" i="8" s="1"/>
  <c r="I294" i="8" a="1"/>
  <c r="I294" i="8" s="1"/>
  <c r="I298" i="8" a="1"/>
  <c r="I298" i="8" s="1"/>
  <c r="I290" i="8" a="1"/>
  <c r="I290" i="8" s="1"/>
  <c r="I293" i="8" a="1"/>
  <c r="I293" i="8" s="1"/>
  <c r="I297" i="8" a="1"/>
  <c r="I297" i="8" s="1"/>
  <c r="I289" i="8" a="1"/>
  <c r="I289" i="8" s="1"/>
  <c r="I280" i="8" a="1"/>
  <c r="I280" i="8" s="1"/>
  <c r="I287" i="8" a="1"/>
  <c r="I287" i="8" s="1"/>
  <c r="I283" i="8" a="1"/>
  <c r="I283" i="8" s="1"/>
  <c r="I286" i="8" a="1"/>
  <c r="I286" i="8" s="1"/>
  <c r="I282" i="8" a="1"/>
  <c r="I282" i="8" s="1"/>
  <c r="I285" i="8" a="1"/>
  <c r="I285" i="8" s="1"/>
  <c r="I281" i="8" a="1"/>
  <c r="I281" i="8" s="1"/>
  <c r="I284" i="8" a="1"/>
  <c r="I284" i="8" s="1"/>
  <c r="I269" i="8" a="1"/>
  <c r="I269" i="8" s="1"/>
  <c r="I273" i="8" a="1"/>
  <c r="I273" i="8" s="1"/>
  <c r="I272" i="8" a="1"/>
  <c r="I272" i="8" s="1"/>
  <c r="I276" i="8" a="1"/>
  <c r="I276" i="8" s="1"/>
  <c r="I277" i="8" a="1"/>
  <c r="I277" i="8" s="1"/>
  <c r="I271" i="8" a="1"/>
  <c r="I271" i="8" s="1"/>
  <c r="I279" i="8" a="1"/>
  <c r="I279" i="8" s="1"/>
  <c r="I275" i="8" a="1"/>
  <c r="I275" i="8" s="1"/>
  <c r="I274" i="8" a="1"/>
  <c r="I274" i="8" s="1"/>
  <c r="I278" i="8" a="1"/>
  <c r="I278" i="8" s="1"/>
  <c r="I270" i="8" a="1"/>
  <c r="I270" i="8" s="1"/>
  <c r="I256" i="8" a="1"/>
  <c r="I256" i="8" s="1"/>
  <c r="I260" i="8" a="1"/>
  <c r="I260" i="8" s="1"/>
  <c r="I263" i="8" a="1"/>
  <c r="I263" i="8" s="1"/>
  <c r="I267" i="8" a="1"/>
  <c r="I267" i="8" s="1"/>
  <c r="I259" i="8" a="1"/>
  <c r="I259" i="8" s="1"/>
  <c r="I262" i="8" a="1"/>
  <c r="I262" i="8" s="1"/>
  <c r="I266" i="8" a="1"/>
  <c r="I266" i="8" s="1"/>
  <c r="I258" i="8" a="1"/>
  <c r="I258" i="8" s="1"/>
  <c r="I264" i="8" a="1"/>
  <c r="I264" i="8" s="1"/>
  <c r="I261" i="8" a="1"/>
  <c r="I261" i="8" s="1"/>
  <c r="I265" i="8" a="1"/>
  <c r="I265" i="8" s="1"/>
  <c r="I257" i="8" a="1"/>
  <c r="I257" i="8" s="1"/>
  <c r="I268" i="8" a="1"/>
  <c r="I268" i="8" s="1"/>
  <c r="I244" i="8" a="1"/>
  <c r="I244" i="8" s="1"/>
  <c r="I248" i="8" a="1"/>
  <c r="I248" i="8" s="1"/>
  <c r="I251" i="8" a="1"/>
  <c r="I251" i="8" s="1"/>
  <c r="I255" i="8" a="1"/>
  <c r="I255" i="8" s="1"/>
  <c r="I247" i="8" a="1"/>
  <c r="I247" i="8" s="1"/>
  <c r="I250" i="8" a="1"/>
  <c r="I250" i="8" s="1"/>
  <c r="I254" i="8" a="1"/>
  <c r="I254" i="8" s="1"/>
  <c r="I246" i="8" a="1"/>
  <c r="I246" i="8" s="1"/>
  <c r="I249" i="8" a="1"/>
  <c r="I249" i="8" s="1"/>
  <c r="I253" i="8" a="1"/>
  <c r="I253" i="8" s="1"/>
  <c r="I245" i="8" a="1"/>
  <c r="I245" i="8" s="1"/>
  <c r="I252" i="8" a="1"/>
  <c r="I252" i="8" s="1"/>
  <c r="I232" i="8" a="1"/>
  <c r="I232" i="8" s="1"/>
  <c r="I236" i="8" a="1"/>
  <c r="I236" i="8" s="1"/>
  <c r="I239" i="8" a="1"/>
  <c r="I239" i="8" s="1"/>
  <c r="I235" i="8" a="1"/>
  <c r="I235" i="8" s="1"/>
  <c r="I243" i="8" a="1"/>
  <c r="I243" i="8" s="1"/>
  <c r="I238" i="8" a="1"/>
  <c r="I238" i="8" s="1"/>
  <c r="I240" i="8" a="1"/>
  <c r="I240" i="8" s="1"/>
  <c r="I234" i="8" a="1"/>
  <c r="I234" i="8" s="1"/>
  <c r="I242" i="8" a="1"/>
  <c r="I242" i="8" s="1"/>
  <c r="I237" i="8" a="1"/>
  <c r="I237" i="8" s="1"/>
  <c r="I241" i="8" a="1"/>
  <c r="I241" i="8" s="1"/>
  <c r="I233" i="8" a="1"/>
  <c r="I233" i="8" s="1"/>
  <c r="I217" i="8" a="1"/>
  <c r="I217" i="8" s="1"/>
  <c r="I221" i="8" a="1"/>
  <c r="I221" i="8" s="1"/>
  <c r="I225" i="8" a="1"/>
  <c r="I225" i="8" s="1"/>
  <c r="I220" i="8" a="1"/>
  <c r="I220" i="8" s="1"/>
  <c r="I228" i="8" a="1"/>
  <c r="I228" i="8" s="1"/>
  <c r="I224" i="8" a="1"/>
  <c r="I224" i="8" s="1"/>
  <c r="I226" i="8" a="1"/>
  <c r="I226" i="8" s="1"/>
  <c r="I223" i="8" a="1"/>
  <c r="I223" i="8" s="1"/>
  <c r="I227" i="8" a="1"/>
  <c r="I227" i="8" s="1"/>
  <c r="I229" i="8" a="1"/>
  <c r="I229" i="8" s="1"/>
  <c r="I219" i="8" a="1"/>
  <c r="I219" i="8" s="1"/>
  <c r="I231" i="8" a="1"/>
  <c r="I231" i="8" s="1"/>
  <c r="I218" i="8" a="1"/>
  <c r="I218" i="8" s="1"/>
  <c r="I222" i="8" a="1"/>
  <c r="I222" i="8" s="1"/>
  <c r="I230" i="8" a="1"/>
  <c r="I230" i="8" s="1"/>
  <c r="I203" i="8" a="1"/>
  <c r="I203" i="8" s="1"/>
  <c r="I207" i="8" a="1"/>
  <c r="I207" i="8" s="1"/>
  <c r="I210" i="8" a="1"/>
  <c r="I210" i="8" s="1"/>
  <c r="I214" i="8" a="1"/>
  <c r="I214" i="8" s="1"/>
  <c r="I206" i="8" a="1"/>
  <c r="I206" i="8" s="1"/>
  <c r="I211" i="8" a="1"/>
  <c r="I211" i="8" s="1"/>
  <c r="I209" i="8" a="1"/>
  <c r="I209" i="8" s="1"/>
  <c r="I215" i="8" a="1"/>
  <c r="I215" i="8" s="1"/>
  <c r="I205" i="8" a="1"/>
  <c r="I205" i="8" s="1"/>
  <c r="I213" i="8" a="1"/>
  <c r="I213" i="8" s="1"/>
  <c r="I208" i="8" a="1"/>
  <c r="I208" i="8" s="1"/>
  <c r="I212" i="8" a="1"/>
  <c r="I212" i="8" s="1"/>
  <c r="I204" i="8" a="1"/>
  <c r="I204" i="8" s="1"/>
  <c r="I216" i="8" a="1"/>
  <c r="I216" i="8" s="1"/>
  <c r="I191" i="8" a="1"/>
  <c r="I191" i="8" s="1"/>
  <c r="I195" i="8" a="1"/>
  <c r="I195" i="8" s="1"/>
  <c r="I198" i="8" a="1"/>
  <c r="I198" i="8" s="1"/>
  <c r="I194" i="8" a="1"/>
  <c r="I194" i="8" s="1"/>
  <c r="I202" i="8" a="1"/>
  <c r="I202" i="8" s="1"/>
  <c r="I197" i="8" a="1"/>
  <c r="I197" i="8" s="1"/>
  <c r="I201" i="8" a="1"/>
  <c r="I201" i="8" s="1"/>
  <c r="I193" i="8" a="1"/>
  <c r="I193" i="8" s="1"/>
  <c r="I192" i="8" a="1"/>
  <c r="I192" i="8" s="1"/>
  <c r="I199" i="8" a="1"/>
  <c r="I199" i="8" s="1"/>
  <c r="I196" i="8" a="1"/>
  <c r="I196" i="8" s="1"/>
  <c r="I200" i="8" a="1"/>
  <c r="I200" i="8" s="1"/>
  <c r="I3" i="8" a="1"/>
  <c r="I3" i="8" s="1"/>
  <c r="O3" i="8" s="1" a="1"/>
  <c r="O3" i="8" s="1"/>
  <c r="I174" i="8" a="1"/>
  <c r="I174" i="8" s="1"/>
  <c r="I178" i="8" a="1"/>
  <c r="I178" i="8" s="1"/>
  <c r="I182" i="8" a="1"/>
  <c r="I182" i="8" s="1"/>
  <c r="I186" i="8" a="1"/>
  <c r="I186" i="8" s="1"/>
  <c r="I190" i="8" a="1"/>
  <c r="I190" i="8" s="1"/>
  <c r="I175" i="8" a="1"/>
  <c r="I175" i="8" s="1"/>
  <c r="I179" i="8" a="1"/>
  <c r="I179" i="8" s="1"/>
  <c r="I183" i="8" a="1"/>
  <c r="I183" i="8" s="1"/>
  <c r="I187" i="8" a="1"/>
  <c r="I187" i="8" s="1"/>
  <c r="I176" i="8" a="1"/>
  <c r="I176" i="8" s="1"/>
  <c r="I180" i="8" a="1"/>
  <c r="I180" i="8" s="1"/>
  <c r="I184" i="8" a="1"/>
  <c r="I184" i="8" s="1"/>
  <c r="I188" i="8" a="1"/>
  <c r="I188" i="8" s="1"/>
  <c r="I177" i="8" a="1"/>
  <c r="I177" i="8" s="1"/>
  <c r="I181" i="8" a="1"/>
  <c r="I181" i="8" s="1"/>
  <c r="I185" i="8" a="1"/>
  <c r="I185" i="8" s="1"/>
  <c r="I189" i="8" a="1"/>
  <c r="I189" i="8" s="1"/>
  <c r="I158" i="8" a="1"/>
  <c r="I158" i="8" s="1"/>
  <c r="I162" i="8" a="1"/>
  <c r="I162" i="8" s="1"/>
  <c r="I166" i="8" a="1"/>
  <c r="I166" i="8" s="1"/>
  <c r="I170" i="8" a="1"/>
  <c r="I170" i="8" s="1"/>
  <c r="I159" i="8" a="1"/>
  <c r="I159" i="8" s="1"/>
  <c r="I163" i="8" a="1"/>
  <c r="I163" i="8" s="1"/>
  <c r="I167" i="8" a="1"/>
  <c r="I167" i="8" s="1"/>
  <c r="I171" i="8" a="1"/>
  <c r="I171" i="8" s="1"/>
  <c r="I160" i="8" a="1"/>
  <c r="I160" i="8" s="1"/>
  <c r="I164" i="8" a="1"/>
  <c r="I164" i="8" s="1"/>
  <c r="I168" i="8" a="1"/>
  <c r="I168" i="8" s="1"/>
  <c r="I172" i="8" a="1"/>
  <c r="I172" i="8" s="1"/>
  <c r="I161" i="8" a="1"/>
  <c r="I161" i="8" s="1"/>
  <c r="I165" i="8" a="1"/>
  <c r="I165" i="8" s="1"/>
  <c r="I169" i="8" a="1"/>
  <c r="I169" i="8" s="1"/>
  <c r="I173" i="8" a="1"/>
  <c r="I173" i="8" s="1"/>
  <c r="I146" i="8" a="1"/>
  <c r="I146" i="8" s="1"/>
  <c r="I150" i="8" a="1"/>
  <c r="I150" i="8" s="1"/>
  <c r="I154" i="8" a="1"/>
  <c r="I154" i="8" s="1"/>
  <c r="I147" i="8" a="1"/>
  <c r="I147" i="8" s="1"/>
  <c r="I151" i="8" a="1"/>
  <c r="I151" i="8" s="1"/>
  <c r="I155" i="8" a="1"/>
  <c r="I155" i="8" s="1"/>
  <c r="I148" i="8" a="1"/>
  <c r="I148" i="8" s="1"/>
  <c r="I152" i="8" a="1"/>
  <c r="I152" i="8" s="1"/>
  <c r="I156" i="8" a="1"/>
  <c r="I156" i="8" s="1"/>
  <c r="I149" i="8" a="1"/>
  <c r="I149" i="8" s="1"/>
  <c r="I153" i="8" a="1"/>
  <c r="I153" i="8" s="1"/>
  <c r="I157" i="8" a="1"/>
  <c r="I157" i="8" s="1"/>
  <c r="I131" i="8" a="1"/>
  <c r="I131" i="8" s="1"/>
  <c r="I135" i="8" a="1"/>
  <c r="I135" i="8" s="1"/>
  <c r="I139" i="8" a="1"/>
  <c r="I139" i="8" s="1"/>
  <c r="I143" i="8" a="1"/>
  <c r="I143" i="8" s="1"/>
  <c r="I132" i="8" a="1"/>
  <c r="I132" i="8" s="1"/>
  <c r="I136" i="8" a="1"/>
  <c r="I136" i="8" s="1"/>
  <c r="I140" i="8" a="1"/>
  <c r="I140" i="8" s="1"/>
  <c r="I144" i="8" a="1"/>
  <c r="I144" i="8" s="1"/>
  <c r="I133" i="8" a="1"/>
  <c r="I133" i="8" s="1"/>
  <c r="I137" i="8" a="1"/>
  <c r="I137" i="8" s="1"/>
  <c r="I141" i="8" a="1"/>
  <c r="I141" i="8" s="1"/>
  <c r="I145" i="8" a="1"/>
  <c r="I145" i="8" s="1"/>
  <c r="I134" i="8" a="1"/>
  <c r="I134" i="8" s="1"/>
  <c r="I138" i="8" a="1"/>
  <c r="I138" i="8" s="1"/>
  <c r="I142" i="8" a="1"/>
  <c r="I142" i="8" s="1"/>
  <c r="I115" i="8" a="1"/>
  <c r="I115" i="8" s="1"/>
  <c r="I119" i="8" a="1"/>
  <c r="I119" i="8" s="1"/>
  <c r="I123" i="8" a="1"/>
  <c r="I123" i="8" s="1"/>
  <c r="I127" i="8" a="1"/>
  <c r="I127" i="8" s="1"/>
  <c r="I116" i="8" a="1"/>
  <c r="I116" i="8" s="1"/>
  <c r="I120" i="8" a="1"/>
  <c r="I120" i="8" s="1"/>
  <c r="I124" i="8" a="1"/>
  <c r="I124" i="8" s="1"/>
  <c r="I128" i="8" a="1"/>
  <c r="I128" i="8" s="1"/>
  <c r="I117" i="8" a="1"/>
  <c r="I117" i="8" s="1"/>
  <c r="I121" i="8" a="1"/>
  <c r="I121" i="8" s="1"/>
  <c r="I125" i="8" a="1"/>
  <c r="I125" i="8" s="1"/>
  <c r="I129" i="8" a="1"/>
  <c r="I129" i="8" s="1"/>
  <c r="I118" i="8" a="1"/>
  <c r="I118" i="8" s="1"/>
  <c r="I122" i="8" a="1"/>
  <c r="I122" i="8" s="1"/>
  <c r="I126" i="8" a="1"/>
  <c r="I126" i="8" s="1"/>
  <c r="I130" i="8" a="1"/>
  <c r="I130" i="8" s="1"/>
  <c r="I99" i="8" a="1"/>
  <c r="I99" i="8" s="1"/>
  <c r="I103" i="8" a="1"/>
  <c r="I103" i="8" s="1"/>
  <c r="I107" i="8" a="1"/>
  <c r="I107" i="8" s="1"/>
  <c r="I111" i="8" a="1"/>
  <c r="I111" i="8" s="1"/>
  <c r="I100" i="8" a="1"/>
  <c r="I100" i="8" s="1"/>
  <c r="I104" i="8" a="1"/>
  <c r="I104" i="8" s="1"/>
  <c r="I108" i="8" a="1"/>
  <c r="I108" i="8" s="1"/>
  <c r="I112" i="8" a="1"/>
  <c r="I112" i="8" s="1"/>
  <c r="I101" i="8" a="1"/>
  <c r="I101" i="8" s="1"/>
  <c r="I105" i="8" a="1"/>
  <c r="I105" i="8" s="1"/>
  <c r="I109" i="8" a="1"/>
  <c r="I109" i="8" s="1"/>
  <c r="I113" i="8" a="1"/>
  <c r="I113" i="8" s="1"/>
  <c r="I102" i="8" a="1"/>
  <c r="I102" i="8" s="1"/>
  <c r="I106" i="8" a="1"/>
  <c r="I106" i="8" s="1"/>
  <c r="I110" i="8" a="1"/>
  <c r="I110" i="8" s="1"/>
  <c r="I114" i="8" a="1"/>
  <c r="I114" i="8" s="1"/>
  <c r="I93" i="8" a="1"/>
  <c r="I93" i="8" s="1"/>
  <c r="I97" i="8" a="1"/>
  <c r="I97" i="8" s="1"/>
  <c r="I94" i="8" a="1"/>
  <c r="I94" i="8" s="1"/>
  <c r="I98" i="8" a="1"/>
  <c r="I98" i="8" s="1"/>
  <c r="I95" i="8" a="1"/>
  <c r="I95" i="8" s="1"/>
  <c r="I96" i="8" a="1"/>
  <c r="I96" i="8" s="1"/>
  <c r="I76" i="8" a="1"/>
  <c r="I76" i="8" s="1"/>
  <c r="I80" i="8" a="1"/>
  <c r="I80" i="8" s="1"/>
  <c r="I84" i="8" a="1"/>
  <c r="I84" i="8" s="1"/>
  <c r="I88" i="8" a="1"/>
  <c r="I88" i="8" s="1"/>
  <c r="I92" i="8" a="1"/>
  <c r="I92" i="8" s="1"/>
  <c r="I77" i="8" a="1"/>
  <c r="I77" i="8" s="1"/>
  <c r="I81" i="8" a="1"/>
  <c r="I81" i="8" s="1"/>
  <c r="I85" i="8" a="1"/>
  <c r="I85" i="8" s="1"/>
  <c r="I89" i="8" a="1"/>
  <c r="I89" i="8" s="1"/>
  <c r="I78" i="8" a="1"/>
  <c r="I78" i="8" s="1"/>
  <c r="I82" i="8" a="1"/>
  <c r="I82" i="8" s="1"/>
  <c r="I86" i="8" a="1"/>
  <c r="I86" i="8" s="1"/>
  <c r="I90" i="8" a="1"/>
  <c r="I90" i="8" s="1"/>
  <c r="I79" i="8" a="1"/>
  <c r="I79" i="8" s="1"/>
  <c r="I83" i="8" a="1"/>
  <c r="I83" i="8" s="1"/>
  <c r="I87" i="8" a="1"/>
  <c r="I87" i="8" s="1"/>
  <c r="I91" i="8" a="1"/>
  <c r="I91" i="8" s="1"/>
  <c r="I57" i="8" a="1"/>
  <c r="I57" i="8" s="1"/>
  <c r="I61" i="8" a="1"/>
  <c r="I61" i="8" s="1"/>
  <c r="I65" i="8" a="1"/>
  <c r="I65" i="8" s="1"/>
  <c r="I69" i="8" a="1"/>
  <c r="I69" i="8" s="1"/>
  <c r="I73" i="8" a="1"/>
  <c r="I73" i="8" s="1"/>
  <c r="I58" i="8" a="1"/>
  <c r="I58" i="8" s="1"/>
  <c r="I62" i="8" a="1"/>
  <c r="I62" i="8" s="1"/>
  <c r="I66" i="8" a="1"/>
  <c r="I66" i="8" s="1"/>
  <c r="I70" i="8" a="1"/>
  <c r="I70" i="8" s="1"/>
  <c r="I74" i="8" a="1"/>
  <c r="I74" i="8" s="1"/>
  <c r="I59" i="8" a="1"/>
  <c r="I59" i="8" s="1"/>
  <c r="I63" i="8" a="1"/>
  <c r="I63" i="8" s="1"/>
  <c r="I67" i="8" a="1"/>
  <c r="I67" i="8" s="1"/>
  <c r="I71" i="8" a="1"/>
  <c r="I71" i="8" s="1"/>
  <c r="I75" i="8" a="1"/>
  <c r="I75" i="8" s="1"/>
  <c r="I60" i="8" a="1"/>
  <c r="I60" i="8" s="1"/>
  <c r="I64" i="8" a="1"/>
  <c r="I64" i="8" s="1"/>
  <c r="I68" i="8" a="1"/>
  <c r="I68" i="8" s="1"/>
  <c r="I72" i="8" a="1"/>
  <c r="I72" i="8" s="1"/>
  <c r="I35" i="8" a="1"/>
  <c r="I35" i="8" s="1"/>
  <c r="I39" i="8" a="1"/>
  <c r="I39" i="8" s="1"/>
  <c r="I43" i="8" a="1"/>
  <c r="I43" i="8" s="1"/>
  <c r="I47" i="8" a="1"/>
  <c r="I47" i="8" s="1"/>
  <c r="I51" i="8" a="1"/>
  <c r="I51" i="8" s="1"/>
  <c r="I55" i="8" a="1"/>
  <c r="I55" i="8" s="1"/>
  <c r="I36" i="8" a="1"/>
  <c r="I36" i="8" s="1"/>
  <c r="I40" i="8" a="1"/>
  <c r="I40" i="8" s="1"/>
  <c r="I44" i="8" a="1"/>
  <c r="I44" i="8" s="1"/>
  <c r="I48" i="8" a="1"/>
  <c r="I48" i="8" s="1"/>
  <c r="I52" i="8" a="1"/>
  <c r="I52" i="8" s="1"/>
  <c r="I56" i="8" a="1"/>
  <c r="I56" i="8" s="1"/>
  <c r="I37" i="8" a="1"/>
  <c r="I37" i="8" s="1"/>
  <c r="I41" i="8" a="1"/>
  <c r="I41" i="8" s="1"/>
  <c r="I45" i="8" a="1"/>
  <c r="I45" i="8" s="1"/>
  <c r="I49" i="8" a="1"/>
  <c r="I49" i="8" s="1"/>
  <c r="I53" i="8" a="1"/>
  <c r="I53" i="8" s="1"/>
  <c r="I38" i="8" a="1"/>
  <c r="I38" i="8" s="1"/>
  <c r="I42" i="8" a="1"/>
  <c r="I42" i="8" s="1"/>
  <c r="I46" i="8" a="1"/>
  <c r="I46" i="8" s="1"/>
  <c r="I50" i="8" a="1"/>
  <c r="I50" i="8" s="1"/>
  <c r="I54" i="8" a="1"/>
  <c r="I54" i="8" s="1"/>
  <c r="I4" i="8" a="1"/>
  <c r="I4" i="8" s="1"/>
  <c r="I8" i="8" a="1"/>
  <c r="I8" i="8" s="1"/>
  <c r="I12" i="8" a="1"/>
  <c r="I12" i="8" s="1"/>
  <c r="I16" i="8" a="1"/>
  <c r="I16" i="8" s="1"/>
  <c r="I20" i="8" a="1"/>
  <c r="I20" i="8" s="1"/>
  <c r="I24" i="8" a="1"/>
  <c r="I24" i="8" s="1"/>
  <c r="I28" i="8" a="1"/>
  <c r="I28" i="8" s="1"/>
  <c r="I32" i="8" a="1"/>
  <c r="I32" i="8" s="1"/>
  <c r="I5" i="8" a="1"/>
  <c r="I5" i="8" s="1"/>
  <c r="I9" i="8" a="1"/>
  <c r="I9" i="8" s="1"/>
  <c r="I13" i="8" a="1"/>
  <c r="I13" i="8" s="1"/>
  <c r="I17" i="8" a="1"/>
  <c r="I17" i="8" s="1"/>
  <c r="I21" i="8" a="1"/>
  <c r="I21" i="8" s="1"/>
  <c r="I25" i="8" a="1"/>
  <c r="I25" i="8" s="1"/>
  <c r="I29" i="8" a="1"/>
  <c r="I29" i="8" s="1"/>
  <c r="I33" i="8" a="1"/>
  <c r="I33" i="8" s="1"/>
  <c r="I6" i="8" a="1"/>
  <c r="I6" i="8" s="1"/>
  <c r="I10" i="8" a="1"/>
  <c r="I10" i="8" s="1"/>
  <c r="I14" i="8" a="1"/>
  <c r="I14" i="8" s="1"/>
  <c r="I18" i="8" a="1"/>
  <c r="I18" i="8" s="1"/>
  <c r="I22" i="8" a="1"/>
  <c r="I22" i="8" s="1"/>
  <c r="I26" i="8" a="1"/>
  <c r="I26" i="8" s="1"/>
  <c r="I30" i="8" a="1"/>
  <c r="I30" i="8" s="1"/>
  <c r="I34" i="8" a="1"/>
  <c r="I34" i="8" s="1"/>
  <c r="I7" i="8" a="1"/>
  <c r="I7" i="8" s="1"/>
  <c r="I11" i="8" a="1"/>
  <c r="I11" i="8" s="1"/>
  <c r="I15" i="8" a="1"/>
  <c r="I15" i="8" s="1"/>
  <c r="I19" i="8" a="1"/>
  <c r="I19" i="8" s="1"/>
  <c r="I23" i="8" a="1"/>
  <c r="I23" i="8" s="1"/>
  <c r="I27" i="8" a="1"/>
  <c r="I27" i="8" s="1"/>
  <c r="I31" i="8" a="1"/>
  <c r="I31" i="8" s="1"/>
  <c r="L290" i="8" l="1" a="1"/>
  <c r="L290" i="8" s="1"/>
  <c r="M290" i="8" a="1"/>
  <c r="M290" i="8" s="1"/>
  <c r="N290" i="8" a="1"/>
  <c r="N290" i="8" s="1"/>
  <c r="K290" i="8" a="1"/>
  <c r="K290" i="8" s="1"/>
  <c r="O290" i="8" a="1"/>
  <c r="O290" i="8" s="1"/>
  <c r="M298" i="8" a="1"/>
  <c r="M298" i="8" s="1"/>
  <c r="N298" i="8" a="1"/>
  <c r="N298" i="8" s="1"/>
  <c r="K298" i="8" a="1"/>
  <c r="K298" i="8" s="1"/>
  <c r="O298" i="8" a="1"/>
  <c r="O298" i="8" s="1"/>
  <c r="L298" i="8" a="1"/>
  <c r="L298" i="8" s="1"/>
  <c r="M294" i="8" a="1"/>
  <c r="M294" i="8" s="1"/>
  <c r="N294" i="8" a="1"/>
  <c r="N294" i="8" s="1"/>
  <c r="O294" i="8" a="1"/>
  <c r="O294" i="8" s="1"/>
  <c r="K294" i="8" a="1"/>
  <c r="K294" i="8" s="1"/>
  <c r="L294" i="8" a="1"/>
  <c r="L294" i="8" s="1"/>
  <c r="O296" i="8" a="1"/>
  <c r="O296" i="8" s="1"/>
  <c r="K296" i="8" a="1"/>
  <c r="K296" i="8" s="1"/>
  <c r="L296" i="8" a="1"/>
  <c r="L296" i="8" s="1"/>
  <c r="N296" i="8" a="1"/>
  <c r="N296" i="8" s="1"/>
  <c r="M296" i="8" a="1"/>
  <c r="M296" i="8" s="1"/>
  <c r="M291" i="8" a="1"/>
  <c r="M291" i="8" s="1"/>
  <c r="N291" i="8" a="1"/>
  <c r="N291" i="8" s="1"/>
  <c r="K291" i="8" a="1"/>
  <c r="K291" i="8" s="1"/>
  <c r="O291" i="8" a="1"/>
  <c r="O291" i="8" s="1"/>
  <c r="L291" i="8" a="1"/>
  <c r="L291" i="8" s="1"/>
  <c r="K289" i="8" a="1"/>
  <c r="K289" i="8" s="1"/>
  <c r="O289" i="8" a="1"/>
  <c r="O289" i="8" s="1"/>
  <c r="L289" i="8" a="1"/>
  <c r="L289" i="8" s="1"/>
  <c r="M289" i="8" a="1"/>
  <c r="M289" i="8" s="1"/>
  <c r="N289" i="8" a="1"/>
  <c r="N289" i="8" s="1"/>
  <c r="N295" i="8" a="1"/>
  <c r="N295" i="8" s="1"/>
  <c r="O295" i="8" a="1"/>
  <c r="O295" i="8" s="1"/>
  <c r="K295" i="8" a="1"/>
  <c r="K295" i="8" s="1"/>
  <c r="L295" i="8" a="1"/>
  <c r="L295" i="8" s="1"/>
  <c r="M295" i="8" a="1"/>
  <c r="M295" i="8" s="1"/>
  <c r="L297" i="8" a="1"/>
  <c r="L297" i="8" s="1"/>
  <c r="O297" i="8" a="1"/>
  <c r="O297" i="8" s="1"/>
  <c r="M297" i="8" a="1"/>
  <c r="M297" i="8" s="1"/>
  <c r="N297" i="8" a="1"/>
  <c r="N297" i="8" s="1"/>
  <c r="K297" i="8" a="1"/>
  <c r="K297" i="8" s="1"/>
  <c r="K292" i="8" a="1"/>
  <c r="K292" i="8" s="1"/>
  <c r="O292" i="8" a="1"/>
  <c r="O292" i="8" s="1"/>
  <c r="N292" i="8" a="1"/>
  <c r="N292" i="8" s="1"/>
  <c r="L292" i="8" a="1"/>
  <c r="L292" i="8" s="1"/>
  <c r="M292" i="8" a="1"/>
  <c r="M292" i="8" s="1"/>
  <c r="L293" i="8" a="1"/>
  <c r="L293" i="8" s="1"/>
  <c r="K293" i="8" a="1"/>
  <c r="K293" i="8" s="1"/>
  <c r="M293" i="8" a="1"/>
  <c r="M293" i="8" s="1"/>
  <c r="O293" i="8" a="1"/>
  <c r="O293" i="8" s="1"/>
  <c r="N293" i="8" a="1"/>
  <c r="N293" i="8" s="1"/>
  <c r="N288" i="8" a="1"/>
  <c r="N288" i="8" s="1"/>
  <c r="K288" i="8" a="1"/>
  <c r="K288" i="8" s="1"/>
  <c r="O288" i="8" a="1"/>
  <c r="O288" i="8" s="1"/>
  <c r="L288" i="8" a="1"/>
  <c r="L288" i="8" s="1"/>
  <c r="M288" i="8" a="1"/>
  <c r="M288" i="8" s="1"/>
  <c r="K284" i="8" a="1"/>
  <c r="K284" i="8" s="1"/>
  <c r="O284" i="8" a="1"/>
  <c r="O284" i="8" s="1"/>
  <c r="L284" i="8" a="1"/>
  <c r="L284" i="8" s="1"/>
  <c r="M284" i="8" a="1"/>
  <c r="M284" i="8" s="1"/>
  <c r="N284" i="8" a="1"/>
  <c r="N284" i="8" s="1"/>
  <c r="K281" i="8" a="1"/>
  <c r="K281" i="8" s="1"/>
  <c r="O281" i="8" a="1"/>
  <c r="O281" i="8" s="1"/>
  <c r="L281" i="8" a="1"/>
  <c r="L281" i="8" s="1"/>
  <c r="M281" i="8" a="1"/>
  <c r="M281" i="8" s="1"/>
  <c r="N281" i="8" a="1"/>
  <c r="N281" i="8" s="1"/>
  <c r="L285" i="8" a="1"/>
  <c r="L285" i="8" s="1"/>
  <c r="M285" i="8" a="1"/>
  <c r="M285" i="8" s="1"/>
  <c r="K285" i="8" a="1"/>
  <c r="K285" i="8" s="1"/>
  <c r="O285" i="8" a="1"/>
  <c r="O285" i="8" s="1"/>
  <c r="N285" i="8" a="1"/>
  <c r="N285" i="8" s="1"/>
  <c r="L282" i="8" a="1"/>
  <c r="L282" i="8" s="1"/>
  <c r="M282" i="8" a="1"/>
  <c r="M282" i="8" s="1"/>
  <c r="N282" i="8" a="1"/>
  <c r="N282" i="8" s="1"/>
  <c r="K282" i="8" a="1"/>
  <c r="K282" i="8" s="1"/>
  <c r="O282" i="8" a="1"/>
  <c r="O282" i="8" s="1"/>
  <c r="M286" i="8" a="1"/>
  <c r="M286" i="8" s="1"/>
  <c r="L286" i="8" a="1"/>
  <c r="L286" i="8" s="1"/>
  <c r="N286" i="8" a="1"/>
  <c r="N286" i="8" s="1"/>
  <c r="O286" i="8" a="1"/>
  <c r="O286" i="8" s="1"/>
  <c r="K286" i="8" a="1"/>
  <c r="K286" i="8" s="1"/>
  <c r="M283" i="8" a="1"/>
  <c r="M283" i="8" s="1"/>
  <c r="N283" i="8" a="1"/>
  <c r="N283" i="8" s="1"/>
  <c r="K283" i="8" a="1"/>
  <c r="K283" i="8" s="1"/>
  <c r="O283" i="8" a="1"/>
  <c r="O283" i="8" s="1"/>
  <c r="L283" i="8" a="1"/>
  <c r="L283" i="8" s="1"/>
  <c r="N287" i="8" a="1"/>
  <c r="N287" i="8" s="1"/>
  <c r="K287" i="8" a="1"/>
  <c r="K287" i="8" s="1"/>
  <c r="O287" i="8" a="1"/>
  <c r="O287" i="8" s="1"/>
  <c r="L287" i="8" a="1"/>
  <c r="L287" i="8" s="1"/>
  <c r="M287" i="8" a="1"/>
  <c r="M287" i="8" s="1"/>
  <c r="N280" i="8" a="1"/>
  <c r="N280" i="8" s="1"/>
  <c r="K280" i="8" a="1"/>
  <c r="K280" i="8" s="1"/>
  <c r="O280" i="8" a="1"/>
  <c r="O280" i="8" s="1"/>
  <c r="L280" i="8" a="1"/>
  <c r="L280" i="8" s="1"/>
  <c r="M280" i="8" a="1"/>
  <c r="M280" i="8" s="1"/>
  <c r="M275" i="8" a="1"/>
  <c r="M275" i="8" s="1"/>
  <c r="L275" i="8" a="1"/>
  <c r="L275" i="8" s="1"/>
  <c r="N275" i="8" a="1"/>
  <c r="N275" i="8" s="1"/>
  <c r="O275" i="8" a="1"/>
  <c r="O275" i="8" s="1"/>
  <c r="K275" i="8" a="1"/>
  <c r="K275" i="8" s="1"/>
  <c r="M279" i="8" a="1"/>
  <c r="M279" i="8" s="1"/>
  <c r="N279" i="8" a="1"/>
  <c r="N279" i="8" s="1"/>
  <c r="K279" i="8" a="1"/>
  <c r="K279" i="8" s="1"/>
  <c r="O279" i="8" a="1"/>
  <c r="O279" i="8" s="1"/>
  <c r="L279" i="8" a="1"/>
  <c r="L279" i="8" s="1"/>
  <c r="L271" i="8" a="1"/>
  <c r="L271" i="8" s="1"/>
  <c r="M271" i="8" a="1"/>
  <c r="M271" i="8" s="1"/>
  <c r="N271" i="8" a="1"/>
  <c r="N271" i="8" s="1"/>
  <c r="K271" i="8" a="1"/>
  <c r="K271" i="8" s="1"/>
  <c r="O271" i="8" a="1"/>
  <c r="O271" i="8" s="1"/>
  <c r="K277" i="8" a="1"/>
  <c r="K277" i="8" s="1"/>
  <c r="O277" i="8" a="1"/>
  <c r="O277" i="8" s="1"/>
  <c r="L277" i="8" a="1"/>
  <c r="L277" i="8" s="1"/>
  <c r="M277" i="8" a="1"/>
  <c r="M277" i="8" s="1"/>
  <c r="N277" i="8" a="1"/>
  <c r="N277" i="8" s="1"/>
  <c r="N276" i="8" a="1"/>
  <c r="N276" i="8" s="1"/>
  <c r="K276" i="8" a="1"/>
  <c r="K276" i="8" s="1"/>
  <c r="O276" i="8" a="1"/>
  <c r="O276" i="8" s="1"/>
  <c r="M276" i="8" a="1"/>
  <c r="M276" i="8" s="1"/>
  <c r="L276" i="8" a="1"/>
  <c r="L276" i="8" s="1"/>
  <c r="K270" i="8" a="1"/>
  <c r="K270" i="8" s="1"/>
  <c r="O270" i="8" a="1"/>
  <c r="O270" i="8" s="1"/>
  <c r="L270" i="8" a="1"/>
  <c r="L270" i="8" s="1"/>
  <c r="M270" i="8" a="1"/>
  <c r="M270" i="8" s="1"/>
  <c r="N270" i="8" a="1"/>
  <c r="N270" i="8" s="1"/>
  <c r="M272" i="8" a="1"/>
  <c r="M272" i="8" s="1"/>
  <c r="N272" i="8" a="1"/>
  <c r="N272" i="8" s="1"/>
  <c r="K272" i="8" a="1"/>
  <c r="K272" i="8" s="1"/>
  <c r="O272" i="8" a="1"/>
  <c r="O272" i="8" s="1"/>
  <c r="L272" i="8" a="1"/>
  <c r="L272" i="8" s="1"/>
  <c r="O278" i="8" a="1"/>
  <c r="O278" i="8" s="1"/>
  <c r="L278" i="8" a="1"/>
  <c r="L278" i="8" s="1"/>
  <c r="M278" i="8" a="1"/>
  <c r="M278" i="8" s="1"/>
  <c r="K278" i="8" a="1"/>
  <c r="K278" i="8" s="1"/>
  <c r="N278" i="8" a="1"/>
  <c r="N278" i="8" s="1"/>
  <c r="N273" i="8" a="1"/>
  <c r="N273" i="8" s="1"/>
  <c r="K273" i="8" a="1"/>
  <c r="K273" i="8" s="1"/>
  <c r="O273" i="8" a="1"/>
  <c r="O273" i="8" s="1"/>
  <c r="L273" i="8" a="1"/>
  <c r="L273" i="8" s="1"/>
  <c r="M273" i="8" a="1"/>
  <c r="M273" i="8" s="1"/>
  <c r="L274" i="8" a="1"/>
  <c r="L274" i="8" s="1"/>
  <c r="M274" i="8" a="1"/>
  <c r="M274" i="8" s="1"/>
  <c r="O274" i="8" a="1"/>
  <c r="O274" i="8" s="1"/>
  <c r="N274" i="8" a="1"/>
  <c r="N274" i="8" s="1"/>
  <c r="K274" i="8" a="1"/>
  <c r="K274" i="8" s="1"/>
  <c r="N269" i="8" a="1"/>
  <c r="N269" i="8" s="1"/>
  <c r="K269" i="8" a="1"/>
  <c r="K269" i="8" s="1"/>
  <c r="O269" i="8" a="1"/>
  <c r="O269" i="8" s="1"/>
  <c r="L269" i="8" a="1"/>
  <c r="L269" i="8" s="1"/>
  <c r="M269" i="8" a="1"/>
  <c r="M269" i="8" s="1"/>
  <c r="L258" i="8" a="1"/>
  <c r="L258" i="8" s="1"/>
  <c r="M258" i="8" a="1"/>
  <c r="M258" i="8" s="1"/>
  <c r="N258" i="8" a="1"/>
  <c r="N258" i="8" s="1"/>
  <c r="K258" i="8" a="1"/>
  <c r="K258" i="8" s="1"/>
  <c r="O258" i="8" a="1"/>
  <c r="O258" i="8" s="1"/>
  <c r="M266" i="8" a="1"/>
  <c r="M266" i="8" s="1"/>
  <c r="L266" i="8" a="1"/>
  <c r="L266" i="8" s="1"/>
  <c r="N266" i="8" a="1"/>
  <c r="N266" i="8" s="1"/>
  <c r="K266" i="8" a="1"/>
  <c r="K266" i="8" s="1"/>
  <c r="O266" i="8" a="1"/>
  <c r="O266" i="8" s="1"/>
  <c r="M262" i="8" a="1"/>
  <c r="M262" i="8" s="1"/>
  <c r="N262" i="8" a="1"/>
  <c r="N262" i="8" s="1"/>
  <c r="L262" i="8" a="1"/>
  <c r="L262" i="8" s="1"/>
  <c r="O262" i="8" a="1"/>
  <c r="O262" i="8" s="1"/>
  <c r="K262" i="8" a="1"/>
  <c r="K262" i="8" s="1"/>
  <c r="K268" i="8" a="1"/>
  <c r="K268" i="8" s="1"/>
  <c r="O268" i="8" a="1"/>
  <c r="O268" i="8" s="1"/>
  <c r="N268" i="8" a="1"/>
  <c r="N268" i="8" s="1"/>
  <c r="L268" i="8" a="1"/>
  <c r="L268" i="8" s="1"/>
  <c r="M268" i="8" a="1"/>
  <c r="M268" i="8" s="1"/>
  <c r="M259" i="8" a="1"/>
  <c r="M259" i="8" s="1"/>
  <c r="N259" i="8" a="1"/>
  <c r="N259" i="8" s="1"/>
  <c r="K259" i="8" a="1"/>
  <c r="K259" i="8" s="1"/>
  <c r="O259" i="8" a="1"/>
  <c r="O259" i="8" s="1"/>
  <c r="L259" i="8" a="1"/>
  <c r="L259" i="8" s="1"/>
  <c r="K257" i="8" a="1"/>
  <c r="K257" i="8" s="1"/>
  <c r="O257" i="8" a="1"/>
  <c r="O257" i="8" s="1"/>
  <c r="L257" i="8" a="1"/>
  <c r="L257" i="8" s="1"/>
  <c r="M257" i="8" a="1"/>
  <c r="M257" i="8" s="1"/>
  <c r="N257" i="8" a="1"/>
  <c r="N257" i="8" s="1"/>
  <c r="N267" i="8" a="1"/>
  <c r="N267" i="8" s="1"/>
  <c r="M267" i="8" a="1"/>
  <c r="M267" i="8" s="1"/>
  <c r="K267" i="8" a="1"/>
  <c r="K267" i="8" s="1"/>
  <c r="O267" i="8" a="1"/>
  <c r="O267" i="8" s="1"/>
  <c r="L267" i="8" a="1"/>
  <c r="L267" i="8" s="1"/>
  <c r="L265" i="8" a="1"/>
  <c r="L265" i="8" s="1"/>
  <c r="K265" i="8" a="1"/>
  <c r="K265" i="8" s="1"/>
  <c r="M265" i="8" a="1"/>
  <c r="M265" i="8" s="1"/>
  <c r="N265" i="8" a="1"/>
  <c r="N265" i="8" s="1"/>
  <c r="O265" i="8" a="1"/>
  <c r="O265" i="8" s="1"/>
  <c r="N263" i="8" a="1"/>
  <c r="N263" i="8" s="1"/>
  <c r="K263" i="8" a="1"/>
  <c r="K263" i="8" s="1"/>
  <c r="O263" i="8" a="1"/>
  <c r="O263" i="8" s="1"/>
  <c r="L263" i="8" a="1"/>
  <c r="L263" i="8" s="1"/>
  <c r="M263" i="8" a="1"/>
  <c r="M263" i="8" s="1"/>
  <c r="L261" i="8" a="1"/>
  <c r="L261" i="8" s="1"/>
  <c r="M261" i="8" a="1"/>
  <c r="M261" i="8" s="1"/>
  <c r="K261" i="8" a="1"/>
  <c r="K261" i="8" s="1"/>
  <c r="N261" i="8" a="1"/>
  <c r="N261" i="8" s="1"/>
  <c r="O261" i="8" a="1"/>
  <c r="O261" i="8" s="1"/>
  <c r="K260" i="8" a="1"/>
  <c r="K260" i="8" s="1"/>
  <c r="O260" i="8" a="1"/>
  <c r="O260" i="8" s="1"/>
  <c r="N260" i="8" a="1"/>
  <c r="N260" i="8" s="1"/>
  <c r="L260" i="8" a="1"/>
  <c r="L260" i="8" s="1"/>
  <c r="M260" i="8" a="1"/>
  <c r="M260" i="8" s="1"/>
  <c r="K264" i="8" a="1"/>
  <c r="K264" i="8" s="1"/>
  <c r="O264" i="8" a="1"/>
  <c r="O264" i="8" s="1"/>
  <c r="L264" i="8" a="1"/>
  <c r="L264" i="8" s="1"/>
  <c r="M264" i="8" a="1"/>
  <c r="M264" i="8" s="1"/>
  <c r="N264" i="8" a="1"/>
  <c r="N264" i="8" s="1"/>
  <c r="N256" i="8" a="1"/>
  <c r="N256" i="8" s="1"/>
  <c r="K256" i="8" a="1"/>
  <c r="K256" i="8" s="1"/>
  <c r="O256" i="8" a="1"/>
  <c r="O256" i="8" s="1"/>
  <c r="L256" i="8" a="1"/>
  <c r="L256" i="8" s="1"/>
  <c r="M256" i="8" a="1"/>
  <c r="M256" i="8" s="1"/>
  <c r="L246" i="8" a="1"/>
  <c r="L246" i="8" s="1"/>
  <c r="M246" i="8" a="1"/>
  <c r="M246" i="8" s="1"/>
  <c r="N246" i="8" a="1"/>
  <c r="N246" i="8" s="1"/>
  <c r="K246" i="8" a="1"/>
  <c r="K246" i="8" s="1"/>
  <c r="O246" i="8" a="1"/>
  <c r="O246" i="8" s="1"/>
  <c r="M254" i="8" a="1"/>
  <c r="M254" i="8" s="1"/>
  <c r="N254" i="8" a="1"/>
  <c r="N254" i="8" s="1"/>
  <c r="L254" i="8" a="1"/>
  <c r="L254" i="8" s="1"/>
  <c r="K254" i="8" a="1"/>
  <c r="K254" i="8" s="1"/>
  <c r="O254" i="8" a="1"/>
  <c r="O254" i="8" s="1"/>
  <c r="M250" i="8" a="1"/>
  <c r="M250" i="8" s="1"/>
  <c r="N250" i="8" a="1"/>
  <c r="N250" i="8" s="1"/>
  <c r="O250" i="8" a="1"/>
  <c r="O250" i="8" s="1"/>
  <c r="K250" i="8" a="1"/>
  <c r="K250" i="8" s="1"/>
  <c r="L250" i="8" a="1"/>
  <c r="L250" i="8" s="1"/>
  <c r="M247" i="8" a="1"/>
  <c r="M247" i="8" s="1"/>
  <c r="N247" i="8" a="1"/>
  <c r="N247" i="8" s="1"/>
  <c r="K247" i="8" a="1"/>
  <c r="K247" i="8" s="1"/>
  <c r="O247" i="8" a="1"/>
  <c r="O247" i="8" s="1"/>
  <c r="L247" i="8" a="1"/>
  <c r="L247" i="8" s="1"/>
  <c r="O252" i="8" a="1"/>
  <c r="O252" i="8" s="1"/>
  <c r="K252" i="8" a="1"/>
  <c r="K252" i="8" s="1"/>
  <c r="N252" i="8" a="1"/>
  <c r="N252" i="8" s="1"/>
  <c r="L252" i="8" a="1"/>
  <c r="L252" i="8" s="1"/>
  <c r="M252" i="8" a="1"/>
  <c r="M252" i="8" s="1"/>
  <c r="N255" i="8" a="1"/>
  <c r="N255" i="8" s="1"/>
  <c r="K255" i="8" a="1"/>
  <c r="K255" i="8" s="1"/>
  <c r="O255" i="8" a="1"/>
  <c r="O255" i="8" s="1"/>
  <c r="M255" i="8" a="1"/>
  <c r="M255" i="8" s="1"/>
  <c r="L255" i="8" a="1"/>
  <c r="L255" i="8" s="1"/>
  <c r="K245" i="8" a="1"/>
  <c r="K245" i="8" s="1"/>
  <c r="O245" i="8" a="1"/>
  <c r="O245" i="8" s="1"/>
  <c r="L245" i="8" a="1"/>
  <c r="L245" i="8" s="1"/>
  <c r="M245" i="8" a="1"/>
  <c r="M245" i="8" s="1"/>
  <c r="N245" i="8" a="1"/>
  <c r="N245" i="8" s="1"/>
  <c r="N251" i="8" a="1"/>
  <c r="N251" i="8" s="1"/>
  <c r="K251" i="8" a="1"/>
  <c r="K251" i="8" s="1"/>
  <c r="O251" i="8" a="1"/>
  <c r="O251" i="8" s="1"/>
  <c r="M251" i="8" a="1"/>
  <c r="M251" i="8" s="1"/>
  <c r="L251" i="8" a="1"/>
  <c r="L251" i="8" s="1"/>
  <c r="L253" i="8" a="1"/>
  <c r="L253" i="8" s="1"/>
  <c r="O253" i="8" a="1"/>
  <c r="O253" i="8" s="1"/>
  <c r="M253" i="8" a="1"/>
  <c r="M253" i="8" s="1"/>
  <c r="K253" i="8" a="1"/>
  <c r="K253" i="8" s="1"/>
  <c r="N253" i="8" a="1"/>
  <c r="N253" i="8" s="1"/>
  <c r="K248" i="8" a="1"/>
  <c r="K248" i="8" s="1"/>
  <c r="O248" i="8" a="1"/>
  <c r="O248" i="8" s="1"/>
  <c r="N248" i="8" a="1"/>
  <c r="N248" i="8" s="1"/>
  <c r="L248" i="8" a="1"/>
  <c r="L248" i="8" s="1"/>
  <c r="M248" i="8" a="1"/>
  <c r="M248" i="8" s="1"/>
  <c r="L249" i="8" a="1"/>
  <c r="L249" i="8" s="1"/>
  <c r="M249" i="8" a="1"/>
  <c r="M249" i="8" s="1"/>
  <c r="O249" i="8" a="1"/>
  <c r="O249" i="8" s="1"/>
  <c r="N249" i="8" a="1"/>
  <c r="N249" i="8" s="1"/>
  <c r="K249" i="8" a="1"/>
  <c r="K249" i="8" s="1"/>
  <c r="N244" i="8" a="1"/>
  <c r="N244" i="8" s="1"/>
  <c r="O244" i="8" a="1"/>
  <c r="O244" i="8" s="1"/>
  <c r="K244" i="8" a="1"/>
  <c r="K244" i="8" s="1"/>
  <c r="L244" i="8" a="1"/>
  <c r="L244" i="8" s="1"/>
  <c r="M244" i="8" a="1"/>
  <c r="M244" i="8" s="1"/>
  <c r="L234" i="8" a="1"/>
  <c r="L234" i="8" s="1"/>
  <c r="M234" i="8" a="1"/>
  <c r="M234" i="8" s="1"/>
  <c r="N234" i="8" a="1"/>
  <c r="N234" i="8" s="1"/>
  <c r="K234" i="8" a="1"/>
  <c r="K234" i="8" s="1"/>
  <c r="O234" i="8" a="1"/>
  <c r="O234" i="8" s="1"/>
  <c r="K240" i="8" a="1"/>
  <c r="K240" i="8" s="1"/>
  <c r="O240" i="8" a="1"/>
  <c r="O240" i="8" s="1"/>
  <c r="N240" i="8" a="1"/>
  <c r="N240" i="8" s="1"/>
  <c r="L240" i="8" a="1"/>
  <c r="L240" i="8" s="1"/>
  <c r="M240" i="8" a="1"/>
  <c r="M240" i="8" s="1"/>
  <c r="M238" i="8" a="1"/>
  <c r="M238" i="8" s="1"/>
  <c r="L238" i="8" a="1"/>
  <c r="L238" i="8" s="1"/>
  <c r="N238" i="8" a="1"/>
  <c r="N238" i="8" s="1"/>
  <c r="K238" i="8" a="1"/>
  <c r="K238" i="8" s="1"/>
  <c r="O238" i="8" a="1"/>
  <c r="O238" i="8" s="1"/>
  <c r="N243" i="8" a="1"/>
  <c r="N243" i="8" s="1"/>
  <c r="K243" i="8" a="1"/>
  <c r="K243" i="8" s="1"/>
  <c r="O243" i="8" a="1"/>
  <c r="O243" i="8" s="1"/>
  <c r="L243" i="8" a="1"/>
  <c r="L243" i="8" s="1"/>
  <c r="M243" i="8" a="1"/>
  <c r="M243" i="8" s="1"/>
  <c r="K233" i="8" a="1"/>
  <c r="K233" i="8" s="1"/>
  <c r="O233" i="8" a="1"/>
  <c r="O233" i="8" s="1"/>
  <c r="L233" i="8" a="1"/>
  <c r="L233" i="8" s="1"/>
  <c r="M233" i="8" a="1"/>
  <c r="M233" i="8" s="1"/>
  <c r="N233" i="8" a="1"/>
  <c r="N233" i="8" s="1"/>
  <c r="M235" i="8" a="1"/>
  <c r="M235" i="8" s="1"/>
  <c r="N235" i="8" a="1"/>
  <c r="N235" i="8" s="1"/>
  <c r="K235" i="8" a="1"/>
  <c r="K235" i="8" s="1"/>
  <c r="O235" i="8" a="1"/>
  <c r="O235" i="8" s="1"/>
  <c r="L235" i="8" a="1"/>
  <c r="L235" i="8" s="1"/>
  <c r="L241" i="8" a="1"/>
  <c r="L241" i="8" s="1"/>
  <c r="O241" i="8" a="1"/>
  <c r="O241" i="8" s="1"/>
  <c r="M241" i="8" a="1"/>
  <c r="M241" i="8" s="1"/>
  <c r="N241" i="8" a="1"/>
  <c r="N241" i="8" s="1"/>
  <c r="K241" i="8" a="1"/>
  <c r="K241" i="8" s="1"/>
  <c r="N239" i="8" a="1"/>
  <c r="N239" i="8" s="1"/>
  <c r="O239" i="8" a="1"/>
  <c r="O239" i="8" s="1"/>
  <c r="M239" i="8" a="1"/>
  <c r="M239" i="8" s="1"/>
  <c r="K239" i="8" a="1"/>
  <c r="K239" i="8" s="1"/>
  <c r="L239" i="8" a="1"/>
  <c r="L239" i="8" s="1"/>
  <c r="L237" i="8" a="1"/>
  <c r="L237" i="8" s="1"/>
  <c r="M237" i="8" a="1"/>
  <c r="M237" i="8" s="1"/>
  <c r="O237" i="8" a="1"/>
  <c r="O237" i="8" s="1"/>
  <c r="N237" i="8" a="1"/>
  <c r="N237" i="8" s="1"/>
  <c r="K237" i="8" a="1"/>
  <c r="K237" i="8" s="1"/>
  <c r="K236" i="8" a="1"/>
  <c r="K236" i="8" s="1"/>
  <c r="O236" i="8" a="1"/>
  <c r="O236" i="8" s="1"/>
  <c r="N236" i="8" a="1"/>
  <c r="N236" i="8" s="1"/>
  <c r="L236" i="8" a="1"/>
  <c r="L236" i="8" s="1"/>
  <c r="M236" i="8" a="1"/>
  <c r="M236" i="8" s="1"/>
  <c r="M242" i="8" a="1"/>
  <c r="M242" i="8" s="1"/>
  <c r="N242" i="8" a="1"/>
  <c r="N242" i="8" s="1"/>
  <c r="K242" i="8" a="1"/>
  <c r="K242" i="8" s="1"/>
  <c r="O242" i="8" a="1"/>
  <c r="O242" i="8" s="1"/>
  <c r="L242" i="8" a="1"/>
  <c r="L242" i="8" s="1"/>
  <c r="N232" i="8" a="1"/>
  <c r="N232" i="8" s="1"/>
  <c r="K232" i="8" a="1"/>
  <c r="K232" i="8" s="1"/>
  <c r="O232" i="8" a="1"/>
  <c r="O232" i="8" s="1"/>
  <c r="L232" i="8" a="1"/>
  <c r="L232" i="8" s="1"/>
  <c r="M232" i="8" a="1"/>
  <c r="M232" i="8" s="1"/>
  <c r="L223" i="8" a="1"/>
  <c r="L223" i="8" s="1"/>
  <c r="M223" i="8" a="1"/>
  <c r="M223" i="8" s="1"/>
  <c r="K223" i="8" a="1"/>
  <c r="K223" i="8" s="1"/>
  <c r="O223" i="8" a="1"/>
  <c r="O223" i="8" s="1"/>
  <c r="N223" i="8" a="1"/>
  <c r="N223" i="8" s="1"/>
  <c r="O230" i="8" a="1"/>
  <c r="O230" i="8" s="1"/>
  <c r="L230" i="8" a="1"/>
  <c r="L230" i="8" s="1"/>
  <c r="N230" i="8" a="1"/>
  <c r="N230" i="8" s="1"/>
  <c r="M230" i="8" a="1"/>
  <c r="M230" i="8" s="1"/>
  <c r="K230" i="8" a="1"/>
  <c r="K230" i="8" s="1"/>
  <c r="L226" i="8" a="1"/>
  <c r="L226" i="8" s="1"/>
  <c r="O226" i="8" a="1"/>
  <c r="O226" i="8" s="1"/>
  <c r="M226" i="8" a="1"/>
  <c r="M226" i="8" s="1"/>
  <c r="K226" i="8" a="1"/>
  <c r="K226" i="8" s="1"/>
  <c r="N226" i="8" a="1"/>
  <c r="N226" i="8" s="1"/>
  <c r="K222" i="8" a="1"/>
  <c r="K222" i="8" s="1"/>
  <c r="O222" i="8" a="1"/>
  <c r="O222" i="8" s="1"/>
  <c r="L222" i="8" a="1"/>
  <c r="L222" i="8" s="1"/>
  <c r="N222" i="8" a="1"/>
  <c r="N222" i="8" s="1"/>
  <c r="M222" i="8" a="1"/>
  <c r="M222" i="8" s="1"/>
  <c r="M224" i="8" a="1"/>
  <c r="M224" i="8" s="1"/>
  <c r="N224" i="8" a="1"/>
  <c r="N224" i="8" s="1"/>
  <c r="L224" i="8" a="1"/>
  <c r="L224" i="8" s="1"/>
  <c r="K224" i="8" a="1"/>
  <c r="K224" i="8" s="1"/>
  <c r="O224" i="8" a="1"/>
  <c r="O224" i="8" s="1"/>
  <c r="K218" i="8" a="1"/>
  <c r="K218" i="8" s="1"/>
  <c r="O218" i="8" a="1"/>
  <c r="O218" i="8" s="1"/>
  <c r="L218" i="8" a="1"/>
  <c r="L218" i="8" s="1"/>
  <c r="M218" i="8" a="1"/>
  <c r="M218" i="8" s="1"/>
  <c r="N218" i="8" a="1"/>
  <c r="N218" i="8" s="1"/>
  <c r="N228" i="8" a="1"/>
  <c r="N228" i="8" s="1"/>
  <c r="L228" i="8" a="1"/>
  <c r="L228" i="8" s="1"/>
  <c r="K228" i="8" a="1"/>
  <c r="K228" i="8" s="1"/>
  <c r="O228" i="8" a="1"/>
  <c r="O228" i="8" s="1"/>
  <c r="M228" i="8" a="1"/>
  <c r="M228" i="8" s="1"/>
  <c r="K231" i="8" a="1"/>
  <c r="K231" i="8" s="1"/>
  <c r="M231" i="8" a="1"/>
  <c r="M231" i="8" s="1"/>
  <c r="N231" i="8" a="1"/>
  <c r="N231" i="8" s="1"/>
  <c r="O231" i="8" a="1"/>
  <c r="O231" i="8" s="1"/>
  <c r="L231" i="8" a="1"/>
  <c r="L231" i="8" s="1"/>
  <c r="M220" i="8" a="1"/>
  <c r="M220" i="8" s="1"/>
  <c r="N220" i="8" a="1"/>
  <c r="N220" i="8" s="1"/>
  <c r="K220" i="8" a="1"/>
  <c r="K220" i="8" s="1"/>
  <c r="O220" i="8" a="1"/>
  <c r="O220" i="8" s="1"/>
  <c r="L220" i="8" a="1"/>
  <c r="L220" i="8" s="1"/>
  <c r="L219" i="8" a="1"/>
  <c r="L219" i="8" s="1"/>
  <c r="M219" i="8" a="1"/>
  <c r="M219" i="8" s="1"/>
  <c r="N219" i="8" a="1"/>
  <c r="N219" i="8" s="1"/>
  <c r="K219" i="8" a="1"/>
  <c r="K219" i="8" s="1"/>
  <c r="O219" i="8" a="1"/>
  <c r="O219" i="8" s="1"/>
  <c r="K225" i="8" a="1"/>
  <c r="K225" i="8" s="1"/>
  <c r="O225" i="8" a="1"/>
  <c r="O225" i="8" s="1"/>
  <c r="M225" i="8" a="1"/>
  <c r="M225" i="8" s="1"/>
  <c r="L225" i="8" a="1"/>
  <c r="L225" i="8" s="1"/>
  <c r="N225" i="8" a="1"/>
  <c r="N225" i="8" s="1"/>
  <c r="N229" i="8" a="1"/>
  <c r="N229" i="8" s="1"/>
  <c r="K229" i="8" a="1"/>
  <c r="K229" i="8" s="1"/>
  <c r="O229" i="8" a="1"/>
  <c r="O229" i="8" s="1"/>
  <c r="M229" i="8" a="1"/>
  <c r="M229" i="8" s="1"/>
  <c r="L229" i="8" a="1"/>
  <c r="L229" i="8" s="1"/>
  <c r="N221" i="8" a="1"/>
  <c r="N221" i="8" s="1"/>
  <c r="K221" i="8" a="1"/>
  <c r="K221" i="8" s="1"/>
  <c r="O221" i="8" a="1"/>
  <c r="O221" i="8" s="1"/>
  <c r="L221" i="8" a="1"/>
  <c r="L221" i="8" s="1"/>
  <c r="M221" i="8" a="1"/>
  <c r="M221" i="8" s="1"/>
  <c r="M227" i="8" a="1"/>
  <c r="M227" i="8" s="1"/>
  <c r="K227" i="8" a="1"/>
  <c r="K227" i="8" s="1"/>
  <c r="L227" i="8" a="1"/>
  <c r="L227" i="8" s="1"/>
  <c r="N227" i="8" a="1"/>
  <c r="N227" i="8" s="1"/>
  <c r="O227" i="8" a="1"/>
  <c r="O227" i="8" s="1"/>
  <c r="N217" i="8" a="1"/>
  <c r="N217" i="8" s="1"/>
  <c r="K217" i="8" a="1"/>
  <c r="K217" i="8" s="1"/>
  <c r="O217" i="8" a="1"/>
  <c r="O217" i="8" s="1"/>
  <c r="L217" i="8" a="1"/>
  <c r="L217" i="8" s="1"/>
  <c r="M217" i="8" a="1"/>
  <c r="M217" i="8" s="1"/>
  <c r="K215" i="8" a="1"/>
  <c r="K215" i="8" s="1"/>
  <c r="O215" i="8" a="1"/>
  <c r="O215" i="8" s="1"/>
  <c r="L215" i="8" a="1"/>
  <c r="L215" i="8" s="1"/>
  <c r="N215" i="8" a="1"/>
  <c r="N215" i="8" s="1"/>
  <c r="M215" i="8" a="1"/>
  <c r="M215" i="8" s="1"/>
  <c r="M209" i="8" a="1"/>
  <c r="M209" i="8" s="1"/>
  <c r="L209" i="8" a="1"/>
  <c r="L209" i="8" s="1"/>
  <c r="N209" i="8" a="1"/>
  <c r="N209" i="8" s="1"/>
  <c r="O209" i="8" a="1"/>
  <c r="O209" i="8" s="1"/>
  <c r="K209" i="8" a="1"/>
  <c r="K209" i="8" s="1"/>
  <c r="L216" i="8" a="1"/>
  <c r="L216" i="8" s="1"/>
  <c r="M216" i="8" a="1"/>
  <c r="M216" i="8" s="1"/>
  <c r="N216" i="8" a="1"/>
  <c r="N216" i="8" s="1"/>
  <c r="K216" i="8" a="1"/>
  <c r="K216" i="8" s="1"/>
  <c r="O216" i="8" a="1"/>
  <c r="O216" i="8" s="1"/>
  <c r="O211" i="8" a="1"/>
  <c r="O211" i="8" s="1"/>
  <c r="K211" i="8" a="1"/>
  <c r="K211" i="8" s="1"/>
  <c r="L211" i="8" a="1"/>
  <c r="L211" i="8" s="1"/>
  <c r="N211" i="8" a="1"/>
  <c r="N211" i="8" s="1"/>
  <c r="M211" i="8" a="1"/>
  <c r="M211" i="8" s="1"/>
  <c r="K204" i="8" a="1"/>
  <c r="K204" i="8" s="1"/>
  <c r="O204" i="8" a="1"/>
  <c r="O204" i="8" s="1"/>
  <c r="L204" i="8" a="1"/>
  <c r="L204" i="8" s="1"/>
  <c r="M204" i="8" a="1"/>
  <c r="M204" i="8" s="1"/>
  <c r="N204" i="8" a="1"/>
  <c r="N204" i="8" s="1"/>
  <c r="M206" i="8" a="1"/>
  <c r="M206" i="8" s="1"/>
  <c r="N206" i="8" a="1"/>
  <c r="N206" i="8" s="1"/>
  <c r="K206" i="8" a="1"/>
  <c r="K206" i="8" s="1"/>
  <c r="O206" i="8" a="1"/>
  <c r="O206" i="8" s="1"/>
  <c r="L206" i="8" a="1"/>
  <c r="L206" i="8" s="1"/>
  <c r="L212" i="8" a="1"/>
  <c r="L212" i="8" s="1"/>
  <c r="M212" i="8" a="1"/>
  <c r="M212" i="8" s="1"/>
  <c r="K212" i="8" a="1"/>
  <c r="K212" i="8" s="1"/>
  <c r="O212" i="8" a="1"/>
  <c r="O212" i="8" s="1"/>
  <c r="N212" i="8" a="1"/>
  <c r="N212" i="8" s="1"/>
  <c r="N214" i="8" a="1"/>
  <c r="N214" i="8" s="1"/>
  <c r="K214" i="8" a="1"/>
  <c r="K214" i="8" s="1"/>
  <c r="O214" i="8" a="1"/>
  <c r="O214" i="8" s="1"/>
  <c r="M214" i="8" a="1"/>
  <c r="M214" i="8" s="1"/>
  <c r="L214" i="8" a="1"/>
  <c r="L214" i="8" s="1"/>
  <c r="L208" i="8" a="1"/>
  <c r="L208" i="8" s="1"/>
  <c r="K208" i="8" a="1"/>
  <c r="K208" i="8" s="1"/>
  <c r="M208" i="8" a="1"/>
  <c r="M208" i="8" s="1"/>
  <c r="O208" i="8" a="1"/>
  <c r="O208" i="8" s="1"/>
  <c r="N208" i="8" a="1"/>
  <c r="N208" i="8" s="1"/>
  <c r="N210" i="8" a="1"/>
  <c r="N210" i="8" s="1"/>
  <c r="K210" i="8" a="1"/>
  <c r="K210" i="8" s="1"/>
  <c r="O210" i="8" a="1"/>
  <c r="O210" i="8" s="1"/>
  <c r="M210" i="8" a="1"/>
  <c r="M210" i="8" s="1"/>
  <c r="L210" i="8" a="1"/>
  <c r="L210" i="8" s="1"/>
  <c r="M213" i="8" a="1"/>
  <c r="M213" i="8" s="1"/>
  <c r="N213" i="8" a="1"/>
  <c r="N213" i="8" s="1"/>
  <c r="L213" i="8" a="1"/>
  <c r="L213" i="8" s="1"/>
  <c r="K213" i="8" a="1"/>
  <c r="K213" i="8" s="1"/>
  <c r="O213" i="8" a="1"/>
  <c r="O213" i="8" s="1"/>
  <c r="K207" i="8" a="1"/>
  <c r="K207" i="8" s="1"/>
  <c r="O207" i="8" a="1"/>
  <c r="O207" i="8" s="1"/>
  <c r="L207" i="8" a="1"/>
  <c r="L207" i="8" s="1"/>
  <c r="N207" i="8" a="1"/>
  <c r="N207" i="8" s="1"/>
  <c r="M207" i="8" a="1"/>
  <c r="M207" i="8" s="1"/>
  <c r="L205" i="8" a="1"/>
  <c r="L205" i="8" s="1"/>
  <c r="M205" i="8" a="1"/>
  <c r="M205" i="8" s="1"/>
  <c r="N205" i="8" a="1"/>
  <c r="N205" i="8" s="1"/>
  <c r="K205" i="8" a="1"/>
  <c r="K205" i="8" s="1"/>
  <c r="O205" i="8" a="1"/>
  <c r="O205" i="8" s="1"/>
  <c r="N203" i="8" a="1"/>
  <c r="N203" i="8" s="1"/>
  <c r="K203" i="8" a="1"/>
  <c r="K203" i="8" s="1"/>
  <c r="O203" i="8" a="1"/>
  <c r="O203" i="8" s="1"/>
  <c r="L203" i="8" a="1"/>
  <c r="L203" i="8" s="1"/>
  <c r="M203" i="8" a="1"/>
  <c r="M203" i="8" s="1"/>
  <c r="M201" i="8" a="1"/>
  <c r="M201" i="8" s="1"/>
  <c r="N201" i="8" a="1"/>
  <c r="N201" i="8" s="1"/>
  <c r="L201" i="8" a="1"/>
  <c r="L201" i="8" s="1"/>
  <c r="K201" i="8" a="1"/>
  <c r="K201" i="8" s="1"/>
  <c r="O201" i="8" a="1"/>
  <c r="O201" i="8" s="1"/>
  <c r="M197" i="8" a="1"/>
  <c r="M197" i="8" s="1"/>
  <c r="N197" i="8" a="1"/>
  <c r="N197" i="8" s="1"/>
  <c r="L197" i="8" a="1"/>
  <c r="L197" i="8" s="1"/>
  <c r="K197" i="8" a="1"/>
  <c r="K197" i="8" s="1"/>
  <c r="O197" i="8" a="1"/>
  <c r="O197" i="8" s="1"/>
  <c r="L193" i="8" a="1"/>
  <c r="L193" i="8" s="1"/>
  <c r="M193" i="8" a="1"/>
  <c r="M193" i="8" s="1"/>
  <c r="N193" i="8" a="1"/>
  <c r="N193" i="8" s="1"/>
  <c r="K193" i="8" a="1"/>
  <c r="K193" i="8" s="1"/>
  <c r="O193" i="8" a="1"/>
  <c r="O193" i="8" s="1"/>
  <c r="N202" i="8" a="1"/>
  <c r="N202" i="8" s="1"/>
  <c r="K202" i="8" a="1"/>
  <c r="K202" i="8" s="1"/>
  <c r="O202" i="8" a="1"/>
  <c r="O202" i="8" s="1"/>
  <c r="M202" i="8" a="1"/>
  <c r="M202" i="8" s="1"/>
  <c r="L202" i="8" a="1"/>
  <c r="L202" i="8" s="1"/>
  <c r="L200" i="8" a="1"/>
  <c r="L200" i="8" s="1"/>
  <c r="M200" i="8" a="1"/>
  <c r="M200" i="8" s="1"/>
  <c r="K200" i="8" a="1"/>
  <c r="K200" i="8" s="1"/>
  <c r="O200" i="8" a="1"/>
  <c r="O200" i="8" s="1"/>
  <c r="N200" i="8" a="1"/>
  <c r="N200" i="8" s="1"/>
  <c r="M194" i="8" a="1"/>
  <c r="M194" i="8" s="1"/>
  <c r="N194" i="8" a="1"/>
  <c r="N194" i="8" s="1"/>
  <c r="K194" i="8" a="1"/>
  <c r="K194" i="8" s="1"/>
  <c r="O194" i="8" a="1"/>
  <c r="O194" i="8" s="1"/>
  <c r="L194" i="8" a="1"/>
  <c r="L194" i="8" s="1"/>
  <c r="L196" i="8" a="1"/>
  <c r="L196" i="8" s="1"/>
  <c r="M196" i="8" a="1"/>
  <c r="M196" i="8" s="1"/>
  <c r="K196" i="8" a="1"/>
  <c r="K196" i="8" s="1"/>
  <c r="O196" i="8" a="1"/>
  <c r="O196" i="8" s="1"/>
  <c r="N196" i="8" a="1"/>
  <c r="N196" i="8" s="1"/>
  <c r="N198" i="8" a="1"/>
  <c r="N198" i="8" s="1"/>
  <c r="O198" i="8" a="1"/>
  <c r="O198" i="8" s="1"/>
  <c r="K198" i="8" a="1"/>
  <c r="K198" i="8" s="1"/>
  <c r="M198" i="8" a="1"/>
  <c r="M198" i="8" s="1"/>
  <c r="L198" i="8" a="1"/>
  <c r="L198" i="8" s="1"/>
  <c r="O199" i="8" a="1"/>
  <c r="O199" i="8" s="1"/>
  <c r="K199" i="8" a="1"/>
  <c r="K199" i="8" s="1"/>
  <c r="L199" i="8" a="1"/>
  <c r="L199" i="8" s="1"/>
  <c r="N199" i="8" a="1"/>
  <c r="N199" i="8" s="1"/>
  <c r="M199" i="8" a="1"/>
  <c r="M199" i="8" s="1"/>
  <c r="K195" i="8" a="1"/>
  <c r="K195" i="8" s="1"/>
  <c r="O195" i="8" a="1"/>
  <c r="O195" i="8" s="1"/>
  <c r="L195" i="8" a="1"/>
  <c r="L195" i="8" s="1"/>
  <c r="N195" i="8" a="1"/>
  <c r="N195" i="8" s="1"/>
  <c r="M195" i="8" a="1"/>
  <c r="M195" i="8" s="1"/>
  <c r="K192" i="8" a="1"/>
  <c r="K192" i="8" s="1"/>
  <c r="O192" i="8" a="1"/>
  <c r="O192" i="8" s="1"/>
  <c r="L192" i="8" a="1"/>
  <c r="L192" i="8" s="1"/>
  <c r="M192" i="8" a="1"/>
  <c r="M192" i="8" s="1"/>
  <c r="N192" i="8" a="1"/>
  <c r="N192" i="8" s="1"/>
  <c r="N191" i="8" a="1"/>
  <c r="N191" i="8" s="1"/>
  <c r="K191" i="8" a="1"/>
  <c r="K191" i="8" s="1"/>
  <c r="O191" i="8" a="1"/>
  <c r="O191" i="8" s="1"/>
  <c r="L191" i="8" a="1"/>
  <c r="L191" i="8" s="1"/>
  <c r="M191" i="8" a="1"/>
  <c r="M191" i="8" s="1"/>
  <c r="K48" i="8" a="1"/>
  <c r="K48" i="8" s="1"/>
  <c r="O48" i="8" a="1"/>
  <c r="O48" i="8" s="1"/>
  <c r="N48" i="8" a="1"/>
  <c r="N48" i="8" s="1"/>
  <c r="L48" i="8" a="1"/>
  <c r="L48" i="8" s="1"/>
  <c r="M48" i="8" a="1"/>
  <c r="M48" i="8" s="1"/>
  <c r="N98" i="8" a="1"/>
  <c r="N98" i="8" s="1"/>
  <c r="K98" i="8" a="1"/>
  <c r="K98" i="8" s="1"/>
  <c r="M98" i="8" a="1"/>
  <c r="M98" i="8" s="1"/>
  <c r="O98" i="8" a="1"/>
  <c r="O98" i="8" s="1"/>
  <c r="L98" i="8" a="1"/>
  <c r="L98" i="8" s="1"/>
  <c r="M148" i="8" a="1"/>
  <c r="M148" i="8" s="1"/>
  <c r="O148" i="8" a="1"/>
  <c r="O148" i="8" s="1"/>
  <c r="K148" i="8" a="1"/>
  <c r="K148" i="8" s="1"/>
  <c r="L148" i="8" a="1"/>
  <c r="L148" i="8" s="1"/>
  <c r="N148" i="8" a="1"/>
  <c r="N148" i="8" s="1"/>
  <c r="L185" i="8" a="1"/>
  <c r="L185" i="8" s="1"/>
  <c r="K185" i="8" a="1"/>
  <c r="K185" i="8" s="1"/>
  <c r="O185" i="8" a="1"/>
  <c r="O185" i="8" s="1"/>
  <c r="M185" i="8" a="1"/>
  <c r="M185" i="8" s="1"/>
  <c r="N185" i="8" a="1"/>
  <c r="N185" i="8" s="1"/>
  <c r="L15" i="8" a="1"/>
  <c r="L15" i="8" s="1"/>
  <c r="M15" i="8" a="1"/>
  <c r="M15" i="8" s="1"/>
  <c r="N15" i="8" a="1"/>
  <c r="N15" i="8" s="1"/>
  <c r="K15" i="8" a="1"/>
  <c r="K15" i="8" s="1"/>
  <c r="O15" i="8" a="1"/>
  <c r="O15" i="8" s="1"/>
  <c r="M14" i="8" a="1"/>
  <c r="M14" i="8" s="1"/>
  <c r="N14" i="8" a="1"/>
  <c r="N14" i="8" s="1"/>
  <c r="K14" i="8" a="1"/>
  <c r="K14" i="8" s="1"/>
  <c r="O14" i="8" a="1"/>
  <c r="O14" i="8" s="1"/>
  <c r="L14" i="8" a="1"/>
  <c r="L14" i="8" s="1"/>
  <c r="N13" i="8" a="1"/>
  <c r="N13" i="8" s="1"/>
  <c r="K13" i="8" a="1"/>
  <c r="K13" i="8" s="1"/>
  <c r="O13" i="8" a="1"/>
  <c r="O13" i="8" s="1"/>
  <c r="L13" i="8" a="1"/>
  <c r="L13" i="8" s="1"/>
  <c r="M13" i="8" a="1"/>
  <c r="M13" i="8" s="1"/>
  <c r="K12" i="8" a="1"/>
  <c r="K12" i="8" s="1"/>
  <c r="O12" i="8" a="1"/>
  <c r="O12" i="8" s="1"/>
  <c r="L12" i="8" a="1"/>
  <c r="L12" i="8" s="1"/>
  <c r="M12" i="8" a="1"/>
  <c r="M12" i="8" s="1"/>
  <c r="N12" i="8" a="1"/>
  <c r="N12" i="8" s="1"/>
  <c r="N53" i="8" a="1"/>
  <c r="N53" i="8" s="1"/>
  <c r="M53" i="8" a="1"/>
  <c r="M53" i="8" s="1"/>
  <c r="K53" i="8" a="1"/>
  <c r="K53" i="8" s="1"/>
  <c r="L53" i="8" a="1"/>
  <c r="L53" i="8" s="1"/>
  <c r="O53" i="8" a="1"/>
  <c r="O53" i="8" s="1"/>
  <c r="K44" i="8" a="1"/>
  <c r="K44" i="8" s="1"/>
  <c r="O44" i="8" a="1"/>
  <c r="O44" i="8" s="1"/>
  <c r="N44" i="8" a="1"/>
  <c r="N44" i="8" s="1"/>
  <c r="M44" i="8" a="1"/>
  <c r="M44" i="8" s="1"/>
  <c r="L44" i="8" a="1"/>
  <c r="L44" i="8" s="1"/>
  <c r="L35" i="8" a="1"/>
  <c r="L35" i="8" s="1"/>
  <c r="M35" i="8" a="1"/>
  <c r="M35" i="8" s="1"/>
  <c r="K35" i="8" a="1"/>
  <c r="K35" i="8" s="1"/>
  <c r="O35" i="8" a="1"/>
  <c r="O35" i="8" s="1"/>
  <c r="N35" i="8" a="1"/>
  <c r="N35" i="8" s="1"/>
  <c r="L63" i="8" a="1"/>
  <c r="L63" i="8" s="1"/>
  <c r="K63" i="8" a="1"/>
  <c r="K63" i="8" s="1"/>
  <c r="O63" i="8" a="1"/>
  <c r="O63" i="8" s="1"/>
  <c r="N63" i="8" a="1"/>
  <c r="N63" i="8" s="1"/>
  <c r="M63" i="8" a="1"/>
  <c r="M63" i="8" s="1"/>
  <c r="N69" i="8" a="1"/>
  <c r="N69" i="8" s="1"/>
  <c r="O69" i="8" a="1"/>
  <c r="O69" i="8" s="1"/>
  <c r="K69" i="8" a="1"/>
  <c r="K69" i="8" s="1"/>
  <c r="L69" i="8" a="1"/>
  <c r="L69" i="8" s="1"/>
  <c r="M69" i="8" a="1"/>
  <c r="M69" i="8" s="1"/>
  <c r="M90" i="8" a="1"/>
  <c r="M90" i="8" s="1"/>
  <c r="N90" i="8" a="1"/>
  <c r="N90" i="8" s="1"/>
  <c r="O90" i="8" a="1"/>
  <c r="O90" i="8" s="1"/>
  <c r="K90" i="8" a="1"/>
  <c r="K90" i="8" s="1"/>
  <c r="L90" i="8" a="1"/>
  <c r="L90" i="8" s="1"/>
  <c r="L92" i="8" a="1"/>
  <c r="L92" i="8" s="1"/>
  <c r="M92" i="8" a="1"/>
  <c r="M92" i="8" s="1"/>
  <c r="N92" i="8" a="1"/>
  <c r="N92" i="8" s="1"/>
  <c r="K92" i="8" a="1"/>
  <c r="K92" i="8" s="1"/>
  <c r="O92" i="8" a="1"/>
  <c r="O92" i="8" s="1"/>
  <c r="K94" i="8" a="1"/>
  <c r="K94" i="8" s="1"/>
  <c r="L94" i="8" a="1"/>
  <c r="L94" i="8" s="1"/>
  <c r="M94" i="8" a="1"/>
  <c r="M94" i="8" s="1"/>
  <c r="N94" i="8" a="1"/>
  <c r="N94" i="8" s="1"/>
  <c r="O94" i="8" a="1"/>
  <c r="O94" i="8" s="1"/>
  <c r="N109" i="8" a="1"/>
  <c r="N109" i="8" s="1"/>
  <c r="K109" i="8" a="1"/>
  <c r="K109" i="8" s="1"/>
  <c r="L109" i="8" a="1"/>
  <c r="L109" i="8" s="1"/>
  <c r="M109" i="8" a="1"/>
  <c r="M109" i="8" s="1"/>
  <c r="O109" i="8" a="1"/>
  <c r="O109" i="8" s="1"/>
  <c r="N107" i="8" a="1"/>
  <c r="N107" i="8" s="1"/>
  <c r="O107" i="8" a="1"/>
  <c r="O107" i="8" s="1"/>
  <c r="K107" i="8" a="1"/>
  <c r="K107" i="8" s="1"/>
  <c r="L107" i="8" a="1"/>
  <c r="L107" i="8" s="1"/>
  <c r="M107" i="8" a="1"/>
  <c r="M107" i="8" s="1"/>
  <c r="M125" i="8" a="1"/>
  <c r="M125" i="8" s="1"/>
  <c r="L125" i="8" a="1"/>
  <c r="L125" i="8" s="1"/>
  <c r="N125" i="8" a="1"/>
  <c r="N125" i="8" s="1"/>
  <c r="O125" i="8" a="1"/>
  <c r="O125" i="8" s="1"/>
  <c r="K125" i="8" a="1"/>
  <c r="K125" i="8" s="1"/>
  <c r="K123" i="8" a="1"/>
  <c r="K123" i="8" s="1"/>
  <c r="O123" i="8" a="1"/>
  <c r="O123" i="8" s="1"/>
  <c r="N123" i="8" a="1"/>
  <c r="N123" i="8" s="1"/>
  <c r="L123" i="8" a="1"/>
  <c r="L123" i="8" s="1"/>
  <c r="M123" i="8" a="1"/>
  <c r="M123" i="8" s="1"/>
  <c r="L137" i="8" a="1"/>
  <c r="L137" i="8" s="1"/>
  <c r="O137" i="8" a="1"/>
  <c r="O137" i="8" s="1"/>
  <c r="K137" i="8" a="1"/>
  <c r="K137" i="8" s="1"/>
  <c r="M137" i="8" a="1"/>
  <c r="M137" i="8" s="1"/>
  <c r="N137" i="8" a="1"/>
  <c r="N137" i="8" s="1"/>
  <c r="N135" i="8" a="1"/>
  <c r="N135" i="8" s="1"/>
  <c r="K135" i="8" a="1"/>
  <c r="K135" i="8" s="1"/>
  <c r="L135" i="8" a="1"/>
  <c r="L135" i="8" s="1"/>
  <c r="M135" i="8" a="1"/>
  <c r="M135" i="8" s="1"/>
  <c r="O135" i="8" a="1"/>
  <c r="O135" i="8" s="1"/>
  <c r="N155" i="8" a="1"/>
  <c r="N155" i="8" s="1"/>
  <c r="L155" i="8" a="1"/>
  <c r="L155" i="8" s="1"/>
  <c r="M155" i="8" a="1"/>
  <c r="M155" i="8" s="1"/>
  <c r="O155" i="8" a="1"/>
  <c r="O155" i="8" s="1"/>
  <c r="K155" i="8" a="1"/>
  <c r="K155" i="8" s="1"/>
  <c r="L165" i="8" a="1"/>
  <c r="L165" i="8" s="1"/>
  <c r="M165" i="8" a="1"/>
  <c r="M165" i="8" s="1"/>
  <c r="K165" i="8" a="1"/>
  <c r="K165" i="8" s="1"/>
  <c r="O165" i="8" a="1"/>
  <c r="O165" i="8" s="1"/>
  <c r="N165" i="8" a="1"/>
  <c r="N165" i="8" s="1"/>
  <c r="N163" i="8" a="1"/>
  <c r="N163" i="8" s="1"/>
  <c r="K163" i="8" a="1"/>
  <c r="K163" i="8" s="1"/>
  <c r="O163" i="8" a="1"/>
  <c r="O163" i="8" s="1"/>
  <c r="M163" i="8" a="1"/>
  <c r="M163" i="8" s="1"/>
  <c r="L163" i="8" a="1"/>
  <c r="L163" i="8" s="1"/>
  <c r="L181" i="8" a="1"/>
  <c r="L181" i="8" s="1"/>
  <c r="K181" i="8" a="1"/>
  <c r="K181" i="8" s="1"/>
  <c r="O181" i="8" a="1"/>
  <c r="O181" i="8" s="1"/>
  <c r="M181" i="8" a="1"/>
  <c r="M181" i="8" s="1"/>
  <c r="N181" i="8" a="1"/>
  <c r="N181" i="8" s="1"/>
  <c r="N179" i="8" a="1"/>
  <c r="N179" i="8" s="1"/>
  <c r="M179" i="8" a="1"/>
  <c r="M179" i="8" s="1"/>
  <c r="K179" i="8" a="1"/>
  <c r="K179" i="8" s="1"/>
  <c r="L179" i="8" a="1"/>
  <c r="L179" i="8" s="1"/>
  <c r="O179" i="8" a="1"/>
  <c r="O179" i="8" s="1"/>
  <c r="M18" i="8" a="1"/>
  <c r="M18" i="8" s="1"/>
  <c r="N18" i="8" a="1"/>
  <c r="N18" i="8" s="1"/>
  <c r="K18" i="8" a="1"/>
  <c r="K18" i="8" s="1"/>
  <c r="O18" i="8" a="1"/>
  <c r="O18" i="8" s="1"/>
  <c r="L18" i="8" a="1"/>
  <c r="L18" i="8" s="1"/>
  <c r="K73" i="8" a="1"/>
  <c r="K73" i="8" s="1"/>
  <c r="L73" i="8" a="1"/>
  <c r="L73" i="8" s="1"/>
  <c r="M73" i="8" a="1"/>
  <c r="M73" i="8" s="1"/>
  <c r="N73" i="8" a="1"/>
  <c r="N73" i="8" s="1"/>
  <c r="O73" i="8" a="1"/>
  <c r="O73" i="8" s="1"/>
  <c r="K127" i="8" a="1"/>
  <c r="K127" i="8" s="1"/>
  <c r="O127" i="8" a="1"/>
  <c r="O127" i="8" s="1"/>
  <c r="N127" i="8" a="1"/>
  <c r="N127" i="8" s="1"/>
  <c r="M127" i="8" a="1"/>
  <c r="M127" i="8" s="1"/>
  <c r="L127" i="8" a="1"/>
  <c r="L127" i="8" s="1"/>
  <c r="N167" i="8" a="1"/>
  <c r="N167" i="8" s="1"/>
  <c r="K167" i="8" a="1"/>
  <c r="K167" i="8" s="1"/>
  <c r="O167" i="8" a="1"/>
  <c r="O167" i="8" s="1"/>
  <c r="M167" i="8" a="1"/>
  <c r="M167" i="8" s="1"/>
  <c r="L167" i="8" a="1"/>
  <c r="L167" i="8" s="1"/>
  <c r="N183" i="8" a="1"/>
  <c r="N183" i="8" s="1"/>
  <c r="M183" i="8" a="1"/>
  <c r="M183" i="8" s="1"/>
  <c r="K183" i="8" a="1"/>
  <c r="K183" i="8" s="1"/>
  <c r="L183" i="8" a="1"/>
  <c r="L183" i="8" s="1"/>
  <c r="O183" i="8" a="1"/>
  <c r="O183" i="8" s="1"/>
  <c r="M10" i="8" a="1"/>
  <c r="M10" i="8" s="1"/>
  <c r="N10" i="8" a="1"/>
  <c r="N10" i="8" s="1"/>
  <c r="K10" i="8" a="1"/>
  <c r="K10" i="8" s="1"/>
  <c r="O10" i="8" a="1"/>
  <c r="O10" i="8" s="1"/>
  <c r="L10" i="8" a="1"/>
  <c r="L10" i="8" s="1"/>
  <c r="N9" i="8" a="1"/>
  <c r="N9" i="8" s="1"/>
  <c r="K9" i="8" a="1"/>
  <c r="K9" i="8" s="1"/>
  <c r="O9" i="8" a="1"/>
  <c r="O9" i="8" s="1"/>
  <c r="L9" i="8" a="1"/>
  <c r="L9" i="8" s="1"/>
  <c r="M9" i="8" a="1"/>
  <c r="M9" i="8" s="1"/>
  <c r="K8" i="8" a="1"/>
  <c r="K8" i="8" s="1"/>
  <c r="O8" i="8" a="1"/>
  <c r="O8" i="8" s="1"/>
  <c r="L8" i="8" a="1"/>
  <c r="L8" i="8" s="1"/>
  <c r="M8" i="8" a="1"/>
  <c r="M8" i="8" s="1"/>
  <c r="N8" i="8" a="1"/>
  <c r="N8" i="8" s="1"/>
  <c r="N49" i="8" a="1"/>
  <c r="N49" i="8" s="1"/>
  <c r="M49" i="8" a="1"/>
  <c r="M49" i="8" s="1"/>
  <c r="K49" i="8" a="1"/>
  <c r="K49" i="8" s="1"/>
  <c r="L49" i="8" a="1"/>
  <c r="L49" i="8" s="1"/>
  <c r="O49" i="8" a="1"/>
  <c r="O49" i="8" s="1"/>
  <c r="K40" i="8" a="1"/>
  <c r="K40" i="8" s="1"/>
  <c r="O40" i="8" a="1"/>
  <c r="O40" i="8" s="1"/>
  <c r="L40" i="8" a="1"/>
  <c r="L40" i="8" s="1"/>
  <c r="N40" i="8" a="1"/>
  <c r="N40" i="8" s="1"/>
  <c r="M40" i="8" a="1"/>
  <c r="M40" i="8" s="1"/>
  <c r="L72" i="8" a="1"/>
  <c r="L72" i="8" s="1"/>
  <c r="M72" i="8" a="1"/>
  <c r="M72" i="8" s="1"/>
  <c r="N72" i="8" a="1"/>
  <c r="N72" i="8" s="1"/>
  <c r="O72" i="8" a="1"/>
  <c r="O72" i="8" s="1"/>
  <c r="K72" i="8" a="1"/>
  <c r="K72" i="8" s="1"/>
  <c r="L59" i="8" a="1"/>
  <c r="L59" i="8" s="1"/>
  <c r="K59" i="8" a="1"/>
  <c r="K59" i="8" s="1"/>
  <c r="O59" i="8" a="1"/>
  <c r="O59" i="8" s="1"/>
  <c r="M59" i="8" a="1"/>
  <c r="M59" i="8" s="1"/>
  <c r="N59" i="8" a="1"/>
  <c r="N59" i="8" s="1"/>
  <c r="N65" i="8" a="1"/>
  <c r="N65" i="8" s="1"/>
  <c r="M65" i="8" a="1"/>
  <c r="M65" i="8" s="1"/>
  <c r="O65" i="8" a="1"/>
  <c r="O65" i="8" s="1"/>
  <c r="K65" i="8" a="1"/>
  <c r="K65" i="8" s="1"/>
  <c r="L65" i="8" a="1"/>
  <c r="L65" i="8" s="1"/>
  <c r="O86" i="8" a="1"/>
  <c r="O86" i="8" s="1"/>
  <c r="K86" i="8" a="1"/>
  <c r="K86" i="8" s="1"/>
  <c r="L86" i="8" a="1"/>
  <c r="L86" i="8" s="1"/>
  <c r="M86" i="8" a="1"/>
  <c r="M86" i="8" s="1"/>
  <c r="N86" i="8" a="1"/>
  <c r="N86" i="8" s="1"/>
  <c r="N88" i="8" a="1"/>
  <c r="N88" i="8" s="1"/>
  <c r="O88" i="8" a="1"/>
  <c r="O88" i="8" s="1"/>
  <c r="K88" i="8" a="1"/>
  <c r="K88" i="8" s="1"/>
  <c r="L88" i="8" a="1"/>
  <c r="L88" i="8" s="1"/>
  <c r="M88" i="8" a="1"/>
  <c r="M88" i="8" s="1"/>
  <c r="M97" i="8" a="1"/>
  <c r="M97" i="8" s="1"/>
  <c r="K97" i="8" a="1"/>
  <c r="K97" i="8" s="1"/>
  <c r="L97" i="8" a="1"/>
  <c r="L97" i="8" s="1"/>
  <c r="N97" i="8" a="1"/>
  <c r="N97" i="8" s="1"/>
  <c r="O97" i="8" a="1"/>
  <c r="O97" i="8" s="1"/>
  <c r="K105" i="8" a="1"/>
  <c r="K105" i="8" s="1"/>
  <c r="L105" i="8" a="1"/>
  <c r="L105" i="8" s="1"/>
  <c r="M105" i="8" a="1"/>
  <c r="M105" i="8" s="1"/>
  <c r="N105" i="8" a="1"/>
  <c r="N105" i="8" s="1"/>
  <c r="O105" i="8" a="1"/>
  <c r="O105" i="8" s="1"/>
  <c r="L103" i="8" a="1"/>
  <c r="L103" i="8" s="1"/>
  <c r="O103" i="8" a="1"/>
  <c r="O103" i="8" s="1"/>
  <c r="K103" i="8" a="1"/>
  <c r="K103" i="8" s="1"/>
  <c r="M103" i="8" a="1"/>
  <c r="M103" i="8" s="1"/>
  <c r="N103" i="8" a="1"/>
  <c r="N103" i="8" s="1"/>
  <c r="M121" i="8" a="1"/>
  <c r="M121" i="8" s="1"/>
  <c r="L121" i="8" a="1"/>
  <c r="L121" i="8" s="1"/>
  <c r="K121" i="8" a="1"/>
  <c r="K121" i="8" s="1"/>
  <c r="N121" i="8" a="1"/>
  <c r="N121" i="8" s="1"/>
  <c r="O121" i="8" a="1"/>
  <c r="O121" i="8" s="1"/>
  <c r="N119" i="8" a="1"/>
  <c r="N119" i="8" s="1"/>
  <c r="M119" i="8" a="1"/>
  <c r="M119" i="8" s="1"/>
  <c r="O119" i="8" a="1"/>
  <c r="O119" i="8" s="1"/>
  <c r="K119" i="8" a="1"/>
  <c r="K119" i="8" s="1"/>
  <c r="L119" i="8" a="1"/>
  <c r="L119" i="8" s="1"/>
  <c r="L133" i="8" a="1"/>
  <c r="L133" i="8" s="1"/>
  <c r="M133" i="8" a="1"/>
  <c r="M133" i="8" s="1"/>
  <c r="N133" i="8" a="1"/>
  <c r="N133" i="8" s="1"/>
  <c r="O133" i="8" a="1"/>
  <c r="O133" i="8" s="1"/>
  <c r="K133" i="8" a="1"/>
  <c r="K133" i="8" s="1"/>
  <c r="N131" i="8" a="1"/>
  <c r="N131" i="8" s="1"/>
  <c r="M131" i="8" a="1"/>
  <c r="M131" i="8" s="1"/>
  <c r="O131" i="8" a="1"/>
  <c r="O131" i="8" s="1"/>
  <c r="K131" i="8" a="1"/>
  <c r="K131" i="8" s="1"/>
  <c r="L131" i="8" a="1"/>
  <c r="L131" i="8" s="1"/>
  <c r="N151" i="8" a="1"/>
  <c r="N151" i="8" s="1"/>
  <c r="M151" i="8" a="1"/>
  <c r="M151" i="8" s="1"/>
  <c r="O151" i="8" a="1"/>
  <c r="O151" i="8" s="1"/>
  <c r="K151" i="8" a="1"/>
  <c r="K151" i="8" s="1"/>
  <c r="L151" i="8" a="1"/>
  <c r="L151" i="8" s="1"/>
  <c r="L161" i="8" a="1"/>
  <c r="L161" i="8" s="1"/>
  <c r="M161" i="8" a="1"/>
  <c r="M161" i="8" s="1"/>
  <c r="N161" i="8" a="1"/>
  <c r="N161" i="8" s="1"/>
  <c r="K161" i="8" a="1"/>
  <c r="K161" i="8" s="1"/>
  <c r="O161" i="8" a="1"/>
  <c r="O161" i="8" s="1"/>
  <c r="N159" i="8" a="1"/>
  <c r="N159" i="8" s="1"/>
  <c r="K159" i="8" a="1"/>
  <c r="K159" i="8" s="1"/>
  <c r="O159" i="8" a="1"/>
  <c r="O159" i="8" s="1"/>
  <c r="L159" i="8" a="1"/>
  <c r="L159" i="8" s="1"/>
  <c r="M159" i="8" a="1"/>
  <c r="M159" i="8" s="1"/>
  <c r="L177" i="8" a="1"/>
  <c r="L177" i="8" s="1"/>
  <c r="K177" i="8" a="1"/>
  <c r="K177" i="8" s="1"/>
  <c r="O177" i="8" a="1"/>
  <c r="O177" i="8" s="1"/>
  <c r="N177" i="8" a="1"/>
  <c r="N177" i="8" s="1"/>
  <c r="M177" i="8" a="1"/>
  <c r="M177" i="8" s="1"/>
  <c r="N175" i="8" a="1"/>
  <c r="N175" i="8" s="1"/>
  <c r="M175" i="8" a="1"/>
  <c r="M175" i="8" s="1"/>
  <c r="K175" i="8" a="1"/>
  <c r="K175" i="8" s="1"/>
  <c r="L175" i="8" a="1"/>
  <c r="L175" i="8" s="1"/>
  <c r="O175" i="8" a="1"/>
  <c r="O175" i="8" s="1"/>
  <c r="L19" i="8" a="1"/>
  <c r="L19" i="8" s="1"/>
  <c r="M19" i="8" a="1"/>
  <c r="M19" i="8" s="1"/>
  <c r="N19" i="8" a="1"/>
  <c r="N19" i="8" s="1"/>
  <c r="K19" i="8" a="1"/>
  <c r="K19" i="8" s="1"/>
  <c r="O19" i="8" a="1"/>
  <c r="O19" i="8" s="1"/>
  <c r="K67" i="8" a="1"/>
  <c r="K67" i="8" s="1"/>
  <c r="L67" i="8" a="1"/>
  <c r="L67" i="8" s="1"/>
  <c r="M67" i="8" a="1"/>
  <c r="M67" i="8" s="1"/>
  <c r="N67" i="8" a="1"/>
  <c r="N67" i="8" s="1"/>
  <c r="O67" i="8" a="1"/>
  <c r="O67" i="8" s="1"/>
  <c r="M111" i="8" a="1"/>
  <c r="M111" i="8" s="1"/>
  <c r="L111" i="8" a="1"/>
  <c r="L111" i="8" s="1"/>
  <c r="N111" i="8" a="1"/>
  <c r="N111" i="8" s="1"/>
  <c r="O111" i="8" a="1"/>
  <c r="O111" i="8" s="1"/>
  <c r="K111" i="8" a="1"/>
  <c r="K111" i="8" s="1"/>
  <c r="L169" i="8" a="1"/>
  <c r="L169" i="8" s="1"/>
  <c r="K169" i="8" a="1"/>
  <c r="K169" i="8" s="1"/>
  <c r="O169" i="8" a="1"/>
  <c r="O169" i="8" s="1"/>
  <c r="M169" i="8" a="1"/>
  <c r="M169" i="8" s="1"/>
  <c r="N169" i="8" a="1"/>
  <c r="N169" i="8" s="1"/>
  <c r="L11" i="8" a="1"/>
  <c r="L11" i="8" s="1"/>
  <c r="M11" i="8" a="1"/>
  <c r="M11" i="8" s="1"/>
  <c r="N11" i="8" a="1"/>
  <c r="N11" i="8" s="1"/>
  <c r="K11" i="8" a="1"/>
  <c r="K11" i="8" s="1"/>
  <c r="O11" i="8" a="1"/>
  <c r="O11" i="8" s="1"/>
  <c r="L7" i="8" a="1"/>
  <c r="L7" i="8" s="1"/>
  <c r="M7" i="8" a="1"/>
  <c r="M7" i="8" s="1"/>
  <c r="N7" i="8" a="1"/>
  <c r="N7" i="8" s="1"/>
  <c r="K7" i="8" a="1"/>
  <c r="K7" i="8" s="1"/>
  <c r="O7" i="8" a="1"/>
  <c r="O7" i="8" s="1"/>
  <c r="M6" i="8" a="1"/>
  <c r="M6" i="8" s="1"/>
  <c r="N6" i="8" a="1"/>
  <c r="N6" i="8" s="1"/>
  <c r="K6" i="8" a="1"/>
  <c r="K6" i="8" s="1"/>
  <c r="O6" i="8" a="1"/>
  <c r="O6" i="8" s="1"/>
  <c r="L6" i="8" a="1"/>
  <c r="L6" i="8" s="1"/>
  <c r="N5" i="8" a="1"/>
  <c r="N5" i="8" s="1"/>
  <c r="K5" i="8" a="1"/>
  <c r="K5" i="8" s="1"/>
  <c r="O5" i="8" a="1"/>
  <c r="O5" i="8" s="1"/>
  <c r="L5" i="8" a="1"/>
  <c r="L5" i="8" s="1"/>
  <c r="M5" i="8" a="1"/>
  <c r="M5" i="8" s="1"/>
  <c r="K4" i="8" a="1"/>
  <c r="K4" i="8" s="1"/>
  <c r="O4" i="8" a="1"/>
  <c r="O4" i="8" s="1"/>
  <c r="L4" i="8" a="1"/>
  <c r="L4" i="8" s="1"/>
  <c r="M4" i="8" a="1"/>
  <c r="M4" i="8" s="1"/>
  <c r="N4" i="8" a="1"/>
  <c r="N4" i="8" s="1"/>
  <c r="N45" i="8" a="1"/>
  <c r="N45" i="8" s="1"/>
  <c r="M45" i="8" a="1"/>
  <c r="M45" i="8" s="1"/>
  <c r="L45" i="8" a="1"/>
  <c r="L45" i="8" s="1"/>
  <c r="O45" i="8" a="1"/>
  <c r="O45" i="8" s="1"/>
  <c r="K45" i="8" a="1"/>
  <c r="K45" i="8" s="1"/>
  <c r="K36" i="8" a="1"/>
  <c r="K36" i="8" s="1"/>
  <c r="O36" i="8" a="1"/>
  <c r="O36" i="8" s="1"/>
  <c r="L36" i="8" a="1"/>
  <c r="L36" i="8" s="1"/>
  <c r="N36" i="8" a="1"/>
  <c r="N36" i="8" s="1"/>
  <c r="M36" i="8" a="1"/>
  <c r="M36" i="8" s="1"/>
  <c r="M68" i="8" a="1"/>
  <c r="M68" i="8" s="1"/>
  <c r="K68" i="8" a="1"/>
  <c r="K68" i="8" s="1"/>
  <c r="L68" i="8" a="1"/>
  <c r="L68" i="8" s="1"/>
  <c r="N68" i="8" a="1"/>
  <c r="N68" i="8" s="1"/>
  <c r="O68" i="8" a="1"/>
  <c r="O68" i="8" s="1"/>
  <c r="O74" i="8" a="1"/>
  <c r="O74" i="8" s="1"/>
  <c r="K74" i="8" a="1"/>
  <c r="K74" i="8" s="1"/>
  <c r="L74" i="8" a="1"/>
  <c r="L74" i="8" s="1"/>
  <c r="M74" i="8" a="1"/>
  <c r="M74" i="8" s="1"/>
  <c r="N74" i="8" a="1"/>
  <c r="N74" i="8" s="1"/>
  <c r="N61" i="8" a="1"/>
  <c r="N61" i="8" s="1"/>
  <c r="M61" i="8" a="1"/>
  <c r="M61" i="8" s="1"/>
  <c r="K61" i="8" a="1"/>
  <c r="K61" i="8" s="1"/>
  <c r="L61" i="8" a="1"/>
  <c r="L61" i="8" s="1"/>
  <c r="O61" i="8" a="1"/>
  <c r="O61" i="8" s="1"/>
  <c r="L82" i="8" a="1"/>
  <c r="L82" i="8" s="1"/>
  <c r="M82" i="8" a="1"/>
  <c r="M82" i="8" s="1"/>
  <c r="N82" i="8" a="1"/>
  <c r="N82" i="8" s="1"/>
  <c r="O82" i="8" a="1"/>
  <c r="O82" i="8" s="1"/>
  <c r="K82" i="8" a="1"/>
  <c r="K82" i="8" s="1"/>
  <c r="K84" i="8" a="1"/>
  <c r="K84" i="8" s="1"/>
  <c r="L84" i="8" a="1"/>
  <c r="L84" i="8" s="1"/>
  <c r="M84" i="8" a="1"/>
  <c r="M84" i="8" s="1"/>
  <c r="N84" i="8" a="1"/>
  <c r="N84" i="8" s="1"/>
  <c r="O84" i="8" a="1"/>
  <c r="O84" i="8" s="1"/>
  <c r="M93" i="8" a="1"/>
  <c r="M93" i="8" s="1"/>
  <c r="N93" i="8" a="1"/>
  <c r="N93" i="8" s="1"/>
  <c r="O93" i="8" a="1"/>
  <c r="O93" i="8" s="1"/>
  <c r="L93" i="8" a="1"/>
  <c r="L93" i="8" s="1"/>
  <c r="K93" i="8" a="1"/>
  <c r="K93" i="8" s="1"/>
  <c r="M101" i="8" a="1"/>
  <c r="M101" i="8" s="1"/>
  <c r="N101" i="8" a="1"/>
  <c r="N101" i="8" s="1"/>
  <c r="O101" i="8" a="1"/>
  <c r="O101" i="8" s="1"/>
  <c r="K101" i="8" a="1"/>
  <c r="K101" i="8" s="1"/>
  <c r="L101" i="8" a="1"/>
  <c r="L101" i="8" s="1"/>
  <c r="O99" i="8" a="1"/>
  <c r="O99" i="8" s="1"/>
  <c r="K99" i="8" a="1"/>
  <c r="K99" i="8" s="1"/>
  <c r="L99" i="8" a="1"/>
  <c r="L99" i="8" s="1"/>
  <c r="M99" i="8" a="1"/>
  <c r="M99" i="8" s="1"/>
  <c r="N99" i="8" a="1"/>
  <c r="N99" i="8" s="1"/>
  <c r="O117" i="8" a="1"/>
  <c r="O117" i="8" s="1"/>
  <c r="N117" i="8" a="1"/>
  <c r="N117" i="8" s="1"/>
  <c r="M117" i="8" a="1"/>
  <c r="M117" i="8" s="1"/>
  <c r="K117" i="8" a="1"/>
  <c r="K117" i="8" s="1"/>
  <c r="L117" i="8" a="1"/>
  <c r="L117" i="8" s="1"/>
  <c r="K115" i="8" a="1"/>
  <c r="K115" i="8" s="1"/>
  <c r="L115" i="8" a="1"/>
  <c r="L115" i="8" s="1"/>
  <c r="M115" i="8" a="1"/>
  <c r="M115" i="8" s="1"/>
  <c r="N115" i="8" a="1"/>
  <c r="N115" i="8" s="1"/>
  <c r="O115" i="8" a="1"/>
  <c r="O115" i="8" s="1"/>
  <c r="M144" i="8" a="1"/>
  <c r="M144" i="8" s="1"/>
  <c r="L144" i="8" a="1"/>
  <c r="L144" i="8" s="1"/>
  <c r="N144" i="8" a="1"/>
  <c r="N144" i="8" s="1"/>
  <c r="O144" i="8" a="1"/>
  <c r="O144" i="8" s="1"/>
  <c r="K144" i="8" a="1"/>
  <c r="K144" i="8" s="1"/>
  <c r="L157" i="8" a="1"/>
  <c r="L157" i="8" s="1"/>
  <c r="O157" i="8" a="1"/>
  <c r="O157" i="8" s="1"/>
  <c r="K157" i="8" a="1"/>
  <c r="K157" i="8" s="1"/>
  <c r="M157" i="8" a="1"/>
  <c r="M157" i="8" s="1"/>
  <c r="N157" i="8" a="1"/>
  <c r="N157" i="8" s="1"/>
  <c r="N147" i="8" a="1"/>
  <c r="N147" i="8" s="1"/>
  <c r="O147" i="8" a="1"/>
  <c r="O147" i="8" s="1"/>
  <c r="K147" i="8" a="1"/>
  <c r="K147" i="8" s="1"/>
  <c r="L147" i="8" a="1"/>
  <c r="L147" i="8" s="1"/>
  <c r="M147" i="8" a="1"/>
  <c r="M147" i="8" s="1"/>
  <c r="M172" i="8" a="1"/>
  <c r="M172" i="8" s="1"/>
  <c r="L172" i="8" a="1"/>
  <c r="L172" i="8" s="1"/>
  <c r="N172" i="8" a="1"/>
  <c r="N172" i="8" s="1"/>
  <c r="O172" i="8" a="1"/>
  <c r="O172" i="8" s="1"/>
  <c r="K172" i="8" a="1"/>
  <c r="K172" i="8" s="1"/>
  <c r="K170" i="8" a="1"/>
  <c r="K170" i="8" s="1"/>
  <c r="O170" i="8" a="1"/>
  <c r="O170" i="8" s="1"/>
  <c r="N170" i="8" a="1"/>
  <c r="N170" i="8" s="1"/>
  <c r="L170" i="8" a="1"/>
  <c r="L170" i="8" s="1"/>
  <c r="M170" i="8" a="1"/>
  <c r="M170" i="8" s="1"/>
  <c r="M188" i="8" a="1"/>
  <c r="M188" i="8" s="1"/>
  <c r="L188" i="8" a="1"/>
  <c r="L188" i="8" s="1"/>
  <c r="N188" i="8" a="1"/>
  <c r="N188" i="8" s="1"/>
  <c r="K188" i="8" a="1"/>
  <c r="K188" i="8" s="1"/>
  <c r="O188" i="8" a="1"/>
  <c r="O188" i="8" s="1"/>
  <c r="K190" i="8" a="1"/>
  <c r="K190" i="8" s="1"/>
  <c r="O190" i="8" a="1"/>
  <c r="O190" i="8" s="1"/>
  <c r="N190" i="8" a="1"/>
  <c r="N190" i="8" s="1"/>
  <c r="M190" i="8" a="1"/>
  <c r="M190" i="8" s="1"/>
  <c r="L190" i="8" a="1"/>
  <c r="L190" i="8" s="1"/>
  <c r="L39" i="8" a="1"/>
  <c r="L39" i="8" s="1"/>
  <c r="M39" i="8" a="1"/>
  <c r="M39" i="8" s="1"/>
  <c r="K39" i="8" a="1"/>
  <c r="K39" i="8" s="1"/>
  <c r="O39" i="8" a="1"/>
  <c r="O39" i="8" s="1"/>
  <c r="N39" i="8" a="1"/>
  <c r="N39" i="8" s="1"/>
  <c r="L129" i="8" a="1"/>
  <c r="L129" i="8" s="1"/>
  <c r="N129" i="8" a="1"/>
  <c r="N129" i="8" s="1"/>
  <c r="O129" i="8" a="1"/>
  <c r="O129" i="8" s="1"/>
  <c r="K129" i="8" a="1"/>
  <c r="K129" i="8" s="1"/>
  <c r="M129" i="8" a="1"/>
  <c r="M129" i="8" s="1"/>
  <c r="M34" i="8" a="1"/>
  <c r="M34" i="8" s="1"/>
  <c r="N34" i="8" a="1"/>
  <c r="N34" i="8" s="1"/>
  <c r="L34" i="8" a="1"/>
  <c r="L34" i="8" s="1"/>
  <c r="K34" i="8" a="1"/>
  <c r="K34" i="8" s="1"/>
  <c r="O34" i="8" a="1"/>
  <c r="O34" i="8" s="1"/>
  <c r="N33" i="8" a="1"/>
  <c r="N33" i="8" s="1"/>
  <c r="K33" i="8" a="1"/>
  <c r="K33" i="8" s="1"/>
  <c r="O33" i="8" a="1"/>
  <c r="O33" i="8" s="1"/>
  <c r="M33" i="8" a="1"/>
  <c r="M33" i="8" s="1"/>
  <c r="L33" i="8" a="1"/>
  <c r="L33" i="8" s="1"/>
  <c r="K32" i="8" a="1"/>
  <c r="K32" i="8" s="1"/>
  <c r="O32" i="8" a="1"/>
  <c r="O32" i="8" s="1"/>
  <c r="L32" i="8" a="1"/>
  <c r="L32" i="8" s="1"/>
  <c r="N32" i="8" a="1"/>
  <c r="N32" i="8" s="1"/>
  <c r="M32" i="8" a="1"/>
  <c r="M32" i="8" s="1"/>
  <c r="M54" i="8" a="1"/>
  <c r="M54" i="8" s="1"/>
  <c r="L54" i="8" a="1"/>
  <c r="L54" i="8" s="1"/>
  <c r="O54" i="8" a="1"/>
  <c r="O54" i="8" s="1"/>
  <c r="K54" i="8" a="1"/>
  <c r="K54" i="8" s="1"/>
  <c r="N54" i="8" a="1"/>
  <c r="N54" i="8" s="1"/>
  <c r="N41" i="8" a="1"/>
  <c r="N41" i="8" s="1"/>
  <c r="K41" i="8" a="1"/>
  <c r="K41" i="8" s="1"/>
  <c r="O41" i="8" a="1"/>
  <c r="O41" i="8" s="1"/>
  <c r="M41" i="8" a="1"/>
  <c r="M41" i="8" s="1"/>
  <c r="L41" i="8" a="1"/>
  <c r="L41" i="8" s="1"/>
  <c r="L55" i="8" a="1"/>
  <c r="L55" i="8" s="1"/>
  <c r="K55" i="8" a="1"/>
  <c r="K55" i="8" s="1"/>
  <c r="O55" i="8" a="1"/>
  <c r="O55" i="8" s="1"/>
  <c r="M55" i="8" a="1"/>
  <c r="M55" i="8" s="1"/>
  <c r="N55" i="8" a="1"/>
  <c r="N55" i="8" s="1"/>
  <c r="K64" i="8" a="1"/>
  <c r="K64" i="8" s="1"/>
  <c r="O64" i="8" a="1"/>
  <c r="O64" i="8" s="1"/>
  <c r="N64" i="8" a="1"/>
  <c r="N64" i="8" s="1"/>
  <c r="L64" i="8" a="1"/>
  <c r="L64" i="8" s="1"/>
  <c r="M64" i="8" a="1"/>
  <c r="M64" i="8" s="1"/>
  <c r="O70" i="8" a="1"/>
  <c r="O70" i="8" s="1"/>
  <c r="K70" i="8" a="1"/>
  <c r="K70" i="8" s="1"/>
  <c r="L70" i="8" a="1"/>
  <c r="L70" i="8" s="1"/>
  <c r="M70" i="8" a="1"/>
  <c r="M70" i="8" s="1"/>
  <c r="N70" i="8" a="1"/>
  <c r="N70" i="8" s="1"/>
  <c r="N57" i="8" a="1"/>
  <c r="N57" i="8" s="1"/>
  <c r="M57" i="8" a="1"/>
  <c r="M57" i="8" s="1"/>
  <c r="L57" i="8" a="1"/>
  <c r="L57" i="8" s="1"/>
  <c r="O57" i="8" a="1"/>
  <c r="O57" i="8" s="1"/>
  <c r="K57" i="8" a="1"/>
  <c r="K57" i="8" s="1"/>
  <c r="N78" i="8" a="1"/>
  <c r="N78" i="8" s="1"/>
  <c r="O78" i="8" a="1"/>
  <c r="O78" i="8" s="1"/>
  <c r="K78" i="8" a="1"/>
  <c r="K78" i="8" s="1"/>
  <c r="L78" i="8" a="1"/>
  <c r="L78" i="8" s="1"/>
  <c r="M78" i="8" a="1"/>
  <c r="M78" i="8" s="1"/>
  <c r="M80" i="8" a="1"/>
  <c r="M80" i="8" s="1"/>
  <c r="N80" i="8" a="1"/>
  <c r="N80" i="8" s="1"/>
  <c r="O80" i="8" a="1"/>
  <c r="O80" i="8" s="1"/>
  <c r="K80" i="8" a="1"/>
  <c r="K80" i="8" s="1"/>
  <c r="L80" i="8" a="1"/>
  <c r="L80" i="8" s="1"/>
  <c r="O114" i="8" a="1"/>
  <c r="O114" i="8" s="1"/>
  <c r="K114" i="8" a="1"/>
  <c r="K114" i="8" s="1"/>
  <c r="L114" i="8" a="1"/>
  <c r="L114" i="8" s="1"/>
  <c r="M114" i="8" a="1"/>
  <c r="M114" i="8" s="1"/>
  <c r="N114" i="8" a="1"/>
  <c r="N114" i="8" s="1"/>
  <c r="N112" i="8" a="1"/>
  <c r="N112" i="8" s="1"/>
  <c r="O112" i="8" a="1"/>
  <c r="O112" i="8" s="1"/>
  <c r="K112" i="8" a="1"/>
  <c r="K112" i="8" s="1"/>
  <c r="L112" i="8" a="1"/>
  <c r="L112" i="8" s="1"/>
  <c r="M112" i="8" a="1"/>
  <c r="M112" i="8" s="1"/>
  <c r="K130" i="8" a="1"/>
  <c r="K130" i="8" s="1"/>
  <c r="O130" i="8" a="1"/>
  <c r="O130" i="8" s="1"/>
  <c r="M130" i="8" a="1"/>
  <c r="M130" i="8" s="1"/>
  <c r="N130" i="8" a="1"/>
  <c r="N130" i="8" s="1"/>
  <c r="L130" i="8" a="1"/>
  <c r="L130" i="8" s="1"/>
  <c r="N128" i="8" a="1"/>
  <c r="N128" i="8" s="1"/>
  <c r="M128" i="8" a="1"/>
  <c r="M128" i="8" s="1"/>
  <c r="O128" i="8" a="1"/>
  <c r="O128" i="8" s="1"/>
  <c r="K128" i="8" a="1"/>
  <c r="K128" i="8" s="1"/>
  <c r="L128" i="8" a="1"/>
  <c r="L128" i="8" s="1"/>
  <c r="K142" i="8" a="1"/>
  <c r="K142" i="8" s="1"/>
  <c r="O142" i="8" a="1"/>
  <c r="O142" i="8" s="1"/>
  <c r="M142" i="8" a="1"/>
  <c r="M142" i="8" s="1"/>
  <c r="N142" i="8" a="1"/>
  <c r="N142" i="8" s="1"/>
  <c r="L142" i="8" a="1"/>
  <c r="L142" i="8" s="1"/>
  <c r="M140" i="8" a="1"/>
  <c r="M140" i="8" s="1"/>
  <c r="N140" i="8" a="1"/>
  <c r="N140" i="8" s="1"/>
  <c r="O140" i="8" a="1"/>
  <c r="O140" i="8" s="1"/>
  <c r="K140" i="8" a="1"/>
  <c r="K140" i="8" s="1"/>
  <c r="L140" i="8" a="1"/>
  <c r="L140" i="8" s="1"/>
  <c r="L153" i="8" a="1"/>
  <c r="L153" i="8" s="1"/>
  <c r="M153" i="8" a="1"/>
  <c r="M153" i="8" s="1"/>
  <c r="N153" i="8" a="1"/>
  <c r="N153" i="8" s="1"/>
  <c r="O153" i="8" a="1"/>
  <c r="O153" i="8" s="1"/>
  <c r="K153" i="8" a="1"/>
  <c r="K153" i="8" s="1"/>
  <c r="K154" i="8" a="1"/>
  <c r="K154" i="8" s="1"/>
  <c r="O154" i="8" a="1"/>
  <c r="O154" i="8" s="1"/>
  <c r="L154" i="8" a="1"/>
  <c r="L154" i="8" s="1"/>
  <c r="M154" i="8" a="1"/>
  <c r="M154" i="8" s="1"/>
  <c r="N154" i="8" a="1"/>
  <c r="N154" i="8" s="1"/>
  <c r="M168" i="8" a="1"/>
  <c r="M168" i="8" s="1"/>
  <c r="N168" i="8" a="1"/>
  <c r="N168" i="8" s="1"/>
  <c r="L168" i="8" a="1"/>
  <c r="L168" i="8" s="1"/>
  <c r="K168" i="8" a="1"/>
  <c r="K168" i="8" s="1"/>
  <c r="O168" i="8" a="1"/>
  <c r="O168" i="8" s="1"/>
  <c r="K166" i="8" a="1"/>
  <c r="K166" i="8" s="1"/>
  <c r="O166" i="8" a="1"/>
  <c r="O166" i="8" s="1"/>
  <c r="L166" i="8" a="1"/>
  <c r="L166" i="8" s="1"/>
  <c r="N166" i="8" a="1"/>
  <c r="N166" i="8" s="1"/>
  <c r="M166" i="8" a="1"/>
  <c r="M166" i="8" s="1"/>
  <c r="M184" i="8" a="1"/>
  <c r="M184" i="8" s="1"/>
  <c r="L184" i="8" a="1"/>
  <c r="L184" i="8" s="1"/>
  <c r="K184" i="8" a="1"/>
  <c r="K184" i="8" s="1"/>
  <c r="N184" i="8" a="1"/>
  <c r="N184" i="8" s="1"/>
  <c r="O184" i="8" a="1"/>
  <c r="O184" i="8" s="1"/>
  <c r="K186" i="8" a="1"/>
  <c r="K186" i="8" s="1"/>
  <c r="O186" i="8" a="1"/>
  <c r="O186" i="8" s="1"/>
  <c r="N186" i="8" a="1"/>
  <c r="N186" i="8" s="1"/>
  <c r="L186" i="8" a="1"/>
  <c r="L186" i="8" s="1"/>
  <c r="M186" i="8" a="1"/>
  <c r="M186" i="8" s="1"/>
  <c r="K16" i="8" a="1"/>
  <c r="K16" i="8" s="1"/>
  <c r="O16" i="8" a="1"/>
  <c r="O16" i="8" s="1"/>
  <c r="L16" i="8" a="1"/>
  <c r="L16" i="8" s="1"/>
  <c r="M16" i="8" a="1"/>
  <c r="M16" i="8" s="1"/>
  <c r="N16" i="8" a="1"/>
  <c r="N16" i="8" s="1"/>
  <c r="N77" i="8" a="1"/>
  <c r="N77" i="8" s="1"/>
  <c r="O77" i="8" a="1"/>
  <c r="O77" i="8" s="1"/>
  <c r="K77" i="8" a="1"/>
  <c r="K77" i="8" s="1"/>
  <c r="L77" i="8" a="1"/>
  <c r="L77" i="8" s="1"/>
  <c r="M77" i="8" a="1"/>
  <c r="M77" i="8" s="1"/>
  <c r="N139" i="8" a="1"/>
  <c r="N139" i="8" s="1"/>
  <c r="O139" i="8" a="1"/>
  <c r="O139" i="8" s="1"/>
  <c r="K139" i="8" a="1"/>
  <c r="K139" i="8" s="1"/>
  <c r="L139" i="8" a="1"/>
  <c r="L139" i="8" s="1"/>
  <c r="M139" i="8" a="1"/>
  <c r="M139" i="8" s="1"/>
  <c r="L31" i="8" a="1"/>
  <c r="L31" i="8" s="1"/>
  <c r="M31" i="8" a="1"/>
  <c r="M31" i="8" s="1"/>
  <c r="K31" i="8" a="1"/>
  <c r="K31" i="8" s="1"/>
  <c r="O31" i="8" a="1"/>
  <c r="O31" i="8" s="1"/>
  <c r="N31" i="8" a="1"/>
  <c r="N31" i="8" s="1"/>
  <c r="M30" i="8" a="1"/>
  <c r="M30" i="8" s="1"/>
  <c r="N30" i="8" a="1"/>
  <c r="N30" i="8" s="1"/>
  <c r="K30" i="8" a="1"/>
  <c r="K30" i="8" s="1"/>
  <c r="L30" i="8" a="1"/>
  <c r="L30" i="8" s="1"/>
  <c r="O30" i="8" a="1"/>
  <c r="O30" i="8" s="1"/>
  <c r="N29" i="8" a="1"/>
  <c r="N29" i="8" s="1"/>
  <c r="K29" i="8" a="1"/>
  <c r="K29" i="8" s="1"/>
  <c r="O29" i="8" a="1"/>
  <c r="O29" i="8" s="1"/>
  <c r="L29" i="8" a="1"/>
  <c r="L29" i="8" s="1"/>
  <c r="M29" i="8" a="1"/>
  <c r="M29" i="8" s="1"/>
  <c r="K28" i="8" a="1"/>
  <c r="K28" i="8" s="1"/>
  <c r="O28" i="8" a="1"/>
  <c r="O28" i="8" s="1"/>
  <c r="L28" i="8" a="1"/>
  <c r="L28" i="8" s="1"/>
  <c r="M28" i="8" a="1"/>
  <c r="M28" i="8" s="1"/>
  <c r="N28" i="8" a="1"/>
  <c r="N28" i="8" s="1"/>
  <c r="M50" i="8" a="1"/>
  <c r="M50" i="8" s="1"/>
  <c r="L50" i="8" a="1"/>
  <c r="L50" i="8" s="1"/>
  <c r="O50" i="8" a="1"/>
  <c r="O50" i="8" s="1"/>
  <c r="K50" i="8" a="1"/>
  <c r="K50" i="8" s="1"/>
  <c r="N50" i="8" a="1"/>
  <c r="N50" i="8" s="1"/>
  <c r="N37" i="8" a="1"/>
  <c r="N37" i="8" s="1"/>
  <c r="K37" i="8" a="1"/>
  <c r="K37" i="8" s="1"/>
  <c r="O37" i="8" a="1"/>
  <c r="O37" i="8" s="1"/>
  <c r="M37" i="8" a="1"/>
  <c r="M37" i="8" s="1"/>
  <c r="L37" i="8" a="1"/>
  <c r="L37" i="8" s="1"/>
  <c r="L51" i="8" a="1"/>
  <c r="L51" i="8" s="1"/>
  <c r="K51" i="8" a="1"/>
  <c r="K51" i="8" s="1"/>
  <c r="O51" i="8" a="1"/>
  <c r="O51" i="8" s="1"/>
  <c r="M51" i="8" a="1"/>
  <c r="M51" i="8" s="1"/>
  <c r="N51" i="8" a="1"/>
  <c r="N51" i="8" s="1"/>
  <c r="K60" i="8" a="1"/>
  <c r="K60" i="8" s="1"/>
  <c r="O60" i="8" a="1"/>
  <c r="O60" i="8" s="1"/>
  <c r="N60" i="8" a="1"/>
  <c r="N60" i="8" s="1"/>
  <c r="L60" i="8" a="1"/>
  <c r="L60" i="8" s="1"/>
  <c r="M60" i="8" a="1"/>
  <c r="M60" i="8" s="1"/>
  <c r="N66" i="8" a="1"/>
  <c r="N66" i="8" s="1"/>
  <c r="O66" i="8" a="1"/>
  <c r="O66" i="8" s="1"/>
  <c r="K66" i="8" a="1"/>
  <c r="K66" i="8" s="1"/>
  <c r="L66" i="8" a="1"/>
  <c r="L66" i="8" s="1"/>
  <c r="M66" i="8" a="1"/>
  <c r="M66" i="8" s="1"/>
  <c r="N91" i="8" a="1"/>
  <c r="N91" i="8" s="1"/>
  <c r="O91" i="8" a="1"/>
  <c r="O91" i="8" s="1"/>
  <c r="K91" i="8" a="1"/>
  <c r="K91" i="8" s="1"/>
  <c r="L91" i="8" a="1"/>
  <c r="L91" i="8" s="1"/>
  <c r="M91" i="8" a="1"/>
  <c r="M91" i="8" s="1"/>
  <c r="M89" i="8" a="1"/>
  <c r="M89" i="8" s="1"/>
  <c r="N89" i="8" a="1"/>
  <c r="N89" i="8" s="1"/>
  <c r="O89" i="8" a="1"/>
  <c r="O89" i="8" s="1"/>
  <c r="K89" i="8" a="1"/>
  <c r="K89" i="8" s="1"/>
  <c r="L89" i="8" a="1"/>
  <c r="L89" i="8" s="1"/>
  <c r="N76" i="8" a="1"/>
  <c r="N76" i="8" s="1"/>
  <c r="O76" i="8" a="1"/>
  <c r="O76" i="8" s="1"/>
  <c r="K76" i="8" a="1"/>
  <c r="K76" i="8" s="1"/>
  <c r="L76" i="8" a="1"/>
  <c r="L76" i="8" s="1"/>
  <c r="M76" i="8" a="1"/>
  <c r="M76" i="8" s="1"/>
  <c r="L110" i="8" a="1"/>
  <c r="L110" i="8" s="1"/>
  <c r="K110" i="8" a="1"/>
  <c r="K110" i="8" s="1"/>
  <c r="M110" i="8" a="1"/>
  <c r="M110" i="8" s="1"/>
  <c r="N110" i="8" a="1"/>
  <c r="N110" i="8" s="1"/>
  <c r="O110" i="8" a="1"/>
  <c r="O110" i="8" s="1"/>
  <c r="N108" i="8" a="1"/>
  <c r="N108" i="8" s="1"/>
  <c r="M108" i="8" a="1"/>
  <c r="M108" i="8" s="1"/>
  <c r="K108" i="8" a="1"/>
  <c r="K108" i="8" s="1"/>
  <c r="L108" i="8" a="1"/>
  <c r="L108" i="8" s="1"/>
  <c r="O108" i="8" a="1"/>
  <c r="O108" i="8" s="1"/>
  <c r="L126" i="8" a="1"/>
  <c r="L126" i="8" s="1"/>
  <c r="K126" i="8" a="1"/>
  <c r="K126" i="8" s="1"/>
  <c r="O126" i="8" a="1"/>
  <c r="O126" i="8" s="1"/>
  <c r="M126" i="8" a="1"/>
  <c r="M126" i="8" s="1"/>
  <c r="N126" i="8" a="1"/>
  <c r="N126" i="8" s="1"/>
  <c r="N124" i="8" a="1"/>
  <c r="N124" i="8" s="1"/>
  <c r="M124" i="8" a="1"/>
  <c r="M124" i="8" s="1"/>
  <c r="L124" i="8" a="1"/>
  <c r="L124" i="8" s="1"/>
  <c r="O124" i="8" a="1"/>
  <c r="O124" i="8" s="1"/>
  <c r="K124" i="8" a="1"/>
  <c r="K124" i="8" s="1"/>
  <c r="K138" i="8" a="1"/>
  <c r="K138" i="8" s="1"/>
  <c r="O138" i="8" a="1"/>
  <c r="O138" i="8" s="1"/>
  <c r="N138" i="8" a="1"/>
  <c r="N138" i="8" s="1"/>
  <c r="L138" i="8" a="1"/>
  <c r="L138" i="8" s="1"/>
  <c r="M138" i="8" a="1"/>
  <c r="M138" i="8" s="1"/>
  <c r="M136" i="8" a="1"/>
  <c r="M136" i="8" s="1"/>
  <c r="O136" i="8" a="1"/>
  <c r="O136" i="8" s="1"/>
  <c r="K136" i="8" a="1"/>
  <c r="K136" i="8" s="1"/>
  <c r="L136" i="8" a="1"/>
  <c r="L136" i="8" s="1"/>
  <c r="N136" i="8" a="1"/>
  <c r="N136" i="8" s="1"/>
  <c r="L149" i="8" a="1"/>
  <c r="L149" i="8" s="1"/>
  <c r="N149" i="8" a="1"/>
  <c r="N149" i="8" s="1"/>
  <c r="O149" i="8" a="1"/>
  <c r="O149" i="8" s="1"/>
  <c r="K149" i="8" a="1"/>
  <c r="K149" i="8" s="1"/>
  <c r="M149" i="8" a="1"/>
  <c r="M149" i="8" s="1"/>
  <c r="K150" i="8" a="1"/>
  <c r="K150" i="8" s="1"/>
  <c r="O150" i="8" a="1"/>
  <c r="O150" i="8" s="1"/>
  <c r="N150" i="8" a="1"/>
  <c r="N150" i="8" s="1"/>
  <c r="L150" i="8" a="1"/>
  <c r="L150" i="8" s="1"/>
  <c r="M150" i="8" a="1"/>
  <c r="M150" i="8" s="1"/>
  <c r="M164" i="8" a="1"/>
  <c r="M164" i="8" s="1"/>
  <c r="N164" i="8" a="1"/>
  <c r="N164" i="8" s="1"/>
  <c r="L164" i="8" a="1"/>
  <c r="L164" i="8" s="1"/>
  <c r="K164" i="8" a="1"/>
  <c r="K164" i="8" s="1"/>
  <c r="O164" i="8" a="1"/>
  <c r="O164" i="8" s="1"/>
  <c r="K162" i="8" a="1"/>
  <c r="K162" i="8" s="1"/>
  <c r="O162" i="8" a="1"/>
  <c r="O162" i="8" s="1"/>
  <c r="L162" i="8" a="1"/>
  <c r="L162" i="8" s="1"/>
  <c r="N162" i="8" a="1"/>
  <c r="N162" i="8" s="1"/>
  <c r="M162" i="8" a="1"/>
  <c r="M162" i="8" s="1"/>
  <c r="M180" i="8" a="1"/>
  <c r="M180" i="8" s="1"/>
  <c r="L180" i="8" a="1"/>
  <c r="L180" i="8" s="1"/>
  <c r="N180" i="8" a="1"/>
  <c r="N180" i="8" s="1"/>
  <c r="O180" i="8" a="1"/>
  <c r="O180" i="8" s="1"/>
  <c r="K180" i="8" a="1"/>
  <c r="K180" i="8" s="1"/>
  <c r="K182" i="8" a="1"/>
  <c r="K182" i="8" s="1"/>
  <c r="O182" i="8" a="1"/>
  <c r="O182" i="8" s="1"/>
  <c r="N182" i="8" a="1"/>
  <c r="N182" i="8" s="1"/>
  <c r="L182" i="8" a="1"/>
  <c r="L182" i="8" s="1"/>
  <c r="M182" i="8" a="1"/>
  <c r="M182" i="8" s="1"/>
  <c r="N17" i="8" a="1"/>
  <c r="N17" i="8" s="1"/>
  <c r="K17" i="8" a="1"/>
  <c r="K17" i="8" s="1"/>
  <c r="O17" i="8" a="1"/>
  <c r="O17" i="8" s="1"/>
  <c r="L17" i="8" a="1"/>
  <c r="L17" i="8" s="1"/>
  <c r="M17" i="8" a="1"/>
  <c r="M17" i="8" s="1"/>
  <c r="M79" i="8" a="1"/>
  <c r="M79" i="8" s="1"/>
  <c r="N79" i="8" a="1"/>
  <c r="N79" i="8" s="1"/>
  <c r="O79" i="8" a="1"/>
  <c r="O79" i="8" s="1"/>
  <c r="K79" i="8" a="1"/>
  <c r="K79" i="8" s="1"/>
  <c r="L79" i="8" a="1"/>
  <c r="L79" i="8" s="1"/>
  <c r="L141" i="8" a="1"/>
  <c r="L141" i="8" s="1"/>
  <c r="M141" i="8" a="1"/>
  <c r="M141" i="8" s="1"/>
  <c r="N141" i="8" a="1"/>
  <c r="N141" i="8" s="1"/>
  <c r="O141" i="8" a="1"/>
  <c r="O141" i="8" s="1"/>
  <c r="K141" i="8" a="1"/>
  <c r="K141" i="8" s="1"/>
  <c r="M26" i="8" a="1"/>
  <c r="M26" i="8" s="1"/>
  <c r="N26" i="8" a="1"/>
  <c r="N26" i="8" s="1"/>
  <c r="K26" i="8" a="1"/>
  <c r="K26" i="8" s="1"/>
  <c r="O26" i="8" a="1"/>
  <c r="O26" i="8" s="1"/>
  <c r="L26" i="8" a="1"/>
  <c r="L26" i="8" s="1"/>
  <c r="N25" i="8" a="1"/>
  <c r="N25" i="8" s="1"/>
  <c r="K25" i="8" a="1"/>
  <c r="K25" i="8" s="1"/>
  <c r="O25" i="8" a="1"/>
  <c r="O25" i="8" s="1"/>
  <c r="L25" i="8" a="1"/>
  <c r="L25" i="8" s="1"/>
  <c r="M25" i="8" a="1"/>
  <c r="M25" i="8" s="1"/>
  <c r="K24" i="8" a="1"/>
  <c r="K24" i="8" s="1"/>
  <c r="O24" i="8" a="1"/>
  <c r="O24" i="8" s="1"/>
  <c r="L24" i="8" a="1"/>
  <c r="L24" i="8" s="1"/>
  <c r="M24" i="8" a="1"/>
  <c r="M24" i="8" s="1"/>
  <c r="N24" i="8" a="1"/>
  <c r="N24" i="8" s="1"/>
  <c r="M46" i="8" a="1"/>
  <c r="M46" i="8" s="1"/>
  <c r="L46" i="8" a="1"/>
  <c r="L46" i="8" s="1"/>
  <c r="N46" i="8" a="1"/>
  <c r="N46" i="8" s="1"/>
  <c r="K46" i="8" a="1"/>
  <c r="K46" i="8" s="1"/>
  <c r="O46" i="8" a="1"/>
  <c r="O46" i="8" s="1"/>
  <c r="K56" i="8" a="1"/>
  <c r="K56" i="8" s="1"/>
  <c r="O56" i="8" a="1"/>
  <c r="O56" i="8" s="1"/>
  <c r="N56" i="8" a="1"/>
  <c r="N56" i="8" s="1"/>
  <c r="L56" i="8" a="1"/>
  <c r="L56" i="8" s="1"/>
  <c r="M56" i="8" a="1"/>
  <c r="M56" i="8" s="1"/>
  <c r="L47" i="8" a="1"/>
  <c r="L47" i="8" s="1"/>
  <c r="K47" i="8" a="1"/>
  <c r="K47" i="8" s="1"/>
  <c r="O47" i="8" a="1"/>
  <c r="O47" i="8" s="1"/>
  <c r="N47" i="8" a="1"/>
  <c r="N47" i="8" s="1"/>
  <c r="M47" i="8" a="1"/>
  <c r="M47" i="8" s="1"/>
  <c r="O75" i="8" a="1"/>
  <c r="O75" i="8" s="1"/>
  <c r="K75" i="8" a="1"/>
  <c r="K75" i="8" s="1"/>
  <c r="L75" i="8" a="1"/>
  <c r="L75" i="8" s="1"/>
  <c r="M75" i="8" a="1"/>
  <c r="M75" i="8" s="1"/>
  <c r="N75" i="8" a="1"/>
  <c r="N75" i="8" s="1"/>
  <c r="M62" i="8" a="1"/>
  <c r="M62" i="8" s="1"/>
  <c r="L62" i="8" a="1"/>
  <c r="L62" i="8" s="1"/>
  <c r="N62" i="8" a="1"/>
  <c r="N62" i="8" s="1"/>
  <c r="O62" i="8" a="1"/>
  <c r="O62" i="8" s="1"/>
  <c r="K62" i="8" a="1"/>
  <c r="K62" i="8" s="1"/>
  <c r="N87" i="8" a="1"/>
  <c r="N87" i="8" s="1"/>
  <c r="O87" i="8" a="1"/>
  <c r="O87" i="8" s="1"/>
  <c r="K87" i="8" a="1"/>
  <c r="K87" i="8" s="1"/>
  <c r="L87" i="8" a="1"/>
  <c r="L87" i="8" s="1"/>
  <c r="M87" i="8" a="1"/>
  <c r="M87" i="8" s="1"/>
  <c r="O85" i="8" a="1"/>
  <c r="O85" i="8" s="1"/>
  <c r="K85" i="8" a="1"/>
  <c r="K85" i="8" s="1"/>
  <c r="L85" i="8" a="1"/>
  <c r="L85" i="8" s="1"/>
  <c r="M85" i="8" a="1"/>
  <c r="M85" i="8" s="1"/>
  <c r="N85" i="8" a="1"/>
  <c r="N85" i="8" s="1"/>
  <c r="O96" i="8" a="1"/>
  <c r="O96" i="8" s="1"/>
  <c r="L96" i="8" a="1"/>
  <c r="L96" i="8" s="1"/>
  <c r="K96" i="8" a="1"/>
  <c r="K96" i="8" s="1"/>
  <c r="M96" i="8" a="1"/>
  <c r="M96" i="8" s="1"/>
  <c r="N96" i="8" a="1"/>
  <c r="N96" i="8" s="1"/>
  <c r="O106" i="8" a="1"/>
  <c r="O106" i="8" s="1"/>
  <c r="N106" i="8" a="1"/>
  <c r="N106" i="8" s="1"/>
  <c r="M106" i="8" a="1"/>
  <c r="M106" i="8" s="1"/>
  <c r="K106" i="8" a="1"/>
  <c r="K106" i="8" s="1"/>
  <c r="L106" i="8" a="1"/>
  <c r="L106" i="8" s="1"/>
  <c r="O104" i="8" a="1"/>
  <c r="O104" i="8" s="1"/>
  <c r="K104" i="8" a="1"/>
  <c r="K104" i="8" s="1"/>
  <c r="L104" i="8" a="1"/>
  <c r="L104" i="8" s="1"/>
  <c r="M104" i="8" a="1"/>
  <c r="M104" i="8" s="1"/>
  <c r="N104" i="8" a="1"/>
  <c r="N104" i="8" s="1"/>
  <c r="L122" i="8" a="1"/>
  <c r="L122" i="8" s="1"/>
  <c r="K122" i="8" a="1"/>
  <c r="K122" i="8" s="1"/>
  <c r="O122" i="8" a="1"/>
  <c r="O122" i="8" s="1"/>
  <c r="M122" i="8" a="1"/>
  <c r="M122" i="8" s="1"/>
  <c r="N122" i="8" a="1"/>
  <c r="N122" i="8" s="1"/>
  <c r="K120" i="8" a="1"/>
  <c r="K120" i="8" s="1"/>
  <c r="L120" i="8" a="1"/>
  <c r="L120" i="8" s="1"/>
  <c r="M120" i="8" a="1"/>
  <c r="M120" i="8" s="1"/>
  <c r="N120" i="8" a="1"/>
  <c r="N120" i="8" s="1"/>
  <c r="O120" i="8" a="1"/>
  <c r="O120" i="8" s="1"/>
  <c r="K134" i="8" a="1"/>
  <c r="K134" i="8" s="1"/>
  <c r="O134" i="8" a="1"/>
  <c r="O134" i="8" s="1"/>
  <c r="L134" i="8" a="1"/>
  <c r="L134" i="8" s="1"/>
  <c r="M134" i="8" a="1"/>
  <c r="M134" i="8" s="1"/>
  <c r="N134" i="8" a="1"/>
  <c r="N134" i="8" s="1"/>
  <c r="M132" i="8" a="1"/>
  <c r="M132" i="8" s="1"/>
  <c r="L132" i="8" a="1"/>
  <c r="L132" i="8" s="1"/>
  <c r="N132" i="8" a="1"/>
  <c r="N132" i="8" s="1"/>
  <c r="O132" i="8" a="1"/>
  <c r="O132" i="8" s="1"/>
  <c r="K132" i="8" a="1"/>
  <c r="K132" i="8" s="1"/>
  <c r="M156" i="8" a="1"/>
  <c r="M156" i="8" s="1"/>
  <c r="K156" i="8" a="1"/>
  <c r="K156" i="8" s="1"/>
  <c r="L156" i="8" a="1"/>
  <c r="L156" i="8" s="1"/>
  <c r="N156" i="8" a="1"/>
  <c r="N156" i="8" s="1"/>
  <c r="O156" i="8" a="1"/>
  <c r="O156" i="8" s="1"/>
  <c r="K146" i="8" a="1"/>
  <c r="K146" i="8" s="1"/>
  <c r="O146" i="8" a="1"/>
  <c r="O146" i="8" s="1"/>
  <c r="L146" i="8" a="1"/>
  <c r="L146" i="8" s="1"/>
  <c r="M146" i="8" a="1"/>
  <c r="M146" i="8" s="1"/>
  <c r="N146" i="8" a="1"/>
  <c r="N146" i="8" s="1"/>
  <c r="M160" i="8" a="1"/>
  <c r="M160" i="8" s="1"/>
  <c r="N160" i="8" a="1"/>
  <c r="N160" i="8" s="1"/>
  <c r="K160" i="8" a="1"/>
  <c r="K160" i="8" s="1"/>
  <c r="O160" i="8" a="1"/>
  <c r="O160" i="8" s="1"/>
  <c r="L160" i="8" a="1"/>
  <c r="L160" i="8" s="1"/>
  <c r="K158" i="8" a="1"/>
  <c r="K158" i="8" s="1"/>
  <c r="O158" i="8" a="1"/>
  <c r="O158" i="8" s="1"/>
  <c r="L158" i="8" a="1"/>
  <c r="L158" i="8" s="1"/>
  <c r="M158" i="8" a="1"/>
  <c r="M158" i="8" s="1"/>
  <c r="N158" i="8" a="1"/>
  <c r="N158" i="8" s="1"/>
  <c r="M176" i="8" a="1"/>
  <c r="M176" i="8" s="1"/>
  <c r="L176" i="8" a="1"/>
  <c r="L176" i="8" s="1"/>
  <c r="N176" i="8" a="1"/>
  <c r="N176" i="8" s="1"/>
  <c r="O176" i="8" a="1"/>
  <c r="O176" i="8" s="1"/>
  <c r="K176" i="8" a="1"/>
  <c r="K176" i="8" s="1"/>
  <c r="K178" i="8" a="1"/>
  <c r="K178" i="8" s="1"/>
  <c r="O178" i="8" a="1"/>
  <c r="O178" i="8" s="1"/>
  <c r="N178" i="8" a="1"/>
  <c r="N178" i="8" s="1"/>
  <c r="L178" i="8" a="1"/>
  <c r="L178" i="8" s="1"/>
  <c r="M178" i="8" a="1"/>
  <c r="M178" i="8" s="1"/>
  <c r="M38" i="8" a="1"/>
  <c r="M38" i="8" s="1"/>
  <c r="N38" i="8" a="1"/>
  <c r="N38" i="8" s="1"/>
  <c r="L38" i="8" a="1"/>
  <c r="L38" i="8" s="1"/>
  <c r="K38" i="8" a="1"/>
  <c r="K38" i="8" s="1"/>
  <c r="O38" i="8" a="1"/>
  <c r="O38" i="8" s="1"/>
  <c r="L113" i="8" a="1"/>
  <c r="L113" i="8" s="1"/>
  <c r="K113" i="8" a="1"/>
  <c r="K113" i="8" s="1"/>
  <c r="O113" i="8" a="1"/>
  <c r="O113" i="8" s="1"/>
  <c r="M113" i="8" a="1"/>
  <c r="M113" i="8" s="1"/>
  <c r="N113" i="8" a="1"/>
  <c r="N113" i="8" s="1"/>
  <c r="L27" i="8" a="1"/>
  <c r="L27" i="8" s="1"/>
  <c r="M27" i="8" a="1"/>
  <c r="M27" i="8" s="1"/>
  <c r="N27" i="8" a="1"/>
  <c r="N27" i="8" s="1"/>
  <c r="K27" i="8" a="1"/>
  <c r="K27" i="8" s="1"/>
  <c r="O27" i="8" a="1"/>
  <c r="O27" i="8" s="1"/>
  <c r="L23" i="8" a="1"/>
  <c r="L23" i="8" s="1"/>
  <c r="M23" i="8" a="1"/>
  <c r="M23" i="8" s="1"/>
  <c r="N23" i="8" a="1"/>
  <c r="N23" i="8" s="1"/>
  <c r="K23" i="8" a="1"/>
  <c r="K23" i="8" s="1"/>
  <c r="O23" i="8" a="1"/>
  <c r="O23" i="8" s="1"/>
  <c r="M22" i="8" a="1"/>
  <c r="M22" i="8" s="1"/>
  <c r="N22" i="8" a="1"/>
  <c r="N22" i="8" s="1"/>
  <c r="K22" i="8" a="1"/>
  <c r="K22" i="8" s="1"/>
  <c r="O22" i="8" a="1"/>
  <c r="O22" i="8" s="1"/>
  <c r="L22" i="8" a="1"/>
  <c r="L22" i="8" s="1"/>
  <c r="N21" i="8" a="1"/>
  <c r="N21" i="8" s="1"/>
  <c r="K21" i="8" a="1"/>
  <c r="K21" i="8" s="1"/>
  <c r="O21" i="8" a="1"/>
  <c r="O21" i="8" s="1"/>
  <c r="L21" i="8" a="1"/>
  <c r="L21" i="8" s="1"/>
  <c r="M21" i="8" a="1"/>
  <c r="M21" i="8" s="1"/>
  <c r="K20" i="8" a="1"/>
  <c r="K20" i="8" s="1"/>
  <c r="O20" i="8" a="1"/>
  <c r="O20" i="8" s="1"/>
  <c r="L20" i="8" a="1"/>
  <c r="L20" i="8" s="1"/>
  <c r="M20" i="8" a="1"/>
  <c r="M20" i="8" s="1"/>
  <c r="N20" i="8" a="1"/>
  <c r="N20" i="8" s="1"/>
  <c r="M42" i="8" a="1"/>
  <c r="M42" i="8" s="1"/>
  <c r="L42" i="8" a="1"/>
  <c r="L42" i="8" s="1"/>
  <c r="O42" i="8" a="1"/>
  <c r="O42" i="8" s="1"/>
  <c r="K42" i="8" a="1"/>
  <c r="K42" i="8" s="1"/>
  <c r="N42" i="8" a="1"/>
  <c r="N42" i="8" s="1"/>
  <c r="K52" i="8" a="1"/>
  <c r="K52" i="8" s="1"/>
  <c r="O52" i="8" a="1"/>
  <c r="O52" i="8" s="1"/>
  <c r="N52" i="8" a="1"/>
  <c r="N52" i="8" s="1"/>
  <c r="M52" i="8" a="1"/>
  <c r="M52" i="8" s="1"/>
  <c r="L52" i="8" a="1"/>
  <c r="L52" i="8" s="1"/>
  <c r="L43" i="8" a="1"/>
  <c r="L43" i="8" s="1"/>
  <c r="K43" i="8" a="1"/>
  <c r="K43" i="8" s="1"/>
  <c r="O43" i="8" a="1"/>
  <c r="O43" i="8" s="1"/>
  <c r="M43" i="8" a="1"/>
  <c r="M43" i="8" s="1"/>
  <c r="N43" i="8" a="1"/>
  <c r="N43" i="8" s="1"/>
  <c r="K71" i="8" a="1"/>
  <c r="K71" i="8" s="1"/>
  <c r="L71" i="8" a="1"/>
  <c r="L71" i="8" s="1"/>
  <c r="M71" i="8" a="1"/>
  <c r="M71" i="8" s="1"/>
  <c r="N71" i="8" a="1"/>
  <c r="N71" i="8" s="1"/>
  <c r="O71" i="8" a="1"/>
  <c r="O71" i="8" s="1"/>
  <c r="M58" i="8" a="1"/>
  <c r="M58" i="8" s="1"/>
  <c r="L58" i="8" a="1"/>
  <c r="L58" i="8" s="1"/>
  <c r="K58" i="8" a="1"/>
  <c r="K58" i="8" s="1"/>
  <c r="N58" i="8" a="1"/>
  <c r="N58" i="8" s="1"/>
  <c r="O58" i="8" a="1"/>
  <c r="O58" i="8" s="1"/>
  <c r="K83" i="8" a="1"/>
  <c r="K83" i="8" s="1"/>
  <c r="L83" i="8" a="1"/>
  <c r="L83" i="8" s="1"/>
  <c r="M83" i="8" a="1"/>
  <c r="M83" i="8" s="1"/>
  <c r="N83" i="8" a="1"/>
  <c r="N83" i="8" s="1"/>
  <c r="O83" i="8" a="1"/>
  <c r="O83" i="8" s="1"/>
  <c r="L81" i="8" a="1"/>
  <c r="L81" i="8" s="1"/>
  <c r="M81" i="8" a="1"/>
  <c r="M81" i="8" s="1"/>
  <c r="N81" i="8" a="1"/>
  <c r="N81" i="8" s="1"/>
  <c r="O81" i="8" a="1"/>
  <c r="O81" i="8" s="1"/>
  <c r="K81" i="8" a="1"/>
  <c r="K81" i="8" s="1"/>
  <c r="O95" i="8" a="1"/>
  <c r="O95" i="8" s="1"/>
  <c r="L95" i="8" a="1"/>
  <c r="L95" i="8" s="1"/>
  <c r="N95" i="8" a="1"/>
  <c r="N95" i="8" s="1"/>
  <c r="M95" i="8" a="1"/>
  <c r="M95" i="8" s="1"/>
  <c r="K95" i="8" a="1"/>
  <c r="K95" i="8" s="1"/>
  <c r="L102" i="8" a="1"/>
  <c r="L102" i="8" s="1"/>
  <c r="K102" i="8" a="1"/>
  <c r="K102" i="8" s="1"/>
  <c r="O102" i="8" a="1"/>
  <c r="O102" i="8" s="1"/>
  <c r="M102" i="8" a="1"/>
  <c r="M102" i="8" s="1"/>
  <c r="N102" i="8" a="1"/>
  <c r="N102" i="8" s="1"/>
  <c r="M100" i="8" a="1"/>
  <c r="M100" i="8" s="1"/>
  <c r="O100" i="8" a="1"/>
  <c r="O100" i="8" s="1"/>
  <c r="L100" i="8" a="1"/>
  <c r="L100" i="8" s="1"/>
  <c r="K100" i="8" a="1"/>
  <c r="K100" i="8" s="1"/>
  <c r="N100" i="8" a="1"/>
  <c r="N100" i="8" s="1"/>
  <c r="N118" i="8" a="1"/>
  <c r="N118" i="8" s="1"/>
  <c r="O118" i="8" a="1"/>
  <c r="O118" i="8" s="1"/>
  <c r="K118" i="8" a="1"/>
  <c r="K118" i="8" s="1"/>
  <c r="L118" i="8" a="1"/>
  <c r="L118" i="8" s="1"/>
  <c r="M118" i="8" a="1"/>
  <c r="M118" i="8" s="1"/>
  <c r="K116" i="8" a="1"/>
  <c r="K116" i="8" s="1"/>
  <c r="N116" i="8" a="1"/>
  <c r="N116" i="8" s="1"/>
  <c r="L116" i="8" a="1"/>
  <c r="L116" i="8" s="1"/>
  <c r="M116" i="8" a="1"/>
  <c r="M116" i="8" s="1"/>
  <c r="O116" i="8" a="1"/>
  <c r="O116" i="8" s="1"/>
  <c r="L145" i="8" a="1"/>
  <c r="L145" i="8" s="1"/>
  <c r="K145" i="8" a="1"/>
  <c r="K145" i="8" s="1"/>
  <c r="M145" i="8" a="1"/>
  <c r="M145" i="8" s="1"/>
  <c r="N145" i="8" a="1"/>
  <c r="N145" i="8" s="1"/>
  <c r="O145" i="8" a="1"/>
  <c r="O145" i="8" s="1"/>
  <c r="N143" i="8" a="1"/>
  <c r="N143" i="8" s="1"/>
  <c r="L143" i="8" a="1"/>
  <c r="L143" i="8" s="1"/>
  <c r="M143" i="8" a="1"/>
  <c r="M143" i="8" s="1"/>
  <c r="O143" i="8" a="1"/>
  <c r="O143" i="8" s="1"/>
  <c r="K143" i="8" a="1"/>
  <c r="K143" i="8" s="1"/>
  <c r="M152" i="8" a="1"/>
  <c r="M152" i="8" s="1"/>
  <c r="N152" i="8" a="1"/>
  <c r="N152" i="8" s="1"/>
  <c r="O152" i="8" a="1"/>
  <c r="O152" i="8" s="1"/>
  <c r="K152" i="8" a="1"/>
  <c r="K152" i="8" s="1"/>
  <c r="L152" i="8" a="1"/>
  <c r="L152" i="8" s="1"/>
  <c r="L173" i="8" a="1"/>
  <c r="L173" i="8" s="1"/>
  <c r="K173" i="8" a="1"/>
  <c r="K173" i="8" s="1"/>
  <c r="O173" i="8" a="1"/>
  <c r="O173" i="8" s="1"/>
  <c r="N173" i="8" a="1"/>
  <c r="N173" i="8" s="1"/>
  <c r="M173" i="8" a="1"/>
  <c r="M173" i="8" s="1"/>
  <c r="N171" i="8" a="1"/>
  <c r="N171" i="8" s="1"/>
  <c r="M171" i="8" a="1"/>
  <c r="M171" i="8" s="1"/>
  <c r="K171" i="8" a="1"/>
  <c r="K171" i="8" s="1"/>
  <c r="L171" i="8" a="1"/>
  <c r="L171" i="8" s="1"/>
  <c r="O171" i="8" a="1"/>
  <c r="O171" i="8" s="1"/>
  <c r="L189" i="8" a="1"/>
  <c r="L189" i="8" s="1"/>
  <c r="K189" i="8" a="1"/>
  <c r="K189" i="8" s="1"/>
  <c r="O189" i="8" a="1"/>
  <c r="O189" i="8" s="1"/>
  <c r="M189" i="8" a="1"/>
  <c r="M189" i="8" s="1"/>
  <c r="N189" i="8" a="1"/>
  <c r="N189" i="8" s="1"/>
  <c r="N187" i="8" a="1"/>
  <c r="N187" i="8" s="1"/>
  <c r="M187" i="8" a="1"/>
  <c r="M187" i="8" s="1"/>
  <c r="K187" i="8" a="1"/>
  <c r="K187" i="8" s="1"/>
  <c r="L187" i="8" a="1"/>
  <c r="L187" i="8" s="1"/>
  <c r="O187" i="8" a="1"/>
  <c r="O187" i="8" s="1"/>
  <c r="K174" i="8" a="1"/>
  <c r="K174" i="8" s="1"/>
  <c r="O174" i="8" a="1"/>
  <c r="O174" i="8" s="1"/>
  <c r="N174" i="8" a="1"/>
  <c r="N174" i="8" s="1"/>
  <c r="L174" i="8" a="1"/>
  <c r="L174" i="8" s="1"/>
  <c r="M174" i="8" a="1"/>
  <c r="M174" i="8" s="1"/>
  <c r="M3" i="8" a="1"/>
  <c r="M3" i="8" s="1"/>
  <c r="N3" i="8" a="1"/>
  <c r="N3" i="8" s="1"/>
  <c r="K3" i="8" a="1"/>
  <c r="K3" i="8" s="1"/>
  <c r="L3" i="8" a="1"/>
  <c r="L3" i="8" s="1"/>
  <c r="P297" i="8" l="1" a="1"/>
  <c r="P297" i="8" s="1"/>
  <c r="P289" i="8" a="1"/>
  <c r="P289" i="8" s="1"/>
  <c r="P291" i="8" a="1"/>
  <c r="P291" i="8" s="1"/>
  <c r="P294" i="8" a="1"/>
  <c r="P294" i="8" s="1"/>
  <c r="P295" i="8" a="1"/>
  <c r="P295" i="8" s="1"/>
  <c r="P265" i="8" a="1"/>
  <c r="P265" i="8" s="1"/>
  <c r="P267" i="8" a="1"/>
  <c r="P267" i="8" s="1"/>
  <c r="P270" i="8" a="1"/>
  <c r="P270" i="8" s="1"/>
  <c r="P298" i="8" a="1"/>
  <c r="P298" i="8" s="1"/>
  <c r="P284" i="8" a="1"/>
  <c r="P284" i="8" s="1"/>
  <c r="P288" i="8" a="1"/>
  <c r="P288" i="8" s="1"/>
  <c r="P292" i="8" a="1"/>
  <c r="P292" i="8" s="1"/>
  <c r="P296" i="8" a="1"/>
  <c r="P296" i="8" s="1"/>
  <c r="P290" i="8" a="1"/>
  <c r="P290" i="8" s="1"/>
  <c r="P293" i="8" a="1"/>
  <c r="P293" i="8" s="1"/>
  <c r="P261" i="8" a="1"/>
  <c r="P261" i="8" s="1"/>
  <c r="P266" i="8" a="1"/>
  <c r="P266" i="8" s="1"/>
  <c r="P279" i="8" a="1"/>
  <c r="P279" i="8" s="1"/>
  <c r="P287" i="8" a="1"/>
  <c r="P287" i="8" s="1"/>
  <c r="P286" i="8" a="1"/>
  <c r="P286" i="8" s="1"/>
  <c r="P285" i="8" a="1"/>
  <c r="P285" i="8" s="1"/>
  <c r="P277" i="8" a="1"/>
  <c r="P277" i="8" s="1"/>
  <c r="P280" i="8" a="1"/>
  <c r="P280" i="8" s="1"/>
  <c r="P264" i="8" a="1"/>
  <c r="P264" i="8" s="1"/>
  <c r="P269" i="8" a="1"/>
  <c r="P269" i="8" s="1"/>
  <c r="P275" i="8" a="1"/>
  <c r="P275" i="8" s="1"/>
  <c r="P283" i="8" a="1"/>
  <c r="P283" i="8" s="1"/>
  <c r="P282" i="8" a="1"/>
  <c r="P282" i="8" s="1"/>
  <c r="P281" i="8" a="1"/>
  <c r="P281" i="8" s="1"/>
  <c r="P278" i="8" a="1"/>
  <c r="P278" i="8" s="1"/>
  <c r="P272" i="8" a="1"/>
  <c r="P272" i="8" s="1"/>
  <c r="P253" i="8" a="1"/>
  <c r="P253" i="8" s="1"/>
  <c r="P257" i="8" a="1"/>
  <c r="P257" i="8" s="1"/>
  <c r="P259" i="8" a="1"/>
  <c r="P259" i="8" s="1"/>
  <c r="P276" i="8" a="1"/>
  <c r="P276" i="8" s="1"/>
  <c r="P271" i="8" a="1"/>
  <c r="P271" i="8" s="1"/>
  <c r="P255" i="8" a="1"/>
  <c r="P255" i="8" s="1"/>
  <c r="P258" i="8" a="1"/>
  <c r="P258" i="8" s="1"/>
  <c r="P274" i="8" a="1"/>
  <c r="P274" i="8" s="1"/>
  <c r="P273" i="8" a="1"/>
  <c r="P273" i="8" s="1"/>
  <c r="P252" i="8" a="1"/>
  <c r="P252" i="8" s="1"/>
  <c r="P254" i="8" a="1"/>
  <c r="P254" i="8" s="1"/>
  <c r="P236" i="8" a="1"/>
  <c r="P236" i="8" s="1"/>
  <c r="P240" i="8" a="1"/>
  <c r="P240" i="8" s="1"/>
  <c r="P256" i="8" a="1"/>
  <c r="P256" i="8" s="1"/>
  <c r="P260" i="8" a="1"/>
  <c r="P260" i="8" s="1"/>
  <c r="P262" i="8" a="1"/>
  <c r="P262" i="8" s="1"/>
  <c r="P268" i="8" a="1"/>
  <c r="P268" i="8" s="1"/>
  <c r="P239" i="8" a="1"/>
  <c r="P239" i="8" s="1"/>
  <c r="P244" i="8" a="1"/>
  <c r="P244" i="8" s="1"/>
  <c r="P263" i="8" a="1"/>
  <c r="P263" i="8" s="1"/>
  <c r="P208" i="8" a="1"/>
  <c r="P208" i="8" s="1"/>
  <c r="P230" i="8" a="1"/>
  <c r="P230" i="8" s="1"/>
  <c r="P242" i="8" a="1"/>
  <c r="P242" i="8" s="1"/>
  <c r="P237" i="8" a="1"/>
  <c r="P237" i="8" s="1"/>
  <c r="P248" i="8" a="1"/>
  <c r="P248" i="8" s="1"/>
  <c r="P212" i="8" a="1"/>
  <c r="P212" i="8" s="1"/>
  <c r="P231" i="8" a="1"/>
  <c r="P231" i="8" s="1"/>
  <c r="P249" i="8" a="1"/>
  <c r="P249" i="8" s="1"/>
  <c r="P232" i="8" a="1"/>
  <c r="P232" i="8" s="1"/>
  <c r="P243" i="8" a="1"/>
  <c r="P243" i="8" s="1"/>
  <c r="P251" i="8" a="1"/>
  <c r="P251" i="8" s="1"/>
  <c r="P250" i="8" a="1"/>
  <c r="P250" i="8" s="1"/>
  <c r="P245" i="8" a="1"/>
  <c r="P245" i="8" s="1"/>
  <c r="P246" i="8" a="1"/>
  <c r="P246" i="8" s="1"/>
  <c r="P247" i="8" a="1"/>
  <c r="P247" i="8" s="1"/>
  <c r="P220" i="8" a="1"/>
  <c r="P220" i="8" s="1"/>
  <c r="P191" i="8" a="1"/>
  <c r="P191" i="8" s="1"/>
  <c r="P202" i="8" a="1"/>
  <c r="P202" i="8" s="1"/>
  <c r="P210" i="8" a="1"/>
  <c r="P210" i="8" s="1"/>
  <c r="P238" i="8" a="1"/>
  <c r="P238" i="8" s="1"/>
  <c r="P235" i="8" a="1"/>
  <c r="P235" i="8" s="1"/>
  <c r="P234" i="8" a="1"/>
  <c r="P234" i="8" s="1"/>
  <c r="P211" i="8" a="1"/>
  <c r="P211" i="8" s="1"/>
  <c r="P218" i="8" a="1"/>
  <c r="P218" i="8" s="1"/>
  <c r="P241" i="8" a="1"/>
  <c r="P241" i="8" s="1"/>
  <c r="P233" i="8" a="1"/>
  <c r="P233" i="8" s="1"/>
  <c r="P216" i="8" a="1"/>
  <c r="P216" i="8" s="1"/>
  <c r="P229" i="8" a="1"/>
  <c r="P229" i="8" s="1"/>
  <c r="P219" i="8" a="1"/>
  <c r="P219" i="8" s="1"/>
  <c r="P217" i="8" a="1"/>
  <c r="P217" i="8" s="1"/>
  <c r="P225" i="8" a="1"/>
  <c r="P225" i="8" s="1"/>
  <c r="P228" i="8" a="1"/>
  <c r="P228" i="8" s="1"/>
  <c r="P226" i="8" a="1"/>
  <c r="P226" i="8" s="1"/>
  <c r="P207" i="8" a="1"/>
  <c r="P207" i="8" s="1"/>
  <c r="P224" i="8" a="1"/>
  <c r="P224" i="8" s="1"/>
  <c r="P199" i="8" a="1"/>
  <c r="P199" i="8" s="1"/>
  <c r="P203" i="8" a="1"/>
  <c r="P203" i="8" s="1"/>
  <c r="P227" i="8" a="1"/>
  <c r="P227" i="8" s="1"/>
  <c r="P221" i="8" a="1"/>
  <c r="P221" i="8" s="1"/>
  <c r="P223" i="8" a="1"/>
  <c r="P223" i="8" s="1"/>
  <c r="P222" i="8" a="1"/>
  <c r="P222" i="8" s="1"/>
  <c r="P201" i="8" a="1"/>
  <c r="P201" i="8" s="1"/>
  <c r="P209" i="8" a="1"/>
  <c r="P209" i="8" s="1"/>
  <c r="P195" i="8" a="1"/>
  <c r="P195" i="8" s="1"/>
  <c r="P205" i="8" a="1"/>
  <c r="P205" i="8" s="1"/>
  <c r="P213" i="8" a="1"/>
  <c r="P213" i="8" s="1"/>
  <c r="P214" i="8" a="1"/>
  <c r="P214" i="8" s="1"/>
  <c r="P215" i="8" a="1"/>
  <c r="P215" i="8" s="1"/>
  <c r="P206" i="8" a="1"/>
  <c r="P206" i="8" s="1"/>
  <c r="P198" i="8" a="1"/>
  <c r="P198" i="8" s="1"/>
  <c r="P194" i="8" a="1"/>
  <c r="P194" i="8" s="1"/>
  <c r="P204" i="8" a="1"/>
  <c r="P204" i="8" s="1"/>
  <c r="P192" i="8" a="1"/>
  <c r="P192" i="8" s="1"/>
  <c r="P197" i="8" a="1"/>
  <c r="P197" i="8" s="1"/>
  <c r="P193" i="8" a="1"/>
  <c r="P193" i="8" s="1"/>
  <c r="P196" i="8" a="1"/>
  <c r="P196" i="8" s="1"/>
  <c r="P200" i="8" a="1"/>
  <c r="P200" i="8" s="1"/>
  <c r="P18" i="8" a="1"/>
  <c r="P18" i="8" s="1"/>
  <c r="P3" i="8" a="1"/>
  <c r="P3" i="8" s="1"/>
  <c r="P28" i="8" a="1"/>
  <c r="P28" i="8" s="1"/>
  <c r="P89" i="8" a="1"/>
  <c r="P89" i="8" s="1"/>
  <c r="P139" i="8" a="1"/>
  <c r="P139" i="8" s="1"/>
  <c r="P78" i="8" a="1"/>
  <c r="P78" i="8" s="1"/>
  <c r="P147" i="8" a="1"/>
  <c r="P147" i="8" s="1"/>
  <c r="P144" i="8" a="1"/>
  <c r="P144" i="8" s="1"/>
  <c r="P149" i="8" a="1"/>
  <c r="P149" i="8" s="1"/>
  <c r="P85" i="8" a="1"/>
  <c r="P85" i="8" s="1"/>
  <c r="P74" i="8" a="1"/>
  <c r="P74" i="8" s="1"/>
  <c r="P158" i="8" a="1"/>
  <c r="P158" i="8" s="1"/>
  <c r="P83" i="8" a="1"/>
  <c r="P83" i="8" s="1"/>
  <c r="P132" i="8" a="1"/>
  <c r="P132" i="8" s="1"/>
  <c r="P80" i="8" a="1"/>
  <c r="P80" i="8" s="1"/>
  <c r="P73" i="8" a="1"/>
  <c r="P73" i="8" s="1"/>
  <c r="P11" i="8" a="1"/>
  <c r="P11" i="8" s="1"/>
  <c r="P161" i="8" a="1"/>
  <c r="P161" i="8" s="1"/>
  <c r="P189" i="8" a="1"/>
  <c r="P189" i="8" s="1"/>
  <c r="P56" i="8" a="1"/>
  <c r="P56" i="8" s="1"/>
  <c r="P182" i="8" a="1"/>
  <c r="P182" i="8" s="1"/>
  <c r="P60" i="8" a="1"/>
  <c r="P60" i="8" s="1"/>
  <c r="P45" i="8" a="1"/>
  <c r="P45" i="8" s="1"/>
  <c r="P127" i="8" a="1"/>
  <c r="P127" i="8" s="1"/>
  <c r="P185" i="8" a="1"/>
  <c r="P185" i="8" s="1"/>
  <c r="P39" i="8" a="1"/>
  <c r="P39" i="8" s="1"/>
  <c r="P117" i="8" a="1"/>
  <c r="P117" i="8" s="1"/>
  <c r="P35" i="8" a="1"/>
  <c r="P35" i="8" s="1"/>
  <c r="P174" i="8" a="1"/>
  <c r="P174" i="8" s="1"/>
  <c r="P27" i="8" a="1"/>
  <c r="P27" i="8" s="1"/>
  <c r="P79" i="8" a="1"/>
  <c r="P79" i="8" s="1"/>
  <c r="P77" i="8" a="1"/>
  <c r="P77" i="8" s="1"/>
  <c r="P186" i="8" a="1"/>
  <c r="P186" i="8" s="1"/>
  <c r="P64" i="8" a="1"/>
  <c r="P64" i="8" s="1"/>
  <c r="P99" i="8" a="1"/>
  <c r="P99" i="8" s="1"/>
  <c r="P101" i="8" a="1"/>
  <c r="P101" i="8" s="1"/>
  <c r="P84" i="8" a="1"/>
  <c r="P84" i="8" s="1"/>
  <c r="P121" i="8" a="1"/>
  <c r="P121" i="8" s="1"/>
  <c r="P125" i="8" a="1"/>
  <c r="P125" i="8" s="1"/>
  <c r="P69" i="8" a="1"/>
  <c r="P69" i="8" s="1"/>
  <c r="P65" i="8" a="1"/>
  <c r="P65" i="8" s="1"/>
  <c r="P173" i="8" a="1"/>
  <c r="P173" i="8" s="1"/>
  <c r="P47" i="8" a="1"/>
  <c r="P47" i="8" s="1"/>
  <c r="P21" i="8" a="1"/>
  <c r="P21" i="8" s="1"/>
  <c r="P38" i="8" a="1"/>
  <c r="P38" i="8" s="1"/>
  <c r="P102" i="8" a="1"/>
  <c r="P102" i="8" s="1"/>
  <c r="P42" i="8" a="1"/>
  <c r="P42" i="8" s="1"/>
  <c r="P75" i="8" a="1"/>
  <c r="P75" i="8" s="1"/>
  <c r="P150" i="8" a="1"/>
  <c r="P150" i="8" s="1"/>
  <c r="P136" i="8" a="1"/>
  <c r="P136" i="8" s="1"/>
  <c r="P108" i="8" a="1"/>
  <c r="P108" i="8" s="1"/>
  <c r="P37" i="8" a="1"/>
  <c r="P37" i="8" s="1"/>
  <c r="P114" i="8" a="1"/>
  <c r="P114" i="8" s="1"/>
  <c r="P54" i="8" a="1"/>
  <c r="P54" i="8" s="1"/>
  <c r="P190" i="8" a="1"/>
  <c r="P190" i="8" s="1"/>
  <c r="P93" i="8" a="1"/>
  <c r="P93" i="8" s="1"/>
  <c r="P61" i="8" a="1"/>
  <c r="P61" i="8" s="1"/>
  <c r="P177" i="8" a="1"/>
  <c r="P177" i="8" s="1"/>
  <c r="P159" i="8" a="1"/>
  <c r="P159" i="8" s="1"/>
  <c r="P40" i="8" a="1"/>
  <c r="P40" i="8" s="1"/>
  <c r="P49" i="8" a="1"/>
  <c r="P49" i="8" s="1"/>
  <c r="P165" i="8" a="1"/>
  <c r="P165" i="8" s="1"/>
  <c r="P44" i="8" a="1"/>
  <c r="P44" i="8" s="1"/>
  <c r="P12" i="8" a="1"/>
  <c r="P12" i="8" s="1"/>
  <c r="P133" i="8" a="1"/>
  <c r="P133" i="8" s="1"/>
  <c r="P97" i="8" a="1"/>
  <c r="P97" i="8" s="1"/>
  <c r="P164" i="8" a="1"/>
  <c r="P164" i="8" s="1"/>
  <c r="P72" i="8" a="1"/>
  <c r="P72" i="8" s="1"/>
  <c r="P116" i="8" a="1"/>
  <c r="P116" i="8" s="1"/>
  <c r="P23" i="8" a="1"/>
  <c r="P23" i="8" s="1"/>
  <c r="P124" i="8" a="1"/>
  <c r="P124" i="8" s="1"/>
  <c r="P33" i="8" a="1"/>
  <c r="P33" i="8" s="1"/>
  <c r="P5" i="8" a="1"/>
  <c r="P5" i="8" s="1"/>
  <c r="P7" i="8" a="1"/>
  <c r="P7" i="8" s="1"/>
  <c r="P175" i="8" a="1"/>
  <c r="P175" i="8" s="1"/>
  <c r="P10" i="8" a="1"/>
  <c r="P10" i="8" s="1"/>
  <c r="P135" i="8" a="1"/>
  <c r="P135" i="8" s="1"/>
  <c r="P95" i="8" a="1"/>
  <c r="P95" i="8" s="1"/>
  <c r="P126" i="8" a="1"/>
  <c r="P126" i="8" s="1"/>
  <c r="P51" i="8" a="1"/>
  <c r="P51" i="8" s="1"/>
  <c r="P29" i="8" a="1"/>
  <c r="P29" i="8" s="1"/>
  <c r="P130" i="8" a="1"/>
  <c r="P130" i="8" s="1"/>
  <c r="P41" i="8" a="1"/>
  <c r="P41" i="8" s="1"/>
  <c r="P157" i="8" a="1"/>
  <c r="P157" i="8" s="1"/>
  <c r="P19" i="8" a="1"/>
  <c r="P19" i="8" s="1"/>
  <c r="P131" i="8" a="1"/>
  <c r="P131" i="8" s="1"/>
  <c r="P103" i="8" a="1"/>
  <c r="P103" i="8" s="1"/>
  <c r="P163" i="8" a="1"/>
  <c r="P163" i="8" s="1"/>
  <c r="P137" i="8" a="1"/>
  <c r="P137" i="8" s="1"/>
  <c r="P109" i="8" a="1"/>
  <c r="P109" i="8" s="1"/>
  <c r="P92" i="8" a="1"/>
  <c r="P92" i="8" s="1"/>
  <c r="P53" i="8" a="1"/>
  <c r="P53" i="8" s="1"/>
  <c r="P120" i="8" a="1"/>
  <c r="P120" i="8" s="1"/>
  <c r="P46" i="8" a="1"/>
  <c r="P46" i="8" s="1"/>
  <c r="P26" i="8" a="1"/>
  <c r="P26" i="8" s="1"/>
  <c r="P180" i="8" a="1"/>
  <c r="P180" i="8" s="1"/>
  <c r="P66" i="8" a="1"/>
  <c r="P66" i="8" s="1"/>
  <c r="P50" i="8" a="1"/>
  <c r="P50" i="8" s="1"/>
  <c r="P82" i="8" a="1"/>
  <c r="P82" i="8" s="1"/>
  <c r="P67" i="8" a="1"/>
  <c r="P67" i="8" s="1"/>
  <c r="P119" i="8" a="1"/>
  <c r="P119" i="8" s="1"/>
  <c r="P8" i="8" a="1"/>
  <c r="P8" i="8" s="1"/>
  <c r="P167" i="8" a="1"/>
  <c r="P167" i="8" s="1"/>
  <c r="P155" i="8" a="1"/>
  <c r="P155" i="8" s="1"/>
  <c r="P94" i="8" a="1"/>
  <c r="P94" i="8" s="1"/>
  <c r="P13" i="8" a="1"/>
  <c r="P13" i="8" s="1"/>
  <c r="P15" i="8" a="1"/>
  <c r="P15" i="8" s="1"/>
  <c r="P148" i="8" a="1"/>
  <c r="P148" i="8" s="1"/>
  <c r="P187" i="8" a="1"/>
  <c r="P187" i="8" s="1"/>
  <c r="P118" i="8" a="1"/>
  <c r="P118" i="8" s="1"/>
  <c r="P71" i="8" a="1"/>
  <c r="P71" i="8" s="1"/>
  <c r="P22" i="8" a="1"/>
  <c r="P22" i="8" s="1"/>
  <c r="P178" i="8" a="1"/>
  <c r="P178" i="8" s="1"/>
  <c r="P160" i="8" a="1"/>
  <c r="P160" i="8" s="1"/>
  <c r="P156" i="8" a="1"/>
  <c r="P156" i="8" s="1"/>
  <c r="P104" i="8" a="1"/>
  <c r="P104" i="8" s="1"/>
  <c r="P106" i="8" a="1"/>
  <c r="P106" i="8" s="1"/>
  <c r="P87" i="8" a="1"/>
  <c r="P87" i="8" s="1"/>
  <c r="P110" i="8" a="1"/>
  <c r="P110" i="8" s="1"/>
  <c r="P76" i="8" a="1"/>
  <c r="P76" i="8" s="1"/>
  <c r="P140" i="8" a="1"/>
  <c r="P140" i="8" s="1"/>
  <c r="P34" i="8" a="1"/>
  <c r="P34" i="8" s="1"/>
  <c r="P170" i="8" a="1"/>
  <c r="P170" i="8" s="1"/>
  <c r="P115" i="8" a="1"/>
  <c r="P115" i="8" s="1"/>
  <c r="P6" i="8" a="1"/>
  <c r="P6" i="8" s="1"/>
  <c r="P151" i="8" a="1"/>
  <c r="P151" i="8" s="1"/>
  <c r="P88" i="8" a="1"/>
  <c r="P88" i="8" s="1"/>
  <c r="P9" i="8" a="1"/>
  <c r="P9" i="8" s="1"/>
  <c r="P107" i="8" a="1"/>
  <c r="P107" i="8" s="1"/>
  <c r="P98" i="8" a="1"/>
  <c r="P98" i="8" s="1"/>
  <c r="P143" i="8" a="1"/>
  <c r="P143" i="8" s="1"/>
  <c r="P134" i="8" a="1"/>
  <c r="P134" i="8" s="1"/>
  <c r="P30" i="8" a="1"/>
  <c r="P30" i="8" s="1"/>
  <c r="P168" i="8" a="1"/>
  <c r="P168" i="8" s="1"/>
  <c r="P57" i="8" a="1"/>
  <c r="P57" i="8" s="1"/>
  <c r="P86" i="8" a="1"/>
  <c r="P86" i="8" s="1"/>
  <c r="P100" i="8" a="1"/>
  <c r="P100" i="8" s="1"/>
  <c r="P81" i="8" a="1"/>
  <c r="P81" i="8" s="1"/>
  <c r="P146" i="8" a="1"/>
  <c r="P146" i="8" s="1"/>
  <c r="P96" i="8" a="1"/>
  <c r="P96" i="8" s="1"/>
  <c r="P24" i="8" a="1"/>
  <c r="P24" i="8" s="1"/>
  <c r="P91" i="8" a="1"/>
  <c r="P91" i="8" s="1"/>
  <c r="P16" i="8" a="1"/>
  <c r="P16" i="8" s="1"/>
  <c r="P166" i="8" a="1"/>
  <c r="P166" i="8" s="1"/>
  <c r="P153" i="8" a="1"/>
  <c r="P153" i="8" s="1"/>
  <c r="P70" i="8" a="1"/>
  <c r="P70" i="8" s="1"/>
  <c r="P36" i="8" a="1"/>
  <c r="P36" i="8" s="1"/>
  <c r="P183" i="8" a="1"/>
  <c r="P183" i="8" s="1"/>
  <c r="P171" i="8" a="1"/>
  <c r="P171" i="8" s="1"/>
  <c r="P152" i="8" a="1"/>
  <c r="P152" i="8" s="1"/>
  <c r="P145" i="8" a="1"/>
  <c r="P145" i="8" s="1"/>
  <c r="P58" i="8" a="1"/>
  <c r="P58" i="8" s="1"/>
  <c r="P52" i="8" a="1"/>
  <c r="P52" i="8" s="1"/>
  <c r="P20" i="8" a="1"/>
  <c r="P20" i="8" s="1"/>
  <c r="P122" i="8" a="1"/>
  <c r="P122" i="8" s="1"/>
  <c r="P62" i="8" a="1"/>
  <c r="P62" i="8" s="1"/>
  <c r="P25" i="8" a="1"/>
  <c r="P25" i="8" s="1"/>
  <c r="P141" i="8" a="1"/>
  <c r="P141" i="8" s="1"/>
  <c r="P162" i="8" a="1"/>
  <c r="P162" i="8" s="1"/>
  <c r="P31" i="8" a="1"/>
  <c r="P31" i="8" s="1"/>
  <c r="P154" i="8" a="1"/>
  <c r="P154" i="8" s="1"/>
  <c r="P142" i="8" a="1"/>
  <c r="P142" i="8" s="1"/>
  <c r="P128" i="8" a="1"/>
  <c r="P128" i="8" s="1"/>
  <c r="P188" i="8" a="1"/>
  <c r="P188" i="8" s="1"/>
  <c r="P4" i="8" a="1"/>
  <c r="P4" i="8" s="1"/>
  <c r="P111" i="8" a="1"/>
  <c r="P111" i="8" s="1"/>
  <c r="P105" i="8" a="1"/>
  <c r="P105" i="8" s="1"/>
  <c r="P59" i="8" a="1"/>
  <c r="P59" i="8" s="1"/>
  <c r="P179" i="8" a="1"/>
  <c r="P179" i="8" s="1"/>
  <c r="P90" i="8" a="1"/>
  <c r="P90" i="8" s="1"/>
  <c r="P63" i="8" a="1"/>
  <c r="P63" i="8" s="1"/>
  <c r="P14" i="8" a="1"/>
  <c r="P14" i="8" s="1"/>
  <c r="P48" i="8" a="1"/>
  <c r="P48" i="8" s="1"/>
  <c r="P43" i="8" a="1"/>
  <c r="P43" i="8" s="1"/>
  <c r="P113" i="8" a="1"/>
  <c r="P113" i="8" s="1"/>
  <c r="P55" i="8" a="1"/>
  <c r="P55" i="8" s="1"/>
  <c r="P32" i="8" a="1"/>
  <c r="P32" i="8" s="1"/>
  <c r="P169" i="8" a="1"/>
  <c r="P169" i="8" s="1"/>
  <c r="P181" i="8" a="1"/>
  <c r="P181" i="8" s="1"/>
  <c r="P123" i="8" a="1"/>
  <c r="P123" i="8" s="1"/>
  <c r="P176" i="8" a="1"/>
  <c r="P176" i="8" s="1"/>
  <c r="P138" i="8" a="1"/>
  <c r="P138" i="8" s="1"/>
  <c r="P184" i="8" a="1"/>
  <c r="P184" i="8" s="1"/>
  <c r="P112" i="8" a="1"/>
  <c r="P112" i="8" s="1"/>
  <c r="P129" i="8" a="1"/>
  <c r="P129" i="8" s="1"/>
  <c r="P172" i="8" a="1"/>
  <c r="P172" i="8" s="1"/>
  <c r="P68" i="8" a="1"/>
  <c r="P68" i="8" s="1"/>
  <c r="R4" i="8" l="1" a="1"/>
  <c r="R4" i="8" s="1"/>
  <c r="R7" i="8" a="1"/>
  <c r="R7" i="8" s="1"/>
  <c r="R11" i="8" a="1"/>
  <c r="R11" i="8" s="1"/>
  <c r="R15" i="8" a="1"/>
  <c r="R15" i="8" s="1"/>
  <c r="R43" i="8" a="1"/>
  <c r="R43" i="8" s="1"/>
  <c r="R44" i="8" a="1"/>
  <c r="R44" i="8" s="1"/>
  <c r="R57" i="8" a="1"/>
  <c r="R57" i="8" s="1"/>
  <c r="R58" i="8" a="1"/>
  <c r="R58" i="8" s="1"/>
  <c r="R6" i="8" a="1"/>
  <c r="R6" i="8" s="1"/>
  <c r="R10" i="8" a="1"/>
  <c r="R10" i="8" s="1"/>
  <c r="R14" i="8" a="1"/>
  <c r="R14" i="8" s="1"/>
  <c r="R5" i="8" a="1"/>
  <c r="R5" i="8" s="1"/>
  <c r="R9" i="8" a="1"/>
  <c r="R9" i="8" s="1"/>
  <c r="R13" i="8" a="1"/>
  <c r="R13" i="8" s="1"/>
  <c r="R51" i="8" a="1"/>
  <c r="R51" i="8" s="1"/>
  <c r="R52" i="8" a="1"/>
  <c r="R52" i="8" s="1"/>
  <c r="R49" i="8" a="1"/>
  <c r="R49" i="8" s="1"/>
  <c r="R50" i="8" a="1"/>
  <c r="R50" i="8" s="1"/>
  <c r="R61" i="8" a="1"/>
  <c r="R61" i="8" s="1"/>
  <c r="R63" i="8" a="1"/>
  <c r="R63" i="8" s="1"/>
  <c r="R65" i="8" a="1"/>
  <c r="R65" i="8" s="1"/>
  <c r="R23" i="8" a="1"/>
  <c r="R23" i="8" s="1"/>
  <c r="R31" i="8" a="1"/>
  <c r="R31" i="8" s="1"/>
  <c r="R39" i="8" a="1"/>
  <c r="R39" i="8" s="1"/>
  <c r="R46" i="8" a="1"/>
  <c r="R46" i="8" s="1"/>
  <c r="R60" i="8" a="1"/>
  <c r="R60" i="8" s="1"/>
  <c r="R70" i="8" a="1"/>
  <c r="R70" i="8" s="1"/>
  <c r="R78" i="8" a="1"/>
  <c r="R78" i="8" s="1"/>
  <c r="R86" i="8" a="1"/>
  <c r="R86" i="8" s="1"/>
  <c r="R18" i="8" a="1"/>
  <c r="R18" i="8" s="1"/>
  <c r="R26" i="8" a="1"/>
  <c r="R26" i="8" s="1"/>
  <c r="R34" i="8" a="1"/>
  <c r="R34" i="8" s="1"/>
  <c r="R42" i="8" a="1"/>
  <c r="R42" i="8" s="1"/>
  <c r="R55" i="8" a="1"/>
  <c r="R55" i="8" s="1"/>
  <c r="R59" i="8" a="1"/>
  <c r="R59" i="8" s="1"/>
  <c r="R71" i="8" a="1"/>
  <c r="R71" i="8" s="1"/>
  <c r="R79" i="8" a="1"/>
  <c r="R79" i="8" s="1"/>
  <c r="R8" i="8" a="1"/>
  <c r="R8" i="8" s="1"/>
  <c r="R21" i="8" a="1"/>
  <c r="R21" i="8" s="1"/>
  <c r="R29" i="8" a="1"/>
  <c r="R29" i="8" s="1"/>
  <c r="R37" i="8" a="1"/>
  <c r="R37" i="8" s="1"/>
  <c r="R53" i="8" a="1"/>
  <c r="R53" i="8" s="1"/>
  <c r="R72" i="8" a="1"/>
  <c r="R72" i="8" s="1"/>
  <c r="R80" i="8" a="1"/>
  <c r="R80" i="8" s="1"/>
  <c r="R87" i="8" a="1"/>
  <c r="R87" i="8" s="1"/>
  <c r="R16" i="8" a="1"/>
  <c r="R16" i="8" s="1"/>
  <c r="R24" i="8" a="1"/>
  <c r="R24" i="8" s="1"/>
  <c r="R32" i="8" a="1"/>
  <c r="R32" i="8" s="1"/>
  <c r="R40" i="8" a="1"/>
  <c r="R40" i="8" s="1"/>
  <c r="R47" i="8" a="1"/>
  <c r="R47" i="8" s="1"/>
  <c r="R73" i="8" a="1"/>
  <c r="R73" i="8" s="1"/>
  <c r="R81" i="8" a="1"/>
  <c r="R81" i="8" s="1"/>
  <c r="R19" i="8" a="1"/>
  <c r="R19" i="8" s="1"/>
  <c r="R27" i="8" a="1"/>
  <c r="R27" i="8" s="1"/>
  <c r="R35" i="8" a="1"/>
  <c r="R35" i="8" s="1"/>
  <c r="R45" i="8" a="1"/>
  <c r="R45" i="8" s="1"/>
  <c r="R64" i="8" a="1"/>
  <c r="R64" i="8" s="1"/>
  <c r="R66" i="8" a="1"/>
  <c r="R66" i="8" s="1"/>
  <c r="R74" i="8" a="1"/>
  <c r="R74" i="8" s="1"/>
  <c r="R82" i="8" a="1"/>
  <c r="R82" i="8" s="1"/>
  <c r="R12" i="8" a="1"/>
  <c r="R12" i="8" s="1"/>
  <c r="R22" i="8" a="1"/>
  <c r="R22" i="8" s="1"/>
  <c r="R30" i="8" a="1"/>
  <c r="R30" i="8" s="1"/>
  <c r="R38" i="8" a="1"/>
  <c r="R38" i="8" s="1"/>
  <c r="R56" i="8" a="1"/>
  <c r="R56" i="8" s="1"/>
  <c r="R62" i="8" a="1"/>
  <c r="R62" i="8" s="1"/>
  <c r="R67" i="8" a="1"/>
  <c r="R67" i="8" s="1"/>
  <c r="R75" i="8" a="1"/>
  <c r="R75" i="8" s="1"/>
  <c r="R17" i="8" a="1"/>
  <c r="R17" i="8" s="1"/>
  <c r="R25" i="8" a="1"/>
  <c r="R25" i="8" s="1"/>
  <c r="R33" i="8" a="1"/>
  <c r="R33" i="8" s="1"/>
  <c r="R41" i="8" a="1"/>
  <c r="R41" i="8" s="1"/>
  <c r="R54" i="8" a="1"/>
  <c r="R54" i="8" s="1"/>
  <c r="R68" i="8" a="1"/>
  <c r="R68" i="8" s="1"/>
  <c r="R76" i="8" a="1"/>
  <c r="R76" i="8" s="1"/>
  <c r="R84" i="8" a="1"/>
  <c r="R84" i="8" s="1"/>
  <c r="R88" i="8" a="1"/>
  <c r="R88" i="8" s="1"/>
  <c r="R90" i="8" a="1"/>
  <c r="R90" i="8" s="1"/>
  <c r="R36" i="8" a="1"/>
  <c r="R36" i="8" s="1"/>
  <c r="R93" i="8" a="1"/>
  <c r="R93" i="8" s="1"/>
  <c r="R106" i="8" a="1"/>
  <c r="R106" i="8" s="1"/>
  <c r="R109" i="8" a="1"/>
  <c r="R109" i="8" s="1"/>
  <c r="R83" i="8" a="1"/>
  <c r="R83" i="8" s="1"/>
  <c r="R100" i="8" a="1"/>
  <c r="R100" i="8" s="1"/>
  <c r="R103" i="8" a="1"/>
  <c r="R103" i="8" s="1"/>
  <c r="R20" i="8" a="1"/>
  <c r="R20" i="8" s="1"/>
  <c r="R85" i="8" a="1"/>
  <c r="R85" i="8" s="1"/>
  <c r="R89" i="8" a="1"/>
  <c r="R89" i="8" s="1"/>
  <c r="R94" i="8" a="1"/>
  <c r="R94" i="8" s="1"/>
  <c r="R91" i="8" a="1"/>
  <c r="R91" i="8" s="1"/>
  <c r="R104" i="8" a="1"/>
  <c r="R104" i="8" s="1"/>
  <c r="R107" i="8" a="1"/>
  <c r="R107" i="8" s="1"/>
  <c r="R69" i="8" a="1"/>
  <c r="R69" i="8" s="1"/>
  <c r="R98" i="8" a="1"/>
  <c r="R98" i="8" s="1"/>
  <c r="R101" i="8" a="1"/>
  <c r="R101" i="8" s="1"/>
  <c r="R28" i="8" a="1"/>
  <c r="R28" i="8" s="1"/>
  <c r="R48" i="8" a="1"/>
  <c r="R48" i="8" s="1"/>
  <c r="R92" i="8" a="1"/>
  <c r="R92" i="8" s="1"/>
  <c r="R95" i="8" a="1"/>
  <c r="R95" i="8" s="1"/>
  <c r="R102" i="8" a="1"/>
  <c r="R102" i="8" s="1"/>
  <c r="R105" i="8" a="1"/>
  <c r="R105" i="8" s="1"/>
  <c r="R77" i="8" a="1"/>
  <c r="R77" i="8" s="1"/>
  <c r="R96" i="8" a="1"/>
  <c r="R96" i="8" s="1"/>
  <c r="R99" i="8" a="1"/>
  <c r="R99" i="8" s="1"/>
  <c r="R110" i="8" a="1"/>
  <c r="R110" i="8" s="1"/>
  <c r="R108" i="8" a="1"/>
  <c r="R108" i="8" s="1"/>
  <c r="R114" i="8" a="1"/>
  <c r="R114" i="8" s="1"/>
  <c r="R117" i="8" a="1"/>
  <c r="R117" i="8" s="1"/>
  <c r="R111" i="8" a="1"/>
  <c r="R111" i="8" s="1"/>
  <c r="R121" i="8" a="1"/>
  <c r="R121" i="8" s="1"/>
  <c r="R118" i="8" a="1"/>
  <c r="R118" i="8" s="1"/>
  <c r="R115" i="8" a="1"/>
  <c r="R115" i="8" s="1"/>
  <c r="R97" i="8" a="1"/>
  <c r="R97" i="8" s="1"/>
  <c r="R112" i="8" a="1"/>
  <c r="R112" i="8" s="1"/>
  <c r="R122" i="8" a="1"/>
  <c r="R122" i="8" s="1"/>
  <c r="R116" i="8" a="1"/>
  <c r="R116" i="8" s="1"/>
  <c r="R119" i="8" a="1"/>
  <c r="R119" i="8" s="1"/>
  <c r="R113" i="8" a="1"/>
  <c r="R113" i="8" s="1"/>
  <c r="R120" i="8" a="1"/>
  <c r="R120" i="8" s="1"/>
  <c r="R3" i="8" a="1"/>
  <c r="R3" i="8" s="1"/>
  <c r="W3" i="8" s="1" a="1"/>
  <c r="W3" i="8" s="1"/>
  <c r="L3" i="9" s="1"/>
  <c r="O3" i="9" s="1" a="1"/>
  <c r="O3" i="9" s="1"/>
  <c r="U112" i="8" l="1" a="1"/>
  <c r="U112" i="8" s="1"/>
  <c r="V112" i="8" a="1"/>
  <c r="V112" i="8" s="1"/>
  <c r="W112" i="8" a="1"/>
  <c r="W112" i="8" s="1"/>
  <c r="S112" i="8" a="1"/>
  <c r="S112" i="8" s="1"/>
  <c r="T112" i="8" a="1"/>
  <c r="T112" i="8" s="1"/>
  <c r="T110" i="8" a="1"/>
  <c r="T110" i="8" s="1"/>
  <c r="S110" i="8" a="1"/>
  <c r="S110" i="8" s="1"/>
  <c r="U110" i="8" a="1"/>
  <c r="U110" i="8" s="1"/>
  <c r="V110" i="8" a="1"/>
  <c r="V110" i="8" s="1"/>
  <c r="W110" i="8" a="1"/>
  <c r="W110" i="8" s="1"/>
  <c r="T115" i="8" a="1"/>
  <c r="T115" i="8" s="1"/>
  <c r="W115" i="8" a="1"/>
  <c r="W115" i="8" s="1"/>
  <c r="U115" i="8" a="1"/>
  <c r="U115" i="8" s="1"/>
  <c r="V115" i="8" a="1"/>
  <c r="V115" i="8" s="1"/>
  <c r="S115" i="8" a="1"/>
  <c r="S115" i="8" s="1"/>
  <c r="S99" i="8" a="1"/>
  <c r="S99" i="8" s="1"/>
  <c r="U99" i="8" a="1"/>
  <c r="U99" i="8" s="1"/>
  <c r="V99" i="8" a="1"/>
  <c r="V99" i="8" s="1"/>
  <c r="W99" i="8" a="1"/>
  <c r="W99" i="8" s="1"/>
  <c r="T99" i="8" a="1"/>
  <c r="T99" i="8" s="1"/>
  <c r="S28" i="8" a="1"/>
  <c r="S28" i="8" s="1"/>
  <c r="D28" i="9" s="1"/>
  <c r="W28" i="8" a="1"/>
  <c r="W28" i="8" s="1"/>
  <c r="L28" i="9" s="1"/>
  <c r="O28" i="9" s="1" a="1"/>
  <c r="O28" i="9" s="1"/>
  <c r="U28" i="8" a="1"/>
  <c r="U28" i="8" s="1"/>
  <c r="J28" i="9" s="1"/>
  <c r="T28" i="8" a="1"/>
  <c r="T28" i="8" s="1"/>
  <c r="G28" i="9" s="1"/>
  <c r="H28" i="9" s="1"/>
  <c r="M28" i="9" s="1" a="1"/>
  <c r="M28" i="9" s="1"/>
  <c r="V28" i="8" a="1"/>
  <c r="V28" i="8" s="1"/>
  <c r="U89" i="8" a="1"/>
  <c r="U89" i="8" s="1"/>
  <c r="T89" i="8" a="1"/>
  <c r="T89" i="8" s="1"/>
  <c r="W89" i="8" a="1"/>
  <c r="W89" i="8" s="1"/>
  <c r="S89" i="8" a="1"/>
  <c r="S89" i="8" s="1"/>
  <c r="V89" i="8" a="1"/>
  <c r="V89" i="8" s="1"/>
  <c r="W93" i="8" a="1"/>
  <c r="W93" i="8" s="1"/>
  <c r="S93" i="8" a="1"/>
  <c r="S93" i="8" s="1"/>
  <c r="T93" i="8" a="1"/>
  <c r="T93" i="8" s="1"/>
  <c r="U93" i="8" a="1"/>
  <c r="U93" i="8" s="1"/>
  <c r="V93" i="8" a="1"/>
  <c r="V93" i="8" s="1"/>
  <c r="U41" i="8" a="1"/>
  <c r="U41" i="8" s="1"/>
  <c r="J41" i="9" s="1"/>
  <c r="S41" i="8" a="1"/>
  <c r="S41" i="8" s="1"/>
  <c r="D41" i="9" s="1"/>
  <c r="W41" i="8" a="1"/>
  <c r="W41" i="8" s="1"/>
  <c r="L41" i="9" s="1"/>
  <c r="O41" i="9" s="1" a="1"/>
  <c r="O41" i="9" s="1"/>
  <c r="V41" i="8" a="1"/>
  <c r="V41" i="8" s="1"/>
  <c r="K41" i="9" s="1"/>
  <c r="T41" i="8" a="1"/>
  <c r="T41" i="8" s="1"/>
  <c r="G41" i="9" s="1"/>
  <c r="H41" i="9" s="1"/>
  <c r="M41" i="9" s="1" a="1"/>
  <c r="M41" i="9" s="1"/>
  <c r="S38" i="8" a="1"/>
  <c r="S38" i="8" s="1"/>
  <c r="W38" i="8" a="1"/>
  <c r="W38" i="8" s="1"/>
  <c r="L38" i="9" s="1"/>
  <c r="O38" i="9" s="1" a="1"/>
  <c r="O38" i="9" s="1"/>
  <c r="U38" i="8" a="1"/>
  <c r="U38" i="8" s="1"/>
  <c r="J38" i="9" s="1"/>
  <c r="T38" i="8" a="1"/>
  <c r="T38" i="8" s="1"/>
  <c r="G38" i="9" s="1"/>
  <c r="H38" i="9" s="1"/>
  <c r="M38" i="9" s="1" a="1"/>
  <c r="M38" i="9" s="1"/>
  <c r="V38" i="8" a="1"/>
  <c r="V38" i="8" s="1"/>
  <c r="K38" i="9" s="1"/>
  <c r="S45" i="8" a="1"/>
  <c r="S45" i="8" s="1"/>
  <c r="D45" i="9" s="1"/>
  <c r="W45" i="8" a="1"/>
  <c r="W45" i="8" s="1"/>
  <c r="L45" i="9" s="1"/>
  <c r="O45" i="9" s="1" a="1"/>
  <c r="O45" i="9" s="1"/>
  <c r="V45" i="8" a="1"/>
  <c r="V45" i="8" s="1"/>
  <c r="K45" i="9" s="1"/>
  <c r="T45" i="8" a="1"/>
  <c r="T45" i="8" s="1"/>
  <c r="G45" i="9" s="1"/>
  <c r="H45" i="9" s="1"/>
  <c r="M45" i="9" s="1" a="1"/>
  <c r="M45" i="9" s="1"/>
  <c r="U45" i="8" a="1"/>
  <c r="U45" i="8" s="1"/>
  <c r="J45" i="9" s="1"/>
  <c r="S32" i="8" a="1"/>
  <c r="S32" i="8" s="1"/>
  <c r="D32" i="9" s="1"/>
  <c r="W32" i="8" a="1"/>
  <c r="W32" i="8" s="1"/>
  <c r="L32" i="9" s="1"/>
  <c r="O32" i="9" s="1" a="1"/>
  <c r="O32" i="9" s="1"/>
  <c r="U32" i="8" a="1"/>
  <c r="U32" i="8" s="1"/>
  <c r="T32" i="8" a="1"/>
  <c r="T32" i="8" s="1"/>
  <c r="G32" i="9" s="1"/>
  <c r="H32" i="9" s="1"/>
  <c r="M32" i="9" s="1" a="1"/>
  <c r="M32" i="9" s="1"/>
  <c r="V32" i="8" a="1"/>
  <c r="V32" i="8" s="1"/>
  <c r="K32" i="9" s="1"/>
  <c r="U29" i="8" a="1"/>
  <c r="U29" i="8" s="1"/>
  <c r="J29" i="9" s="1"/>
  <c r="S29" i="8" a="1"/>
  <c r="S29" i="8" s="1"/>
  <c r="D29" i="9" s="1"/>
  <c r="W29" i="8" a="1"/>
  <c r="W29" i="8" s="1"/>
  <c r="L29" i="9" s="1"/>
  <c r="O29" i="9" s="1" a="1"/>
  <c r="O29" i="9" s="1"/>
  <c r="T29" i="8" a="1"/>
  <c r="T29" i="8" s="1"/>
  <c r="G29" i="9" s="1"/>
  <c r="H29" i="9" s="1"/>
  <c r="M29" i="9" s="1" a="1"/>
  <c r="M29" i="9" s="1"/>
  <c r="V29" i="8" a="1"/>
  <c r="V29" i="8" s="1"/>
  <c r="K29" i="9" s="1"/>
  <c r="S34" i="8" a="1"/>
  <c r="S34" i="8" s="1"/>
  <c r="W34" i="8" a="1"/>
  <c r="W34" i="8" s="1"/>
  <c r="L34" i="9" s="1"/>
  <c r="O34" i="9" s="1" a="1"/>
  <c r="O34" i="9" s="1"/>
  <c r="U34" i="8" a="1"/>
  <c r="U34" i="8" s="1"/>
  <c r="J34" i="9" s="1"/>
  <c r="T34" i="8" a="1"/>
  <c r="T34" i="8" s="1"/>
  <c r="G34" i="9" s="1"/>
  <c r="H34" i="9" s="1"/>
  <c r="M34" i="9" s="1" a="1"/>
  <c r="M34" i="9" s="1"/>
  <c r="V34" i="8" a="1"/>
  <c r="V34" i="8" s="1"/>
  <c r="U39" i="8" a="1"/>
  <c r="U39" i="8" s="1"/>
  <c r="J39" i="9" s="1"/>
  <c r="S39" i="8" a="1"/>
  <c r="S39" i="8" s="1"/>
  <c r="D39" i="9" s="1"/>
  <c r="W39" i="8" a="1"/>
  <c r="W39" i="8" s="1"/>
  <c r="L39" i="9" s="1"/>
  <c r="O39" i="9" s="1" a="1"/>
  <c r="O39" i="9" s="1"/>
  <c r="T39" i="8" a="1"/>
  <c r="T39" i="8" s="1"/>
  <c r="G39" i="9" s="1"/>
  <c r="H39" i="9" s="1"/>
  <c r="M39" i="9" s="1" a="1"/>
  <c r="M39" i="9" s="1"/>
  <c r="V39" i="8" a="1"/>
  <c r="V39" i="8" s="1"/>
  <c r="K39" i="9" s="1"/>
  <c r="U52" i="8" a="1"/>
  <c r="U52" i="8" s="1"/>
  <c r="J52" i="9" s="1"/>
  <c r="V52" i="8" a="1"/>
  <c r="V52" i="8" s="1"/>
  <c r="K52" i="9" s="1"/>
  <c r="S52" i="8" a="1"/>
  <c r="S52" i="8" s="1"/>
  <c r="D52" i="9" s="1"/>
  <c r="W52" i="8" a="1"/>
  <c r="W52" i="8" s="1"/>
  <c r="L52" i="9" s="1"/>
  <c r="O52" i="9" s="1" a="1"/>
  <c r="O52" i="9" s="1"/>
  <c r="T52" i="8" a="1"/>
  <c r="T52" i="8" s="1"/>
  <c r="G52" i="9" s="1"/>
  <c r="H52" i="9" s="1"/>
  <c r="M52" i="9" s="1" a="1"/>
  <c r="M52" i="9" s="1"/>
  <c r="W58" i="8" a="1"/>
  <c r="W58" i="8" s="1"/>
  <c r="L58" i="9" s="1"/>
  <c r="O58" i="9" s="1" a="1"/>
  <c r="O58" i="9" s="1"/>
  <c r="U58" i="8" a="1"/>
  <c r="U58" i="8" s="1"/>
  <c r="J58" i="9" s="1"/>
  <c r="V58" i="8" a="1"/>
  <c r="V58" i="8" s="1"/>
  <c r="K58" i="9" s="1"/>
  <c r="S58" i="8" a="1"/>
  <c r="S58" i="8" s="1"/>
  <c r="D58" i="9" s="1"/>
  <c r="T58" i="8" a="1"/>
  <c r="T58" i="8" s="1"/>
  <c r="G58" i="9" s="1"/>
  <c r="H58" i="9" s="1"/>
  <c r="M58" i="9" s="1" a="1"/>
  <c r="M58" i="9" s="1"/>
  <c r="V120" i="8" a="1"/>
  <c r="V120" i="8" s="1"/>
  <c r="W120" i="8" a="1"/>
  <c r="W120" i="8" s="1"/>
  <c r="T120" i="8" a="1"/>
  <c r="T120" i="8" s="1"/>
  <c r="S120" i="8" a="1"/>
  <c r="S120" i="8" s="1"/>
  <c r="U120" i="8" a="1"/>
  <c r="U120" i="8" s="1"/>
  <c r="W96" i="8" a="1"/>
  <c r="W96" i="8" s="1"/>
  <c r="S96" i="8" a="1"/>
  <c r="S96" i="8" s="1"/>
  <c r="T96" i="8" a="1"/>
  <c r="T96" i="8" s="1"/>
  <c r="U96" i="8" a="1"/>
  <c r="U96" i="8" s="1"/>
  <c r="V96" i="8" a="1"/>
  <c r="V96" i="8" s="1"/>
  <c r="U101" i="8" a="1"/>
  <c r="U101" i="8" s="1"/>
  <c r="V101" i="8" a="1"/>
  <c r="V101" i="8" s="1"/>
  <c r="T101" i="8" a="1"/>
  <c r="T101" i="8" s="1"/>
  <c r="W101" i="8" a="1"/>
  <c r="W101" i="8" s="1"/>
  <c r="S101" i="8" a="1"/>
  <c r="S101" i="8" s="1"/>
  <c r="T85" i="8" a="1"/>
  <c r="T85" i="8" s="1"/>
  <c r="S85" i="8" a="1"/>
  <c r="S85" i="8" s="1"/>
  <c r="U85" i="8" a="1"/>
  <c r="U85" i="8" s="1"/>
  <c r="V85" i="8" a="1"/>
  <c r="V85" i="8" s="1"/>
  <c r="W85" i="8" a="1"/>
  <c r="W85" i="8" s="1"/>
  <c r="S36" i="8" a="1"/>
  <c r="S36" i="8" s="1"/>
  <c r="W36" i="8" a="1"/>
  <c r="W36" i="8" s="1"/>
  <c r="L36" i="9" s="1"/>
  <c r="O36" i="9" s="1" a="1"/>
  <c r="O36" i="9" s="1"/>
  <c r="U36" i="8" a="1"/>
  <c r="U36" i="8" s="1"/>
  <c r="J36" i="9" s="1"/>
  <c r="T36" i="8" a="1"/>
  <c r="T36" i="8" s="1"/>
  <c r="G36" i="9" s="1"/>
  <c r="H36" i="9" s="1"/>
  <c r="M36" i="9" s="1" a="1"/>
  <c r="M36" i="9" s="1"/>
  <c r="V36" i="8" a="1"/>
  <c r="V36" i="8" s="1"/>
  <c r="U33" i="8" a="1"/>
  <c r="U33" i="8" s="1"/>
  <c r="J33" i="9" s="1"/>
  <c r="S33" i="8" a="1"/>
  <c r="S33" i="8" s="1"/>
  <c r="D33" i="9" s="1"/>
  <c r="W33" i="8" a="1"/>
  <c r="W33" i="8" s="1"/>
  <c r="L33" i="9" s="1"/>
  <c r="O33" i="9" s="1" a="1"/>
  <c r="O33" i="9" s="1"/>
  <c r="V33" i="8" a="1"/>
  <c r="V33" i="8" s="1"/>
  <c r="T33" i="8" a="1"/>
  <c r="T33" i="8" s="1"/>
  <c r="G33" i="9" s="1"/>
  <c r="H33" i="9" s="1"/>
  <c r="M33" i="9" s="1" a="1"/>
  <c r="M33" i="9" s="1"/>
  <c r="S30" i="8" a="1"/>
  <c r="S30" i="8" s="1"/>
  <c r="D30" i="9" s="1"/>
  <c r="W30" i="8" a="1"/>
  <c r="W30" i="8" s="1"/>
  <c r="L30" i="9" s="1"/>
  <c r="O30" i="9" s="1" a="1"/>
  <c r="O30" i="9" s="1"/>
  <c r="U30" i="8" a="1"/>
  <c r="U30" i="8" s="1"/>
  <c r="J30" i="9" s="1"/>
  <c r="T30" i="8" a="1"/>
  <c r="T30" i="8" s="1"/>
  <c r="G30" i="9" s="1"/>
  <c r="H30" i="9" s="1"/>
  <c r="M30" i="9" s="1" a="1"/>
  <c r="M30" i="9" s="1"/>
  <c r="V30" i="8" a="1"/>
  <c r="V30" i="8" s="1"/>
  <c r="K30" i="9" s="1"/>
  <c r="U35" i="8" a="1"/>
  <c r="U35" i="8" s="1"/>
  <c r="J35" i="9" s="1"/>
  <c r="S35" i="8" a="1"/>
  <c r="S35" i="8" s="1"/>
  <c r="D35" i="9" s="1"/>
  <c r="W35" i="8" a="1"/>
  <c r="W35" i="8" s="1"/>
  <c r="L35" i="9" s="1"/>
  <c r="O35" i="9" s="1" a="1"/>
  <c r="O35" i="9" s="1"/>
  <c r="T35" i="8" a="1"/>
  <c r="T35" i="8" s="1"/>
  <c r="G35" i="9" s="1"/>
  <c r="H35" i="9" s="1"/>
  <c r="M35" i="9" s="1" a="1"/>
  <c r="M35" i="9" s="1"/>
  <c r="V35" i="8" a="1"/>
  <c r="V35" i="8" s="1"/>
  <c r="K35" i="9" s="1"/>
  <c r="S24" i="8" a="1"/>
  <c r="S24" i="8" s="1"/>
  <c r="W24" i="8" a="1"/>
  <c r="W24" i="8" s="1"/>
  <c r="L24" i="9" s="1"/>
  <c r="O24" i="9" s="1" a="1"/>
  <c r="O24" i="9" s="1"/>
  <c r="U24" i="8" a="1"/>
  <c r="U24" i="8" s="1"/>
  <c r="J24" i="9" s="1"/>
  <c r="T24" i="8" a="1"/>
  <c r="T24" i="8" s="1"/>
  <c r="V24" i="8" a="1"/>
  <c r="V24" i="8" s="1"/>
  <c r="U21" i="8" a="1"/>
  <c r="U21" i="8" s="1"/>
  <c r="J21" i="9" s="1"/>
  <c r="S21" i="8" a="1"/>
  <c r="S21" i="8" s="1"/>
  <c r="D21" i="9" s="1"/>
  <c r="W21" i="8" a="1"/>
  <c r="W21" i="8" s="1"/>
  <c r="L21" i="9" s="1"/>
  <c r="O21" i="9" s="1" a="1"/>
  <c r="O21" i="9" s="1"/>
  <c r="T21" i="8" a="1"/>
  <c r="T21" i="8" s="1"/>
  <c r="G21" i="9" s="1"/>
  <c r="H21" i="9" s="1"/>
  <c r="M21" i="9" s="1" a="1"/>
  <c r="M21" i="9" s="1"/>
  <c r="V21" i="8" a="1"/>
  <c r="V21" i="8" s="1"/>
  <c r="K21" i="9" s="1"/>
  <c r="S26" i="8" a="1"/>
  <c r="S26" i="8" s="1"/>
  <c r="D26" i="9" s="1"/>
  <c r="W26" i="8" a="1"/>
  <c r="W26" i="8" s="1"/>
  <c r="L26" i="9" s="1"/>
  <c r="O26" i="9" s="1" a="1"/>
  <c r="O26" i="9" s="1"/>
  <c r="U26" i="8" a="1"/>
  <c r="U26" i="8" s="1"/>
  <c r="T26" i="8" a="1"/>
  <c r="T26" i="8" s="1"/>
  <c r="G26" i="9" s="1"/>
  <c r="H26" i="9" s="1"/>
  <c r="M26" i="9" s="1" a="1"/>
  <c r="M26" i="9" s="1"/>
  <c r="V26" i="8" a="1"/>
  <c r="V26" i="8" s="1"/>
  <c r="K26" i="9" s="1"/>
  <c r="U31" i="8" a="1"/>
  <c r="U31" i="8" s="1"/>
  <c r="J31" i="9" s="1"/>
  <c r="S31" i="8" a="1"/>
  <c r="S31" i="8" s="1"/>
  <c r="D31" i="9" s="1"/>
  <c r="W31" i="8" a="1"/>
  <c r="W31" i="8" s="1"/>
  <c r="L31" i="9" s="1"/>
  <c r="O31" i="9" s="1" a="1"/>
  <c r="O31" i="9" s="1"/>
  <c r="T31" i="8" a="1"/>
  <c r="T31" i="8" s="1"/>
  <c r="G31" i="9" s="1"/>
  <c r="H31" i="9" s="1"/>
  <c r="M31" i="9" s="1" a="1"/>
  <c r="M31" i="9" s="1"/>
  <c r="V31" i="8" a="1"/>
  <c r="V31" i="8" s="1"/>
  <c r="K31" i="9" s="1"/>
  <c r="S51" i="8" a="1"/>
  <c r="S51" i="8" s="1"/>
  <c r="D51" i="9" s="1"/>
  <c r="W51" i="8" a="1"/>
  <c r="W51" i="8" s="1"/>
  <c r="L51" i="9" s="1"/>
  <c r="O51" i="9" s="1" a="1"/>
  <c r="O51" i="9" s="1"/>
  <c r="U51" i="8" a="1"/>
  <c r="U51" i="8" s="1"/>
  <c r="J51" i="9" s="1"/>
  <c r="V51" i="8" a="1"/>
  <c r="V51" i="8" s="1"/>
  <c r="K51" i="9" s="1"/>
  <c r="T51" i="8" a="1"/>
  <c r="T51" i="8" s="1"/>
  <c r="G51" i="9" s="1"/>
  <c r="H51" i="9" s="1"/>
  <c r="M51" i="9" s="1" a="1"/>
  <c r="M51" i="9" s="1"/>
  <c r="S57" i="8" a="1"/>
  <c r="S57" i="8" s="1"/>
  <c r="D57" i="9" s="1"/>
  <c r="W57" i="8" a="1"/>
  <c r="W57" i="8" s="1"/>
  <c r="L57" i="9" s="1"/>
  <c r="O57" i="9" s="1" a="1"/>
  <c r="O57" i="9" s="1"/>
  <c r="T57" i="8" a="1"/>
  <c r="T57" i="8" s="1"/>
  <c r="G57" i="9" s="1"/>
  <c r="H57" i="9" s="1"/>
  <c r="M57" i="9" s="1" a="1"/>
  <c r="M57" i="9" s="1"/>
  <c r="U57" i="8" a="1"/>
  <c r="U57" i="8" s="1"/>
  <c r="J57" i="9" s="1"/>
  <c r="V57" i="8" a="1"/>
  <c r="V57" i="8" s="1"/>
  <c r="K57" i="9" s="1"/>
  <c r="W113" i="8" a="1"/>
  <c r="W113" i="8" s="1"/>
  <c r="T113" i="8" a="1"/>
  <c r="T113" i="8" s="1"/>
  <c r="U113" i="8" a="1"/>
  <c r="U113" i="8" s="1"/>
  <c r="V113" i="8" a="1"/>
  <c r="V113" i="8" s="1"/>
  <c r="S113" i="8" a="1"/>
  <c r="S113" i="8" s="1"/>
  <c r="U121" i="8" a="1"/>
  <c r="U121" i="8" s="1"/>
  <c r="S121" i="8" a="1"/>
  <c r="S121" i="8" s="1"/>
  <c r="V121" i="8" a="1"/>
  <c r="V121" i="8" s="1"/>
  <c r="W121" i="8" a="1"/>
  <c r="W121" i="8" s="1"/>
  <c r="T121" i="8" a="1"/>
  <c r="T121" i="8" s="1"/>
  <c r="S77" i="8" a="1"/>
  <c r="S77" i="8" s="1"/>
  <c r="T77" i="8" a="1"/>
  <c r="T77" i="8" s="1"/>
  <c r="U77" i="8" a="1"/>
  <c r="U77" i="8" s="1"/>
  <c r="V77" i="8" a="1"/>
  <c r="V77" i="8" s="1"/>
  <c r="W77" i="8" a="1"/>
  <c r="W77" i="8" s="1"/>
  <c r="T98" i="8" a="1"/>
  <c r="T98" i="8" s="1"/>
  <c r="U98" i="8" a="1"/>
  <c r="U98" i="8" s="1"/>
  <c r="V98" i="8" a="1"/>
  <c r="V98" i="8" s="1"/>
  <c r="S98" i="8" a="1"/>
  <c r="S98" i="8" s="1"/>
  <c r="W98" i="8" a="1"/>
  <c r="W98" i="8" s="1"/>
  <c r="S20" i="8" a="1"/>
  <c r="S20" i="8" s="1"/>
  <c r="D20" i="9" s="1"/>
  <c r="W20" i="8" a="1"/>
  <c r="W20" i="8" s="1"/>
  <c r="L20" i="9" s="1"/>
  <c r="O20" i="9" s="1" a="1"/>
  <c r="O20" i="9" s="1"/>
  <c r="U20" i="8" a="1"/>
  <c r="U20" i="8" s="1"/>
  <c r="J20" i="9" s="1"/>
  <c r="T20" i="8" a="1"/>
  <c r="T20" i="8" s="1"/>
  <c r="G20" i="9" s="1"/>
  <c r="H20" i="9" s="1"/>
  <c r="M20" i="9" s="1" a="1"/>
  <c r="M20" i="9" s="1"/>
  <c r="V20" i="8" a="1"/>
  <c r="V20" i="8" s="1"/>
  <c r="K20" i="9" s="1"/>
  <c r="S90" i="8" a="1"/>
  <c r="S90" i="8" s="1"/>
  <c r="W90" i="8" a="1"/>
  <c r="W90" i="8" s="1"/>
  <c r="T90" i="8" a="1"/>
  <c r="T90" i="8" s="1"/>
  <c r="U90" i="8" a="1"/>
  <c r="U90" i="8" s="1"/>
  <c r="V90" i="8" a="1"/>
  <c r="V90" i="8" s="1"/>
  <c r="U25" i="8" a="1"/>
  <c r="U25" i="8" s="1"/>
  <c r="S25" i="8" a="1"/>
  <c r="S25" i="8" s="1"/>
  <c r="D25" i="9" s="1"/>
  <c r="W25" i="8" a="1"/>
  <c r="W25" i="8" s="1"/>
  <c r="L25" i="9" s="1"/>
  <c r="O25" i="9" s="1" a="1"/>
  <c r="O25" i="9" s="1"/>
  <c r="V25" i="8" a="1"/>
  <c r="V25" i="8" s="1"/>
  <c r="K25" i="9" s="1"/>
  <c r="T25" i="8" a="1"/>
  <c r="T25" i="8" s="1"/>
  <c r="S22" i="8" a="1"/>
  <c r="S22" i="8" s="1"/>
  <c r="D22" i="9" s="1"/>
  <c r="W22" i="8" a="1"/>
  <c r="W22" i="8" s="1"/>
  <c r="L22" i="9" s="1"/>
  <c r="O22" i="9" s="1" a="1"/>
  <c r="O22" i="9" s="1"/>
  <c r="U22" i="8" a="1"/>
  <c r="U22" i="8" s="1"/>
  <c r="J22" i="9" s="1"/>
  <c r="T22" i="8" a="1"/>
  <c r="T22" i="8" s="1"/>
  <c r="G22" i="9" s="1"/>
  <c r="H22" i="9" s="1"/>
  <c r="M22" i="9" s="1" a="1"/>
  <c r="M22" i="9" s="1"/>
  <c r="V22" i="8" a="1"/>
  <c r="V22" i="8" s="1"/>
  <c r="K22" i="9" s="1"/>
  <c r="U27" i="8" a="1"/>
  <c r="U27" i="8" s="1"/>
  <c r="J27" i="9" s="1"/>
  <c r="S27" i="8" a="1"/>
  <c r="S27" i="8" s="1"/>
  <c r="D27" i="9" s="1"/>
  <c r="W27" i="8" a="1"/>
  <c r="W27" i="8" s="1"/>
  <c r="L27" i="9" s="1"/>
  <c r="O27" i="9" s="1" a="1"/>
  <c r="O27" i="9" s="1"/>
  <c r="T27" i="8" a="1"/>
  <c r="T27" i="8" s="1"/>
  <c r="G27" i="9" s="1"/>
  <c r="H27" i="9" s="1"/>
  <c r="M27" i="9" s="1" a="1"/>
  <c r="M27" i="9" s="1"/>
  <c r="V27" i="8" a="1"/>
  <c r="V27" i="8" s="1"/>
  <c r="K27" i="9" s="1"/>
  <c r="S16" i="8" a="1"/>
  <c r="S16" i="8" s="1"/>
  <c r="D16" i="9" s="1"/>
  <c r="W16" i="8" a="1"/>
  <c r="W16" i="8" s="1"/>
  <c r="U16" i="8" a="1"/>
  <c r="U16" i="8" s="1"/>
  <c r="J16" i="9" s="1"/>
  <c r="T16" i="8" a="1"/>
  <c r="T16" i="8" s="1"/>
  <c r="G16" i="9" s="1"/>
  <c r="H16" i="9" s="1"/>
  <c r="M16" i="9" s="1" a="1"/>
  <c r="M16" i="9" s="1"/>
  <c r="V16" i="8" a="1"/>
  <c r="V16" i="8" s="1"/>
  <c r="K16" i="9" s="1"/>
  <c r="S8" i="8" a="1"/>
  <c r="S8" i="8" s="1"/>
  <c r="D8" i="9" s="1"/>
  <c r="W8" i="8" a="1"/>
  <c r="W8" i="8" s="1"/>
  <c r="L8" i="9" s="1"/>
  <c r="O8" i="9" s="1" a="1"/>
  <c r="O8" i="9" s="1"/>
  <c r="U8" i="8" a="1"/>
  <c r="U8" i="8" s="1"/>
  <c r="J8" i="9" s="1"/>
  <c r="T8" i="8" a="1"/>
  <c r="T8" i="8" s="1"/>
  <c r="G8" i="9" s="1"/>
  <c r="H8" i="9" s="1"/>
  <c r="M8" i="9" s="1" a="1"/>
  <c r="M8" i="9" s="1"/>
  <c r="V8" i="8" a="1"/>
  <c r="V8" i="8" s="1"/>
  <c r="K8" i="9" s="1"/>
  <c r="S18" i="8" a="1"/>
  <c r="S18" i="8" s="1"/>
  <c r="D18" i="9" s="1"/>
  <c r="W18" i="8" a="1"/>
  <c r="W18" i="8" s="1"/>
  <c r="L18" i="9" s="1"/>
  <c r="O18" i="9" s="1" a="1"/>
  <c r="O18" i="9" s="1"/>
  <c r="U18" i="8" a="1"/>
  <c r="U18" i="8" s="1"/>
  <c r="J18" i="9" s="1"/>
  <c r="T18" i="8" a="1"/>
  <c r="T18" i="8" s="1"/>
  <c r="G18" i="9" s="1"/>
  <c r="H18" i="9" s="1"/>
  <c r="M18" i="9" s="1" a="1"/>
  <c r="M18" i="9" s="1"/>
  <c r="V18" i="8" a="1"/>
  <c r="V18" i="8" s="1"/>
  <c r="K18" i="9" s="1"/>
  <c r="U23" i="8" a="1"/>
  <c r="U23" i="8" s="1"/>
  <c r="J23" i="9" s="1"/>
  <c r="S23" i="8" a="1"/>
  <c r="S23" i="8" s="1"/>
  <c r="D23" i="9" s="1"/>
  <c r="W23" i="8" a="1"/>
  <c r="W23" i="8" s="1"/>
  <c r="L23" i="9" s="1"/>
  <c r="O23" i="9" s="1" a="1"/>
  <c r="O23" i="9" s="1"/>
  <c r="T23" i="8" a="1"/>
  <c r="T23" i="8" s="1"/>
  <c r="G23" i="9" s="1"/>
  <c r="H23" i="9" s="1"/>
  <c r="M23" i="9" s="1" a="1"/>
  <c r="M23" i="9" s="1"/>
  <c r="V23" i="8" a="1"/>
  <c r="V23" i="8" s="1"/>
  <c r="K23" i="9" s="1"/>
  <c r="U13" i="8" a="1"/>
  <c r="U13" i="8" s="1"/>
  <c r="J13" i="9" s="1"/>
  <c r="S13" i="8" a="1"/>
  <c r="S13" i="8" s="1"/>
  <c r="D13" i="9" s="1"/>
  <c r="W13" i="8" a="1"/>
  <c r="W13" i="8" s="1"/>
  <c r="L13" i="9" s="1"/>
  <c r="O13" i="9" s="1" a="1"/>
  <c r="O13" i="9" s="1"/>
  <c r="V13" i="8" a="1"/>
  <c r="V13" i="8" s="1"/>
  <c r="K13" i="9" s="1"/>
  <c r="T13" i="8" a="1"/>
  <c r="T13" i="8" s="1"/>
  <c r="G13" i="9" s="1"/>
  <c r="H13" i="9" s="1"/>
  <c r="M13" i="9" s="1" a="1"/>
  <c r="M13" i="9" s="1"/>
  <c r="U44" i="8" a="1"/>
  <c r="U44" i="8" s="1"/>
  <c r="J44" i="9" s="1"/>
  <c r="S44" i="8" a="1"/>
  <c r="S44" i="8" s="1"/>
  <c r="D44" i="9" s="1"/>
  <c r="V44" i="8" a="1"/>
  <c r="V44" i="8" s="1"/>
  <c r="K44" i="9" s="1"/>
  <c r="T44" i="8" a="1"/>
  <c r="T44" i="8" s="1"/>
  <c r="G44" i="9" s="1"/>
  <c r="H44" i="9" s="1"/>
  <c r="M44" i="9" s="1" a="1"/>
  <c r="M44" i="9" s="1"/>
  <c r="W44" i="8" a="1"/>
  <c r="W44" i="8" s="1"/>
  <c r="L44" i="9" s="1"/>
  <c r="O44" i="9" s="1" a="1"/>
  <c r="O44" i="9" s="1"/>
  <c r="S122" i="8" a="1"/>
  <c r="S122" i="8" s="1"/>
  <c r="T122" i="8" a="1"/>
  <c r="T122" i="8" s="1"/>
  <c r="V122" i="8" a="1"/>
  <c r="V122" i="8" s="1"/>
  <c r="U122" i="8" a="1"/>
  <c r="U122" i="8" s="1"/>
  <c r="W122" i="8" a="1"/>
  <c r="W122" i="8" s="1"/>
  <c r="S119" i="8" a="1"/>
  <c r="S119" i="8" s="1"/>
  <c r="T119" i="8" a="1"/>
  <c r="T119" i="8" s="1"/>
  <c r="U119" i="8" a="1"/>
  <c r="U119" i="8" s="1"/>
  <c r="V119" i="8" a="1"/>
  <c r="V119" i="8" s="1"/>
  <c r="W119" i="8" a="1"/>
  <c r="W119" i="8" s="1"/>
  <c r="V111" i="8" a="1"/>
  <c r="V111" i="8" s="1"/>
  <c r="W111" i="8" a="1"/>
  <c r="W111" i="8" s="1"/>
  <c r="S111" i="8" a="1"/>
  <c r="S111" i="8" s="1"/>
  <c r="T111" i="8" a="1"/>
  <c r="T111" i="8" s="1"/>
  <c r="U111" i="8" a="1"/>
  <c r="U111" i="8" s="1"/>
  <c r="U105" i="8" a="1"/>
  <c r="U105" i="8" s="1"/>
  <c r="W105" i="8" a="1"/>
  <c r="W105" i="8" s="1"/>
  <c r="V105" i="8" a="1"/>
  <c r="V105" i="8" s="1"/>
  <c r="S105" i="8" a="1"/>
  <c r="S105" i="8" s="1"/>
  <c r="T105" i="8" a="1"/>
  <c r="T105" i="8" s="1"/>
  <c r="S69" i="8" a="1"/>
  <c r="S69" i="8" s="1"/>
  <c r="D69" i="9" s="1"/>
  <c r="T69" i="8" a="1"/>
  <c r="T69" i="8" s="1"/>
  <c r="G69" i="9" s="1"/>
  <c r="H69" i="9" s="1"/>
  <c r="M69" i="9" s="1" a="1"/>
  <c r="M69" i="9" s="1"/>
  <c r="U69" i="8" a="1"/>
  <c r="U69" i="8" s="1"/>
  <c r="J69" i="9" s="1"/>
  <c r="V69" i="8" a="1"/>
  <c r="V69" i="8" s="1"/>
  <c r="K69" i="9" s="1"/>
  <c r="W69" i="8" a="1"/>
  <c r="W69" i="8" s="1"/>
  <c r="L69" i="9" s="1"/>
  <c r="O69" i="9" s="1" a="1"/>
  <c r="O69" i="9" s="1"/>
  <c r="V103" i="8" a="1"/>
  <c r="V103" i="8" s="1"/>
  <c r="U103" i="8" a="1"/>
  <c r="U103" i="8" s="1"/>
  <c r="T103" i="8" a="1"/>
  <c r="T103" i="8" s="1"/>
  <c r="W103" i="8" a="1"/>
  <c r="W103" i="8" s="1"/>
  <c r="S103" i="8" a="1"/>
  <c r="S103" i="8" s="1"/>
  <c r="S88" i="8" a="1"/>
  <c r="S88" i="8" s="1"/>
  <c r="W88" i="8" a="1"/>
  <c r="W88" i="8" s="1"/>
  <c r="V88" i="8" a="1"/>
  <c r="V88" i="8" s="1"/>
  <c r="T88" i="8" a="1"/>
  <c r="T88" i="8" s="1"/>
  <c r="U88" i="8" a="1"/>
  <c r="U88" i="8" s="1"/>
  <c r="U17" i="8" a="1"/>
  <c r="U17" i="8" s="1"/>
  <c r="J17" i="9" s="1"/>
  <c r="S17" i="8" a="1"/>
  <c r="S17" i="8" s="1"/>
  <c r="D17" i="9" s="1"/>
  <c r="W17" i="8" a="1"/>
  <c r="W17" i="8" s="1"/>
  <c r="L17" i="9" s="1"/>
  <c r="O17" i="9" s="1" a="1"/>
  <c r="O17" i="9" s="1"/>
  <c r="V17" i="8" a="1"/>
  <c r="V17" i="8" s="1"/>
  <c r="K17" i="9" s="1"/>
  <c r="T17" i="8" a="1"/>
  <c r="T17" i="8" s="1"/>
  <c r="G17" i="9" s="1"/>
  <c r="H17" i="9" s="1"/>
  <c r="M17" i="9" s="1" a="1"/>
  <c r="M17" i="9" s="1"/>
  <c r="S12" i="8" a="1"/>
  <c r="S12" i="8" s="1"/>
  <c r="D12" i="9" s="1"/>
  <c r="W12" i="8" a="1"/>
  <c r="W12" i="8" s="1"/>
  <c r="L12" i="9" s="1"/>
  <c r="O12" i="9" s="1" a="1"/>
  <c r="O12" i="9" s="1"/>
  <c r="U12" i="8" a="1"/>
  <c r="U12" i="8" s="1"/>
  <c r="J12" i="9" s="1"/>
  <c r="T12" i="8" a="1"/>
  <c r="T12" i="8" s="1"/>
  <c r="G12" i="9" s="1"/>
  <c r="H12" i="9" s="1"/>
  <c r="M12" i="9" s="1" a="1"/>
  <c r="M12" i="9" s="1"/>
  <c r="V12" i="8" a="1"/>
  <c r="V12" i="8" s="1"/>
  <c r="K12" i="9" s="1"/>
  <c r="U19" i="8" a="1"/>
  <c r="U19" i="8" s="1"/>
  <c r="J19" i="9" s="1"/>
  <c r="S19" i="8" a="1"/>
  <c r="S19" i="8" s="1"/>
  <c r="D19" i="9" s="1"/>
  <c r="W19" i="8" a="1"/>
  <c r="W19" i="8" s="1"/>
  <c r="L19" i="9" s="1"/>
  <c r="O19" i="9" s="1" a="1"/>
  <c r="O19" i="9" s="1"/>
  <c r="T19" i="8" a="1"/>
  <c r="T19" i="8" s="1"/>
  <c r="G19" i="9" s="1"/>
  <c r="H19" i="9" s="1"/>
  <c r="M19" i="9" s="1" a="1"/>
  <c r="M19" i="9" s="1"/>
  <c r="V19" i="8" a="1"/>
  <c r="V19" i="8" s="1"/>
  <c r="K19" i="9" s="1"/>
  <c r="U87" i="8" a="1"/>
  <c r="U87" i="8" s="1"/>
  <c r="T87" i="8" a="1"/>
  <c r="T87" i="8" s="1"/>
  <c r="V87" i="8" a="1"/>
  <c r="V87" i="8" s="1"/>
  <c r="W87" i="8" a="1"/>
  <c r="W87" i="8" s="1"/>
  <c r="S87" i="8" a="1"/>
  <c r="S87" i="8" s="1"/>
  <c r="S79" i="8" a="1"/>
  <c r="S79" i="8" s="1"/>
  <c r="T79" i="8" a="1"/>
  <c r="T79" i="8" s="1"/>
  <c r="U79" i="8" a="1"/>
  <c r="U79" i="8" s="1"/>
  <c r="V79" i="8" a="1"/>
  <c r="V79" i="8" s="1"/>
  <c r="W79" i="8" a="1"/>
  <c r="W79" i="8" s="1"/>
  <c r="W86" i="8" a="1"/>
  <c r="W86" i="8" s="1"/>
  <c r="S86" i="8" a="1"/>
  <c r="S86" i="8" s="1"/>
  <c r="T86" i="8" a="1"/>
  <c r="T86" i="8" s="1"/>
  <c r="V86" i="8" a="1"/>
  <c r="V86" i="8" s="1"/>
  <c r="U86" i="8" a="1"/>
  <c r="U86" i="8" s="1"/>
  <c r="U65" i="8" a="1"/>
  <c r="U65" i="8" s="1"/>
  <c r="J65" i="9" s="1"/>
  <c r="V65" i="8" a="1"/>
  <c r="V65" i="8" s="1"/>
  <c r="K65" i="9" s="1"/>
  <c r="W65" i="8" a="1"/>
  <c r="W65" i="8" s="1"/>
  <c r="L65" i="9" s="1"/>
  <c r="O65" i="9" s="1" a="1"/>
  <c r="O65" i="9" s="1"/>
  <c r="S65" i="8" a="1"/>
  <c r="S65" i="8" s="1"/>
  <c r="D65" i="9" s="1"/>
  <c r="T65" i="8" a="1"/>
  <c r="T65" i="8" s="1"/>
  <c r="G65" i="9" s="1"/>
  <c r="H65" i="9" s="1"/>
  <c r="M65" i="9" s="1" a="1"/>
  <c r="M65" i="9" s="1"/>
  <c r="U9" i="8" a="1"/>
  <c r="U9" i="8" s="1"/>
  <c r="J9" i="9" s="1"/>
  <c r="S9" i="8" a="1"/>
  <c r="S9" i="8" s="1"/>
  <c r="D9" i="9" s="1"/>
  <c r="W9" i="8" a="1"/>
  <c r="W9" i="8" s="1"/>
  <c r="L9" i="9" s="1"/>
  <c r="O9" i="9" s="1" a="1"/>
  <c r="O9" i="9" s="1"/>
  <c r="V9" i="8" a="1"/>
  <c r="V9" i="8" s="1"/>
  <c r="K9" i="9" s="1"/>
  <c r="T9" i="8" a="1"/>
  <c r="T9" i="8" s="1"/>
  <c r="G9" i="9" s="1"/>
  <c r="H9" i="9" s="1"/>
  <c r="M9" i="9" s="1" a="1"/>
  <c r="M9" i="9" s="1"/>
  <c r="S43" i="8" a="1"/>
  <c r="S43" i="8" s="1"/>
  <c r="D43" i="9" s="1"/>
  <c r="W43" i="8" a="1"/>
  <c r="W43" i="8" s="1"/>
  <c r="L43" i="9" s="1"/>
  <c r="O43" i="9" s="1" a="1"/>
  <c r="O43" i="9" s="1"/>
  <c r="U43" i="8" a="1"/>
  <c r="U43" i="8" s="1"/>
  <c r="J43" i="9" s="1"/>
  <c r="V43" i="8" a="1"/>
  <c r="V43" i="8" s="1"/>
  <c r="K43" i="9" s="1"/>
  <c r="T43" i="8" a="1"/>
  <c r="T43" i="8" s="1"/>
  <c r="G43" i="9" s="1"/>
  <c r="H43" i="9" s="1"/>
  <c r="M43" i="9" s="1" a="1"/>
  <c r="M43" i="9" s="1"/>
  <c r="T118" i="8" a="1"/>
  <c r="T118" i="8" s="1"/>
  <c r="W118" i="8" a="1"/>
  <c r="W118" i="8" s="1"/>
  <c r="V118" i="8" a="1"/>
  <c r="V118" i="8" s="1"/>
  <c r="S118" i="8" a="1"/>
  <c r="S118" i="8" s="1"/>
  <c r="U118" i="8" a="1"/>
  <c r="U118" i="8" s="1"/>
  <c r="W116" i="8" a="1"/>
  <c r="W116" i="8" s="1"/>
  <c r="T116" i="8" a="1"/>
  <c r="T116" i="8" s="1"/>
  <c r="U116" i="8" a="1"/>
  <c r="U116" i="8" s="1"/>
  <c r="V116" i="8" a="1"/>
  <c r="V116" i="8" s="1"/>
  <c r="S116" i="8" a="1"/>
  <c r="S116" i="8" s="1"/>
  <c r="W117" i="8" a="1"/>
  <c r="W117" i="8" s="1"/>
  <c r="T117" i="8" a="1"/>
  <c r="T117" i="8" s="1"/>
  <c r="S117" i="8" a="1"/>
  <c r="S117" i="8" s="1"/>
  <c r="U117" i="8" a="1"/>
  <c r="U117" i="8" s="1"/>
  <c r="V117" i="8" a="1"/>
  <c r="V117" i="8" s="1"/>
  <c r="S102" i="8" a="1"/>
  <c r="S102" i="8" s="1"/>
  <c r="U102" i="8" a="1"/>
  <c r="U102" i="8" s="1"/>
  <c r="T102" i="8" a="1"/>
  <c r="T102" i="8" s="1"/>
  <c r="V102" i="8" a="1"/>
  <c r="V102" i="8" s="1"/>
  <c r="W102" i="8" a="1"/>
  <c r="W102" i="8" s="1"/>
  <c r="U107" i="8" a="1"/>
  <c r="U107" i="8" s="1"/>
  <c r="T107" i="8" a="1"/>
  <c r="T107" i="8" s="1"/>
  <c r="S107" i="8" a="1"/>
  <c r="S107" i="8" s="1"/>
  <c r="V107" i="8" a="1"/>
  <c r="V107" i="8" s="1"/>
  <c r="W107" i="8" a="1"/>
  <c r="W107" i="8" s="1"/>
  <c r="V100" i="8" a="1"/>
  <c r="V100" i="8" s="1"/>
  <c r="S100" i="8" a="1"/>
  <c r="S100" i="8" s="1"/>
  <c r="U100" i="8" a="1"/>
  <c r="U100" i="8" s="1"/>
  <c r="T100" i="8" a="1"/>
  <c r="T100" i="8" s="1"/>
  <c r="W100" i="8" a="1"/>
  <c r="W100" i="8" s="1"/>
  <c r="S84" i="8" a="1"/>
  <c r="S84" i="8" s="1"/>
  <c r="U84" i="8" a="1"/>
  <c r="U84" i="8" s="1"/>
  <c r="W84" i="8" a="1"/>
  <c r="W84" i="8" s="1"/>
  <c r="V84" i="8" a="1"/>
  <c r="V84" i="8" s="1"/>
  <c r="T84" i="8" a="1"/>
  <c r="T84" i="8" s="1"/>
  <c r="T75" i="8" a="1"/>
  <c r="T75" i="8" s="1"/>
  <c r="G75" i="9" s="1"/>
  <c r="H75" i="9" s="1"/>
  <c r="M75" i="9" s="1" a="1"/>
  <c r="M75" i="9" s="1"/>
  <c r="U75" i="8" a="1"/>
  <c r="U75" i="8" s="1"/>
  <c r="J75" i="9" s="1"/>
  <c r="V75" i="8" a="1"/>
  <c r="V75" i="8" s="1"/>
  <c r="K75" i="9" s="1"/>
  <c r="S75" i="8" a="1"/>
  <c r="S75" i="8" s="1"/>
  <c r="D75" i="9" s="1"/>
  <c r="W75" i="8" a="1"/>
  <c r="W75" i="8" s="1"/>
  <c r="L75" i="9" s="1"/>
  <c r="O75" i="9" s="1" a="1"/>
  <c r="O75" i="9" s="1"/>
  <c r="V82" i="8" a="1"/>
  <c r="V82" i="8" s="1"/>
  <c r="S82" i="8" a="1"/>
  <c r="S82" i="8" s="1"/>
  <c r="W82" i="8" a="1"/>
  <c r="W82" i="8" s="1"/>
  <c r="T82" i="8" a="1"/>
  <c r="T82" i="8" s="1"/>
  <c r="U82" i="8" a="1"/>
  <c r="U82" i="8" s="1"/>
  <c r="U81" i="8" a="1"/>
  <c r="U81" i="8" s="1"/>
  <c r="W81" i="8" a="1"/>
  <c r="W81" i="8" s="1"/>
  <c r="T81" i="8" a="1"/>
  <c r="T81" i="8" s="1"/>
  <c r="S81" i="8" a="1"/>
  <c r="S81" i="8" s="1"/>
  <c r="V81" i="8" a="1"/>
  <c r="V81" i="8" s="1"/>
  <c r="V80" i="8" a="1"/>
  <c r="V80" i="8" s="1"/>
  <c r="W80" i="8" a="1"/>
  <c r="W80" i="8" s="1"/>
  <c r="S80" i="8" a="1"/>
  <c r="S80" i="8" s="1"/>
  <c r="U80" i="8" a="1"/>
  <c r="U80" i="8" s="1"/>
  <c r="T80" i="8" a="1"/>
  <c r="T80" i="8" s="1"/>
  <c r="W71" i="8" a="1"/>
  <c r="W71" i="8" s="1"/>
  <c r="L71" i="9" s="1"/>
  <c r="O71" i="9" s="1" a="1"/>
  <c r="O71" i="9" s="1"/>
  <c r="S71" i="8" a="1"/>
  <c r="S71" i="8" s="1"/>
  <c r="D71" i="9" s="1"/>
  <c r="T71" i="8" a="1"/>
  <c r="T71" i="8" s="1"/>
  <c r="G71" i="9" s="1"/>
  <c r="H71" i="9" s="1"/>
  <c r="M71" i="9" s="1" a="1"/>
  <c r="M71" i="9" s="1"/>
  <c r="U71" i="8" a="1"/>
  <c r="U71" i="8" s="1"/>
  <c r="J71" i="9" s="1"/>
  <c r="V71" i="8" a="1"/>
  <c r="V71" i="8" s="1"/>
  <c r="K71" i="9" s="1"/>
  <c r="W78" i="8" a="1"/>
  <c r="W78" i="8" s="1"/>
  <c r="S78" i="8" a="1"/>
  <c r="S78" i="8" s="1"/>
  <c r="T78" i="8" a="1"/>
  <c r="T78" i="8" s="1"/>
  <c r="V78" i="8" a="1"/>
  <c r="V78" i="8" s="1"/>
  <c r="U78" i="8" a="1"/>
  <c r="U78" i="8" s="1"/>
  <c r="V63" i="8" a="1"/>
  <c r="V63" i="8" s="1"/>
  <c r="K63" i="9" s="1"/>
  <c r="U63" i="8" a="1"/>
  <c r="U63" i="8" s="1"/>
  <c r="J63" i="9" s="1"/>
  <c r="W63" i="8" a="1"/>
  <c r="W63" i="8" s="1"/>
  <c r="L63" i="9" s="1"/>
  <c r="O63" i="9" s="1" a="1"/>
  <c r="O63" i="9" s="1"/>
  <c r="S63" i="8" a="1"/>
  <c r="S63" i="8" s="1"/>
  <c r="D63" i="9" s="1"/>
  <c r="T63" i="8" a="1"/>
  <c r="T63" i="8" s="1"/>
  <c r="G63" i="9" s="1"/>
  <c r="H63" i="9" s="1"/>
  <c r="M63" i="9" s="1" a="1"/>
  <c r="M63" i="9" s="1"/>
  <c r="U5" i="8" a="1"/>
  <c r="U5" i="8" s="1"/>
  <c r="J5" i="9" s="1"/>
  <c r="S5" i="8" a="1"/>
  <c r="S5" i="8" s="1"/>
  <c r="D5" i="9" s="1"/>
  <c r="W5" i="8" a="1"/>
  <c r="W5" i="8" s="1"/>
  <c r="L5" i="9" s="1"/>
  <c r="O5" i="9" s="1" a="1"/>
  <c r="O5" i="9" s="1"/>
  <c r="V5" i="8" a="1"/>
  <c r="V5" i="8" s="1"/>
  <c r="K5" i="9" s="1"/>
  <c r="T5" i="8" a="1"/>
  <c r="T5" i="8" s="1"/>
  <c r="G5" i="9" s="1"/>
  <c r="H5" i="9" s="1"/>
  <c r="M5" i="9" s="1" a="1"/>
  <c r="M5" i="9" s="1"/>
  <c r="U15" i="8" a="1"/>
  <c r="U15" i="8" s="1"/>
  <c r="J15" i="9" s="1"/>
  <c r="S15" i="8" a="1"/>
  <c r="S15" i="8" s="1"/>
  <c r="D15" i="9" s="1"/>
  <c r="W15" i="8" a="1"/>
  <c r="W15" i="8" s="1"/>
  <c r="L15" i="9" s="1"/>
  <c r="O15" i="9" s="1" a="1"/>
  <c r="O15" i="9" s="1"/>
  <c r="T15" i="8" a="1"/>
  <c r="T15" i="8" s="1"/>
  <c r="G15" i="9" s="1"/>
  <c r="H15" i="9" s="1"/>
  <c r="M15" i="9" s="1" a="1"/>
  <c r="M15" i="9" s="1"/>
  <c r="V15" i="8" a="1"/>
  <c r="V15" i="8" s="1"/>
  <c r="K15" i="9" s="1"/>
  <c r="W114" i="8" a="1"/>
  <c r="W114" i="8" s="1"/>
  <c r="S114" i="8" a="1"/>
  <c r="S114" i="8" s="1"/>
  <c r="T114" i="8" a="1"/>
  <c r="T114" i="8" s="1"/>
  <c r="U114" i="8" a="1"/>
  <c r="U114" i="8" s="1"/>
  <c r="V114" i="8" a="1"/>
  <c r="V114" i="8" s="1"/>
  <c r="T95" i="8" a="1"/>
  <c r="T95" i="8" s="1"/>
  <c r="V95" i="8" a="1"/>
  <c r="V95" i="8" s="1"/>
  <c r="S95" i="8" a="1"/>
  <c r="S95" i="8" s="1"/>
  <c r="U95" i="8" a="1"/>
  <c r="U95" i="8" s="1"/>
  <c r="W95" i="8" a="1"/>
  <c r="W95" i="8" s="1"/>
  <c r="U104" i="8" a="1"/>
  <c r="U104" i="8" s="1"/>
  <c r="V104" i="8" a="1"/>
  <c r="V104" i="8" s="1"/>
  <c r="W104" i="8" a="1"/>
  <c r="W104" i="8" s="1"/>
  <c r="S104" i="8" a="1"/>
  <c r="S104" i="8" s="1"/>
  <c r="T104" i="8" a="1"/>
  <c r="T104" i="8" s="1"/>
  <c r="T83" i="8" a="1"/>
  <c r="T83" i="8" s="1"/>
  <c r="U83" i="8" a="1"/>
  <c r="U83" i="8" s="1"/>
  <c r="V83" i="8" a="1"/>
  <c r="V83" i="8" s="1"/>
  <c r="S83" i="8" a="1"/>
  <c r="S83" i="8" s="1"/>
  <c r="W83" i="8" a="1"/>
  <c r="W83" i="8" s="1"/>
  <c r="S76" i="8" a="1"/>
  <c r="S76" i="8" s="1"/>
  <c r="T76" i="8" a="1"/>
  <c r="T76" i="8" s="1"/>
  <c r="U76" i="8" a="1"/>
  <c r="U76" i="8" s="1"/>
  <c r="V76" i="8" a="1"/>
  <c r="V76" i="8" s="1"/>
  <c r="W76" i="8" a="1"/>
  <c r="W76" i="8" s="1"/>
  <c r="T67" i="8" a="1"/>
  <c r="T67" i="8" s="1"/>
  <c r="G67" i="9" s="1"/>
  <c r="H67" i="9" s="1"/>
  <c r="M67" i="9" s="1" a="1"/>
  <c r="M67" i="9" s="1"/>
  <c r="U67" i="8" a="1"/>
  <c r="U67" i="8" s="1"/>
  <c r="J67" i="9" s="1"/>
  <c r="V67" i="8" a="1"/>
  <c r="V67" i="8" s="1"/>
  <c r="K67" i="9" s="1"/>
  <c r="W67" i="8" a="1"/>
  <c r="W67" i="8" s="1"/>
  <c r="L67" i="9" s="1"/>
  <c r="O67" i="9" s="1" a="1"/>
  <c r="O67" i="9" s="1"/>
  <c r="S67" i="8" a="1"/>
  <c r="S67" i="8" s="1"/>
  <c r="D67" i="9" s="1"/>
  <c r="U74" i="8" a="1"/>
  <c r="U74" i="8" s="1"/>
  <c r="J74" i="9" s="1"/>
  <c r="V74" i="8" a="1"/>
  <c r="V74" i="8" s="1"/>
  <c r="K74" i="9" s="1"/>
  <c r="W74" i="8" a="1"/>
  <c r="W74" i="8" s="1"/>
  <c r="L74" i="9" s="1"/>
  <c r="O74" i="9" s="1" a="1"/>
  <c r="O74" i="9" s="1"/>
  <c r="S74" i="8" a="1"/>
  <c r="S74" i="8" s="1"/>
  <c r="D74" i="9" s="1"/>
  <c r="T74" i="8" a="1"/>
  <c r="T74" i="8" s="1"/>
  <c r="G74" i="9" s="1"/>
  <c r="H74" i="9" s="1"/>
  <c r="M74" i="9" s="1" a="1"/>
  <c r="M74" i="9" s="1"/>
  <c r="U73" i="8" a="1"/>
  <c r="U73" i="8" s="1"/>
  <c r="J73" i="9" s="1"/>
  <c r="V73" i="8" a="1"/>
  <c r="V73" i="8" s="1"/>
  <c r="K73" i="9" s="1"/>
  <c r="W73" i="8" a="1"/>
  <c r="W73" i="8" s="1"/>
  <c r="L73" i="9" s="1"/>
  <c r="O73" i="9" s="1" a="1"/>
  <c r="O73" i="9" s="1"/>
  <c r="S73" i="8" a="1"/>
  <c r="S73" i="8" s="1"/>
  <c r="D73" i="9" s="1"/>
  <c r="T73" i="8" a="1"/>
  <c r="T73" i="8" s="1"/>
  <c r="G73" i="9" s="1"/>
  <c r="H73" i="9" s="1"/>
  <c r="M73" i="9" s="1" a="1"/>
  <c r="M73" i="9" s="1"/>
  <c r="V72" i="8" a="1"/>
  <c r="V72" i="8" s="1"/>
  <c r="K72" i="9" s="1"/>
  <c r="W72" i="8" a="1"/>
  <c r="W72" i="8" s="1"/>
  <c r="L72" i="9" s="1"/>
  <c r="O72" i="9" s="1" a="1"/>
  <c r="O72" i="9" s="1"/>
  <c r="S72" i="8" a="1"/>
  <c r="S72" i="8" s="1"/>
  <c r="D72" i="9" s="1"/>
  <c r="T72" i="8" a="1"/>
  <c r="T72" i="8" s="1"/>
  <c r="G72" i="9" s="1"/>
  <c r="H72" i="9" s="1"/>
  <c r="M72" i="9" s="1" a="1"/>
  <c r="M72" i="9" s="1"/>
  <c r="U72" i="8" a="1"/>
  <c r="U72" i="8" s="1"/>
  <c r="J72" i="9" s="1"/>
  <c r="T59" i="8" a="1"/>
  <c r="T59" i="8" s="1"/>
  <c r="G59" i="9" s="1"/>
  <c r="H59" i="9" s="1"/>
  <c r="M59" i="9" s="1" a="1"/>
  <c r="M59" i="9" s="1"/>
  <c r="S59" i="8" a="1"/>
  <c r="S59" i="8" s="1"/>
  <c r="D59" i="9" s="1"/>
  <c r="U59" i="8" a="1"/>
  <c r="U59" i="8" s="1"/>
  <c r="J59" i="9" s="1"/>
  <c r="V59" i="8" a="1"/>
  <c r="V59" i="8" s="1"/>
  <c r="K59" i="9" s="1"/>
  <c r="W59" i="8" a="1"/>
  <c r="W59" i="8" s="1"/>
  <c r="L59" i="9" s="1"/>
  <c r="O59" i="9" s="1" a="1"/>
  <c r="O59" i="9" s="1"/>
  <c r="W70" i="8" a="1"/>
  <c r="W70" i="8" s="1"/>
  <c r="L70" i="9" s="1"/>
  <c r="O70" i="9" s="1" a="1"/>
  <c r="O70" i="9" s="1"/>
  <c r="S70" i="8" a="1"/>
  <c r="S70" i="8" s="1"/>
  <c r="D70" i="9" s="1"/>
  <c r="T70" i="8" a="1"/>
  <c r="T70" i="8" s="1"/>
  <c r="G70" i="9" s="1"/>
  <c r="H70" i="9" s="1"/>
  <c r="M70" i="9" s="1" a="1"/>
  <c r="M70" i="9" s="1"/>
  <c r="U70" i="8" a="1"/>
  <c r="U70" i="8" s="1"/>
  <c r="J70" i="9" s="1"/>
  <c r="V70" i="8" a="1"/>
  <c r="V70" i="8" s="1"/>
  <c r="K70" i="9" s="1"/>
  <c r="V61" i="8" a="1"/>
  <c r="V61" i="8" s="1"/>
  <c r="K61" i="9" s="1"/>
  <c r="T61" i="8" a="1"/>
  <c r="T61" i="8" s="1"/>
  <c r="G61" i="9" s="1"/>
  <c r="H61" i="9" s="1"/>
  <c r="M61" i="9" s="1" a="1"/>
  <c r="M61" i="9" s="1"/>
  <c r="U61" i="8" a="1"/>
  <c r="U61" i="8" s="1"/>
  <c r="J61" i="9" s="1"/>
  <c r="W61" i="8" a="1"/>
  <c r="W61" i="8" s="1"/>
  <c r="L61" i="9" s="1"/>
  <c r="O61" i="9" s="1" a="1"/>
  <c r="O61" i="9" s="1"/>
  <c r="S61" i="8" a="1"/>
  <c r="S61" i="8" s="1"/>
  <c r="D61" i="9" s="1"/>
  <c r="S14" i="8" a="1"/>
  <c r="S14" i="8" s="1"/>
  <c r="D14" i="9" s="1"/>
  <c r="W14" i="8" a="1"/>
  <c r="W14" i="8" s="1"/>
  <c r="L14" i="9" s="1"/>
  <c r="O14" i="9" s="1" a="1"/>
  <c r="O14" i="9" s="1"/>
  <c r="U14" i="8" a="1"/>
  <c r="U14" i="8" s="1"/>
  <c r="J14" i="9" s="1"/>
  <c r="V14" i="8" a="1"/>
  <c r="V14" i="8" s="1"/>
  <c r="K14" i="9" s="1"/>
  <c r="T14" i="8" a="1"/>
  <c r="T14" i="8" s="1"/>
  <c r="G14" i="9" s="1"/>
  <c r="H14" i="9" s="1"/>
  <c r="M14" i="9" s="1" a="1"/>
  <c r="M14" i="9" s="1"/>
  <c r="U11" i="8" a="1"/>
  <c r="U11" i="8" s="1"/>
  <c r="J11" i="9" s="1"/>
  <c r="S11" i="8" a="1"/>
  <c r="S11" i="8" s="1"/>
  <c r="D11" i="9" s="1"/>
  <c r="W11" i="8" a="1"/>
  <c r="W11" i="8" s="1"/>
  <c r="L11" i="9" s="1"/>
  <c r="O11" i="9" s="1" a="1"/>
  <c r="O11" i="9" s="1"/>
  <c r="T11" i="8" a="1"/>
  <c r="T11" i="8" s="1"/>
  <c r="G11" i="9" s="1"/>
  <c r="H11" i="9" s="1"/>
  <c r="M11" i="9" s="1" a="1"/>
  <c r="M11" i="9" s="1"/>
  <c r="V11" i="8" a="1"/>
  <c r="V11" i="8" s="1"/>
  <c r="K11" i="9" s="1"/>
  <c r="W108" i="8" a="1"/>
  <c r="W108" i="8" s="1"/>
  <c r="S108" i="8" a="1"/>
  <c r="S108" i="8" s="1"/>
  <c r="T108" i="8" a="1"/>
  <c r="T108" i="8" s="1"/>
  <c r="U108" i="8" a="1"/>
  <c r="U108" i="8" s="1"/>
  <c r="V108" i="8" a="1"/>
  <c r="V108" i="8" s="1"/>
  <c r="T92" i="8" a="1"/>
  <c r="T92" i="8" s="1"/>
  <c r="U92" i="8" a="1"/>
  <c r="U92" i="8" s="1"/>
  <c r="V92" i="8" a="1"/>
  <c r="V92" i="8" s="1"/>
  <c r="W92" i="8" a="1"/>
  <c r="W92" i="8" s="1"/>
  <c r="S92" i="8" a="1"/>
  <c r="S92" i="8" s="1"/>
  <c r="U91" i="8" a="1"/>
  <c r="U91" i="8" s="1"/>
  <c r="V91" i="8" a="1"/>
  <c r="V91" i="8" s="1"/>
  <c r="W91" i="8" a="1"/>
  <c r="W91" i="8" s="1"/>
  <c r="S91" i="8" a="1"/>
  <c r="S91" i="8" s="1"/>
  <c r="T91" i="8" a="1"/>
  <c r="T91" i="8" s="1"/>
  <c r="S109" i="8" a="1"/>
  <c r="S109" i="8" s="1"/>
  <c r="T109" i="8" a="1"/>
  <c r="T109" i="8" s="1"/>
  <c r="U109" i="8" a="1"/>
  <c r="U109" i="8" s="1"/>
  <c r="V109" i="8" a="1"/>
  <c r="V109" i="8" s="1"/>
  <c r="W109" i="8" a="1"/>
  <c r="W109" i="8" s="1"/>
  <c r="S68" i="8" a="1"/>
  <c r="S68" i="8" s="1"/>
  <c r="D68" i="9" s="1"/>
  <c r="T68" i="8" a="1"/>
  <c r="T68" i="8" s="1"/>
  <c r="G68" i="9" s="1"/>
  <c r="H68" i="9" s="1"/>
  <c r="M68" i="9" s="1" a="1"/>
  <c r="M68" i="9" s="1"/>
  <c r="U68" i="8" a="1"/>
  <c r="U68" i="8" s="1"/>
  <c r="J68" i="9" s="1"/>
  <c r="V68" i="8" a="1"/>
  <c r="V68" i="8" s="1"/>
  <c r="K68" i="9" s="1"/>
  <c r="W68" i="8" a="1"/>
  <c r="W68" i="8" s="1"/>
  <c r="L68" i="9" s="1"/>
  <c r="O68" i="9" s="1" a="1"/>
  <c r="O68" i="9" s="1"/>
  <c r="T62" i="8" a="1"/>
  <c r="T62" i="8" s="1"/>
  <c r="G62" i="9" s="1"/>
  <c r="H62" i="9" s="1"/>
  <c r="M62" i="9" s="1" a="1"/>
  <c r="M62" i="9" s="1"/>
  <c r="U62" i="8" a="1"/>
  <c r="U62" i="8" s="1"/>
  <c r="J62" i="9" s="1"/>
  <c r="V62" i="8" a="1"/>
  <c r="V62" i="8" s="1"/>
  <c r="K62" i="9" s="1"/>
  <c r="W62" i="8" a="1"/>
  <c r="W62" i="8" s="1"/>
  <c r="L62" i="9" s="1"/>
  <c r="O62" i="9" s="1" a="1"/>
  <c r="O62" i="9" s="1"/>
  <c r="S62" i="8" a="1"/>
  <c r="S62" i="8" s="1"/>
  <c r="D62" i="9" s="1"/>
  <c r="U66" i="8" a="1"/>
  <c r="U66" i="8" s="1"/>
  <c r="J66" i="9" s="1"/>
  <c r="V66" i="8" a="1"/>
  <c r="V66" i="8" s="1"/>
  <c r="K66" i="9" s="1"/>
  <c r="W66" i="8" a="1"/>
  <c r="W66" i="8" s="1"/>
  <c r="L66" i="9" s="1"/>
  <c r="O66" i="9" s="1" a="1"/>
  <c r="O66" i="9" s="1"/>
  <c r="S66" i="8" a="1"/>
  <c r="S66" i="8" s="1"/>
  <c r="D66" i="9" s="1"/>
  <c r="T66" i="8" a="1"/>
  <c r="T66" i="8" s="1"/>
  <c r="G66" i="9" s="1"/>
  <c r="H66" i="9" s="1"/>
  <c r="M66" i="9" s="1" a="1"/>
  <c r="M66" i="9" s="1"/>
  <c r="S47" i="8" a="1"/>
  <c r="S47" i="8" s="1"/>
  <c r="D47" i="9" s="1"/>
  <c r="W47" i="8" a="1"/>
  <c r="W47" i="8" s="1"/>
  <c r="L47" i="9" s="1"/>
  <c r="O47" i="9" s="1" a="1"/>
  <c r="O47" i="9" s="1"/>
  <c r="T47" i="8" a="1"/>
  <c r="T47" i="8" s="1"/>
  <c r="G47" i="9" s="1"/>
  <c r="H47" i="9" s="1"/>
  <c r="M47" i="9" s="1" a="1"/>
  <c r="M47" i="9" s="1"/>
  <c r="U47" i="8" a="1"/>
  <c r="U47" i="8" s="1"/>
  <c r="J47" i="9" s="1"/>
  <c r="V47" i="8" a="1"/>
  <c r="V47" i="8" s="1"/>
  <c r="K47" i="9" s="1"/>
  <c r="S53" i="8" a="1"/>
  <c r="S53" i="8" s="1"/>
  <c r="D53" i="9" s="1"/>
  <c r="W53" i="8" a="1"/>
  <c r="W53" i="8" s="1"/>
  <c r="L53" i="9" s="1"/>
  <c r="O53" i="9" s="1" a="1"/>
  <c r="O53" i="9" s="1"/>
  <c r="V53" i="8" a="1"/>
  <c r="V53" i="8" s="1"/>
  <c r="K53" i="9" s="1"/>
  <c r="T53" i="8" a="1"/>
  <c r="T53" i="8" s="1"/>
  <c r="G53" i="9" s="1"/>
  <c r="H53" i="9" s="1"/>
  <c r="M53" i="9" s="1" a="1"/>
  <c r="M53" i="9" s="1"/>
  <c r="U53" i="8" a="1"/>
  <c r="U53" i="8" s="1"/>
  <c r="J53" i="9" s="1"/>
  <c r="S55" i="8" a="1"/>
  <c r="S55" i="8" s="1"/>
  <c r="D55" i="9" s="1"/>
  <c r="W55" i="8" a="1"/>
  <c r="W55" i="8" s="1"/>
  <c r="L55" i="9" s="1"/>
  <c r="O55" i="9" s="1" a="1"/>
  <c r="O55" i="9" s="1"/>
  <c r="T55" i="8" a="1"/>
  <c r="T55" i="8" s="1"/>
  <c r="G55" i="9" s="1"/>
  <c r="H55" i="9" s="1"/>
  <c r="M55" i="9" s="1" a="1"/>
  <c r="M55" i="9" s="1"/>
  <c r="U55" i="8" a="1"/>
  <c r="U55" i="8" s="1"/>
  <c r="J55" i="9" s="1"/>
  <c r="V55" i="8" a="1"/>
  <c r="V55" i="8" s="1"/>
  <c r="K55" i="9" s="1"/>
  <c r="S60" i="8" a="1"/>
  <c r="S60" i="8" s="1"/>
  <c r="D60" i="9" s="1"/>
  <c r="T60" i="8" a="1"/>
  <c r="T60" i="8" s="1"/>
  <c r="G60" i="9" s="1"/>
  <c r="H60" i="9" s="1"/>
  <c r="M60" i="9" s="1" a="1"/>
  <c r="M60" i="9" s="1"/>
  <c r="U60" i="8" a="1"/>
  <c r="U60" i="8" s="1"/>
  <c r="J60" i="9" s="1"/>
  <c r="V60" i="8" a="1"/>
  <c r="V60" i="8" s="1"/>
  <c r="K60" i="9" s="1"/>
  <c r="W60" i="8" a="1"/>
  <c r="W60" i="8" s="1"/>
  <c r="L60" i="9" s="1"/>
  <c r="O60" i="9" s="1" a="1"/>
  <c r="O60" i="9" s="1"/>
  <c r="U50" i="8" a="1"/>
  <c r="U50" i="8" s="1"/>
  <c r="J50" i="9" s="1"/>
  <c r="T50" i="8" a="1"/>
  <c r="T50" i="8" s="1"/>
  <c r="G50" i="9" s="1"/>
  <c r="H50" i="9" s="1"/>
  <c r="M50" i="9" s="1" a="1"/>
  <c r="M50" i="9" s="1"/>
  <c r="V50" i="8" a="1"/>
  <c r="V50" i="8" s="1"/>
  <c r="K50" i="9" s="1"/>
  <c r="W50" i="8" a="1"/>
  <c r="W50" i="8" s="1"/>
  <c r="L50" i="9" s="1"/>
  <c r="O50" i="9" s="1" a="1"/>
  <c r="O50" i="9" s="1"/>
  <c r="S50" i="8" a="1"/>
  <c r="S50" i="8" s="1"/>
  <c r="D50" i="9" s="1"/>
  <c r="S10" i="8" a="1"/>
  <c r="S10" i="8" s="1"/>
  <c r="D10" i="9" s="1"/>
  <c r="W10" i="8" a="1"/>
  <c r="W10" i="8" s="1"/>
  <c r="L10" i="9" s="1"/>
  <c r="O10" i="9" s="1" a="1"/>
  <c r="O10" i="9" s="1"/>
  <c r="U10" i="8" a="1"/>
  <c r="U10" i="8" s="1"/>
  <c r="J10" i="9" s="1"/>
  <c r="T10" i="8" a="1"/>
  <c r="T10" i="8" s="1"/>
  <c r="G10" i="9" s="1"/>
  <c r="H10" i="9" s="1"/>
  <c r="M10" i="9" s="1" a="1"/>
  <c r="M10" i="9" s="1"/>
  <c r="V10" i="8" a="1"/>
  <c r="V10" i="8" s="1"/>
  <c r="K10" i="9" s="1"/>
  <c r="U7" i="8" a="1"/>
  <c r="U7" i="8" s="1"/>
  <c r="J7" i="9" s="1"/>
  <c r="S7" i="8" a="1"/>
  <c r="S7" i="8" s="1"/>
  <c r="D7" i="9" s="1"/>
  <c r="W7" i="8" a="1"/>
  <c r="W7" i="8" s="1"/>
  <c r="L7" i="9" s="1"/>
  <c r="O7" i="9" s="1" a="1"/>
  <c r="O7" i="9" s="1"/>
  <c r="T7" i="8" a="1"/>
  <c r="T7" i="8" s="1"/>
  <c r="G7" i="9" s="1"/>
  <c r="H7" i="9" s="1"/>
  <c r="M7" i="9" s="1" a="1"/>
  <c r="M7" i="9" s="1"/>
  <c r="V7" i="8" a="1"/>
  <c r="V7" i="8" s="1"/>
  <c r="K7" i="9" s="1"/>
  <c r="V97" i="8" a="1"/>
  <c r="V97" i="8" s="1"/>
  <c r="S97" i="8" a="1"/>
  <c r="S97" i="8" s="1"/>
  <c r="U97" i="8" a="1"/>
  <c r="U97" i="8" s="1"/>
  <c r="T97" i="8" a="1"/>
  <c r="T97" i="8" s="1"/>
  <c r="W97" i="8" a="1"/>
  <c r="W97" i="8" s="1"/>
  <c r="U48" i="8" a="1"/>
  <c r="U48" i="8" s="1"/>
  <c r="J48" i="9" s="1"/>
  <c r="T48" i="8" a="1"/>
  <c r="T48" i="8" s="1"/>
  <c r="G48" i="9" s="1"/>
  <c r="H48" i="9" s="1"/>
  <c r="M48" i="9" s="1" a="1"/>
  <c r="M48" i="9" s="1"/>
  <c r="W48" i="8" a="1"/>
  <c r="W48" i="8" s="1"/>
  <c r="L48" i="9" s="1"/>
  <c r="O48" i="9" s="1" a="1"/>
  <c r="O48" i="9" s="1"/>
  <c r="S48" i="8" a="1"/>
  <c r="S48" i="8" s="1"/>
  <c r="D48" i="9" s="1"/>
  <c r="V48" i="8" a="1"/>
  <c r="V48" i="8" s="1"/>
  <c r="K48" i="9" s="1"/>
  <c r="V94" i="8" a="1"/>
  <c r="V94" i="8" s="1"/>
  <c r="W94" i="8" a="1"/>
  <c r="W94" i="8" s="1"/>
  <c r="S94" i="8" a="1"/>
  <c r="S94" i="8" s="1"/>
  <c r="T94" i="8" a="1"/>
  <c r="T94" i="8" s="1"/>
  <c r="U94" i="8" a="1"/>
  <c r="U94" i="8" s="1"/>
  <c r="S106" i="8" a="1"/>
  <c r="S106" i="8" s="1"/>
  <c r="T106" i="8" a="1"/>
  <c r="T106" i="8" s="1"/>
  <c r="U106" i="8" a="1"/>
  <c r="U106" i="8" s="1"/>
  <c r="V106" i="8" a="1"/>
  <c r="V106" i="8" s="1"/>
  <c r="W106" i="8" a="1"/>
  <c r="W106" i="8" s="1"/>
  <c r="U54" i="8" a="1"/>
  <c r="U54" i="8" s="1"/>
  <c r="J54" i="9" s="1"/>
  <c r="V54" i="8" a="1"/>
  <c r="V54" i="8" s="1"/>
  <c r="K54" i="9" s="1"/>
  <c r="W54" i="8" a="1"/>
  <c r="W54" i="8" s="1"/>
  <c r="L54" i="9" s="1"/>
  <c r="O54" i="9" s="1" a="1"/>
  <c r="O54" i="9" s="1"/>
  <c r="S54" i="8" a="1"/>
  <c r="S54" i="8" s="1"/>
  <c r="D54" i="9" s="1"/>
  <c r="T54" i="8" a="1"/>
  <c r="T54" i="8" s="1"/>
  <c r="G54" i="9" s="1"/>
  <c r="H54" i="9" s="1"/>
  <c r="M54" i="9" s="1" a="1"/>
  <c r="M54" i="9" s="1"/>
  <c r="U56" i="8" a="1"/>
  <c r="U56" i="8" s="1"/>
  <c r="J56" i="9" s="1"/>
  <c r="W56" i="8" a="1"/>
  <c r="W56" i="8" s="1"/>
  <c r="L56" i="9" s="1"/>
  <c r="O56" i="9" s="1" a="1"/>
  <c r="O56" i="9" s="1"/>
  <c r="T56" i="8" a="1"/>
  <c r="T56" i="8" s="1"/>
  <c r="G56" i="9" s="1"/>
  <c r="H56" i="9" s="1"/>
  <c r="M56" i="9" s="1" a="1"/>
  <c r="M56" i="9" s="1"/>
  <c r="V56" i="8" a="1"/>
  <c r="V56" i="8" s="1"/>
  <c r="K56" i="9" s="1"/>
  <c r="S56" i="8" a="1"/>
  <c r="S56" i="8" s="1"/>
  <c r="D56" i="9" s="1"/>
  <c r="T64" i="8" a="1"/>
  <c r="T64" i="8" s="1"/>
  <c r="G64" i="9" s="1"/>
  <c r="H64" i="9" s="1"/>
  <c r="M64" i="9" s="1" a="1"/>
  <c r="M64" i="9" s="1"/>
  <c r="U64" i="8" a="1"/>
  <c r="U64" i="8" s="1"/>
  <c r="J64" i="9" s="1"/>
  <c r="V64" i="8" a="1"/>
  <c r="V64" i="8" s="1"/>
  <c r="K64" i="9" s="1"/>
  <c r="W64" i="8" a="1"/>
  <c r="W64" i="8" s="1"/>
  <c r="L64" i="9" s="1"/>
  <c r="O64" i="9" s="1" a="1"/>
  <c r="O64" i="9" s="1"/>
  <c r="S64" i="8" a="1"/>
  <c r="S64" i="8" s="1"/>
  <c r="D64" i="9" s="1"/>
  <c r="S40" i="8" a="1"/>
  <c r="S40" i="8" s="1"/>
  <c r="D40" i="9" s="1"/>
  <c r="W40" i="8" a="1"/>
  <c r="W40" i="8" s="1"/>
  <c r="L40" i="9" s="1"/>
  <c r="O40" i="9" s="1" a="1"/>
  <c r="O40" i="9" s="1"/>
  <c r="U40" i="8" a="1"/>
  <c r="U40" i="8" s="1"/>
  <c r="J40" i="9" s="1"/>
  <c r="T40" i="8" a="1"/>
  <c r="T40" i="8" s="1"/>
  <c r="G40" i="9" s="1"/>
  <c r="H40" i="9" s="1"/>
  <c r="M40" i="9" s="1" a="1"/>
  <c r="M40" i="9" s="1"/>
  <c r="V40" i="8" a="1"/>
  <c r="V40" i="8" s="1"/>
  <c r="K40" i="9" s="1"/>
  <c r="U37" i="8" a="1"/>
  <c r="U37" i="8" s="1"/>
  <c r="J37" i="9" s="1"/>
  <c r="S37" i="8" a="1"/>
  <c r="S37" i="8" s="1"/>
  <c r="D37" i="9" s="1"/>
  <c r="W37" i="8" a="1"/>
  <c r="W37" i="8" s="1"/>
  <c r="L37" i="9" s="1"/>
  <c r="O37" i="9" s="1" a="1"/>
  <c r="O37" i="9" s="1"/>
  <c r="T37" i="8" a="1"/>
  <c r="T37" i="8" s="1"/>
  <c r="G37" i="9" s="1"/>
  <c r="H37" i="9" s="1"/>
  <c r="M37" i="9" s="1" a="1"/>
  <c r="M37" i="9" s="1"/>
  <c r="V37" i="8" a="1"/>
  <c r="V37" i="8" s="1"/>
  <c r="K37" i="9" s="1"/>
  <c r="S42" i="8" a="1"/>
  <c r="S42" i="8" s="1"/>
  <c r="D42" i="9" s="1"/>
  <c r="U42" i="8" a="1"/>
  <c r="U42" i="8" s="1"/>
  <c r="J42" i="9" s="1"/>
  <c r="T42" i="8" a="1"/>
  <c r="T42" i="8" s="1"/>
  <c r="G42" i="9" s="1"/>
  <c r="H42" i="9" s="1"/>
  <c r="M42" i="9" s="1" a="1"/>
  <c r="M42" i="9" s="1"/>
  <c r="V42" i="8" a="1"/>
  <c r="V42" i="8" s="1"/>
  <c r="K42" i="9" s="1"/>
  <c r="W42" i="8" a="1"/>
  <c r="W42" i="8" s="1"/>
  <c r="L42" i="9" s="1"/>
  <c r="O42" i="9" s="1" a="1"/>
  <c r="O42" i="9" s="1"/>
  <c r="U46" i="8" a="1"/>
  <c r="U46" i="8" s="1"/>
  <c r="J46" i="9" s="1"/>
  <c r="S46" i="8" a="1"/>
  <c r="S46" i="8" s="1"/>
  <c r="D46" i="9" s="1"/>
  <c r="T46" i="8" a="1"/>
  <c r="T46" i="8" s="1"/>
  <c r="G46" i="9" s="1"/>
  <c r="H46" i="9" s="1"/>
  <c r="M46" i="9" s="1" a="1"/>
  <c r="M46" i="9" s="1"/>
  <c r="V46" i="8" a="1"/>
  <c r="V46" i="8" s="1"/>
  <c r="K46" i="9" s="1"/>
  <c r="W46" i="8" a="1"/>
  <c r="W46" i="8" s="1"/>
  <c r="L46" i="9" s="1"/>
  <c r="O46" i="9" s="1" a="1"/>
  <c r="O46" i="9" s="1"/>
  <c r="S49" i="8" a="1"/>
  <c r="S49" i="8" s="1"/>
  <c r="D49" i="9" s="1"/>
  <c r="W49" i="8" a="1"/>
  <c r="W49" i="8" s="1"/>
  <c r="L49" i="9" s="1"/>
  <c r="O49" i="9" s="1" a="1"/>
  <c r="O49" i="9" s="1"/>
  <c r="T49" i="8" a="1"/>
  <c r="T49" i="8" s="1"/>
  <c r="G49" i="9" s="1"/>
  <c r="H49" i="9" s="1"/>
  <c r="M49" i="9" s="1" a="1"/>
  <c r="M49" i="9" s="1"/>
  <c r="U49" i="8" a="1"/>
  <c r="U49" i="8" s="1"/>
  <c r="J49" i="9" s="1"/>
  <c r="V49" i="8" a="1"/>
  <c r="V49" i="8" s="1"/>
  <c r="K49" i="9" s="1"/>
  <c r="S6" i="8" a="1"/>
  <c r="S6" i="8" s="1"/>
  <c r="D6" i="9" s="1"/>
  <c r="W6" i="8" a="1"/>
  <c r="W6" i="8" s="1"/>
  <c r="L6" i="9" s="1"/>
  <c r="O6" i="9" s="1" a="1"/>
  <c r="O6" i="9" s="1"/>
  <c r="U6" i="8" a="1"/>
  <c r="U6" i="8" s="1"/>
  <c r="J6" i="9" s="1"/>
  <c r="T6" i="8" a="1"/>
  <c r="T6" i="8" s="1"/>
  <c r="G6" i="9" s="1"/>
  <c r="H6" i="9" s="1"/>
  <c r="M6" i="9" s="1" a="1"/>
  <c r="M6" i="9" s="1"/>
  <c r="V6" i="8" a="1"/>
  <c r="V6" i="8" s="1"/>
  <c r="K6" i="9" s="1"/>
  <c r="S4" i="8" a="1"/>
  <c r="S4" i="8" s="1"/>
  <c r="D4" i="9" s="1"/>
  <c r="W4" i="8" a="1"/>
  <c r="W4" i="8" s="1"/>
  <c r="L4" i="9" s="1"/>
  <c r="O4" i="9" s="1" a="1"/>
  <c r="O4" i="9" s="1"/>
  <c r="U4" i="8" a="1"/>
  <c r="U4" i="8" s="1"/>
  <c r="J4" i="9" s="1"/>
  <c r="T4" i="8" a="1"/>
  <c r="T4" i="8" s="1"/>
  <c r="G4" i="9" s="1"/>
  <c r="H4" i="9" s="1"/>
  <c r="M4" i="9" s="1" a="1"/>
  <c r="M4" i="9" s="1"/>
  <c r="V4" i="8" a="1"/>
  <c r="V4" i="8" s="1"/>
  <c r="K4" i="9" s="1"/>
  <c r="D36" i="9"/>
  <c r="K36" i="9"/>
  <c r="J32" i="9"/>
  <c r="K33" i="9"/>
  <c r="D38" i="9"/>
  <c r="D24" i="9"/>
  <c r="G24" i="9"/>
  <c r="H24" i="9" s="1"/>
  <c r="M24" i="9" s="1" a="1"/>
  <c r="M24" i="9" s="1"/>
  <c r="K24" i="9"/>
  <c r="J26" i="9"/>
  <c r="K28" i="9"/>
  <c r="L16" i="9"/>
  <c r="O16" i="9" s="1" a="1"/>
  <c r="O16" i="9" s="1"/>
  <c r="J25" i="9"/>
  <c r="G25" i="9"/>
  <c r="H25" i="9" s="1"/>
  <c r="M25" i="9" s="1" a="1"/>
  <c r="M25" i="9" s="1"/>
  <c r="K34" i="9"/>
  <c r="D34" i="9"/>
  <c r="U3" i="8" a="1"/>
  <c r="U3" i="8" s="1"/>
  <c r="V3" i="8" a="1"/>
  <c r="V3" i="8" s="1"/>
  <c r="K3" i="9" s="1"/>
  <c r="S3" i="8" a="1"/>
  <c r="S3" i="8" s="1"/>
  <c r="T3" i="8" a="1"/>
  <c r="T3" i="8" s="1"/>
  <c r="G3" i="9" s="1"/>
  <c r="C48" i="9" l="1" a="1"/>
  <c r="C48" i="9" s="1"/>
  <c r="C63" i="9" a="1"/>
  <c r="C63" i="9" s="1"/>
  <c r="I63" i="9" s="1"/>
  <c r="C65" i="9" a="1"/>
  <c r="C65" i="9" s="1"/>
  <c r="N65" i="9" s="1"/>
  <c r="P65" i="9" s="1"/>
  <c r="C69" i="9" a="1"/>
  <c r="C69" i="9" s="1"/>
  <c r="N69" i="9" s="1"/>
  <c r="P69" i="9" s="1"/>
  <c r="C49" i="9" a="1"/>
  <c r="C49" i="9" s="1"/>
  <c r="I49" i="9" s="1"/>
  <c r="C55" i="9" a="1"/>
  <c r="C55" i="9" s="1"/>
  <c r="I55" i="9" s="1"/>
  <c r="C44" i="9" a="1"/>
  <c r="C44" i="9" s="1"/>
  <c r="F44" i="9" s="1"/>
  <c r="C74" i="9" a="1"/>
  <c r="C74" i="9" s="1"/>
  <c r="F74" i="9" s="1"/>
  <c r="C45" i="9" a="1"/>
  <c r="C45" i="9" s="1"/>
  <c r="I45" i="9" s="1"/>
  <c r="C73" i="9" a="1"/>
  <c r="C73" i="9" s="1"/>
  <c r="C75" i="9" a="1"/>
  <c r="C75" i="9" s="1"/>
  <c r="C72" i="9" a="1"/>
  <c r="C72" i="9" s="1"/>
  <c r="C71" i="9" a="1"/>
  <c r="C71" i="9" s="1"/>
  <c r="C67" i="9" a="1"/>
  <c r="C67" i="9" s="1"/>
  <c r="C70" i="9" a="1"/>
  <c r="C70" i="9" s="1"/>
  <c r="C68" i="9" a="1"/>
  <c r="C68" i="9" s="1"/>
  <c r="C66" i="9" a="1"/>
  <c r="C66" i="9" s="1"/>
  <c r="C64" i="9" a="1"/>
  <c r="C64" i="9" s="1"/>
  <c r="C58" i="9" a="1"/>
  <c r="C58" i="9" s="1"/>
  <c r="I58" i="9" s="1"/>
  <c r="C60" i="9" a="1"/>
  <c r="C60" i="9" s="1"/>
  <c r="F60" i="9" s="1"/>
  <c r="C57" i="9" a="1"/>
  <c r="C57" i="9" s="1"/>
  <c r="N57" i="9" s="1"/>
  <c r="P57" i="9" s="1"/>
  <c r="C59" i="9" a="1"/>
  <c r="C59" i="9" s="1"/>
  <c r="C62" i="9" a="1"/>
  <c r="C62" i="9" s="1"/>
  <c r="C61" i="9" a="1"/>
  <c r="C61" i="9" s="1"/>
  <c r="C54" i="9" a="1"/>
  <c r="C54" i="9" s="1"/>
  <c r="F54" i="9" s="1"/>
  <c r="C56" i="9" a="1"/>
  <c r="C56" i="9" s="1"/>
  <c r="C53" i="9" a="1"/>
  <c r="C53" i="9" s="1"/>
  <c r="C51" i="9" a="1"/>
  <c r="C51" i="9" s="1"/>
  <c r="C42" i="9" a="1"/>
  <c r="C42" i="9" s="1"/>
  <c r="N42" i="9" s="1"/>
  <c r="P42" i="9" s="1"/>
  <c r="C50" i="9" a="1"/>
  <c r="C50" i="9" s="1"/>
  <c r="I50" i="9" s="1"/>
  <c r="C46" i="9" a="1"/>
  <c r="C46" i="9" s="1"/>
  <c r="F46" i="9" s="1"/>
  <c r="C52" i="9" a="1"/>
  <c r="C52" i="9" s="1"/>
  <c r="N45" i="9"/>
  <c r="P45" i="9" s="1"/>
  <c r="F45" i="9"/>
  <c r="C43" i="9" a="1"/>
  <c r="C43" i="9" s="1"/>
  <c r="C41" i="9" a="1"/>
  <c r="C41" i="9" s="1"/>
  <c r="I48" i="9"/>
  <c r="N48" i="9"/>
  <c r="P48" i="9" s="1"/>
  <c r="F48" i="9"/>
  <c r="C47" i="9" a="1"/>
  <c r="C47" i="9" s="1"/>
  <c r="C40" i="9" a="1"/>
  <c r="C40" i="9" s="1"/>
  <c r="C14" i="9" a="1"/>
  <c r="C14" i="9" s="1"/>
  <c r="N14" i="9" s="1"/>
  <c r="C25" i="9" a="1"/>
  <c r="C25" i="9" s="1"/>
  <c r="N25" i="9" s="1"/>
  <c r="P25" i="9" s="1"/>
  <c r="C22" i="9" a="1"/>
  <c r="C22" i="9" s="1"/>
  <c r="N22" i="9" s="1"/>
  <c r="P22" i="9" s="1"/>
  <c r="C23" i="9" a="1"/>
  <c r="C23" i="9" s="1"/>
  <c r="N23" i="9" s="1"/>
  <c r="P23" i="9" s="1"/>
  <c r="C16" i="9" a="1"/>
  <c r="C16" i="9" s="1"/>
  <c r="N16" i="9" s="1"/>
  <c r="P16" i="9" s="1"/>
  <c r="C6" i="9" a="1"/>
  <c r="C6" i="9" s="1"/>
  <c r="N6" i="9" s="1"/>
  <c r="P6" i="9" s="1"/>
  <c r="C13" i="9" a="1"/>
  <c r="C13" i="9" s="1"/>
  <c r="N13" i="9" s="1"/>
  <c r="P13" i="9" s="1"/>
  <c r="C36" i="9" a="1"/>
  <c r="C36" i="9" s="1"/>
  <c r="N36" i="9" s="1"/>
  <c r="P36" i="9" s="1"/>
  <c r="C8" i="9" a="1"/>
  <c r="C8" i="9" s="1"/>
  <c r="N8" i="9" s="1"/>
  <c r="P8" i="9" s="1"/>
  <c r="C20" i="9" a="1"/>
  <c r="C20" i="9" s="1"/>
  <c r="N20" i="9" s="1"/>
  <c r="P20" i="9" s="1"/>
  <c r="C24" i="9" a="1"/>
  <c r="C24" i="9" s="1"/>
  <c r="N24" i="9" s="1"/>
  <c r="P24" i="9" s="1"/>
  <c r="C35" i="9" a="1"/>
  <c r="C35" i="9" s="1"/>
  <c r="N35" i="9" s="1"/>
  <c r="P35" i="9" s="1"/>
  <c r="C7" i="9" a="1"/>
  <c r="C7" i="9" s="1"/>
  <c r="N7" i="9" s="1"/>
  <c r="P7" i="9" s="1"/>
  <c r="C27" i="9" a="1"/>
  <c r="C27" i="9" s="1"/>
  <c r="N27" i="9" s="1"/>
  <c r="P27" i="9" s="1"/>
  <c r="C11" i="9" a="1"/>
  <c r="C11" i="9" s="1"/>
  <c r="N11" i="9" s="1"/>
  <c r="P11" i="9" s="1"/>
  <c r="C33" i="9" a="1"/>
  <c r="C33" i="9" s="1"/>
  <c r="N33" i="9" s="1"/>
  <c r="P33" i="9" s="1"/>
  <c r="C17" i="9" a="1"/>
  <c r="C17" i="9" s="1"/>
  <c r="N17" i="9" s="1"/>
  <c r="P17" i="9" s="1"/>
  <c r="C15" i="9" a="1"/>
  <c r="C15" i="9" s="1"/>
  <c r="N15" i="9" s="1"/>
  <c r="P15" i="9" s="1"/>
  <c r="C37" i="9" a="1"/>
  <c r="C37" i="9" s="1"/>
  <c r="N37" i="9" s="1"/>
  <c r="P37" i="9" s="1"/>
  <c r="C21" i="9" a="1"/>
  <c r="C21" i="9" s="1"/>
  <c r="N21" i="9" s="1"/>
  <c r="P21" i="9" s="1"/>
  <c r="C5" i="9" a="1"/>
  <c r="C5" i="9" s="1"/>
  <c r="N5" i="9" s="1"/>
  <c r="P5" i="9" s="1"/>
  <c r="C39" i="9" a="1"/>
  <c r="C39" i="9" s="1"/>
  <c r="N39" i="9" s="1"/>
  <c r="P39" i="9" s="1"/>
  <c r="C12" i="9" a="1"/>
  <c r="C12" i="9" s="1"/>
  <c r="N12" i="9" s="1"/>
  <c r="P12" i="9" s="1"/>
  <c r="C38" i="9" a="1"/>
  <c r="C38" i="9" s="1"/>
  <c r="N38" i="9" s="1"/>
  <c r="P38" i="9" s="1"/>
  <c r="C32" i="9" a="1"/>
  <c r="C32" i="9" s="1"/>
  <c r="N32" i="9" s="1"/>
  <c r="P32" i="9" s="1"/>
  <c r="C10" i="9" a="1"/>
  <c r="C10" i="9" s="1"/>
  <c r="N10" i="9" s="1"/>
  <c r="P10" i="9" s="1"/>
  <c r="C28" i="9" a="1"/>
  <c r="C28" i="9" s="1"/>
  <c r="N28" i="9" s="1"/>
  <c r="P28" i="9" s="1"/>
  <c r="C9" i="9" a="1"/>
  <c r="C9" i="9" s="1"/>
  <c r="N9" i="9" s="1"/>
  <c r="P9" i="9" s="1"/>
  <c r="C29" i="9" a="1"/>
  <c r="C29" i="9" s="1"/>
  <c r="N29" i="9" s="1"/>
  <c r="P29" i="9" s="1"/>
  <c r="C18" i="9" a="1"/>
  <c r="C18" i="9" s="1"/>
  <c r="N18" i="9" s="1"/>
  <c r="C34" i="9" a="1"/>
  <c r="C34" i="9" s="1"/>
  <c r="N34" i="9" s="1"/>
  <c r="C4" i="9" a="1"/>
  <c r="C4" i="9" s="1"/>
  <c r="N4" i="9" s="1"/>
  <c r="C26" i="9" a="1"/>
  <c r="C26" i="9" s="1"/>
  <c r="N26" i="9" s="1"/>
  <c r="C19" i="9" a="1"/>
  <c r="C19" i="9" s="1"/>
  <c r="N19" i="9" s="1"/>
  <c r="C30" i="9" a="1"/>
  <c r="C30" i="9" s="1"/>
  <c r="N30" i="9" s="1"/>
  <c r="C31" i="9" a="1"/>
  <c r="C31" i="9" s="1"/>
  <c r="N31" i="9" s="1"/>
  <c r="J3" i="9"/>
  <c r="D3" i="9"/>
  <c r="H3" i="9"/>
  <c r="M3" i="9" s="1" a="1"/>
  <c r="M3" i="9" s="1"/>
  <c r="N49" i="9" l="1"/>
  <c r="P49" i="9" s="1"/>
  <c r="F49" i="9"/>
  <c r="I65" i="9"/>
  <c r="N63" i="9"/>
  <c r="P63" i="9" s="1"/>
  <c r="F63" i="9"/>
  <c r="I44" i="9"/>
  <c r="N55" i="9"/>
  <c r="P55" i="9" s="1"/>
  <c r="F65" i="9"/>
  <c r="N50" i="9"/>
  <c r="P50" i="9" s="1"/>
  <c r="F55" i="9"/>
  <c r="N44" i="9"/>
  <c r="P44" i="9" s="1"/>
  <c r="I69" i="9"/>
  <c r="F69" i="9"/>
  <c r="I74" i="9"/>
  <c r="N74" i="9"/>
  <c r="P74" i="9" s="1"/>
  <c r="I54" i="9"/>
  <c r="F42" i="9"/>
  <c r="I42" i="9"/>
  <c r="N60" i="9"/>
  <c r="P60" i="9" s="1"/>
  <c r="I57" i="9"/>
  <c r="I72" i="9"/>
  <c r="F72" i="9"/>
  <c r="N72" i="9"/>
  <c r="P72" i="9" s="1"/>
  <c r="I71" i="9"/>
  <c r="F71" i="9"/>
  <c r="N71" i="9"/>
  <c r="P71" i="9" s="1"/>
  <c r="F75" i="9"/>
  <c r="N75" i="9"/>
  <c r="P75" i="9" s="1"/>
  <c r="I75" i="9"/>
  <c r="N73" i="9"/>
  <c r="P73" i="9" s="1"/>
  <c r="I73" i="9"/>
  <c r="F73" i="9"/>
  <c r="F70" i="9"/>
  <c r="N70" i="9"/>
  <c r="P70" i="9" s="1"/>
  <c r="I70" i="9"/>
  <c r="I67" i="9"/>
  <c r="F67" i="9"/>
  <c r="N67" i="9"/>
  <c r="P67" i="9" s="1"/>
  <c r="I66" i="9"/>
  <c r="F66" i="9"/>
  <c r="N66" i="9"/>
  <c r="P66" i="9" s="1"/>
  <c r="F50" i="9"/>
  <c r="I60" i="9"/>
  <c r="N68" i="9"/>
  <c r="P68" i="9" s="1"/>
  <c r="I68" i="9"/>
  <c r="F68" i="9"/>
  <c r="N58" i="9"/>
  <c r="P58" i="9" s="1"/>
  <c r="F58" i="9"/>
  <c r="F57" i="9"/>
  <c r="N64" i="9"/>
  <c r="P64" i="9" s="1"/>
  <c r="I64" i="9"/>
  <c r="F64" i="9"/>
  <c r="N54" i="9"/>
  <c r="P54" i="9" s="1"/>
  <c r="I56" i="9"/>
  <c r="N56" i="9"/>
  <c r="P56" i="9" s="1"/>
  <c r="F56" i="9"/>
  <c r="F61" i="9"/>
  <c r="N61" i="9"/>
  <c r="P61" i="9" s="1"/>
  <c r="I61" i="9"/>
  <c r="F62" i="9"/>
  <c r="I62" i="9"/>
  <c r="N62" i="9"/>
  <c r="P62" i="9" s="1"/>
  <c r="F59" i="9"/>
  <c r="N59" i="9"/>
  <c r="P59" i="9" s="1"/>
  <c r="I59" i="9"/>
  <c r="N46" i="9"/>
  <c r="P46" i="9" s="1"/>
  <c r="I46" i="9"/>
  <c r="I52" i="9"/>
  <c r="F52" i="9"/>
  <c r="N52" i="9"/>
  <c r="P52" i="9" s="1"/>
  <c r="I51" i="9"/>
  <c r="F51" i="9"/>
  <c r="N51" i="9"/>
  <c r="P51" i="9" s="1"/>
  <c r="N53" i="9"/>
  <c r="P53" i="9" s="1"/>
  <c r="I53" i="9"/>
  <c r="F53" i="9"/>
  <c r="F43" i="9"/>
  <c r="N43" i="9"/>
  <c r="P43" i="9" s="1"/>
  <c r="I43" i="9"/>
  <c r="I40" i="9"/>
  <c r="N40" i="9"/>
  <c r="P40" i="9" s="1"/>
  <c r="F40" i="9"/>
  <c r="I47" i="9"/>
  <c r="N47" i="9"/>
  <c r="P47" i="9" s="1"/>
  <c r="F47" i="9"/>
  <c r="I41" i="9"/>
  <c r="N41" i="9"/>
  <c r="P41" i="9" s="1"/>
  <c r="F41" i="9"/>
  <c r="P31" i="9"/>
  <c r="P30" i="9"/>
  <c r="P19" i="9"/>
  <c r="P26" i="9"/>
  <c r="P4" i="9"/>
  <c r="P34" i="9"/>
  <c r="P18" i="9"/>
  <c r="F14" i="9"/>
  <c r="P14" i="9"/>
  <c r="I14" i="9"/>
  <c r="F31" i="9"/>
  <c r="I31" i="9"/>
  <c r="F32" i="9"/>
  <c r="I32" i="9"/>
  <c r="F15" i="9"/>
  <c r="I15" i="9"/>
  <c r="F36" i="9"/>
  <c r="I36" i="9"/>
  <c r="F26" i="9"/>
  <c r="I26" i="9"/>
  <c r="F38" i="9"/>
  <c r="I38" i="9"/>
  <c r="F17" i="9"/>
  <c r="I17" i="9"/>
  <c r="F35" i="9"/>
  <c r="I35" i="9"/>
  <c r="F6" i="9"/>
  <c r="I6" i="9"/>
  <c r="F29" i="9"/>
  <c r="I29" i="9"/>
  <c r="F33" i="9"/>
  <c r="I33" i="9"/>
  <c r="F24" i="9"/>
  <c r="I24" i="9"/>
  <c r="F4" i="9"/>
  <c r="I4" i="9"/>
  <c r="F12" i="9"/>
  <c r="I12" i="9"/>
  <c r="F11" i="9"/>
  <c r="I11" i="9"/>
  <c r="F20" i="9"/>
  <c r="I20" i="9"/>
  <c r="F16" i="9"/>
  <c r="I16" i="9"/>
  <c r="F30" i="9"/>
  <c r="I30" i="9"/>
  <c r="F34" i="9"/>
  <c r="I34" i="9"/>
  <c r="F9" i="9"/>
  <c r="I9" i="9"/>
  <c r="F27" i="9"/>
  <c r="I27" i="9"/>
  <c r="F8" i="9"/>
  <c r="I8" i="9"/>
  <c r="F13" i="9"/>
  <c r="I13" i="9"/>
  <c r="F39" i="9"/>
  <c r="I39" i="9"/>
  <c r="F21" i="9"/>
  <c r="I21" i="9"/>
  <c r="F7" i="9"/>
  <c r="I7" i="9"/>
  <c r="F23" i="9"/>
  <c r="I23" i="9"/>
  <c r="F19" i="9"/>
  <c r="I19" i="9"/>
  <c r="F28" i="9"/>
  <c r="I28" i="9"/>
  <c r="F5" i="9"/>
  <c r="I5" i="9"/>
  <c r="F25" i="9"/>
  <c r="I25" i="9"/>
  <c r="F18" i="9"/>
  <c r="I18" i="9"/>
  <c r="F10" i="9"/>
  <c r="I10" i="9"/>
  <c r="F37" i="9"/>
  <c r="I37" i="9"/>
  <c r="F22" i="9"/>
  <c r="I22" i="9"/>
  <c r="C3" i="9" a="1"/>
  <c r="C3" i="9" s="1"/>
  <c r="N3" i="9" l="1"/>
  <c r="P3" i="9" s="1"/>
  <c r="F3" i="9"/>
  <c r="I3" i="9"/>
  <c r="Q3" i="9" l="1"/>
  <c r="Q32" i="9"/>
  <c r="Q36" i="9"/>
  <c r="Q50" i="9"/>
  <c r="Q21" i="9"/>
  <c r="Q22" i="9"/>
  <c r="Q17" i="9"/>
  <c r="Q49" i="9"/>
  <c r="Q57" i="9"/>
  <c r="Q35" i="9"/>
  <c r="Q45" i="9"/>
  <c r="Q8" i="9"/>
  <c r="Q12" i="9"/>
  <c r="Q29" i="9"/>
  <c r="Q23" i="9"/>
  <c r="Q10" i="9"/>
  <c r="Q44" i="9"/>
  <c r="Q11" i="9"/>
  <c r="Q5" i="9"/>
  <c r="Q48" i="9"/>
  <c r="Q15" i="9"/>
  <c r="Q63" i="9"/>
  <c r="Q13" i="9"/>
  <c r="Q7" i="9"/>
  <c r="Q42" i="9"/>
  <c r="Q20" i="9"/>
  <c r="Q25" i="9"/>
  <c r="Q39" i="9"/>
  <c r="Q16" i="9"/>
  <c r="Q28" i="9"/>
  <c r="Q65" i="9"/>
  <c r="Q38" i="9"/>
  <c r="Q27" i="9"/>
  <c r="Q55" i="9"/>
  <c r="Q37" i="9"/>
  <c r="Q69" i="9"/>
  <c r="Q33" i="9"/>
  <c r="Q6" i="9"/>
  <c r="Q9" i="9"/>
  <c r="Q24" i="9"/>
  <c r="Q47" i="9"/>
  <c r="Q51" i="9"/>
  <c r="Q34" i="9"/>
  <c r="Q72" i="9"/>
  <c r="Q40" i="9"/>
  <c r="Q53" i="9"/>
  <c r="Q54" i="9"/>
  <c r="Q64" i="9"/>
  <c r="Q66" i="9"/>
  <c r="Q74" i="9"/>
  <c r="Q26" i="9"/>
  <c r="Q31" i="9"/>
  <c r="Q30" i="9"/>
  <c r="Q4" i="9"/>
  <c r="Q41" i="9"/>
  <c r="Q59" i="9"/>
  <c r="Q68" i="9"/>
  <c r="Q61" i="9"/>
  <c r="Q43" i="9"/>
  <c r="Q46" i="9"/>
  <c r="Q58" i="9"/>
  <c r="Q56" i="9"/>
  <c r="Q14" i="9"/>
  <c r="Q60" i="9"/>
  <c r="Q73" i="9"/>
  <c r="Q71" i="9"/>
  <c r="Q19" i="9"/>
  <c r="Q67" i="9"/>
  <c r="Q18" i="9"/>
  <c r="Q70" i="9"/>
  <c r="Q75" i="9"/>
  <c r="Q62" i="9"/>
  <c r="Q52" i="9"/>
  <c r="S43" i="9" l="1" a="1"/>
  <c r="S43" i="9" s="1"/>
  <c r="S44" i="9" a="1"/>
  <c r="S44" i="9" s="1"/>
  <c r="S41" i="9" a="1"/>
  <c r="S41" i="9" s="1"/>
  <c r="S42" i="9" a="1"/>
  <c r="S42" i="9" s="1"/>
  <c r="S39" i="9" a="1"/>
  <c r="S39" i="9" s="1"/>
  <c r="S40" i="9" a="1"/>
  <c r="S40" i="9" s="1"/>
  <c r="S38" i="9" a="1"/>
  <c r="S38" i="9" s="1"/>
  <c r="S12" i="9" a="1"/>
  <c r="S12" i="9" s="1"/>
  <c r="V12" i="9" s="1" a="1"/>
  <c r="V12" i="9" s="1"/>
  <c r="D26" i="4" s="1"/>
  <c r="S28" i="9" a="1"/>
  <c r="S28" i="9" s="1"/>
  <c r="AC28" i="9" s="1" a="1"/>
  <c r="AC28" i="9" s="1"/>
  <c r="K19" i="4" s="1"/>
  <c r="S9" i="9" a="1"/>
  <c r="S9" i="9" s="1"/>
  <c r="AG9" i="9" s="1" a="1"/>
  <c r="AG9" i="9" s="1"/>
  <c r="O16" i="4" s="1"/>
  <c r="S21" i="9" a="1"/>
  <c r="S21" i="9" s="1"/>
  <c r="AF21" i="9" s="1" a="1"/>
  <c r="AF21" i="9" s="1"/>
  <c r="N27" i="4" s="1"/>
  <c r="S29" i="9" a="1"/>
  <c r="S29" i="9" s="1"/>
  <c r="U29" i="9" s="1" a="1"/>
  <c r="U29" i="9" s="1"/>
  <c r="C22" i="4" s="1"/>
  <c r="S37" i="9" a="1"/>
  <c r="S37" i="9" s="1"/>
  <c r="S30" i="9" a="1"/>
  <c r="S30" i="9" s="1"/>
  <c r="V30" i="9" s="1" a="1"/>
  <c r="V30" i="9" s="1"/>
  <c r="D30" i="4" s="1"/>
  <c r="S5" i="9" a="1"/>
  <c r="S5" i="9" s="1"/>
  <c r="AH5" i="9" s="1" a="1"/>
  <c r="AH5" i="9" s="1"/>
  <c r="P24" i="4" s="1"/>
  <c r="S13" i="9" a="1"/>
  <c r="S13" i="9" s="1"/>
  <c r="Y13" i="9" s="1" a="1"/>
  <c r="Y13" i="9" s="1"/>
  <c r="G12" i="4" s="1"/>
  <c r="S17" i="9" a="1"/>
  <c r="S17" i="9" s="1"/>
  <c r="U17" i="9" s="1" a="1"/>
  <c r="U17" i="9" s="1"/>
  <c r="C9" i="4" s="1"/>
  <c r="S25" i="9" a="1"/>
  <c r="S25" i="9" s="1"/>
  <c r="X25" i="9" s="1" a="1"/>
  <c r="X25" i="9" s="1"/>
  <c r="F8" i="4" s="1"/>
  <c r="S33" i="9" a="1"/>
  <c r="S33" i="9" s="1"/>
  <c r="U33" i="9" s="1" a="1"/>
  <c r="U33" i="9" s="1"/>
  <c r="S22" i="9" a="1"/>
  <c r="S22" i="9" s="1"/>
  <c r="Z22" i="9" s="1" a="1"/>
  <c r="Z22" i="9" s="1"/>
  <c r="H28" i="4" s="1"/>
  <c r="S10" i="9" a="1"/>
  <c r="S10" i="9" s="1"/>
  <c r="AD10" i="9" s="1" a="1"/>
  <c r="AD10" i="9" s="1"/>
  <c r="L20" i="4" s="1"/>
  <c r="S18" i="9" a="1"/>
  <c r="S18" i="9" s="1"/>
  <c r="Z18" i="9" s="1" a="1"/>
  <c r="Z18" i="9" s="1"/>
  <c r="H17" i="4" s="1"/>
  <c r="S34" i="9" a="1"/>
  <c r="S34" i="9" s="1"/>
  <c r="Y34" i="9" s="1" a="1"/>
  <c r="Y34" i="9" s="1"/>
  <c r="S6" i="9" a="1"/>
  <c r="S6" i="9" s="1"/>
  <c r="Z6" i="9" s="1" a="1"/>
  <c r="Z6" i="9" s="1"/>
  <c r="H15" i="4" s="1"/>
  <c r="S14" i="9" a="1"/>
  <c r="S14" i="9" s="1"/>
  <c r="AH14" i="9" s="1" a="1"/>
  <c r="AH14" i="9" s="1"/>
  <c r="P4" i="4" s="1"/>
  <c r="S26" i="9" a="1"/>
  <c r="S26" i="9" s="1"/>
  <c r="Y26" i="9" s="1" a="1"/>
  <c r="Y26" i="9" s="1"/>
  <c r="G6" i="4" s="1"/>
  <c r="S20" i="9" a="1"/>
  <c r="S20" i="9" s="1"/>
  <c r="AD20" i="9" s="1" a="1"/>
  <c r="AD20" i="9" s="1"/>
  <c r="L21" i="4" s="1"/>
  <c r="S36" i="9" a="1"/>
  <c r="S36" i="9" s="1"/>
  <c r="S7" i="9" a="1"/>
  <c r="S7" i="9" s="1"/>
  <c r="Y7" i="9" s="1" a="1"/>
  <c r="Y7" i="9" s="1"/>
  <c r="G7" i="4" s="1"/>
  <c r="S11" i="9" a="1"/>
  <c r="S11" i="9" s="1"/>
  <c r="AE11" i="9" s="1" a="1"/>
  <c r="AE11" i="9" s="1"/>
  <c r="M25" i="4" s="1"/>
  <c r="S15" i="9" a="1"/>
  <c r="S15" i="9" s="1"/>
  <c r="AF15" i="9" s="1" a="1"/>
  <c r="AF15" i="9" s="1"/>
  <c r="N5" i="4" s="1"/>
  <c r="S19" i="9" a="1"/>
  <c r="S19" i="9" s="1"/>
  <c r="Z19" i="9" s="1" a="1"/>
  <c r="Z19" i="9" s="1"/>
  <c r="H10" i="4" s="1"/>
  <c r="S23" i="9" a="1"/>
  <c r="S23" i="9" s="1"/>
  <c r="AG23" i="9" s="1" a="1"/>
  <c r="AG23" i="9" s="1"/>
  <c r="O29" i="4" s="1"/>
  <c r="S27" i="9" a="1"/>
  <c r="S27" i="9" s="1"/>
  <c r="AG27" i="9" s="1" a="1"/>
  <c r="AG27" i="9" s="1"/>
  <c r="O13" i="4" s="1"/>
  <c r="S31" i="9" a="1"/>
  <c r="S31" i="9" s="1"/>
  <c r="AB31" i="9" s="1" a="1"/>
  <c r="AB31" i="9" s="1"/>
  <c r="J31" i="4" s="1"/>
  <c r="S35" i="9" a="1"/>
  <c r="S35" i="9" s="1"/>
  <c r="S4" i="9" a="1"/>
  <c r="S4" i="9" s="1"/>
  <c r="V4" i="9" s="1" a="1"/>
  <c r="V4" i="9" s="1"/>
  <c r="D23" i="4" s="1"/>
  <c r="S8" i="9" a="1"/>
  <c r="S8" i="9" s="1"/>
  <c r="AH8" i="9" s="1" a="1"/>
  <c r="AH8" i="9" s="1"/>
  <c r="P11" i="4" s="1"/>
  <c r="S16" i="9" a="1"/>
  <c r="S16" i="9" s="1"/>
  <c r="AG16" i="9" s="1" a="1"/>
  <c r="AG16" i="9" s="1"/>
  <c r="O14" i="4" s="1"/>
  <c r="S24" i="9" a="1"/>
  <c r="S24" i="9" s="1"/>
  <c r="AC24" i="9" s="1" a="1"/>
  <c r="AC24" i="9" s="1"/>
  <c r="K18" i="4" s="1"/>
  <c r="S32" i="9" a="1"/>
  <c r="S32" i="9" s="1"/>
  <c r="V32" i="9" s="1" a="1"/>
  <c r="V32" i="9" s="1"/>
  <c r="D32" i="4" s="1"/>
  <c r="S3" i="9" a="1"/>
  <c r="S3" i="9" s="1"/>
  <c r="AF3" i="9" s="1" a="1"/>
  <c r="AF3" i="9" s="1"/>
  <c r="N3" i="4" l="1"/>
  <c r="AG29" i="9" a="1"/>
  <c r="AG29" i="9" s="1"/>
  <c r="O22" i="4" s="1"/>
  <c r="AH29" i="9" a="1"/>
  <c r="AH29" i="9" s="1"/>
  <c r="P22" i="4" s="1"/>
  <c r="W21" i="9" a="1"/>
  <c r="W21" i="9" s="1"/>
  <c r="E27" i="4" s="1"/>
  <c r="AL32" i="9"/>
  <c r="AO34" i="9"/>
  <c r="AK33" i="9"/>
  <c r="Z29" i="9" a="1"/>
  <c r="Z29" i="9" s="1"/>
  <c r="H22" i="4" s="1"/>
  <c r="X29" i="9" a="1"/>
  <c r="X29" i="9" s="1"/>
  <c r="F22" i="4" s="1"/>
  <c r="W38" i="9" a="1"/>
  <c r="W38" i="9" s="1"/>
  <c r="AA38" i="9" a="1"/>
  <c r="AA38" i="9" s="1"/>
  <c r="AE38" i="9" a="1"/>
  <c r="AE38" i="9" s="1"/>
  <c r="AB38" i="9" a="1"/>
  <c r="AB38" i="9" s="1"/>
  <c r="Y38" i="9" a="1"/>
  <c r="Y38" i="9" s="1"/>
  <c r="X38" i="9" a="1"/>
  <c r="X38" i="9" s="1"/>
  <c r="AF38" i="9" a="1"/>
  <c r="AF38" i="9" s="1"/>
  <c r="AG38" i="9" a="1"/>
  <c r="AG38" i="9" s="1"/>
  <c r="V38" i="9" a="1"/>
  <c r="V38" i="9" s="1"/>
  <c r="Z38" i="9" a="1"/>
  <c r="Z38" i="9" s="1"/>
  <c r="AD38" i="9" a="1"/>
  <c r="AD38" i="9" s="1"/>
  <c r="AH38" i="9" a="1"/>
  <c r="AH38" i="9" s="1"/>
  <c r="U38" i="9" a="1"/>
  <c r="U38" i="9" s="1"/>
  <c r="AC38" i="9" a="1"/>
  <c r="AC38" i="9" s="1"/>
  <c r="W40" i="9" a="1"/>
  <c r="W40" i="9" s="1"/>
  <c r="AA40" i="9" a="1"/>
  <c r="AA40" i="9" s="1"/>
  <c r="AE40" i="9" a="1"/>
  <c r="AE40" i="9" s="1"/>
  <c r="AF40" i="9" a="1"/>
  <c r="AF40" i="9" s="1"/>
  <c r="Y40" i="9" a="1"/>
  <c r="Y40" i="9" s="1"/>
  <c r="X40" i="9" a="1"/>
  <c r="X40" i="9" s="1"/>
  <c r="AB40" i="9" a="1"/>
  <c r="AB40" i="9" s="1"/>
  <c r="U40" i="9" a="1"/>
  <c r="U40" i="9" s="1"/>
  <c r="AG40" i="9" a="1"/>
  <c r="AG40" i="9" s="1"/>
  <c r="V40" i="9" a="1"/>
  <c r="V40" i="9" s="1"/>
  <c r="Z40" i="9" a="1"/>
  <c r="Z40" i="9" s="1"/>
  <c r="AD40" i="9" a="1"/>
  <c r="AD40" i="9" s="1"/>
  <c r="AH40" i="9" a="1"/>
  <c r="AH40" i="9" s="1"/>
  <c r="AC40" i="9" a="1"/>
  <c r="AC40" i="9" s="1"/>
  <c r="U37" i="9" a="1"/>
  <c r="U37" i="9" s="1"/>
  <c r="Y37" i="9" a="1"/>
  <c r="Y37" i="9" s="1"/>
  <c r="AC37" i="9" a="1"/>
  <c r="AC37" i="9" s="1"/>
  <c r="AG37" i="9" a="1"/>
  <c r="AG37" i="9" s="1"/>
  <c r="AE37" i="9" a="1"/>
  <c r="AE37" i="9" s="1"/>
  <c r="V37" i="9" a="1"/>
  <c r="V37" i="9" s="1"/>
  <c r="Z37" i="9" a="1"/>
  <c r="Z37" i="9" s="1"/>
  <c r="AD37" i="9" a="1"/>
  <c r="AD37" i="9" s="1"/>
  <c r="AH37" i="9" a="1"/>
  <c r="AH37" i="9" s="1"/>
  <c r="AA37" i="9" a="1"/>
  <c r="AA37" i="9" s="1"/>
  <c r="W37" i="9" a="1"/>
  <c r="W37" i="9" s="1"/>
  <c r="X37" i="9" a="1"/>
  <c r="X37" i="9" s="1"/>
  <c r="AB37" i="9" a="1"/>
  <c r="AB37" i="9" s="1"/>
  <c r="AF37" i="9" a="1"/>
  <c r="AF37" i="9" s="1"/>
  <c r="U39" i="9" a="1"/>
  <c r="U39" i="9" s="1"/>
  <c r="Y39" i="9" a="1"/>
  <c r="Y39" i="9" s="1"/>
  <c r="AC39" i="9" a="1"/>
  <c r="AC39" i="9" s="1"/>
  <c r="AG39" i="9" a="1"/>
  <c r="AG39" i="9" s="1"/>
  <c r="AA39" i="9" a="1"/>
  <c r="AA39" i="9" s="1"/>
  <c r="V39" i="9" a="1"/>
  <c r="V39" i="9" s="1"/>
  <c r="Z39" i="9" a="1"/>
  <c r="Z39" i="9" s="1"/>
  <c r="AD39" i="9" a="1"/>
  <c r="AD39" i="9" s="1"/>
  <c r="AH39" i="9" a="1"/>
  <c r="AH39" i="9" s="1"/>
  <c r="W39" i="9" a="1"/>
  <c r="W39" i="9" s="1"/>
  <c r="X39" i="9" a="1"/>
  <c r="X39" i="9" s="1"/>
  <c r="AB39" i="9" a="1"/>
  <c r="AB39" i="9" s="1"/>
  <c r="AF39" i="9" a="1"/>
  <c r="AF39" i="9" s="1"/>
  <c r="AE39" i="9" a="1"/>
  <c r="AE39" i="9" s="1"/>
  <c r="W42" i="9" a="1"/>
  <c r="W42" i="9" s="1"/>
  <c r="AA42" i="9" a="1"/>
  <c r="AA42" i="9" s="1"/>
  <c r="AE42" i="9" a="1"/>
  <c r="AE42" i="9" s="1"/>
  <c r="X42" i="9" a="1"/>
  <c r="X42" i="9" s="1"/>
  <c r="AF42" i="9" a="1"/>
  <c r="AF42" i="9" s="1"/>
  <c r="AG42" i="9" a="1"/>
  <c r="AG42" i="9" s="1"/>
  <c r="AB42" i="9" a="1"/>
  <c r="AB42" i="9" s="1"/>
  <c r="U42" i="9" a="1"/>
  <c r="U42" i="9" s="1"/>
  <c r="Z42" i="9" a="1"/>
  <c r="Z42" i="9" s="1"/>
  <c r="AC42" i="9" a="1"/>
  <c r="AC42" i="9" s="1"/>
  <c r="V42" i="9" a="1"/>
  <c r="V42" i="9" s="1"/>
  <c r="AD42" i="9" a="1"/>
  <c r="AD42" i="9" s="1"/>
  <c r="AH42" i="9" a="1"/>
  <c r="AH42" i="9" s="1"/>
  <c r="Y42" i="9" a="1"/>
  <c r="Y42" i="9" s="1"/>
  <c r="U41" i="9" a="1"/>
  <c r="U41" i="9" s="1"/>
  <c r="Y41" i="9" a="1"/>
  <c r="Y41" i="9" s="1"/>
  <c r="AC41" i="9" a="1"/>
  <c r="AC41" i="9" s="1"/>
  <c r="AG41" i="9" a="1"/>
  <c r="AG41" i="9" s="1"/>
  <c r="AD41" i="9" a="1"/>
  <c r="AD41" i="9" s="1"/>
  <c r="AE41" i="9" a="1"/>
  <c r="AE41" i="9" s="1"/>
  <c r="V41" i="9" a="1"/>
  <c r="V41" i="9" s="1"/>
  <c r="Z41" i="9" a="1"/>
  <c r="Z41" i="9" s="1"/>
  <c r="AH41" i="9" a="1"/>
  <c r="AH41" i="9" s="1"/>
  <c r="W41" i="9" a="1"/>
  <c r="W41" i="9" s="1"/>
  <c r="X41" i="9" a="1"/>
  <c r="X41" i="9" s="1"/>
  <c r="AB41" i="9" a="1"/>
  <c r="AB41" i="9" s="1"/>
  <c r="AF41" i="9" a="1"/>
  <c r="AF41" i="9" s="1"/>
  <c r="AA41" i="9" a="1"/>
  <c r="AA41" i="9" s="1"/>
  <c r="W44" i="9" a="1"/>
  <c r="W44" i="9" s="1"/>
  <c r="AA44" i="9" a="1"/>
  <c r="AA44" i="9" s="1"/>
  <c r="AE44" i="9" a="1"/>
  <c r="AE44" i="9" s="1"/>
  <c r="AF44" i="9" a="1"/>
  <c r="AF44" i="9" s="1"/>
  <c r="U44" i="9" a="1"/>
  <c r="U44" i="9" s="1"/>
  <c r="X44" i="9" a="1"/>
  <c r="X44" i="9" s="1"/>
  <c r="AC44" i="9" a="1"/>
  <c r="AC44" i="9" s="1"/>
  <c r="Z44" i="9" a="1"/>
  <c r="Z44" i="9" s="1"/>
  <c r="AB44" i="9" a="1"/>
  <c r="AB44" i="9" s="1"/>
  <c r="AG44" i="9" a="1"/>
  <c r="AG44" i="9" s="1"/>
  <c r="V44" i="9" a="1"/>
  <c r="V44" i="9" s="1"/>
  <c r="AD44" i="9" a="1"/>
  <c r="AD44" i="9" s="1"/>
  <c r="AH44" i="9" a="1"/>
  <c r="AH44" i="9" s="1"/>
  <c r="Y44" i="9" a="1"/>
  <c r="Y44" i="9" s="1"/>
  <c r="U43" i="9" a="1"/>
  <c r="U43" i="9" s="1"/>
  <c r="Y43" i="9" a="1"/>
  <c r="Y43" i="9" s="1"/>
  <c r="AC43" i="9" a="1"/>
  <c r="AC43" i="9" s="1"/>
  <c r="AG43" i="9" a="1"/>
  <c r="AG43" i="9" s="1"/>
  <c r="Z43" i="9" a="1"/>
  <c r="Z43" i="9" s="1"/>
  <c r="AD43" i="9" a="1"/>
  <c r="AD43" i="9" s="1"/>
  <c r="V43" i="9" a="1"/>
  <c r="V43" i="9" s="1"/>
  <c r="W43" i="9" a="1"/>
  <c r="W43" i="9" s="1"/>
  <c r="AE43" i="9" a="1"/>
  <c r="AE43" i="9" s="1"/>
  <c r="X43" i="9" a="1"/>
  <c r="X43" i="9" s="1"/>
  <c r="AB43" i="9" a="1"/>
  <c r="AB43" i="9" s="1"/>
  <c r="AF43" i="9" a="1"/>
  <c r="AF43" i="9" s="1"/>
  <c r="AH43" i="9" a="1"/>
  <c r="AH43" i="9" s="1"/>
  <c r="AA43" i="9" a="1"/>
  <c r="AA43" i="9" s="1"/>
  <c r="AG28" i="9" a="1"/>
  <c r="AG28" i="9" s="1"/>
  <c r="O19" i="4" s="1"/>
  <c r="AG17" i="9" a="1"/>
  <c r="AG17" i="9" s="1"/>
  <c r="O9" i="4" s="1"/>
  <c r="Z5" i="9" a="1"/>
  <c r="Z5" i="9" s="1"/>
  <c r="H24" i="4" s="1"/>
  <c r="V20" i="9" a="1"/>
  <c r="V20" i="9" s="1"/>
  <c r="D21" i="4" s="1"/>
  <c r="U24" i="9" a="1"/>
  <c r="U24" i="9" s="1"/>
  <c r="C18" i="4" s="1"/>
  <c r="Z10" i="9" a="1"/>
  <c r="Z10" i="9" s="1"/>
  <c r="H20" i="4" s="1"/>
  <c r="V23" i="9" a="1"/>
  <c r="V23" i="9" s="1"/>
  <c r="D29" i="4" s="1"/>
  <c r="Z26" i="9" a="1"/>
  <c r="Z26" i="9" s="1"/>
  <c r="H6" i="4" s="1"/>
  <c r="AD23" i="9" a="1"/>
  <c r="AD23" i="9" s="1"/>
  <c r="L29" i="4" s="1"/>
  <c r="V11" i="9" a="1"/>
  <c r="V11" i="9" s="1"/>
  <c r="D25" i="4" s="1"/>
  <c r="W3" i="9" a="1"/>
  <c r="W3" i="9" s="1"/>
  <c r="E3" i="4" s="1"/>
  <c r="W7" i="9" a="1"/>
  <c r="W7" i="9" s="1"/>
  <c r="E7" i="4" s="1"/>
  <c r="AA6" i="9" a="1"/>
  <c r="AA6" i="9" s="1"/>
  <c r="I15" i="4" s="1"/>
  <c r="U35" i="9" a="1"/>
  <c r="U35" i="9" s="1"/>
  <c r="Y35" i="9" a="1"/>
  <c r="Y35" i="9" s="1"/>
  <c r="AC35" i="9" a="1"/>
  <c r="AC35" i="9" s="1"/>
  <c r="AG35" i="9" a="1"/>
  <c r="AG35" i="9" s="1"/>
  <c r="AA35" i="9" a="1"/>
  <c r="AA35" i="9" s="1"/>
  <c r="V35" i="9" a="1"/>
  <c r="V35" i="9" s="1"/>
  <c r="Z35" i="9" a="1"/>
  <c r="Z35" i="9" s="1"/>
  <c r="AD35" i="9" a="1"/>
  <c r="AD35" i="9" s="1"/>
  <c r="AH35" i="9" a="1"/>
  <c r="AH35" i="9" s="1"/>
  <c r="W35" i="9" a="1"/>
  <c r="W35" i="9" s="1"/>
  <c r="AE35" i="9" a="1"/>
  <c r="AE35" i="9" s="1"/>
  <c r="X35" i="9" a="1"/>
  <c r="X35" i="9" s="1"/>
  <c r="AB35" i="9" a="1"/>
  <c r="AB35" i="9" s="1"/>
  <c r="AF35" i="9" a="1"/>
  <c r="AF35" i="9" s="1"/>
  <c r="AF29" i="9" a="1"/>
  <c r="AF29" i="9" s="1"/>
  <c r="N22" i="4" s="1"/>
  <c r="X17" i="9" a="1"/>
  <c r="X17" i="9" s="1"/>
  <c r="F9" i="4" s="1"/>
  <c r="W36" i="9" a="1"/>
  <c r="W36" i="9" s="1"/>
  <c r="AA36" i="9" a="1"/>
  <c r="AA36" i="9" s="1"/>
  <c r="AE36" i="9" a="1"/>
  <c r="AE36" i="9" s="1"/>
  <c r="U36" i="9" a="1"/>
  <c r="U36" i="9" s="1"/>
  <c r="AC36" i="9" a="1"/>
  <c r="AC36" i="9" s="1"/>
  <c r="X36" i="9" a="1"/>
  <c r="X36" i="9" s="1"/>
  <c r="AB36" i="9" a="1"/>
  <c r="AB36" i="9" s="1"/>
  <c r="AF36" i="9" a="1"/>
  <c r="AF36" i="9" s="1"/>
  <c r="Y36" i="9" a="1"/>
  <c r="Y36" i="9" s="1"/>
  <c r="AG36" i="9" a="1"/>
  <c r="AG36" i="9" s="1"/>
  <c r="V36" i="9" a="1"/>
  <c r="V36" i="9" s="1"/>
  <c r="Z36" i="9" a="1"/>
  <c r="Z36" i="9" s="1"/>
  <c r="AD36" i="9" a="1"/>
  <c r="AD36" i="9" s="1"/>
  <c r="AH36" i="9" a="1"/>
  <c r="AH36" i="9" s="1"/>
  <c r="Y5" i="9" a="1"/>
  <c r="Y5" i="9" s="1"/>
  <c r="G24" i="4" s="1"/>
  <c r="AB5" i="9" a="1"/>
  <c r="AB5" i="9" s="1"/>
  <c r="J24" i="4" s="1"/>
  <c r="AE8" i="9" a="1"/>
  <c r="AE8" i="9" s="1"/>
  <c r="M11" i="4" s="1"/>
  <c r="Z21" i="9" a="1"/>
  <c r="Z21" i="9" s="1"/>
  <c r="H27" i="4" s="1"/>
  <c r="AB7" i="9" a="1"/>
  <c r="AB7" i="9" s="1"/>
  <c r="J7" i="4" s="1"/>
  <c r="AE3" i="9" a="1"/>
  <c r="AE3" i="9" s="1"/>
  <c r="M3" i="4" s="1"/>
  <c r="AD5" i="9" a="1"/>
  <c r="AD5" i="9" s="1"/>
  <c r="L24" i="4" s="1"/>
  <c r="Y3" i="9" a="1"/>
  <c r="Y3" i="9" s="1"/>
  <c r="G3" i="4" s="1"/>
  <c r="AD31" i="9" a="1"/>
  <c r="AD31" i="9" s="1"/>
  <c r="L31" i="4" s="1"/>
  <c r="AD7" i="9" a="1"/>
  <c r="AD7" i="9" s="1"/>
  <c r="L7" i="4" s="1"/>
  <c r="Z3" i="9" a="1"/>
  <c r="Z3" i="9" s="1"/>
  <c r="U21" i="9" a="1"/>
  <c r="U21" i="9" s="1"/>
  <c r="C27" i="4" s="1"/>
  <c r="X3" i="9" a="1"/>
  <c r="X3" i="9" s="1"/>
  <c r="F3" i="4" s="1"/>
  <c r="AB3" i="9" a="1"/>
  <c r="AB3" i="9" s="1"/>
  <c r="J3" i="4" s="1"/>
  <c r="V26" i="9" a="1"/>
  <c r="V26" i="9" s="1"/>
  <c r="D6" i="4" s="1"/>
  <c r="AD15" i="9" a="1"/>
  <c r="AD15" i="9" s="1"/>
  <c r="L5" i="4" s="1"/>
  <c r="U26" i="9" a="1"/>
  <c r="U26" i="9" s="1"/>
  <c r="C6" i="4" s="1"/>
  <c r="AG31" i="9" a="1"/>
  <c r="AG31" i="9" s="1"/>
  <c r="O31" i="4" s="1"/>
  <c r="AA5" i="9" a="1"/>
  <c r="AA5" i="9" s="1"/>
  <c r="I24" i="4" s="1"/>
  <c r="AD26" i="9" a="1"/>
  <c r="AD26" i="9" s="1"/>
  <c r="L6" i="4" s="1"/>
  <c r="AF26" i="9" a="1"/>
  <c r="AF26" i="9" s="1"/>
  <c r="N6" i="4" s="1"/>
  <c r="W15" i="9" a="1"/>
  <c r="W15" i="9" s="1"/>
  <c r="E5" i="4" s="1"/>
  <c r="AH31" i="9" a="1"/>
  <c r="AH31" i="9" s="1"/>
  <c r="P31" i="4" s="1"/>
  <c r="AH26" i="9" a="1"/>
  <c r="AH26" i="9" s="1"/>
  <c r="P6" i="4" s="1"/>
  <c r="AC30" i="9" a="1"/>
  <c r="AC30" i="9" s="1"/>
  <c r="K30" i="4" s="1"/>
  <c r="U30" i="9" a="1"/>
  <c r="U30" i="9" s="1"/>
  <c r="C30" i="4" s="1"/>
  <c r="X18" i="9" a="1"/>
  <c r="X18" i="9" s="1"/>
  <c r="F17" i="4" s="1"/>
  <c r="W27" i="9" a="1"/>
  <c r="W27" i="9" s="1"/>
  <c r="E13" i="4" s="1"/>
  <c r="AB19" i="9" a="1"/>
  <c r="AB19" i="9" s="1"/>
  <c r="J10" i="4" s="1"/>
  <c r="AC21" i="9" a="1"/>
  <c r="AC21" i="9" s="1"/>
  <c r="K27" i="4" s="1"/>
  <c r="AH24" i="9" a="1"/>
  <c r="AH24" i="9" s="1"/>
  <c r="P18" i="4" s="1"/>
  <c r="AD22" i="9" a="1"/>
  <c r="AD22" i="9" s="1"/>
  <c r="L28" i="4" s="1"/>
  <c r="X15" i="9" a="1"/>
  <c r="X15" i="9" s="1"/>
  <c r="F5" i="4" s="1"/>
  <c r="V24" i="9" a="1"/>
  <c r="V24" i="9" s="1"/>
  <c r="D18" i="4" s="1"/>
  <c r="AD30" i="9" a="1"/>
  <c r="AD30" i="9" s="1"/>
  <c r="L30" i="4" s="1"/>
  <c r="AE27" i="9" a="1"/>
  <c r="AE27" i="9" s="1"/>
  <c r="M13" i="4" s="1"/>
  <c r="AE22" i="9" a="1"/>
  <c r="AE22" i="9" s="1"/>
  <c r="M28" i="4" s="1"/>
  <c r="AH15" i="9" a="1"/>
  <c r="AH15" i="9" s="1"/>
  <c r="P5" i="4" s="1"/>
  <c r="V8" i="9" a="1"/>
  <c r="V8" i="9" s="1"/>
  <c r="D11" i="4" s="1"/>
  <c r="AC17" i="9" a="1"/>
  <c r="AC17" i="9" s="1"/>
  <c r="K9" i="4" s="1"/>
  <c r="AF17" i="9" a="1"/>
  <c r="AF17" i="9" s="1"/>
  <c r="N9" i="4" s="1"/>
  <c r="AG5" i="9" a="1"/>
  <c r="AG5" i="9" s="1"/>
  <c r="O24" i="4" s="1"/>
  <c r="AB26" i="9" a="1"/>
  <c r="AB26" i="9" s="1"/>
  <c r="J6" i="4" s="1"/>
  <c r="AF5" i="9" a="1"/>
  <c r="AF5" i="9" s="1"/>
  <c r="N24" i="4" s="1"/>
  <c r="X5" i="9" a="1"/>
  <c r="X5" i="9" s="1"/>
  <c r="F24" i="4" s="1"/>
  <c r="Y8" i="9" a="1"/>
  <c r="Y8" i="9" s="1"/>
  <c r="G11" i="4" s="1"/>
  <c r="AC8" i="9" a="1"/>
  <c r="AC8" i="9" s="1"/>
  <c r="K11" i="4" s="1"/>
  <c r="V3" i="9" a="1"/>
  <c r="V3" i="9" s="1"/>
  <c r="D3" i="4" s="1"/>
  <c r="AD33" i="9" a="1"/>
  <c r="AD33" i="9" s="1"/>
  <c r="AD25" i="9" a="1"/>
  <c r="AD25" i="9" s="1"/>
  <c r="L8" i="4" s="1"/>
  <c r="Y16" i="9" a="1"/>
  <c r="Y16" i="9" s="1"/>
  <c r="G14" i="4" s="1"/>
  <c r="AC3" i="9" a="1"/>
  <c r="AC3" i="9" s="1"/>
  <c r="K3" i="4" s="1"/>
  <c r="W31" i="9" a="1"/>
  <c r="W31" i="9" s="1"/>
  <c r="E31" i="4" s="1"/>
  <c r="AB8" i="9" a="1"/>
  <c r="AB8" i="9" s="1"/>
  <c r="J11" i="4" s="1"/>
  <c r="AG8" i="9" a="1"/>
  <c r="AG8" i="9" s="1"/>
  <c r="O11" i="4" s="1"/>
  <c r="AH17" i="9" a="1"/>
  <c r="AH17" i="9" s="1"/>
  <c r="P9" i="4" s="1"/>
  <c r="V5" i="9" a="1"/>
  <c r="V5" i="9" s="1"/>
  <c r="D24" i="4" s="1"/>
  <c r="Y11" i="9" a="1"/>
  <c r="Y11" i="9" s="1"/>
  <c r="G25" i="4" s="1"/>
  <c r="U5" i="9" a="1"/>
  <c r="U5" i="9" s="1"/>
  <c r="C24" i="4" s="1"/>
  <c r="X8" i="9" a="1"/>
  <c r="X8" i="9" s="1"/>
  <c r="F11" i="4" s="1"/>
  <c r="AD8" i="9" a="1"/>
  <c r="AD8" i="9" s="1"/>
  <c r="L11" i="4" s="1"/>
  <c r="AB6" i="9" a="1"/>
  <c r="AB6" i="9" s="1"/>
  <c r="J15" i="4" s="1"/>
  <c r="AD27" i="9" a="1"/>
  <c r="AD27" i="9" s="1"/>
  <c r="L13" i="4" s="1"/>
  <c r="W8" i="9" a="1"/>
  <c r="W8" i="9" s="1"/>
  <c r="E11" i="4" s="1"/>
  <c r="AB14" i="9" a="1"/>
  <c r="AB14" i="9" s="1"/>
  <c r="J4" i="4" s="1"/>
  <c r="U23" i="9" a="1"/>
  <c r="U23" i="9" s="1"/>
  <c r="C29" i="4" s="1"/>
  <c r="AA21" i="9" a="1"/>
  <c r="AA21" i="9" s="1"/>
  <c r="I27" i="4" s="1"/>
  <c r="AG15" i="9" a="1"/>
  <c r="AG15" i="9" s="1"/>
  <c r="O5" i="4" s="1"/>
  <c r="AK17" i="9"/>
  <c r="AC29" i="9" a="1"/>
  <c r="AC29" i="9" s="1"/>
  <c r="K22" i="4" s="1"/>
  <c r="Z15" i="9" a="1"/>
  <c r="Z15" i="9" s="1"/>
  <c r="H5" i="4" s="1"/>
  <c r="V18" i="9" a="1"/>
  <c r="V18" i="9" s="1"/>
  <c r="D17" i="4" s="1"/>
  <c r="AD11" i="9" a="1"/>
  <c r="AD11" i="9" s="1"/>
  <c r="L25" i="4" s="1"/>
  <c r="X21" i="9" a="1"/>
  <c r="X21" i="9" s="1"/>
  <c r="F27" i="4" s="1"/>
  <c r="X6" i="9" a="1"/>
  <c r="X6" i="9" s="1"/>
  <c r="F15" i="4" s="1"/>
  <c r="AA27" i="9" a="1"/>
  <c r="AA27" i="9" s="1"/>
  <c r="I13" i="4" s="1"/>
  <c r="AB17" i="9" a="1"/>
  <c r="AB17" i="9" s="1"/>
  <c r="J9" i="4" s="1"/>
  <c r="AF33" i="9" a="1"/>
  <c r="AF33" i="9" s="1"/>
  <c r="AG32" i="9" a="1"/>
  <c r="AG32" i="9" s="1"/>
  <c r="O32" i="4" s="1"/>
  <c r="AH21" i="9" a="1"/>
  <c r="AH21" i="9" s="1"/>
  <c r="P27" i="4" s="1"/>
  <c r="AG7" i="9" a="1"/>
  <c r="AG7" i="9" s="1"/>
  <c r="O7" i="4" s="1"/>
  <c r="AA15" i="9" a="1"/>
  <c r="AA15" i="9" s="1"/>
  <c r="I5" i="4" s="1"/>
  <c r="AB33" i="9" a="1"/>
  <c r="AB33" i="9" s="1"/>
  <c r="AP6" i="9"/>
  <c r="W23" i="9" a="1"/>
  <c r="W23" i="9" s="1"/>
  <c r="E29" i="4" s="1"/>
  <c r="U15" i="9" a="1"/>
  <c r="U15" i="9" s="1"/>
  <c r="C5" i="4" s="1"/>
  <c r="Z23" i="9" a="1"/>
  <c r="Z23" i="9" s="1"/>
  <c r="H29" i="4" s="1"/>
  <c r="W29" i="9" a="1"/>
  <c r="W29" i="9" s="1"/>
  <c r="E22" i="4" s="1"/>
  <c r="AG21" i="9" a="1"/>
  <c r="AG21" i="9" s="1"/>
  <c r="O27" i="4" s="1"/>
  <c r="AA3" i="9" a="1"/>
  <c r="AA3" i="9" s="1"/>
  <c r="I3" i="4" s="1"/>
  <c r="Z8" i="9" a="1"/>
  <c r="Z8" i="9" s="1"/>
  <c r="H11" i="4" s="1"/>
  <c r="AG3" i="9" a="1"/>
  <c r="AG3" i="9" s="1"/>
  <c r="O3" i="4" s="1"/>
  <c r="AG24" i="9" a="1"/>
  <c r="AG24" i="9" s="1"/>
  <c r="O18" i="4" s="1"/>
  <c r="AB15" i="9" a="1"/>
  <c r="AB15" i="9" s="1"/>
  <c r="J5" i="4" s="1"/>
  <c r="U22" i="9" a="1"/>
  <c r="U22" i="9" s="1"/>
  <c r="C28" i="4" s="1"/>
  <c r="AC15" i="9" a="1"/>
  <c r="AC15" i="9" s="1"/>
  <c r="K5" i="4" s="1"/>
  <c r="AE21" i="9" a="1"/>
  <c r="AE21" i="9" s="1"/>
  <c r="M27" i="4" s="1"/>
  <c r="AD16" i="9" a="1"/>
  <c r="AD16" i="9" s="1"/>
  <c r="L14" i="4" s="1"/>
  <c r="V16" i="9" a="1"/>
  <c r="V16" i="9" s="1"/>
  <c r="D14" i="4" s="1"/>
  <c r="AF8" i="9" a="1"/>
  <c r="AF8" i="9" s="1"/>
  <c r="N11" i="4" s="1"/>
  <c r="U8" i="9" a="1"/>
  <c r="U8" i="9" s="1"/>
  <c r="C11" i="4" s="1"/>
  <c r="U3" i="9" a="1"/>
  <c r="U3" i="9" s="1"/>
  <c r="C3" i="4" s="1"/>
  <c r="Y15" i="9" a="1"/>
  <c r="Y15" i="9" s="1"/>
  <c r="G5" i="4" s="1"/>
  <c r="Y6" i="9" a="1"/>
  <c r="Y6" i="9" s="1"/>
  <c r="G15" i="4" s="1"/>
  <c r="AE33" i="9" a="1"/>
  <c r="AE33" i="9" s="1"/>
  <c r="AH3" i="9" a="1"/>
  <c r="AH3" i="9" s="1"/>
  <c r="AE15" i="9" a="1"/>
  <c r="AE15" i="9" s="1"/>
  <c r="M5" i="4" s="1"/>
  <c r="X33" i="9" a="1"/>
  <c r="X33" i="9" s="1"/>
  <c r="Y18" i="9" a="1"/>
  <c r="Y18" i="9" s="1"/>
  <c r="G17" i="4" s="1"/>
  <c r="Z14" i="9" a="1"/>
  <c r="Z14" i="9" s="1"/>
  <c r="H4" i="4" s="1"/>
  <c r="AF28" i="9" a="1"/>
  <c r="AF28" i="9" s="1"/>
  <c r="N19" i="4" s="1"/>
  <c r="Y23" i="9" a="1"/>
  <c r="Y23" i="9" s="1"/>
  <c r="G29" i="4" s="1"/>
  <c r="V15" i="9" a="1"/>
  <c r="V15" i="9" s="1"/>
  <c r="D5" i="4" s="1"/>
  <c r="AB29" i="9" a="1"/>
  <c r="AB29" i="9" s="1"/>
  <c r="J22" i="4" s="1"/>
  <c r="AB4" i="9" a="1"/>
  <c r="AB4" i="9" s="1"/>
  <c r="J23" i="4" s="1"/>
  <c r="AA14" i="9" a="1"/>
  <c r="AA14" i="9" s="1"/>
  <c r="I4" i="4" s="1"/>
  <c r="Y29" i="9" a="1"/>
  <c r="Y29" i="9" s="1"/>
  <c r="G22" i="4" s="1"/>
  <c r="AB21" i="9" a="1"/>
  <c r="AB21" i="9" s="1"/>
  <c r="J27" i="4" s="1"/>
  <c r="Z28" i="9" a="1"/>
  <c r="Z28" i="9" s="1"/>
  <c r="H19" i="4" s="1"/>
  <c r="AA8" i="9" a="1"/>
  <c r="AA8" i="9" s="1"/>
  <c r="I11" i="4" s="1"/>
  <c r="V28" i="9" a="1"/>
  <c r="V28" i="9" s="1"/>
  <c r="D19" i="4" s="1"/>
  <c r="AD3" i="9" a="1"/>
  <c r="AD3" i="9" s="1"/>
  <c r="AA7" i="9" a="1"/>
  <c r="AA7" i="9" s="1"/>
  <c r="I7" i="4" s="1"/>
  <c r="AA17" i="9" a="1"/>
  <c r="AA17" i="9" s="1"/>
  <c r="I9" i="4" s="1"/>
  <c r="AH33" i="9" a="1"/>
  <c r="AH33" i="9" s="1"/>
  <c r="Y4" i="9" a="1"/>
  <c r="Y4" i="9" s="1"/>
  <c r="G23" i="4" s="1"/>
  <c r="AB18" i="9" a="1"/>
  <c r="AB18" i="9" s="1"/>
  <c r="J17" i="4" s="1"/>
  <c r="Y21" i="9" a="1"/>
  <c r="Y21" i="9" s="1"/>
  <c r="G27" i="4" s="1"/>
  <c r="Z33" i="9" a="1"/>
  <c r="Z33" i="9" s="1"/>
  <c r="V33" i="9" a="1"/>
  <c r="V33" i="9" s="1"/>
  <c r="AO7" i="9"/>
  <c r="AA30" i="9" a="1"/>
  <c r="AA30" i="9" s="1"/>
  <c r="I30" i="4" s="1"/>
  <c r="AC7" i="9" a="1"/>
  <c r="AC7" i="9" s="1"/>
  <c r="K7" i="4" s="1"/>
  <c r="AD4" i="9" a="1"/>
  <c r="AD4" i="9" s="1"/>
  <c r="L23" i="4" s="1"/>
  <c r="W18" i="9" a="1"/>
  <c r="W18" i="9" s="1"/>
  <c r="E17" i="4" s="1"/>
  <c r="Z7" i="9" a="1"/>
  <c r="Z7" i="9" s="1"/>
  <c r="H7" i="4" s="1"/>
  <c r="AA24" i="9" a="1"/>
  <c r="AA24" i="9" s="1"/>
  <c r="I18" i="4" s="1"/>
  <c r="AA4" i="9" a="1"/>
  <c r="AA4" i="9" s="1"/>
  <c r="I23" i="4" s="1"/>
  <c r="AD18" i="9" a="1"/>
  <c r="AD18" i="9" s="1"/>
  <c r="L17" i="4" s="1"/>
  <c r="AD9" i="9" a="1"/>
  <c r="AD9" i="9" s="1"/>
  <c r="L16" i="4" s="1"/>
  <c r="X10" i="9" a="1"/>
  <c r="X10" i="9" s="1"/>
  <c r="F20" i="4" s="1"/>
  <c r="AA32" i="9" a="1"/>
  <c r="AA32" i="9" s="1"/>
  <c r="I32" i="4" s="1"/>
  <c r="AG33" i="9" a="1"/>
  <c r="AG33" i="9" s="1"/>
  <c r="W33" i="9" a="1"/>
  <c r="W33" i="9" s="1"/>
  <c r="Y24" i="9" a="1"/>
  <c r="Y24" i="9" s="1"/>
  <c r="G18" i="4" s="1"/>
  <c r="AB9" i="9" a="1"/>
  <c r="AB9" i="9" s="1"/>
  <c r="J16" i="4" s="1"/>
  <c r="AE30" i="9" a="1"/>
  <c r="AE30" i="9" s="1"/>
  <c r="M30" i="4" s="1"/>
  <c r="AC4" i="9" a="1"/>
  <c r="AC4" i="9" s="1"/>
  <c r="K23" i="4" s="1"/>
  <c r="AD24" i="9" a="1"/>
  <c r="AD24" i="9" s="1"/>
  <c r="L18" i="4" s="1"/>
  <c r="AA18" i="9" a="1"/>
  <c r="AA18" i="9" s="1"/>
  <c r="I17" i="4" s="1"/>
  <c r="AE4" i="9" a="1"/>
  <c r="AE4" i="9" s="1"/>
  <c r="M23" i="4" s="1"/>
  <c r="AE7" i="9" a="1"/>
  <c r="AE7" i="9" s="1"/>
  <c r="M7" i="4" s="1"/>
  <c r="W16" i="9" a="1"/>
  <c r="W16" i="9" s="1"/>
  <c r="E14" i="4" s="1"/>
  <c r="AC9" i="9" a="1"/>
  <c r="AC9" i="9" s="1"/>
  <c r="K16" i="4" s="1"/>
  <c r="AF18" i="9" a="1"/>
  <c r="AF18" i="9" s="1"/>
  <c r="N17" i="4" s="1"/>
  <c r="X27" i="9" a="1"/>
  <c r="X27" i="9" s="1"/>
  <c r="F13" i="4" s="1"/>
  <c r="AF27" i="9" a="1"/>
  <c r="AF27" i="9" s="1"/>
  <c r="N13" i="4" s="1"/>
  <c r="AC27" i="9" a="1"/>
  <c r="AC27" i="9" s="1"/>
  <c r="K13" i="4" s="1"/>
  <c r="Y27" i="9" a="1"/>
  <c r="Y27" i="9" s="1"/>
  <c r="G13" i="4" s="1"/>
  <c r="U27" i="9" a="1"/>
  <c r="U27" i="9" s="1"/>
  <c r="C13" i="4" s="1"/>
  <c r="AH32" i="9" a="1"/>
  <c r="AH32" i="9" s="1"/>
  <c r="P32" i="4" s="1"/>
  <c r="AC33" i="9" a="1"/>
  <c r="AC33" i="9" s="1"/>
  <c r="AB27" i="9" a="1"/>
  <c r="AB27" i="9" s="1"/>
  <c r="J13" i="4" s="1"/>
  <c r="AB32" i="9" a="1"/>
  <c r="AB32" i="9" s="1"/>
  <c r="J32" i="4" s="1"/>
  <c r="AO13" i="9"/>
  <c r="AC18" i="9" a="1"/>
  <c r="AC18" i="9" s="1"/>
  <c r="K17" i="4" s="1"/>
  <c r="V7" i="9" a="1"/>
  <c r="V7" i="9" s="1"/>
  <c r="D7" i="4" s="1"/>
  <c r="AF9" i="9" a="1"/>
  <c r="AF9" i="9" s="1"/>
  <c r="N16" i="4" s="1"/>
  <c r="U18" i="9" a="1"/>
  <c r="U18" i="9" s="1"/>
  <c r="C17" i="4" s="1"/>
  <c r="Z27" i="9" a="1"/>
  <c r="Z27" i="9" s="1"/>
  <c r="H13" i="4" s="1"/>
  <c r="AH27" i="9" a="1"/>
  <c r="AH27" i="9" s="1"/>
  <c r="P13" i="4" s="1"/>
  <c r="Y33" i="9" a="1"/>
  <c r="Y33" i="9" s="1"/>
  <c r="X30" i="9" a="1"/>
  <c r="X30" i="9" s="1"/>
  <c r="F30" i="4" s="1"/>
  <c r="AH18" i="9" a="1"/>
  <c r="AH18" i="9" s="1"/>
  <c r="P17" i="4" s="1"/>
  <c r="AE18" i="9" a="1"/>
  <c r="AE18" i="9" s="1"/>
  <c r="M17" i="4" s="1"/>
  <c r="AG18" i="9" a="1"/>
  <c r="AG18" i="9" s="1"/>
  <c r="O17" i="4" s="1"/>
  <c r="V27" i="9" a="1"/>
  <c r="V27" i="9" s="1"/>
  <c r="D13" i="4" s="1"/>
  <c r="X7" i="9" a="1"/>
  <c r="X7" i="9" s="1"/>
  <c r="F7" i="4" s="1"/>
  <c r="AA33" i="9" a="1"/>
  <c r="AA33" i="9" s="1"/>
  <c r="AN25" i="9"/>
  <c r="AH11" i="9" a="1"/>
  <c r="AH11" i="9" s="1"/>
  <c r="P25" i="4" s="1"/>
  <c r="W11" i="9" a="1"/>
  <c r="W11" i="9" s="1"/>
  <c r="E25" i="4" s="1"/>
  <c r="AG26" i="9" a="1"/>
  <c r="AG26" i="9" s="1"/>
  <c r="O6" i="4" s="1"/>
  <c r="AF6" i="9" a="1"/>
  <c r="AF6" i="9" s="1"/>
  <c r="N15" i="4" s="1"/>
  <c r="AD17" i="9" a="1"/>
  <c r="AD17" i="9" s="1"/>
  <c r="L9" i="4" s="1"/>
  <c r="V17" i="9" a="1"/>
  <c r="V17" i="9" s="1"/>
  <c r="D9" i="4" s="1"/>
  <c r="V19" i="9" a="1"/>
  <c r="V19" i="9" s="1"/>
  <c r="D10" i="4" s="1"/>
  <c r="Y17" i="9" a="1"/>
  <c r="Y17" i="9" s="1"/>
  <c r="G9" i="4" s="1"/>
  <c r="Y32" i="9" a="1"/>
  <c r="Y32" i="9" s="1"/>
  <c r="G32" i="4" s="1"/>
  <c r="AB25" i="9" a="1"/>
  <c r="AB25" i="9" s="1"/>
  <c r="J8" i="4" s="1"/>
  <c r="U11" i="9" a="1"/>
  <c r="U11" i="9" s="1"/>
  <c r="C25" i="4" s="1"/>
  <c r="Y9" i="9" a="1"/>
  <c r="Y9" i="9" s="1"/>
  <c r="G16" i="4" s="1"/>
  <c r="Z4" i="9" a="1"/>
  <c r="Z4" i="9" s="1"/>
  <c r="H23" i="4" s="1"/>
  <c r="W17" i="9" a="1"/>
  <c r="W17" i="9" s="1"/>
  <c r="E9" i="4" s="1"/>
  <c r="Z17" i="9" a="1"/>
  <c r="Z17" i="9" s="1"/>
  <c r="H9" i="4" s="1"/>
  <c r="W19" i="9" a="1"/>
  <c r="W19" i="9" s="1"/>
  <c r="E10" i="4" s="1"/>
  <c r="AF32" i="9" a="1"/>
  <c r="AF32" i="9" s="1"/>
  <c r="N32" i="4" s="1"/>
  <c r="U32" i="9" a="1"/>
  <c r="U32" i="9" s="1"/>
  <c r="C32" i="4" s="1"/>
  <c r="W32" i="9" a="1"/>
  <c r="W32" i="9" s="1"/>
  <c r="E32" i="4" s="1"/>
  <c r="AU11" i="9"/>
  <c r="U25" i="9" a="1"/>
  <c r="U25" i="9" s="1"/>
  <c r="C8" i="4" s="1"/>
  <c r="AA11" i="9" a="1"/>
  <c r="AA11" i="9" s="1"/>
  <c r="I25" i="4" s="1"/>
  <c r="AG6" i="9" a="1"/>
  <c r="AG6" i="9" s="1"/>
  <c r="O15" i="4" s="1"/>
  <c r="AH6" i="9" a="1"/>
  <c r="AH6" i="9" s="1"/>
  <c r="P15" i="4" s="1"/>
  <c r="AE17" i="9" a="1"/>
  <c r="AE17" i="9" s="1"/>
  <c r="M9" i="4" s="1"/>
  <c r="Z32" i="9" a="1"/>
  <c r="Z32" i="9" s="1"/>
  <c r="H32" i="4" s="1"/>
  <c r="AC19" i="9" a="1"/>
  <c r="AC19" i="9" s="1"/>
  <c r="K10" i="4" s="1"/>
  <c r="Z30" i="9" a="1"/>
  <c r="Z30" i="9" s="1"/>
  <c r="H30" i="4" s="1"/>
  <c r="AF14" i="9" a="1"/>
  <c r="AF14" i="9" s="1"/>
  <c r="N4" i="4" s="1"/>
  <c r="AE28" i="9" a="1"/>
  <c r="AE28" i="9" s="1"/>
  <c r="M19" i="4" s="1"/>
  <c r="AG14" i="9" a="1"/>
  <c r="AG14" i="9" s="1"/>
  <c r="O4" i="4" s="1"/>
  <c r="AH22" i="9" a="1"/>
  <c r="AH22" i="9" s="1"/>
  <c r="P28" i="4" s="1"/>
  <c r="AA22" i="9" a="1"/>
  <c r="AA22" i="9" s="1"/>
  <c r="I28" i="4" s="1"/>
  <c r="Y22" i="9" a="1"/>
  <c r="Y22" i="9" s="1"/>
  <c r="G28" i="4" s="1"/>
  <c r="AB28" i="9" a="1"/>
  <c r="AB28" i="9" s="1"/>
  <c r="J19" i="4" s="1"/>
  <c r="AH9" i="9" a="1"/>
  <c r="AH9" i="9" s="1"/>
  <c r="P16" i="4" s="1"/>
  <c r="AE9" i="9" a="1"/>
  <c r="AE9" i="9" s="1"/>
  <c r="M16" i="4" s="1"/>
  <c r="AC12" i="9" a="1"/>
  <c r="AC12" i="9" s="1"/>
  <c r="K26" i="4" s="1"/>
  <c r="X20" i="9" a="1"/>
  <c r="X20" i="9" s="1"/>
  <c r="F21" i="4" s="1"/>
  <c r="AH7" i="9" a="1"/>
  <c r="AH7" i="9" s="1"/>
  <c r="P7" i="4" s="1"/>
  <c r="Z9" i="9" a="1"/>
  <c r="Z9" i="9" s="1"/>
  <c r="H16" i="4" s="1"/>
  <c r="AG30" i="9" a="1"/>
  <c r="AG30" i="9" s="1"/>
  <c r="O30" i="4" s="1"/>
  <c r="AD14" i="9" a="1"/>
  <c r="AD14" i="9" s="1"/>
  <c r="L4" i="4" s="1"/>
  <c r="AF22" i="9" a="1"/>
  <c r="AF22" i="9" s="1"/>
  <c r="N28" i="4" s="1"/>
  <c r="V13" i="9" a="1"/>
  <c r="V13" i="9" s="1"/>
  <c r="D12" i="4" s="1"/>
  <c r="AC22" i="9" a="1"/>
  <c r="AC22" i="9" s="1"/>
  <c r="K28" i="4" s="1"/>
  <c r="W30" i="9" a="1"/>
  <c r="W30" i="9" s="1"/>
  <c r="E30" i="4" s="1"/>
  <c r="W9" i="9" a="1"/>
  <c r="W9" i="9" s="1"/>
  <c r="E16" i="4" s="1"/>
  <c r="V9" i="9" a="1"/>
  <c r="V9" i="9" s="1"/>
  <c r="D16" i="4" s="1"/>
  <c r="W14" i="9" a="1"/>
  <c r="W14" i="9" s="1"/>
  <c r="E4" i="4" s="1"/>
  <c r="U7" i="9" a="1"/>
  <c r="U7" i="9" s="1"/>
  <c r="C7" i="4" s="1"/>
  <c r="W4" i="9" a="1"/>
  <c r="W4" i="9" s="1"/>
  <c r="E23" i="4" s="1"/>
  <c r="AF12" i="9" a="1"/>
  <c r="AF12" i="9" s="1"/>
  <c r="N26" i="4" s="1"/>
  <c r="Y30" i="9" a="1"/>
  <c r="Y30" i="9" s="1"/>
  <c r="G30" i="4" s="1"/>
  <c r="W28" i="9" a="1"/>
  <c r="W28" i="9" s="1"/>
  <c r="E19" i="4" s="1"/>
  <c r="V22" i="9" a="1"/>
  <c r="V22" i="9" s="1"/>
  <c r="D28" i="4" s="1"/>
  <c r="U9" i="9" a="1"/>
  <c r="U9" i="9" s="1"/>
  <c r="C16" i="4" s="1"/>
  <c r="X9" i="9" a="1"/>
  <c r="X9" i="9" s="1"/>
  <c r="F16" i="4" s="1"/>
  <c r="AH4" i="9" a="1"/>
  <c r="AH4" i="9" s="1"/>
  <c r="P23" i="4" s="1"/>
  <c r="X4" i="9" a="1"/>
  <c r="X4" i="9" s="1"/>
  <c r="F23" i="4" s="1"/>
  <c r="AH12" i="9" a="1"/>
  <c r="AH12" i="9" s="1"/>
  <c r="P26" i="4" s="1"/>
  <c r="AP22" i="9"/>
  <c r="AB30" i="9" a="1"/>
  <c r="AB30" i="9" s="1"/>
  <c r="J30" i="4" s="1"/>
  <c r="Y14" i="9" a="1"/>
  <c r="Y14" i="9" s="1"/>
  <c r="G4" i="4" s="1"/>
  <c r="U14" i="9" a="1"/>
  <c r="U14" i="9" s="1"/>
  <c r="C4" i="4" s="1"/>
  <c r="AA9" i="9" a="1"/>
  <c r="AA9" i="9" s="1"/>
  <c r="I16" i="4" s="1"/>
  <c r="AE14" i="9" a="1"/>
  <c r="AE14" i="9" s="1"/>
  <c r="M4" i="4" s="1"/>
  <c r="AF7" i="9" a="1"/>
  <c r="AF7" i="9" s="1"/>
  <c r="N7" i="4" s="1"/>
  <c r="U4" i="9" a="1"/>
  <c r="U4" i="9" s="1"/>
  <c r="C23" i="4" s="1"/>
  <c r="AF4" i="9" a="1"/>
  <c r="AF4" i="9" s="1"/>
  <c r="N23" i="4" s="1"/>
  <c r="AG12" i="9" a="1"/>
  <c r="AG12" i="9" s="1"/>
  <c r="O26" i="4" s="1"/>
  <c r="AT20" i="9"/>
  <c r="AH20" i="9" a="1"/>
  <c r="AH20" i="9" s="1"/>
  <c r="P21" i="4" s="1"/>
  <c r="AL12" i="9"/>
  <c r="AC14" i="9" a="1"/>
  <c r="AC14" i="9" s="1"/>
  <c r="K4" i="4" s="1"/>
  <c r="W22" i="9" a="1"/>
  <c r="W22" i="9" s="1"/>
  <c r="E28" i="4" s="1"/>
  <c r="X14" i="9" a="1"/>
  <c r="X14" i="9" s="1"/>
  <c r="F4" i="4" s="1"/>
  <c r="AG22" i="9" a="1"/>
  <c r="AG22" i="9" s="1"/>
  <c r="O28" i="4" s="1"/>
  <c r="AB22" i="9" a="1"/>
  <c r="AB22" i="9" s="1"/>
  <c r="J28" i="4" s="1"/>
  <c r="AA20" i="9" a="1"/>
  <c r="AA20" i="9" s="1"/>
  <c r="I21" i="4" s="1"/>
  <c r="AF20" i="9" a="1"/>
  <c r="AF20" i="9" s="1"/>
  <c r="N21" i="4" s="1"/>
  <c r="AG13" i="9" a="1"/>
  <c r="AG13" i="9" s="1"/>
  <c r="O12" i="4" s="1"/>
  <c r="AG4" i="9" a="1"/>
  <c r="AG4" i="9" s="1"/>
  <c r="O23" i="4" s="1"/>
  <c r="AB20" i="9" a="1"/>
  <c r="AB20" i="9" s="1"/>
  <c r="J21" i="4" s="1"/>
  <c r="AF30" i="9" a="1"/>
  <c r="AF30" i="9" s="1"/>
  <c r="N30" i="4" s="1"/>
  <c r="W10" i="9" a="1"/>
  <c r="W10" i="9" s="1"/>
  <c r="E20" i="4" s="1"/>
  <c r="W25" i="9" a="1"/>
  <c r="W25" i="9" s="1"/>
  <c r="E8" i="4" s="1"/>
  <c r="Z13" i="9" a="1"/>
  <c r="Z13" i="9" s="1"/>
  <c r="H12" i="4" s="1"/>
  <c r="AA25" i="9" a="1"/>
  <c r="AA25" i="9" s="1"/>
  <c r="I8" i="4" s="1"/>
  <c r="AF23" i="9" a="1"/>
  <c r="AF23" i="9" s="1"/>
  <c r="N29" i="4" s="1"/>
  <c r="AE23" i="9" a="1"/>
  <c r="AE23" i="9" s="1"/>
  <c r="M29" i="4" s="1"/>
  <c r="AA28" i="9" a="1"/>
  <c r="AA28" i="9" s="1"/>
  <c r="I19" i="4" s="1"/>
  <c r="AD29" i="9" a="1"/>
  <c r="AD29" i="9" s="1"/>
  <c r="L22" i="4" s="1"/>
  <c r="AC5" i="9" a="1"/>
  <c r="AC5" i="9" s="1"/>
  <c r="K24" i="4" s="1"/>
  <c r="Z11" i="9" a="1"/>
  <c r="Z11" i="9" s="1"/>
  <c r="H25" i="4" s="1"/>
  <c r="AC13" i="9" a="1"/>
  <c r="AC13" i="9" s="1"/>
  <c r="K12" i="4" s="1"/>
  <c r="AA31" i="9" a="1"/>
  <c r="AA31" i="9" s="1"/>
  <c r="I31" i="4" s="1"/>
  <c r="X24" i="9" a="1"/>
  <c r="X24" i="9" s="1"/>
  <c r="F18" i="4" s="1"/>
  <c r="AF24" i="9" a="1"/>
  <c r="AF24" i="9" s="1"/>
  <c r="N18" i="4" s="1"/>
  <c r="AC26" i="9" a="1"/>
  <c r="AC26" i="9" s="1"/>
  <c r="K6" i="4" s="1"/>
  <c r="AB11" i="9" a="1"/>
  <c r="AB11" i="9" s="1"/>
  <c r="J25" i="4" s="1"/>
  <c r="AH28" i="9" a="1"/>
  <c r="AH28" i="9" s="1"/>
  <c r="P19" i="4" s="1"/>
  <c r="AE24" i="9" a="1"/>
  <c r="AE24" i="9" s="1"/>
  <c r="M18" i="4" s="1"/>
  <c r="AB24" i="9" a="1"/>
  <c r="AB24" i="9" s="1"/>
  <c r="J18" i="4" s="1"/>
  <c r="AG10" i="9" a="1"/>
  <c r="AG10" i="9" s="1"/>
  <c r="O20" i="4" s="1"/>
  <c r="AH19" i="9" a="1"/>
  <c r="AH19" i="9" s="1"/>
  <c r="P10" i="4" s="1"/>
  <c r="Y19" i="9" a="1"/>
  <c r="Y19" i="9" s="1"/>
  <c r="G10" i="4" s="1"/>
  <c r="AG19" i="9" a="1"/>
  <c r="AG19" i="9" s="1"/>
  <c r="O10" i="4" s="1"/>
  <c r="AE31" i="9" a="1"/>
  <c r="AE31" i="9" s="1"/>
  <c r="M31" i="4" s="1"/>
  <c r="AE32" i="9" a="1"/>
  <c r="AE32" i="9" s="1"/>
  <c r="M32" i="4" s="1"/>
  <c r="AC32" i="9" a="1"/>
  <c r="AC32" i="9" s="1"/>
  <c r="K32" i="4" s="1"/>
  <c r="AA34" i="9" a="1"/>
  <c r="AA34" i="9" s="1"/>
  <c r="AC11" i="9" a="1"/>
  <c r="AC11" i="9" s="1"/>
  <c r="K25" i="4" s="1"/>
  <c r="AH25" i="9" a="1"/>
  <c r="AH25" i="9" s="1"/>
  <c r="P8" i="4" s="1"/>
  <c r="AC31" i="9" a="1"/>
  <c r="AC31" i="9" s="1"/>
  <c r="K31" i="4" s="1"/>
  <c r="AG25" i="9" a="1"/>
  <c r="AG25" i="9" s="1"/>
  <c r="O8" i="4" s="1"/>
  <c r="AF13" i="9" a="1"/>
  <c r="AF13" i="9" s="1"/>
  <c r="N12" i="4" s="1"/>
  <c r="AW16" i="9"/>
  <c r="X28" i="9" a="1"/>
  <c r="X28" i="9" s="1"/>
  <c r="F19" i="4" s="1"/>
  <c r="AE5" i="9" a="1"/>
  <c r="AE5" i="9" s="1"/>
  <c r="M24" i="4" s="1"/>
  <c r="X26" i="9" a="1"/>
  <c r="X26" i="9" s="1"/>
  <c r="F6" i="4" s="1"/>
  <c r="W24" i="9" a="1"/>
  <c r="W24" i="9" s="1"/>
  <c r="E18" i="4" s="1"/>
  <c r="AF10" i="9" a="1"/>
  <c r="AF10" i="9" s="1"/>
  <c r="N20" i="4" s="1"/>
  <c r="V25" i="9" a="1"/>
  <c r="V25" i="9" s="1"/>
  <c r="D8" i="4" s="1"/>
  <c r="AF11" i="9" a="1"/>
  <c r="AF11" i="9" s="1"/>
  <c r="N25" i="4" s="1"/>
  <c r="AE13" i="9" a="1"/>
  <c r="AE13" i="9" s="1"/>
  <c r="M12" i="4" s="1"/>
  <c r="X31" i="9" a="1"/>
  <c r="X31" i="9" s="1"/>
  <c r="F31" i="4" s="1"/>
  <c r="X16" i="9" a="1"/>
  <c r="X16" i="9" s="1"/>
  <c r="F14" i="4" s="1"/>
  <c r="V29" i="9" a="1"/>
  <c r="V29" i="9" s="1"/>
  <c r="D22" i="4" s="1"/>
  <c r="AA16" i="9" a="1"/>
  <c r="AA16" i="9" s="1"/>
  <c r="I14" i="4" s="1"/>
  <c r="AC16" i="9" a="1"/>
  <c r="AC16" i="9" s="1"/>
  <c r="K14" i="4" s="1"/>
  <c r="V10" i="9" a="1"/>
  <c r="V10" i="9" s="1"/>
  <c r="D20" i="4" s="1"/>
  <c r="AD28" i="9" a="1"/>
  <c r="AD28" i="9" s="1"/>
  <c r="L19" i="4" s="1"/>
  <c r="X19" i="9" a="1"/>
  <c r="X19" i="9" s="1"/>
  <c r="F10" i="4" s="1"/>
  <c r="AE25" i="9" a="1"/>
  <c r="AE25" i="9" s="1"/>
  <c r="M8" i="4" s="1"/>
  <c r="Y25" i="9" a="1"/>
  <c r="Y25" i="9" s="1"/>
  <c r="G8" i="4" s="1"/>
  <c r="AH13" i="9" a="1"/>
  <c r="AH13" i="9" s="1"/>
  <c r="P12" i="4" s="1"/>
  <c r="AF25" i="9" a="1"/>
  <c r="AF25" i="9" s="1"/>
  <c r="N8" i="4" s="1"/>
  <c r="AA19" i="9" a="1"/>
  <c r="AA19" i="9" s="1"/>
  <c r="I10" i="4" s="1"/>
  <c r="AD32" i="9" a="1"/>
  <c r="AD32" i="9" s="1"/>
  <c r="L32" i="4" s="1"/>
  <c r="U34" i="9" a="1"/>
  <c r="U34" i="9" s="1"/>
  <c r="AG11" i="9" a="1"/>
  <c r="AG11" i="9" s="1"/>
  <c r="O25" i="4" s="1"/>
  <c r="AD19" i="9" a="1"/>
  <c r="AD19" i="9" s="1"/>
  <c r="L10" i="4" s="1"/>
  <c r="AE19" i="9" a="1"/>
  <c r="AE19" i="9" s="1"/>
  <c r="M10" i="4" s="1"/>
  <c r="AB13" i="9" a="1"/>
  <c r="AB13" i="9" s="1"/>
  <c r="J12" i="4" s="1"/>
  <c r="AX14" i="9"/>
  <c r="AE29" i="9" a="1"/>
  <c r="AE29" i="9" s="1"/>
  <c r="M22" i="4" s="1"/>
  <c r="AB23" i="9" a="1"/>
  <c r="AB23" i="9" s="1"/>
  <c r="J29" i="4" s="1"/>
  <c r="AH23" i="9" a="1"/>
  <c r="AH23" i="9" s="1"/>
  <c r="P29" i="4" s="1"/>
  <c r="Y28" i="9" a="1"/>
  <c r="Y28" i="9" s="1"/>
  <c r="G19" i="4" s="1"/>
  <c r="AC23" i="9" a="1"/>
  <c r="AC23" i="9" s="1"/>
  <c r="K29" i="4" s="1"/>
  <c r="W5" i="9" a="1"/>
  <c r="W5" i="9" s="1"/>
  <c r="E24" i="4" s="1"/>
  <c r="X11" i="9" a="1"/>
  <c r="X11" i="9" s="1"/>
  <c r="F25" i="4" s="1"/>
  <c r="W13" i="9" a="1"/>
  <c r="W13" i="9" s="1"/>
  <c r="E12" i="4" s="1"/>
  <c r="Y31" i="9" a="1"/>
  <c r="Y31" i="9" s="1"/>
  <c r="G31" i="4" s="1"/>
  <c r="V14" i="9" a="1"/>
  <c r="V14" i="9" s="1"/>
  <c r="D4" i="4" s="1"/>
  <c r="AC25" i="9" a="1"/>
  <c r="AC25" i="9" s="1"/>
  <c r="K8" i="4" s="1"/>
  <c r="AD13" i="9" a="1"/>
  <c r="AD13" i="9" s="1"/>
  <c r="L12" i="4" s="1"/>
  <c r="AE26" i="9" a="1"/>
  <c r="AE26" i="9" s="1"/>
  <c r="M6" i="4" s="1"/>
  <c r="AA29" i="9" a="1"/>
  <c r="AA29" i="9" s="1"/>
  <c r="I22" i="4" s="1"/>
  <c r="U28" i="9" a="1"/>
  <c r="U28" i="9" s="1"/>
  <c r="C19" i="4" s="1"/>
  <c r="Z24" i="9" a="1"/>
  <c r="Z24" i="9" s="1"/>
  <c r="H18" i="4" s="1"/>
  <c r="W26" i="9" a="1"/>
  <c r="W26" i="9" s="1"/>
  <c r="E6" i="4" s="1"/>
  <c r="AA26" i="9" a="1"/>
  <c r="AA26" i="9" s="1"/>
  <c r="I6" i="4" s="1"/>
  <c r="V21" i="9" a="1"/>
  <c r="V21" i="9" s="1"/>
  <c r="D27" i="4" s="1"/>
  <c r="AD21" i="9" a="1"/>
  <c r="AD21" i="9" s="1"/>
  <c r="L27" i="4" s="1"/>
  <c r="AH10" i="9" a="1"/>
  <c r="AH10" i="9" s="1"/>
  <c r="P20" i="4" s="1"/>
  <c r="AF31" i="9" a="1"/>
  <c r="AF31" i="9" s="1"/>
  <c r="N31" i="4" s="1"/>
  <c r="Z25" i="9" a="1"/>
  <c r="Z25" i="9" s="1"/>
  <c r="H8" i="4" s="1"/>
  <c r="AF19" i="9" a="1"/>
  <c r="AF19" i="9" s="1"/>
  <c r="N10" i="4" s="1"/>
  <c r="U13" i="9" a="1"/>
  <c r="U13" i="9" s="1"/>
  <c r="C12" i="4" s="1"/>
  <c r="X13" i="9" a="1"/>
  <c r="X13" i="9" s="1"/>
  <c r="F12" i="4" s="1"/>
  <c r="U19" i="9" a="1"/>
  <c r="U19" i="9" s="1"/>
  <c r="C10" i="4" s="1"/>
  <c r="AA13" i="9" a="1"/>
  <c r="AA13" i="9" s="1"/>
  <c r="I12" i="4" s="1"/>
  <c r="X32" i="9" a="1"/>
  <c r="X32" i="9" s="1"/>
  <c r="F32" i="4" s="1"/>
  <c r="AE16" i="9" a="1"/>
  <c r="AE16" i="9" s="1"/>
  <c r="M14" i="4" s="1"/>
  <c r="Z16" i="9" a="1"/>
  <c r="Z16" i="9" s="1"/>
  <c r="H14" i="4" s="1"/>
  <c r="AE12" i="9" a="1"/>
  <c r="AE12" i="9" s="1"/>
  <c r="M26" i="4" s="1"/>
  <c r="Z31" i="9" a="1"/>
  <c r="Z31" i="9" s="1"/>
  <c r="H31" i="4" s="1"/>
  <c r="AC6" i="9" a="1"/>
  <c r="AC6" i="9" s="1"/>
  <c r="K15" i="4" s="1"/>
  <c r="U6" i="9" a="1"/>
  <c r="U6" i="9" s="1"/>
  <c r="C15" i="4" s="1"/>
  <c r="AA12" i="9" a="1"/>
  <c r="AA12" i="9" s="1"/>
  <c r="I26" i="4" s="1"/>
  <c r="W12" i="9" a="1"/>
  <c r="W12" i="9" s="1"/>
  <c r="E26" i="4" s="1"/>
  <c r="AH34" i="9" a="1"/>
  <c r="AH34" i="9" s="1"/>
  <c r="AC10" i="9" a="1"/>
  <c r="AC10" i="9" s="1"/>
  <c r="K20" i="4" s="1"/>
  <c r="X23" i="9" a="1"/>
  <c r="X23" i="9" s="1"/>
  <c r="F29" i="4" s="1"/>
  <c r="AB10" i="9" a="1"/>
  <c r="AB10" i="9" s="1"/>
  <c r="J20" i="4" s="1"/>
  <c r="AH16" i="9" a="1"/>
  <c r="AH16" i="9" s="1"/>
  <c r="P14" i="4" s="1"/>
  <c r="AF16" i="9" a="1"/>
  <c r="AF16" i="9" s="1"/>
  <c r="N14" i="4" s="1"/>
  <c r="U20" i="9" a="1"/>
  <c r="U20" i="9" s="1"/>
  <c r="C21" i="4" s="1"/>
  <c r="U31" i="9" a="1"/>
  <c r="U31" i="9" s="1"/>
  <c r="C31" i="4" s="1"/>
  <c r="X22" i="9" a="1"/>
  <c r="X22" i="9" s="1"/>
  <c r="F28" i="4" s="1"/>
  <c r="U12" i="9" a="1"/>
  <c r="U12" i="9" s="1"/>
  <c r="C26" i="4" s="1"/>
  <c r="AH30" i="9" a="1"/>
  <c r="AH30" i="9" s="1"/>
  <c r="P30" i="4" s="1"/>
  <c r="Y12" i="9" a="1"/>
  <c r="Y12" i="9" s="1"/>
  <c r="G26" i="4" s="1"/>
  <c r="V6" i="9" a="1"/>
  <c r="V6" i="9" s="1"/>
  <c r="D15" i="4" s="1"/>
  <c r="AD34" i="9" a="1"/>
  <c r="AD34" i="9" s="1"/>
  <c r="AE10" i="9" a="1"/>
  <c r="AE10" i="9" s="1"/>
  <c r="M20" i="4" s="1"/>
  <c r="AA10" i="9" a="1"/>
  <c r="AA10" i="9" s="1"/>
  <c r="I20" i="4" s="1"/>
  <c r="AB16" i="9" a="1"/>
  <c r="AB16" i="9" s="1"/>
  <c r="J14" i="4" s="1"/>
  <c r="AB12" i="9" a="1"/>
  <c r="AB12" i="9" s="1"/>
  <c r="J26" i="4" s="1"/>
  <c r="Y20" i="9" a="1"/>
  <c r="Y20" i="9" s="1"/>
  <c r="G21" i="4" s="1"/>
  <c r="W20" i="9" a="1"/>
  <c r="W20" i="9" s="1"/>
  <c r="E21" i="4" s="1"/>
  <c r="AE20" i="9" a="1"/>
  <c r="AE20" i="9" s="1"/>
  <c r="M21" i="4" s="1"/>
  <c r="AA23" i="9" a="1"/>
  <c r="AA23" i="9" s="1"/>
  <c r="I29" i="4" s="1"/>
  <c r="V31" i="9" a="1"/>
  <c r="V31" i="9" s="1"/>
  <c r="D31" i="4" s="1"/>
  <c r="X12" i="9" a="1"/>
  <c r="X12" i="9" s="1"/>
  <c r="F26" i="4" s="1"/>
  <c r="W6" i="9" a="1"/>
  <c r="W6" i="9" s="1"/>
  <c r="E15" i="4" s="1"/>
  <c r="AD6" i="9" a="1"/>
  <c r="AD6" i="9" s="1"/>
  <c r="L15" i="4" s="1"/>
  <c r="AF34" i="9" a="1"/>
  <c r="AF34" i="9" s="1"/>
  <c r="Z34" i="9" a="1"/>
  <c r="Z34" i="9" s="1"/>
  <c r="AB34" i="9" a="1"/>
  <c r="AB34" i="9" s="1"/>
  <c r="V34" i="9" a="1"/>
  <c r="V34" i="9" s="1"/>
  <c r="U10" i="9" a="1"/>
  <c r="U10" i="9" s="1"/>
  <c r="C20" i="4" s="1"/>
  <c r="U16" i="9" a="1"/>
  <c r="U16" i="9" s="1"/>
  <c r="C14" i="4" s="1"/>
  <c r="Z20" i="9" a="1"/>
  <c r="Z20" i="9" s="1"/>
  <c r="H21" i="4" s="1"/>
  <c r="Y10" i="9" a="1"/>
  <c r="Y10" i="9" s="1"/>
  <c r="G20" i="4" s="1"/>
  <c r="AC20" i="9" a="1"/>
  <c r="AC20" i="9" s="1"/>
  <c r="K21" i="4" s="1"/>
  <c r="AG20" i="9" a="1"/>
  <c r="AG20" i="9" s="1"/>
  <c r="O21" i="4" s="1"/>
  <c r="Z12" i="9" a="1"/>
  <c r="Z12" i="9" s="1"/>
  <c r="H26" i="4" s="1"/>
  <c r="AE6" i="9" a="1"/>
  <c r="AE6" i="9" s="1"/>
  <c r="M15" i="4" s="1"/>
  <c r="AD12" i="9" a="1"/>
  <c r="AD12" i="9" s="1"/>
  <c r="L26" i="4" s="1"/>
  <c r="X34" i="9" a="1"/>
  <c r="X34" i="9" s="1"/>
  <c r="AC34" i="9" a="1"/>
  <c r="AC34" i="9" s="1"/>
  <c r="AE34" i="9" a="1"/>
  <c r="AE34" i="9" s="1"/>
  <c r="AG34" i="9" a="1"/>
  <c r="AG34" i="9" s="1"/>
  <c r="W34" i="9" a="1"/>
  <c r="W34" i="9" s="1"/>
  <c r="AP18" i="9"/>
  <c r="AV3" i="9"/>
  <c r="W165" i="3"/>
  <c r="X165" i="3" s="1" a="1"/>
  <c r="X165" i="3" s="1"/>
  <c r="W85" i="3"/>
  <c r="X85" i="3" s="1" a="1"/>
  <c r="X85" i="3" s="1"/>
  <c r="W155" i="3"/>
  <c r="X155" i="3" s="1" a="1"/>
  <c r="X155" i="3" s="1"/>
  <c r="W115" i="3"/>
  <c r="X115" i="3" s="1" a="1"/>
  <c r="X115" i="3" s="1"/>
  <c r="W75" i="3"/>
  <c r="X75" i="3" s="1" a="1"/>
  <c r="X75" i="3" s="1"/>
  <c r="W35" i="3"/>
  <c r="X35" i="3" s="1" a="1"/>
  <c r="X35" i="3" s="1"/>
  <c r="W185" i="3"/>
  <c r="X185" i="3" s="1" a="1"/>
  <c r="X185" i="3" s="1"/>
  <c r="W145" i="3"/>
  <c r="X145" i="3" s="1" a="1"/>
  <c r="X145" i="3" s="1"/>
  <c r="W105" i="3"/>
  <c r="X105" i="3" s="1" a="1"/>
  <c r="X105" i="3" s="1"/>
  <c r="W65" i="3"/>
  <c r="X65" i="3" s="1" a="1"/>
  <c r="X65" i="3" s="1"/>
  <c r="W25" i="3"/>
  <c r="X25" i="3" s="1" a="1"/>
  <c r="X25" i="3" s="1"/>
  <c r="W5" i="3"/>
  <c r="X5" i="3" s="1" a="1"/>
  <c r="X5" i="3" s="1"/>
  <c r="W45" i="3"/>
  <c r="X45" i="3" s="1" a="1"/>
  <c r="X45" i="3" s="1"/>
  <c r="W175" i="3"/>
  <c r="X175" i="3" s="1" a="1"/>
  <c r="X175" i="3" s="1"/>
  <c r="W135" i="3"/>
  <c r="X135" i="3" s="1" a="1"/>
  <c r="X135" i="3" s="1"/>
  <c r="W95" i="3"/>
  <c r="X95" i="3" s="1" a="1"/>
  <c r="X95" i="3" s="1"/>
  <c r="W55" i="3"/>
  <c r="X55" i="3" s="1" a="1"/>
  <c r="X55" i="3" s="1"/>
  <c r="W15" i="3"/>
  <c r="X15" i="3" s="1" a="1"/>
  <c r="X15" i="3" s="1"/>
  <c r="W125" i="3"/>
  <c r="X125" i="3" s="1" a="1"/>
  <c r="X125" i="3" s="1"/>
  <c r="V105" i="3"/>
  <c r="V135" i="3"/>
  <c r="V165" i="3"/>
  <c r="V5" i="3"/>
  <c r="V35" i="3"/>
  <c r="V65" i="3"/>
  <c r="V95" i="3"/>
  <c r="V125" i="3"/>
  <c r="V155" i="3"/>
  <c r="V185" i="3"/>
  <c r="V25" i="3"/>
  <c r="V55" i="3"/>
  <c r="V85" i="3"/>
  <c r="V75" i="3"/>
  <c r="V115" i="3"/>
  <c r="V145" i="3"/>
  <c r="V175" i="3"/>
  <c r="V15" i="3"/>
  <c r="V45" i="3"/>
  <c r="AR31" i="9"/>
  <c r="AV21" i="9"/>
  <c r="AS24" i="9"/>
  <c r="AV15" i="9"/>
  <c r="AW27" i="9"/>
  <c r="AX8" i="9"/>
  <c r="AP19" i="9"/>
  <c r="AL4" i="9"/>
  <c r="AW9" i="9"/>
  <c r="AO26" i="9"/>
  <c r="AX5" i="9"/>
  <c r="AW23" i="9"/>
  <c r="AN29" i="9"/>
  <c r="AT10" i="9"/>
  <c r="AK29" i="9"/>
  <c r="AL30" i="9"/>
  <c r="AS28" i="9"/>
  <c r="AW29" i="9" l="1"/>
  <c r="AP26" i="9"/>
  <c r="AK24" i="9"/>
  <c r="AP29" i="9"/>
  <c r="N223" i="3"/>
  <c r="AA229" i="3" s="1" a="1"/>
  <c r="AA229" i="3" s="1"/>
  <c r="N203" i="3"/>
  <c r="AA210" i="3" s="1" a="1"/>
  <c r="AA210" i="3" s="1"/>
  <c r="AL11" i="9"/>
  <c r="M173" i="3"/>
  <c r="P3" i="4"/>
  <c r="S3" i="3" s="1"/>
  <c r="H3" i="4"/>
  <c r="L3" i="4"/>
  <c r="R3" i="3" s="1"/>
  <c r="AW17" i="9"/>
  <c r="R53" i="3"/>
  <c r="R43" i="3"/>
  <c r="M83" i="3"/>
  <c r="M133" i="3"/>
  <c r="AT8" i="9"/>
  <c r="R103" i="3"/>
  <c r="AN5" i="9"/>
  <c r="N153" i="3"/>
  <c r="AA155" i="3" s="1" a="1"/>
  <c r="AA155" i="3" s="1"/>
  <c r="AR7" i="9"/>
  <c r="Q243" i="3"/>
  <c r="AK21" i="9"/>
  <c r="L213" i="3"/>
  <c r="Z215" i="3" s="1" a="1"/>
  <c r="Z215" i="3" s="1"/>
  <c r="AK5" i="9"/>
  <c r="L153" i="3"/>
  <c r="Z159" i="3" s="1" a="1"/>
  <c r="Z159" i="3" s="1"/>
  <c r="AF159" i="3" s="1"/>
  <c r="L243" i="3"/>
  <c r="Z245" i="3" s="1" a="1"/>
  <c r="Z245" i="3" s="1"/>
  <c r="AN7" i="9"/>
  <c r="N3" i="3"/>
  <c r="AA12" i="3" s="1" a="1"/>
  <c r="AA12" i="3" s="1"/>
  <c r="AW7" i="9"/>
  <c r="AT11" i="9"/>
  <c r="R203" i="3"/>
  <c r="AR14" i="9"/>
  <c r="AL5" i="9"/>
  <c r="M153" i="3"/>
  <c r="AO5" i="9"/>
  <c r="AS15" i="9"/>
  <c r="Q13" i="3"/>
  <c r="AX21" i="9"/>
  <c r="S213" i="3"/>
  <c r="AM8" i="9"/>
  <c r="AT15" i="9"/>
  <c r="R13" i="3"/>
  <c r="AP5" i="9"/>
  <c r="AT5" i="9"/>
  <c r="R153" i="3"/>
  <c r="M213" i="3"/>
  <c r="M203" i="3"/>
  <c r="AX15" i="9"/>
  <c r="S13" i="3"/>
  <c r="AS21" i="9"/>
  <c r="Q213" i="3"/>
  <c r="AM31" i="9"/>
  <c r="AQ3" i="9"/>
  <c r="O3" i="3"/>
  <c r="AL3" i="9"/>
  <c r="M3" i="3"/>
  <c r="AO3" i="9"/>
  <c r="AM3" i="9"/>
  <c r="AP3" i="9"/>
  <c r="AR3" i="9"/>
  <c r="AU3" i="9"/>
  <c r="AN3" i="9"/>
  <c r="N233" i="3"/>
  <c r="AA235" i="3" s="1" a="1"/>
  <c r="AA235" i="3" s="1"/>
  <c r="AW3" i="9"/>
  <c r="AS3" i="9"/>
  <c r="Q233" i="3"/>
  <c r="AK3" i="9"/>
  <c r="L233" i="3"/>
  <c r="Z242" i="3" s="1" a="1"/>
  <c r="Z242" i="3" s="1"/>
  <c r="AL18" i="9"/>
  <c r="AX26" i="9"/>
  <c r="S123" i="3"/>
  <c r="AP21" i="9"/>
  <c r="AT26" i="9"/>
  <c r="AU22" i="9"/>
  <c r="AL23" i="9"/>
  <c r="AX29" i="9"/>
  <c r="AQ27" i="9"/>
  <c r="R213" i="3"/>
  <c r="AL20" i="9"/>
  <c r="AV29" i="9"/>
  <c r="AK26" i="9"/>
  <c r="O213" i="3"/>
  <c r="AB219" i="3" s="1" a="1"/>
  <c r="AB219" i="3" s="1"/>
  <c r="AP23" i="9"/>
  <c r="AN18" i="9"/>
  <c r="N213" i="3"/>
  <c r="AA220" i="3" s="1" a="1"/>
  <c r="AA220" i="3" s="1"/>
  <c r="AT22" i="9"/>
  <c r="AM27" i="9"/>
  <c r="S223" i="3"/>
  <c r="R163" i="3"/>
  <c r="AR17" i="9"/>
  <c r="AM21" i="9"/>
  <c r="AR27" i="9"/>
  <c r="AR26" i="9"/>
  <c r="AT25" i="9"/>
  <c r="AN17" i="9"/>
  <c r="AM34" i="9"/>
  <c r="AU34" i="9"/>
  <c r="AP32" i="9"/>
  <c r="S243" i="3"/>
  <c r="S173" i="3"/>
  <c r="AK22" i="9"/>
  <c r="M163" i="3"/>
  <c r="R63" i="3"/>
  <c r="AS32" i="9"/>
  <c r="Q143" i="3"/>
  <c r="AQ33" i="9"/>
  <c r="O183" i="3"/>
  <c r="AO33" i="9"/>
  <c r="AR32" i="9"/>
  <c r="AN33" i="9"/>
  <c r="N183" i="3"/>
  <c r="L203" i="3"/>
  <c r="Z209" i="3" s="1" a="1"/>
  <c r="Z209" i="3" s="1"/>
  <c r="L63" i="3"/>
  <c r="Z68" i="3" s="1" a="1"/>
  <c r="Z68" i="3" s="1"/>
  <c r="AF68" i="3" s="1"/>
  <c r="AL34" i="9"/>
  <c r="M193" i="3"/>
  <c r="AT34" i="9"/>
  <c r="R193" i="3"/>
  <c r="AU32" i="9"/>
  <c r="O13" i="3"/>
  <c r="AB22" i="3" s="1" a="1"/>
  <c r="AB22" i="3" s="1"/>
  <c r="AR33" i="9"/>
  <c r="O203" i="3"/>
  <c r="AB210" i="3" s="1" a="1"/>
  <c r="AB210" i="3" s="1"/>
  <c r="O133" i="3"/>
  <c r="AK32" i="9"/>
  <c r="L143" i="3"/>
  <c r="Z148" i="3" s="1" a="1"/>
  <c r="Z148" i="3" s="1"/>
  <c r="AF148" i="3" s="1"/>
  <c r="AR34" i="9"/>
  <c r="Q53" i="3"/>
  <c r="AK34" i="9"/>
  <c r="L193" i="3"/>
  <c r="R123" i="3"/>
  <c r="R83" i="3"/>
  <c r="AS33" i="9"/>
  <c r="Q183" i="3"/>
  <c r="AL33" i="9"/>
  <c r="M183" i="3"/>
  <c r="N63" i="3"/>
  <c r="AA71" i="3" s="1" a="1"/>
  <c r="AA71" i="3" s="1"/>
  <c r="M243" i="3"/>
  <c r="AX32" i="9"/>
  <c r="S143" i="3"/>
  <c r="O243" i="3"/>
  <c r="AB252" i="3" s="1" a="1"/>
  <c r="AB252" i="3" s="1"/>
  <c r="O173" i="3"/>
  <c r="AB180" i="3" s="1" a="1"/>
  <c r="AB180" i="3" s="1"/>
  <c r="AP33" i="9"/>
  <c r="AT33" i="9"/>
  <c r="R183" i="3"/>
  <c r="AT32" i="9"/>
  <c r="R143" i="3"/>
  <c r="AU33" i="9"/>
  <c r="AV17" i="9"/>
  <c r="AW34" i="9"/>
  <c r="AV34" i="9"/>
  <c r="Q163" i="3"/>
  <c r="L13" i="3"/>
  <c r="Z21" i="3" s="1" a="1"/>
  <c r="Z21" i="3" s="1"/>
  <c r="AF21" i="3" s="1"/>
  <c r="AM32" i="9"/>
  <c r="AM33" i="9"/>
  <c r="S203" i="3"/>
  <c r="S63" i="3"/>
  <c r="M223" i="3"/>
  <c r="N243" i="3"/>
  <c r="AA248" i="3" s="1" a="1"/>
  <c r="AA248" i="3" s="1"/>
  <c r="N173" i="3"/>
  <c r="AA176" i="3" s="1" a="1"/>
  <c r="AA176" i="3" s="1"/>
  <c r="AW32" i="9"/>
  <c r="AW33" i="9"/>
  <c r="AS34" i="9"/>
  <c r="Q193" i="3"/>
  <c r="AX34" i="9"/>
  <c r="S193" i="3"/>
  <c r="O83" i="3"/>
  <c r="AB89" i="3" s="1" a="1"/>
  <c r="AB89" i="3" s="1"/>
  <c r="O163" i="3"/>
  <c r="AB172" i="3" s="1" a="1"/>
  <c r="AB172" i="3" s="1"/>
  <c r="AV32" i="9"/>
  <c r="AO32" i="9"/>
  <c r="AQ32" i="9"/>
  <c r="O143" i="3"/>
  <c r="AB152" i="3" s="1" a="1"/>
  <c r="AB152" i="3" s="1"/>
  <c r="AV33" i="9"/>
  <c r="Q203" i="3"/>
  <c r="Q133" i="3"/>
  <c r="AP34" i="9"/>
  <c r="AV28" i="9"/>
  <c r="AN34" i="9"/>
  <c r="N193" i="3"/>
  <c r="L123" i="3"/>
  <c r="Z128" i="3" s="1" a="1"/>
  <c r="Z128" i="3" s="1"/>
  <c r="AF128" i="3" s="1"/>
  <c r="AN32" i="9"/>
  <c r="N143" i="3"/>
  <c r="AA152" i="3" s="1" a="1"/>
  <c r="AA152" i="3" s="1"/>
  <c r="AQ34" i="9"/>
  <c r="O193" i="3"/>
  <c r="S53" i="3"/>
  <c r="R243" i="3"/>
  <c r="AX33" i="9"/>
  <c r="S183" i="3"/>
  <c r="Q33" i="3"/>
  <c r="S73" i="3"/>
  <c r="Q73" i="3"/>
  <c r="O93" i="3"/>
  <c r="AB102" i="3" s="1" a="1"/>
  <c r="AB102" i="3" s="1"/>
  <c r="N93" i="3"/>
  <c r="AA102" i="3" s="1" a="1"/>
  <c r="AA102" i="3" s="1"/>
  <c r="S33" i="3"/>
  <c r="AM11" i="9"/>
  <c r="AN13" i="9"/>
  <c r="M113" i="3"/>
  <c r="R113" i="3"/>
  <c r="Q3" i="3"/>
  <c r="AT31" i="9"/>
  <c r="AX13" i="9"/>
  <c r="AK30" i="9"/>
  <c r="AW31" i="9"/>
  <c r="AW28" i="9"/>
  <c r="AW5" i="9"/>
  <c r="AW15" i="9"/>
  <c r="AU27" i="9"/>
  <c r="AT30" i="9"/>
  <c r="AQ21" i="9"/>
  <c r="AV5" i="9"/>
  <c r="AO6" i="9"/>
  <c r="AS17" i="9"/>
  <c r="AQ26" i="9"/>
  <c r="AW8" i="9"/>
  <c r="AL28" i="9"/>
  <c r="AW22" i="9"/>
  <c r="AQ11" i="9"/>
  <c r="AN27" i="9"/>
  <c r="AK8" i="9"/>
  <c r="AL24" i="9"/>
  <c r="AS18" i="9"/>
  <c r="AO16" i="9"/>
  <c r="AU8" i="9"/>
  <c r="AP10" i="9"/>
  <c r="AN10" i="9"/>
  <c r="AM18" i="9"/>
  <c r="R233" i="3"/>
  <c r="AM23" i="9"/>
  <c r="AS8" i="9"/>
  <c r="AT23" i="9"/>
  <c r="AK11" i="9"/>
  <c r="AT27" i="9"/>
  <c r="AS22" i="9"/>
  <c r="AU4" i="9"/>
  <c r="AU21" i="9"/>
  <c r="AM16" i="9"/>
  <c r="AP14" i="9"/>
  <c r="AO23" i="9"/>
  <c r="AX6" i="9"/>
  <c r="AV26" i="9"/>
  <c r="AS30" i="9"/>
  <c r="AM7" i="9"/>
  <c r="AM15" i="9"/>
  <c r="AK23" i="9"/>
  <c r="AN21" i="9"/>
  <c r="AV8" i="9"/>
  <c r="AM29" i="9"/>
  <c r="AN15" i="9"/>
  <c r="AS29" i="9"/>
  <c r="AR29" i="9"/>
  <c r="AR5" i="9"/>
  <c r="AW21" i="9"/>
  <c r="AS14" i="9"/>
  <c r="AP27" i="9"/>
  <c r="AQ6" i="9"/>
  <c r="AU18" i="9"/>
  <c r="AP28" i="9"/>
  <c r="AQ30" i="9"/>
  <c r="AL27" i="9"/>
  <c r="AT3" i="9"/>
  <c r="AV14" i="9"/>
  <c r="AU30" i="9"/>
  <c r="AT7" i="9"/>
  <c r="AO11" i="9"/>
  <c r="AQ14" i="9"/>
  <c r="AR8" i="9"/>
  <c r="AL16" i="9"/>
  <c r="AP9" i="9"/>
  <c r="AS26" i="9"/>
  <c r="AP4" i="9"/>
  <c r="AR19" i="9"/>
  <c r="AP8" i="9"/>
  <c r="AQ7" i="9"/>
  <c r="AL8" i="9"/>
  <c r="AN9" i="9"/>
  <c r="AX23" i="9"/>
  <c r="AM24" i="9"/>
  <c r="AM14" i="9"/>
  <c r="AT9" i="9"/>
  <c r="AW30" i="9"/>
  <c r="AO29" i="9"/>
  <c r="AV9" i="9"/>
  <c r="AU15" i="9"/>
  <c r="AW19" i="9"/>
  <c r="AX24" i="9"/>
  <c r="AX31" i="9"/>
  <c r="AO22" i="9"/>
  <c r="AL26" i="9"/>
  <c r="AM10" i="9"/>
  <c r="AT29" i="9"/>
  <c r="AV13" i="9"/>
  <c r="AR6" i="9"/>
  <c r="AM17" i="9"/>
  <c r="AO17" i="9"/>
  <c r="AQ5" i="9"/>
  <c r="AP25" i="9"/>
  <c r="AU9" i="9"/>
  <c r="AK9" i="9"/>
  <c r="AX9" i="9"/>
  <c r="AX20" i="9"/>
  <c r="AT16" i="9"/>
  <c r="AV18" i="9"/>
  <c r="AU16" i="9"/>
  <c r="AR24" i="9"/>
  <c r="AT4" i="9"/>
  <c r="AV12" i="9"/>
  <c r="AV30" i="9"/>
  <c r="AX3" i="9"/>
  <c r="AP15" i="9"/>
  <c r="AL14" i="9"/>
  <c r="AN8" i="9"/>
  <c r="AK14" i="9"/>
  <c r="AQ16" i="9"/>
  <c r="AL9" i="9"/>
  <c r="AN6" i="9"/>
  <c r="AX17" i="9"/>
  <c r="AT24" i="9"/>
  <c r="AQ24" i="9"/>
  <c r="AK15" i="9"/>
  <c r="AX27" i="9"/>
  <c r="AV20" i="9"/>
  <c r="AR15" i="9"/>
  <c r="AS4" i="9"/>
  <c r="AO27" i="9"/>
  <c r="AQ25" i="9"/>
  <c r="AX12" i="9"/>
  <c r="AP30" i="9"/>
  <c r="AW26" i="9"/>
  <c r="AV6" i="9"/>
  <c r="AO8" i="9"/>
  <c r="AL19" i="9"/>
  <c r="AQ9" i="9"/>
  <c r="AQ15" i="9"/>
  <c r="AW13" i="9"/>
  <c r="AO21" i="9"/>
  <c r="AM22" i="9"/>
  <c r="AV22" i="9"/>
  <c r="AP7" i="9"/>
  <c r="AR4" i="9"/>
  <c r="AO9" i="9"/>
  <c r="AQ8" i="9"/>
  <c r="AP12" i="9"/>
  <c r="AV27" i="9"/>
  <c r="AW25" i="9"/>
  <c r="AP20" i="9"/>
  <c r="AV31" i="9"/>
  <c r="AV7" i="9"/>
  <c r="AW18" i="9"/>
  <c r="AL21" i="9"/>
  <c r="AT14" i="9"/>
  <c r="AR22" i="9"/>
  <c r="AQ4" i="9"/>
  <c r="AQ28" i="9"/>
  <c r="AS13" i="9"/>
  <c r="AN24" i="9"/>
  <c r="AQ29" i="9"/>
  <c r="AL13" i="9"/>
  <c r="AS9" i="9"/>
  <c r="AK28" i="9"/>
  <c r="AN14" i="9"/>
  <c r="AQ22" i="9"/>
  <c r="AK7" i="9"/>
  <c r="AR21" i="9"/>
  <c r="AL6" i="9"/>
  <c r="AL15" i="9"/>
  <c r="AR25" i="9"/>
  <c r="AK25" i="9"/>
  <c r="AR18" i="9"/>
  <c r="AO18" i="9"/>
  <c r="AO4" i="9"/>
  <c r="AR23" i="9"/>
  <c r="AM30" i="9"/>
  <c r="AS7" i="9"/>
  <c r="AL7" i="9"/>
  <c r="AR28" i="9"/>
  <c r="AU13" i="9"/>
  <c r="AW24" i="9"/>
  <c r="AT17" i="9"/>
  <c r="AK12" i="9"/>
  <c r="AQ17" i="9"/>
  <c r="AR12" i="9"/>
  <c r="AP17" i="9"/>
  <c r="AW4" i="9"/>
  <c r="AS19" i="9"/>
  <c r="AO15" i="9"/>
  <c r="AT18" i="9"/>
  <c r="AS25" i="9"/>
  <c r="AK10" i="9"/>
  <c r="AX4" i="9"/>
  <c r="AW14" i="9"/>
  <c r="AU14" i="9"/>
  <c r="AN19" i="9"/>
  <c r="AK18" i="9"/>
  <c r="AX28" i="9"/>
  <c r="AP16" i="9"/>
  <c r="AU12" i="9"/>
  <c r="AM9" i="9"/>
  <c r="AQ19" i="9"/>
  <c r="AU31" i="9"/>
  <c r="AS10" i="9"/>
  <c r="AO10" i="9"/>
  <c r="AX11" i="9"/>
  <c r="AW6" i="9"/>
  <c r="AS16" i="9"/>
  <c r="AU7" i="9"/>
  <c r="AR13" i="9"/>
  <c r="AN11" i="9"/>
  <c r="AL10" i="9"/>
  <c r="AM28" i="9"/>
  <c r="AS20" i="9"/>
  <c r="AM19" i="9"/>
  <c r="AT6" i="9"/>
  <c r="AV25" i="9"/>
  <c r="AM6" i="9"/>
  <c r="AX18" i="9"/>
  <c r="AN30" i="9"/>
  <c r="AV19" i="9"/>
  <c r="AV10" i="9"/>
  <c r="AS5" i="9"/>
  <c r="AP24" i="9"/>
  <c r="AM13" i="9"/>
  <c r="AN23" i="9"/>
  <c r="AR30" i="9"/>
  <c r="AS27" i="9"/>
  <c r="AO30" i="9"/>
  <c r="AR16" i="9"/>
  <c r="AS12" i="9"/>
  <c r="AW12" i="9"/>
  <c r="AK4" i="9"/>
  <c r="AV4" i="9"/>
  <c r="AQ18" i="9"/>
  <c r="AM25" i="9"/>
  <c r="AM5" i="9"/>
  <c r="AR11" i="9"/>
  <c r="AN20" i="9"/>
  <c r="AL25" i="9"/>
  <c r="AO20" i="9"/>
  <c r="AX7" i="9"/>
  <c r="AK27" i="9"/>
  <c r="AN22" i="9"/>
  <c r="AU17" i="9"/>
  <c r="AU28" i="9"/>
  <c r="AL17" i="9"/>
  <c r="AR9" i="9"/>
  <c r="AO24" i="9"/>
  <c r="AO14" i="9"/>
  <c r="AW11" i="9"/>
  <c r="AK20" i="9"/>
  <c r="AQ12" i="9"/>
  <c r="AU10" i="9"/>
  <c r="AQ23" i="9"/>
  <c r="AU25" i="9"/>
  <c r="AX16" i="9"/>
  <c r="AK6" i="9"/>
  <c r="AO12" i="9"/>
  <c r="AV11" i="9"/>
  <c r="AO31" i="9"/>
  <c r="AS31" i="9"/>
  <c r="AM20" i="9"/>
  <c r="S233" i="3"/>
  <c r="AN4" i="9"/>
  <c r="AW20" i="9"/>
  <c r="AR20" i="9"/>
  <c r="AU29" i="9"/>
  <c r="AL29" i="9"/>
  <c r="AL22" i="9"/>
  <c r="AM4" i="9"/>
  <c r="AP13" i="9"/>
  <c r="AO19" i="9"/>
  <c r="AX22" i="9"/>
  <c r="AQ20" i="9"/>
  <c r="AM12" i="9"/>
  <c r="AS23" i="9"/>
  <c r="AX10" i="9"/>
  <c r="AU5" i="9"/>
  <c r="AP11" i="9"/>
  <c r="AR10" i="9"/>
  <c r="AK19" i="9"/>
  <c r="AN26" i="9"/>
  <c r="AN12" i="9"/>
  <c r="AX19" i="9"/>
  <c r="AT13" i="9"/>
  <c r="AS11" i="9"/>
  <c r="AW10" i="9"/>
  <c r="AV16" i="9"/>
  <c r="AV24" i="9"/>
  <c r="AK13" i="9"/>
  <c r="AL31" i="9"/>
  <c r="AT12" i="9"/>
  <c r="AX25" i="9"/>
  <c r="AO25" i="9"/>
  <c r="AQ10" i="9"/>
  <c r="AK31" i="9"/>
  <c r="AU26" i="9"/>
  <c r="AQ31" i="9"/>
  <c r="AT21" i="9"/>
  <c r="AN31" i="9"/>
  <c r="AK16" i="9"/>
  <c r="AN16" i="9"/>
  <c r="AP31" i="9"/>
  <c r="AT28" i="9"/>
  <c r="AQ13" i="9"/>
  <c r="AU23" i="9"/>
  <c r="AN28" i="9"/>
  <c r="AO28" i="9"/>
  <c r="AV23" i="9"/>
  <c r="AU24" i="9"/>
  <c r="AT19" i="9"/>
  <c r="AM26" i="9"/>
  <c r="AU6" i="9"/>
  <c r="AU19" i="9"/>
  <c r="AS6" i="9"/>
  <c r="AX30" i="9"/>
  <c r="AU20" i="9"/>
  <c r="R223" i="3"/>
  <c r="O223" i="3"/>
  <c r="AB228" i="3" s="1" a="1"/>
  <c r="AB228" i="3" s="1"/>
  <c r="L33" i="3"/>
  <c r="Z41" i="3" s="1" a="1"/>
  <c r="Z41" i="3" s="1"/>
  <c r="AF41" i="3" s="1"/>
  <c r="O33" i="3"/>
  <c r="AB40" i="3" s="1" a="1"/>
  <c r="AB40" i="3" s="1"/>
  <c r="S83" i="3"/>
  <c r="Q93" i="3"/>
  <c r="M53" i="3"/>
  <c r="O53" i="3"/>
  <c r="AB62" i="3" s="1" a="1"/>
  <c r="AB62" i="3" s="1"/>
  <c r="M33" i="3"/>
  <c r="R33" i="3"/>
  <c r="O63" i="3"/>
  <c r="AB69" i="3" s="1" a="1"/>
  <c r="AB69" i="3" s="1"/>
  <c r="S93" i="3"/>
  <c r="L73" i="3"/>
  <c r="Z82" i="3" s="1" a="1"/>
  <c r="Z82" i="3" s="1"/>
  <c r="AF82" i="3" s="1"/>
  <c r="R23" i="3"/>
  <c r="N103" i="3"/>
  <c r="AA107" i="3" s="1" a="1"/>
  <c r="AA107" i="3" s="1"/>
  <c r="O103" i="3"/>
  <c r="AB110" i="3" s="1" a="1"/>
  <c r="AB110" i="3" s="1"/>
  <c r="L23" i="3"/>
  <c r="Z31" i="3" s="1" a="1"/>
  <c r="Z31" i="3" s="1"/>
  <c r="AF31" i="3" s="1"/>
  <c r="L103" i="3"/>
  <c r="Z111" i="3" s="1" a="1"/>
  <c r="Z111" i="3" s="1"/>
  <c r="AF111" i="3" s="1"/>
  <c r="O43" i="3"/>
  <c r="AB52" i="3" s="1" a="1"/>
  <c r="AB52" i="3" s="1"/>
  <c r="N73" i="3"/>
  <c r="AA82" i="3" s="1" a="1"/>
  <c r="AA82" i="3" s="1"/>
  <c r="S103" i="3"/>
  <c r="M73" i="3"/>
  <c r="Q43" i="3"/>
  <c r="L183" i="3"/>
  <c r="O23" i="3"/>
  <c r="AB32" i="3" s="1" a="1"/>
  <c r="AB32" i="3" s="1"/>
  <c r="M103" i="3"/>
  <c r="L43" i="3"/>
  <c r="Z52" i="3" s="1" a="1"/>
  <c r="Z52" i="3" s="1"/>
  <c r="AF52" i="3" s="1"/>
  <c r="R73" i="3"/>
  <c r="M93" i="3"/>
  <c r="N83" i="3"/>
  <c r="AA92" i="3" s="1" a="1"/>
  <c r="AA92" i="3" s="1"/>
  <c r="L93" i="3"/>
  <c r="Z102" i="3" s="1" a="1"/>
  <c r="Z102" i="3" s="1"/>
  <c r="AF102" i="3" s="1"/>
  <c r="Q83" i="3"/>
  <c r="Q103" i="3"/>
  <c r="L83" i="3"/>
  <c r="Z86" i="3" s="1" a="1"/>
  <c r="Z86" i="3" s="1"/>
  <c r="AF86" i="3" s="1"/>
  <c r="O73" i="3"/>
  <c r="AB82" i="3" s="1" a="1"/>
  <c r="AB82" i="3" s="1"/>
  <c r="R93" i="3"/>
  <c r="S113" i="3"/>
  <c r="N113" i="3"/>
  <c r="AA122" i="3" s="1" a="1"/>
  <c r="AA122" i="3" s="1"/>
  <c r="L113" i="3"/>
  <c r="Z116" i="3" s="1" a="1"/>
  <c r="Z116" i="3" s="1"/>
  <c r="AF116" i="3" s="1"/>
  <c r="Q113" i="3"/>
  <c r="O113" i="3"/>
  <c r="AB122" i="3" s="1" a="1"/>
  <c r="AB122" i="3" s="1"/>
  <c r="L163" i="3"/>
  <c r="Z165" i="3" s="1" a="1"/>
  <c r="Z165" i="3" s="1"/>
  <c r="AF165" i="3" s="1"/>
  <c r="S163" i="3"/>
  <c r="Q153" i="3"/>
  <c r="O153" i="3"/>
  <c r="AB158" i="3" s="1" a="1"/>
  <c r="AB158" i="3" s="1"/>
  <c r="S153" i="3"/>
  <c r="L173" i="3"/>
  <c r="Z179" i="3" s="1" a="1"/>
  <c r="Z179" i="3" s="1"/>
  <c r="AF179" i="3" s="1"/>
  <c r="Q173" i="3"/>
  <c r="S43" i="3"/>
  <c r="M143" i="3"/>
  <c r="N23" i="3"/>
  <c r="AA32" i="3" s="1" a="1"/>
  <c r="AA32" i="3" s="1"/>
  <c r="N33" i="3"/>
  <c r="AA38" i="3" s="1" a="1"/>
  <c r="AA38" i="3" s="1"/>
  <c r="M23" i="3"/>
  <c r="Q23" i="3"/>
  <c r="L53" i="3"/>
  <c r="Z58" i="3" s="1" a="1"/>
  <c r="Z58" i="3" s="1"/>
  <c r="AF58" i="3" s="1"/>
  <c r="S23" i="3"/>
  <c r="M63" i="3"/>
  <c r="Q63" i="3"/>
  <c r="M13" i="3"/>
  <c r="N13" i="3"/>
  <c r="N43" i="3"/>
  <c r="AA52" i="3" s="1" a="1"/>
  <c r="AA52" i="3" s="1"/>
  <c r="M43" i="3"/>
  <c r="N53" i="3"/>
  <c r="AA62" i="3" s="1" a="1"/>
  <c r="AA62" i="3" s="1"/>
  <c r="AA232" i="3" l="1" a="1"/>
  <c r="AA232" i="3" s="1"/>
  <c r="AA230" i="3" a="1"/>
  <c r="AA230" i="3" s="1"/>
  <c r="AA226" i="3" a="1"/>
  <c r="AA226" i="3" s="1"/>
  <c r="AA227" i="3" a="1"/>
  <c r="AA227" i="3" s="1"/>
  <c r="AA225" i="3" a="1"/>
  <c r="AA225" i="3" s="1"/>
  <c r="AA231" i="3" a="1"/>
  <c r="AA231" i="3" s="1"/>
  <c r="AA228" i="3" a="1"/>
  <c r="AA228" i="3" s="1"/>
  <c r="Z248" i="3" a="1"/>
  <c r="Z248" i="3" s="1"/>
  <c r="AF248" i="3" s="1"/>
  <c r="Z249" i="3" a="1"/>
  <c r="Z249" i="3" s="1"/>
  <c r="Z252" i="3" a="1"/>
  <c r="Z252" i="3" s="1"/>
  <c r="AF252" i="3" s="1"/>
  <c r="Z251" i="3" a="1"/>
  <c r="Z251" i="3" s="1"/>
  <c r="AF251" i="3" s="1"/>
  <c r="Z247" i="3" a="1"/>
  <c r="Z247" i="3" s="1"/>
  <c r="AF247" i="3" s="1"/>
  <c r="Z250" i="3" a="1"/>
  <c r="Z250" i="3" s="1"/>
  <c r="AF250" i="3" s="1"/>
  <c r="O233" i="3"/>
  <c r="AB237" i="3" s="1" a="1"/>
  <c r="AB237" i="3" s="1"/>
  <c r="Z246" i="3" a="1"/>
  <c r="Z246" i="3" s="1"/>
  <c r="AF246" i="3" s="1"/>
  <c r="AA216" i="3" a="1"/>
  <c r="AA216" i="3" s="1"/>
  <c r="M233" i="3"/>
  <c r="P213" i="3" a="1"/>
  <c r="P213" i="3" s="1"/>
  <c r="AC215" i="3" s="1" a="1"/>
  <c r="AC215" i="3" s="1"/>
  <c r="AB100" i="3" a="1"/>
  <c r="AB100" i="3" s="1"/>
  <c r="AA218" i="3" a="1"/>
  <c r="AA218" i="3" s="1"/>
  <c r="AA207" i="3" a="1"/>
  <c r="AA207" i="3" s="1"/>
  <c r="AB218" i="3" a="1"/>
  <c r="AB218" i="3" s="1"/>
  <c r="AB217" i="3" a="1"/>
  <c r="AB217" i="3" s="1"/>
  <c r="AB19" i="3" a="1"/>
  <c r="AB19" i="3" s="1"/>
  <c r="AB220" i="3" a="1"/>
  <c r="AB220" i="3" s="1"/>
  <c r="AB222" i="3" a="1"/>
  <c r="AB222" i="3" s="1"/>
  <c r="AB215" i="3" a="1"/>
  <c r="AB215" i="3" s="1"/>
  <c r="AB16" i="3" a="1"/>
  <c r="AB16" i="3" s="1"/>
  <c r="AA217" i="3" a="1"/>
  <c r="AA217" i="3" s="1"/>
  <c r="AB216" i="3" a="1"/>
  <c r="AB216" i="3" s="1"/>
  <c r="AA222" i="3" a="1"/>
  <c r="AA222" i="3" s="1"/>
  <c r="Z219" i="3" a="1"/>
  <c r="Z219" i="3" s="1"/>
  <c r="AF219" i="3" s="1"/>
  <c r="AA219" i="3" a="1"/>
  <c r="AA219" i="3" s="1"/>
  <c r="AA206" i="3" a="1"/>
  <c r="AA206" i="3" s="1"/>
  <c r="Z126" i="3" a="1"/>
  <c r="Z126" i="3" s="1"/>
  <c r="AF126" i="3" s="1"/>
  <c r="AA212" i="3" a="1"/>
  <c r="AA212" i="3" s="1"/>
  <c r="AA208" i="3" a="1"/>
  <c r="AA208" i="3" s="1"/>
  <c r="AA98" i="3" a="1"/>
  <c r="AA98" i="3" s="1"/>
  <c r="Z212" i="3" a="1"/>
  <c r="Z212" i="3" s="1"/>
  <c r="AF212" i="3" s="1"/>
  <c r="AA221" i="3" a="1"/>
  <c r="AA221" i="3" s="1"/>
  <c r="AB221" i="3" a="1"/>
  <c r="AB221" i="3" s="1"/>
  <c r="Z132" i="3" a="1"/>
  <c r="Z132" i="3" s="1"/>
  <c r="AF132" i="3" s="1"/>
  <c r="Z130" i="3" a="1"/>
  <c r="Z130" i="3" s="1"/>
  <c r="AF130" i="3" s="1"/>
  <c r="Z206" i="3" a="1"/>
  <c r="Z206" i="3" s="1"/>
  <c r="AF206" i="3" s="1"/>
  <c r="AA215" i="3" a="1"/>
  <c r="AA215" i="3" s="1"/>
  <c r="N133" i="3"/>
  <c r="AA138" i="3" s="1" a="1"/>
  <c r="AA138" i="3" s="1"/>
  <c r="Z205" i="3" a="1"/>
  <c r="Z205" i="3" s="1"/>
  <c r="AF205" i="3" s="1"/>
  <c r="Z195" i="3" a="1"/>
  <c r="Z195" i="3" s="1"/>
  <c r="AF195" i="3" s="1"/>
  <c r="Z202" i="3" a="1"/>
  <c r="Z202" i="3" s="1"/>
  <c r="AF202" i="3" s="1"/>
  <c r="AA16" i="3" a="1"/>
  <c r="AA16" i="3" s="1"/>
  <c r="AA18" i="3" a="1"/>
  <c r="AA18" i="3" s="1"/>
  <c r="AB18" i="3" a="1"/>
  <c r="AB18" i="3" s="1"/>
  <c r="Z16" i="3" a="1"/>
  <c r="Z16" i="3" s="1"/>
  <c r="AF16" i="3" s="1"/>
  <c r="Z18" i="3" a="1"/>
  <c r="Z18" i="3" s="1"/>
  <c r="AF18" i="3" s="1"/>
  <c r="AA252" i="3" a="1"/>
  <c r="AA252" i="3" s="1"/>
  <c r="Z222" i="3" a="1"/>
  <c r="Z222" i="3" s="1"/>
  <c r="AF222" i="3" s="1"/>
  <c r="AA246" i="3" a="1"/>
  <c r="AA246" i="3" s="1"/>
  <c r="P13" i="3" a="1"/>
  <c r="P13" i="3" s="1"/>
  <c r="AC22" i="3" s="1" a="1"/>
  <c r="AC22" i="3" s="1"/>
  <c r="AB20" i="3" a="1"/>
  <c r="AB20" i="3" s="1"/>
  <c r="AA211" i="3" a="1"/>
  <c r="AA211" i="3" s="1"/>
  <c r="AB21" i="3" a="1"/>
  <c r="AB21" i="3" s="1"/>
  <c r="AA205" i="3" a="1"/>
  <c r="AA205" i="3" s="1"/>
  <c r="R133" i="3"/>
  <c r="AB15" i="3" a="1"/>
  <c r="AB15" i="3" s="1"/>
  <c r="AA209" i="3" a="1"/>
  <c r="AA209" i="3" s="1"/>
  <c r="AB17" i="3" a="1"/>
  <c r="AB17" i="3" s="1"/>
  <c r="Q123" i="3"/>
  <c r="M123" i="3"/>
  <c r="AB99" i="3" a="1"/>
  <c r="AB99" i="3" s="1"/>
  <c r="Z127" i="3" a="1"/>
  <c r="Z127" i="3" s="1"/>
  <c r="AF127" i="3" s="1"/>
  <c r="Z208" i="3" a="1"/>
  <c r="Z208" i="3" s="1"/>
  <c r="AF208" i="3" s="1"/>
  <c r="AB209" i="3" a="1"/>
  <c r="AB209" i="3" s="1"/>
  <c r="Z125" i="3" a="1"/>
  <c r="Z125" i="3" s="1"/>
  <c r="AF125" i="3" s="1"/>
  <c r="Z211" i="3" a="1"/>
  <c r="Z211" i="3" s="1"/>
  <c r="AF211" i="3" s="1"/>
  <c r="AB206" i="3" a="1"/>
  <c r="AB206" i="3" s="1"/>
  <c r="AA101" i="3" a="1"/>
  <c r="AA101" i="3" s="1"/>
  <c r="AA99" i="3" a="1"/>
  <c r="AA99" i="3" s="1"/>
  <c r="Z210" i="3" a="1"/>
  <c r="Z210" i="3" s="1"/>
  <c r="AF210" i="3" s="1"/>
  <c r="Z129" i="3" a="1"/>
  <c r="Z129" i="3" s="1"/>
  <c r="AF129" i="3" s="1"/>
  <c r="S133" i="3"/>
  <c r="L133" i="3"/>
  <c r="Z142" i="3" s="1" a="1"/>
  <c r="Z142" i="3" s="1"/>
  <c r="AF142" i="3" s="1"/>
  <c r="Z199" i="3" a="1"/>
  <c r="Z199" i="3" s="1"/>
  <c r="AF199" i="3" s="1"/>
  <c r="Z221" i="3" a="1"/>
  <c r="Z221" i="3" s="1"/>
  <c r="AF221" i="3" s="1"/>
  <c r="AB142" i="3" a="1"/>
  <c r="AB142" i="3" s="1"/>
  <c r="AB138" i="3" a="1"/>
  <c r="AB138" i="3" s="1"/>
  <c r="AB137" i="3" a="1"/>
  <c r="AB137" i="3" s="1"/>
  <c r="AB136" i="3" a="1"/>
  <c r="AB136" i="3" s="1"/>
  <c r="AB141" i="3" a="1"/>
  <c r="AB141" i="3" s="1"/>
  <c r="O123" i="3"/>
  <c r="AB125" i="3" s="1" a="1"/>
  <c r="AB125" i="3" s="1"/>
  <c r="N163" i="3"/>
  <c r="AA168" i="3" s="1" a="1"/>
  <c r="AA168" i="3" s="1"/>
  <c r="N123" i="3"/>
  <c r="AA249" i="3" a="1"/>
  <c r="AA249" i="3" s="1"/>
  <c r="Z131" i="3" a="1"/>
  <c r="Z131" i="3" s="1"/>
  <c r="AF131" i="3" s="1"/>
  <c r="Z207" i="3" a="1"/>
  <c r="Z207" i="3" s="1"/>
  <c r="AF207" i="3" s="1"/>
  <c r="Z236" i="3" a="1"/>
  <c r="Z236" i="3" s="1"/>
  <c r="AF236" i="3" s="1"/>
  <c r="AB250" i="3" a="1"/>
  <c r="AB250" i="3" s="1"/>
  <c r="R173" i="3"/>
  <c r="Z20" i="3" a="1"/>
  <c r="Z20" i="3" s="1"/>
  <c r="AF20" i="3" s="1"/>
  <c r="Z201" i="3" a="1"/>
  <c r="Z201" i="3" s="1"/>
  <c r="AF201" i="3" s="1"/>
  <c r="AB207" i="3" a="1"/>
  <c r="AB207" i="3" s="1"/>
  <c r="AB199" i="3" a="1"/>
  <c r="AB199" i="3" s="1"/>
  <c r="AB197" i="3" a="1"/>
  <c r="AB197" i="3" s="1"/>
  <c r="AB196" i="3" a="1"/>
  <c r="AB196" i="3" s="1"/>
  <c r="AB195" i="3" a="1"/>
  <c r="AB195" i="3" s="1"/>
  <c r="AB139" i="3" a="1"/>
  <c r="AB139" i="3" s="1"/>
  <c r="Z19" i="3" a="1"/>
  <c r="Z19" i="3" s="1"/>
  <c r="AF19" i="3" s="1"/>
  <c r="Z198" i="3" a="1"/>
  <c r="Z198" i="3" s="1"/>
  <c r="AF198" i="3" s="1"/>
  <c r="Z218" i="3" a="1"/>
  <c r="Z218" i="3" s="1"/>
  <c r="AF218" i="3" s="1"/>
  <c r="AB211" i="3" a="1"/>
  <c r="AB211" i="3" s="1"/>
  <c r="AA250" i="3" a="1"/>
  <c r="AA250" i="3" s="1"/>
  <c r="AA97" i="3" a="1"/>
  <c r="AA97" i="3" s="1"/>
  <c r="P133" i="3" a="1"/>
  <c r="P133" i="3" s="1"/>
  <c r="AC140" i="3" s="1" a="1"/>
  <c r="AC140" i="3" s="1"/>
  <c r="Z17" i="3" a="1"/>
  <c r="Z17" i="3" s="1"/>
  <c r="AF17" i="3" s="1"/>
  <c r="Z197" i="3" a="1"/>
  <c r="Z197" i="3" s="1"/>
  <c r="AF197" i="3" s="1"/>
  <c r="Z217" i="3" a="1"/>
  <c r="Z217" i="3" s="1"/>
  <c r="AF217" i="3" s="1"/>
  <c r="AB212" i="3" a="1"/>
  <c r="AB212" i="3" s="1"/>
  <c r="AA251" i="3" a="1"/>
  <c r="AA251" i="3" s="1"/>
  <c r="AA100" i="3" a="1"/>
  <c r="AA100" i="3" s="1"/>
  <c r="AB140" i="3" a="1"/>
  <c r="AB140" i="3" s="1"/>
  <c r="Z15" i="3" a="1"/>
  <c r="Z15" i="3" s="1"/>
  <c r="AF15" i="3" s="1"/>
  <c r="Z200" i="3" a="1"/>
  <c r="Z200" i="3" s="1"/>
  <c r="AF200" i="3" s="1"/>
  <c r="Z220" i="3" a="1"/>
  <c r="Z220" i="3" s="1"/>
  <c r="AF220" i="3" s="1"/>
  <c r="AB205" i="3" a="1"/>
  <c r="AB205" i="3" s="1"/>
  <c r="AB208" i="3" a="1"/>
  <c r="AB208" i="3" s="1"/>
  <c r="AA247" i="3" a="1"/>
  <c r="AA247" i="3" s="1"/>
  <c r="AA96" i="3" a="1"/>
  <c r="AA96" i="3" s="1"/>
  <c r="Z22" i="3" a="1"/>
  <c r="Z22" i="3" s="1"/>
  <c r="AF22" i="3" s="1"/>
  <c r="Z196" i="3" a="1"/>
  <c r="Z196" i="3" s="1"/>
  <c r="AF196" i="3" s="1"/>
  <c r="Z216" i="3" a="1"/>
  <c r="Z216" i="3" s="1"/>
  <c r="AF216" i="3" s="1"/>
  <c r="P203" i="3" a="1"/>
  <c r="P203" i="3" s="1"/>
  <c r="AC207" i="3" s="1" a="1"/>
  <c r="AC207" i="3" s="1"/>
  <c r="AA245" i="3" a="1"/>
  <c r="AA245" i="3" s="1"/>
  <c r="AA95" i="3" a="1"/>
  <c r="AA95" i="3" s="1"/>
  <c r="AB135" i="3" a="1"/>
  <c r="AB135" i="3" s="1"/>
  <c r="AB251" i="3" a="1"/>
  <c r="AB251" i="3" s="1"/>
  <c r="AA198" i="3" a="1"/>
  <c r="AA198" i="3" s="1"/>
  <c r="AA202" i="3" a="1"/>
  <c r="AA202" i="3" s="1"/>
  <c r="AA196" i="3" a="1"/>
  <c r="AA196" i="3" s="1"/>
  <c r="AA199" i="3" a="1"/>
  <c r="AA199" i="3" s="1"/>
  <c r="AA197" i="3" a="1"/>
  <c r="AA197" i="3" s="1"/>
  <c r="AA195" i="3" a="1"/>
  <c r="AA195" i="3" s="1"/>
  <c r="AA200" i="3" a="1"/>
  <c r="AA200" i="3" s="1"/>
  <c r="AA201" i="3" a="1"/>
  <c r="AA201" i="3" s="1"/>
  <c r="AB95" i="3" a="1"/>
  <c r="AB95" i="3" s="1"/>
  <c r="P93" i="3" a="1"/>
  <c r="P93" i="3" s="1"/>
  <c r="AC102" i="3" s="1" a="1"/>
  <c r="AC102" i="3" s="1"/>
  <c r="AD102" i="3" s="1" a="1"/>
  <c r="AD102" i="3" s="1"/>
  <c r="AE102" i="3" s="1" a="1"/>
  <c r="AE102" i="3" s="1"/>
  <c r="AG102" i="3" s="1"/>
  <c r="AB202" i="3" a="1"/>
  <c r="AB202" i="3" s="1"/>
  <c r="AB245" i="3" a="1"/>
  <c r="AB245" i="3" s="1"/>
  <c r="AB248" i="3" a="1"/>
  <c r="AB248" i="3" s="1"/>
  <c r="AB101" i="3" a="1"/>
  <c r="AB101" i="3" s="1"/>
  <c r="AB198" i="3" a="1"/>
  <c r="AB198" i="3" s="1"/>
  <c r="P243" i="3" a="1"/>
  <c r="P243" i="3" s="1"/>
  <c r="AC246" i="3" s="1" a="1"/>
  <c r="AC246" i="3" s="1"/>
  <c r="AB98" i="3" a="1"/>
  <c r="AB98" i="3" s="1"/>
  <c r="AB97" i="3" a="1"/>
  <c r="AB97" i="3" s="1"/>
  <c r="AB200" i="3" a="1"/>
  <c r="AB200" i="3" s="1"/>
  <c r="AB249" i="3" a="1"/>
  <c r="AB249" i="3" s="1"/>
  <c r="AB96" i="3" a="1"/>
  <c r="AB96" i="3" s="1"/>
  <c r="AB201" i="3" a="1"/>
  <c r="AB201" i="3" s="1"/>
  <c r="AB246" i="3" a="1"/>
  <c r="AB246" i="3" s="1"/>
  <c r="P193" i="3" a="1"/>
  <c r="P193" i="3" s="1"/>
  <c r="AC200" i="3" s="1" a="1"/>
  <c r="AC200" i="3" s="1"/>
  <c r="AB247" i="3" a="1"/>
  <c r="AB247" i="3" s="1"/>
  <c r="L3" i="3"/>
  <c r="Z5" i="3" s="1" a="1"/>
  <c r="Z5" i="3" s="1"/>
  <c r="AF5" i="3" s="1"/>
  <c r="AB12" i="3" a="1"/>
  <c r="AB12" i="3" s="1"/>
  <c r="AB6" i="3" a="1"/>
  <c r="AB6" i="3" s="1"/>
  <c r="AB8" i="3" a="1"/>
  <c r="AB8" i="3" s="1"/>
  <c r="AB5" i="3" a="1"/>
  <c r="AB5" i="3" s="1"/>
  <c r="AB11" i="3" a="1"/>
  <c r="AB11" i="3" s="1"/>
  <c r="P3" i="3" a="1"/>
  <c r="P3" i="3" s="1"/>
  <c r="AC10" i="3" s="1" a="1"/>
  <c r="AC10" i="3" s="1"/>
  <c r="AB9" i="3" a="1"/>
  <c r="AB9" i="3" s="1"/>
  <c r="AB7" i="3" a="1"/>
  <c r="AB7" i="3" s="1"/>
  <c r="AB10" i="3" a="1"/>
  <c r="AB10" i="3" s="1"/>
  <c r="L223" i="3"/>
  <c r="Z226" i="3" s="1" a="1"/>
  <c r="Z226" i="3" s="1"/>
  <c r="AF226" i="3" s="1"/>
  <c r="Z241" i="3" a="1"/>
  <c r="Z241" i="3" s="1"/>
  <c r="AF241" i="3" s="1"/>
  <c r="Z238" i="3" a="1"/>
  <c r="Z238" i="3" s="1"/>
  <c r="AF238" i="3" s="1"/>
  <c r="Z239" i="3" a="1"/>
  <c r="Z239" i="3" s="1"/>
  <c r="AF239" i="3" s="1"/>
  <c r="Q223" i="3"/>
  <c r="Z237" i="3" a="1"/>
  <c r="Z237" i="3" s="1"/>
  <c r="AF237" i="3" s="1"/>
  <c r="Z240" i="3" a="1"/>
  <c r="Z240" i="3" s="1"/>
  <c r="AF240" i="3" s="1"/>
  <c r="Z235" i="3" a="1"/>
  <c r="Z235" i="3" s="1"/>
  <c r="AF235" i="3" s="1"/>
  <c r="AY22" i="9"/>
  <c r="AY16" i="9"/>
  <c r="AY14" i="9"/>
  <c r="AY33" i="9"/>
  <c r="AY24" i="9"/>
  <c r="AY13" i="9"/>
  <c r="AY3" i="9"/>
  <c r="AY27" i="9"/>
  <c r="AA242" i="3" a="1"/>
  <c r="AA242" i="3" s="1"/>
  <c r="AY10" i="9"/>
  <c r="AY21" i="9"/>
  <c r="AA239" i="3" a="1"/>
  <c r="AA239" i="3" s="1"/>
  <c r="AY15" i="9"/>
  <c r="AY20" i="9"/>
  <c r="AY9" i="9"/>
  <c r="AA240" i="3" a="1"/>
  <c r="AA240" i="3" s="1"/>
  <c r="AY34" i="9"/>
  <c r="AY23" i="9"/>
  <c r="AY18" i="9"/>
  <c r="AY4" i="9"/>
  <c r="AY25" i="9"/>
  <c r="AY26" i="9"/>
  <c r="AY30" i="9"/>
  <c r="AY8" i="9"/>
  <c r="AY12" i="9"/>
  <c r="AY28" i="9"/>
  <c r="AY17" i="9"/>
  <c r="AY5" i="9"/>
  <c r="AY32" i="9"/>
  <c r="AY7" i="9"/>
  <c r="AY19" i="9"/>
  <c r="AY11" i="9"/>
  <c r="AA236" i="3" a="1"/>
  <c r="AA236" i="3" s="1"/>
  <c r="AA241" i="3" a="1"/>
  <c r="AA241" i="3" s="1"/>
  <c r="AY31" i="9"/>
  <c r="AY6" i="9"/>
  <c r="AY29" i="9"/>
  <c r="AA237" i="3" a="1"/>
  <c r="AA237" i="3" s="1"/>
  <c r="AA238" i="3" a="1"/>
  <c r="AA238" i="3" s="1"/>
  <c r="AB230" i="3" a="1"/>
  <c r="AB230" i="3" s="1"/>
  <c r="AB232" i="3" a="1"/>
  <c r="AB232" i="3" s="1"/>
  <c r="P223" i="3" a="1"/>
  <c r="P223" i="3" s="1"/>
  <c r="AC231" i="3" s="1" a="1"/>
  <c r="AC231" i="3" s="1"/>
  <c r="AB229" i="3" a="1"/>
  <c r="AB229" i="3" s="1"/>
  <c r="AB226" i="3" a="1"/>
  <c r="AB226" i="3" s="1"/>
  <c r="AB231" i="3" a="1"/>
  <c r="AB231" i="3" s="1"/>
  <c r="AB227" i="3" a="1"/>
  <c r="AB227" i="3" s="1"/>
  <c r="AB225" i="3" a="1"/>
  <c r="AB225" i="3" s="1"/>
  <c r="P143" i="3" a="1"/>
  <c r="P143" i="3" s="1"/>
  <c r="AC152" i="3" s="1" a="1"/>
  <c r="AC152" i="3" s="1"/>
  <c r="AD152" i="3" s="1" a="1"/>
  <c r="AD152" i="3" s="1"/>
  <c r="AE152" i="3" s="1" a="1"/>
  <c r="AE152" i="3" s="1"/>
  <c r="AB146" i="3" a="1"/>
  <c r="AB146" i="3" s="1"/>
  <c r="AB145" i="3" a="1"/>
  <c r="AB145" i="3" s="1"/>
  <c r="AA151" i="3" a="1"/>
  <c r="AA151" i="3" s="1"/>
  <c r="AA146" i="3" a="1"/>
  <c r="AA146" i="3" s="1"/>
  <c r="AB147" i="3" a="1"/>
  <c r="AB147" i="3" s="1"/>
  <c r="AA148" i="3" a="1"/>
  <c r="AA148" i="3" s="1"/>
  <c r="AB150" i="3" a="1"/>
  <c r="AB150" i="3" s="1"/>
  <c r="Z187" i="3" a="1"/>
  <c r="Z187" i="3" s="1"/>
  <c r="AF187" i="3" s="1"/>
  <c r="Z188" i="3" a="1"/>
  <c r="Z188" i="3" s="1"/>
  <c r="AF188" i="3" s="1"/>
  <c r="Z189" i="3" a="1"/>
  <c r="Z189" i="3" s="1"/>
  <c r="AF189" i="3" s="1"/>
  <c r="Z186" i="3" a="1"/>
  <c r="Z186" i="3" s="1"/>
  <c r="AF186" i="3" s="1"/>
  <c r="Z190" i="3" a="1"/>
  <c r="Z190" i="3" s="1"/>
  <c r="AF190" i="3" s="1"/>
  <c r="Z191" i="3" a="1"/>
  <c r="Z191" i="3" s="1"/>
  <c r="AF191" i="3" s="1"/>
  <c r="Z192" i="3" a="1"/>
  <c r="Z192" i="3" s="1"/>
  <c r="AF192" i="3" s="1"/>
  <c r="Z185" i="3" a="1"/>
  <c r="Z185" i="3" s="1"/>
  <c r="AF185" i="3" s="1"/>
  <c r="AB151" i="3" a="1"/>
  <c r="AB151" i="3" s="1"/>
  <c r="AB149" i="3" a="1"/>
  <c r="AB149" i="3" s="1"/>
  <c r="AB148" i="3" a="1"/>
  <c r="AB148" i="3" s="1"/>
  <c r="AA147" i="3" a="1"/>
  <c r="AA147" i="3" s="1"/>
  <c r="AA150" i="3" a="1"/>
  <c r="AA150" i="3" s="1"/>
  <c r="AA149" i="3" a="1"/>
  <c r="AA149" i="3" s="1"/>
  <c r="AA145" i="3" a="1"/>
  <c r="AA145" i="3" s="1"/>
  <c r="AF245" i="3"/>
  <c r="AF249" i="3"/>
  <c r="AF242" i="3"/>
  <c r="AB35" i="3" a="1"/>
  <c r="AB35" i="3" s="1"/>
  <c r="Z35" i="3" a="1"/>
  <c r="Z35" i="3" s="1"/>
  <c r="AF35" i="3" s="1"/>
  <c r="AB36" i="3" a="1"/>
  <c r="AB36" i="3" s="1"/>
  <c r="AF215" i="3"/>
  <c r="AF209" i="3"/>
  <c r="Z38" i="3" a="1"/>
  <c r="Z38" i="3" s="1"/>
  <c r="AF38" i="3" s="1"/>
  <c r="AA76" i="3" a="1"/>
  <c r="AA76" i="3" s="1"/>
  <c r="Z36" i="3" a="1"/>
  <c r="Z36" i="3" s="1"/>
  <c r="AF36" i="3" s="1"/>
  <c r="Z40" i="3" a="1"/>
  <c r="Z40" i="3" s="1"/>
  <c r="AF40" i="3" s="1"/>
  <c r="AB57" i="3" a="1"/>
  <c r="AB57" i="3" s="1"/>
  <c r="Z39" i="3" a="1"/>
  <c r="Z39" i="3" s="1"/>
  <c r="AF39" i="3" s="1"/>
  <c r="Z37" i="3" a="1"/>
  <c r="Z37" i="3" s="1"/>
  <c r="AF37" i="3" s="1"/>
  <c r="Z42" i="3" a="1"/>
  <c r="Z42" i="3" s="1"/>
  <c r="AF42" i="3" s="1"/>
  <c r="P33" i="3" a="1"/>
  <c r="P33" i="3" s="1"/>
  <c r="AC37" i="3" s="1" a="1"/>
  <c r="AC37" i="3" s="1"/>
  <c r="AB37" i="3" a="1"/>
  <c r="AB37" i="3" s="1"/>
  <c r="AB41" i="3" a="1"/>
  <c r="AB41" i="3" s="1"/>
  <c r="AB42" i="3" a="1"/>
  <c r="AB42" i="3" s="1"/>
  <c r="AB38" i="3" a="1"/>
  <c r="AB38" i="3" s="1"/>
  <c r="AB39" i="3" a="1"/>
  <c r="AB39" i="3" s="1"/>
  <c r="AB70" i="3" a="1"/>
  <c r="AB70" i="3" s="1"/>
  <c r="AB68" i="3" a="1"/>
  <c r="AB68" i="3" s="1"/>
  <c r="AB87" i="3" a="1"/>
  <c r="AB87" i="3" s="1"/>
  <c r="AB61" i="3" a="1"/>
  <c r="AB61" i="3" s="1"/>
  <c r="Z79" i="3" a="1"/>
  <c r="Z79" i="3" s="1"/>
  <c r="AF79" i="3" s="1"/>
  <c r="Z81" i="3" a="1"/>
  <c r="Z81" i="3" s="1"/>
  <c r="AF81" i="3" s="1"/>
  <c r="AB51" i="3" a="1"/>
  <c r="AB51" i="3" s="1"/>
  <c r="P53" i="3" a="1"/>
  <c r="P53" i="3" s="1"/>
  <c r="AC62" i="3" s="1" a="1"/>
  <c r="AC62" i="3" s="1"/>
  <c r="AD62" i="3" s="1" a="1"/>
  <c r="AD62" i="3" s="1"/>
  <c r="AE62" i="3" s="1" a="1"/>
  <c r="AE62" i="3" s="1"/>
  <c r="AA79" i="3" a="1"/>
  <c r="AA79" i="3" s="1"/>
  <c r="Z95" i="3" a="1"/>
  <c r="Z95" i="3" s="1"/>
  <c r="AF95" i="3" s="1"/>
  <c r="AB86" i="3" a="1"/>
  <c r="AB86" i="3" s="1"/>
  <c r="P43" i="3" a="1"/>
  <c r="P43" i="3" s="1"/>
  <c r="AC52" i="3" s="1" a="1"/>
  <c r="AC52" i="3" s="1"/>
  <c r="AD52" i="3" s="1" a="1"/>
  <c r="AD52" i="3" s="1"/>
  <c r="AE52" i="3" s="1" a="1"/>
  <c r="AE52" i="3" s="1"/>
  <c r="AG52" i="3" s="1"/>
  <c r="AB48" i="3" a="1"/>
  <c r="AB48" i="3" s="1"/>
  <c r="AB56" i="3" a="1"/>
  <c r="AB56" i="3" s="1"/>
  <c r="AB45" i="3" a="1"/>
  <c r="AB45" i="3" s="1"/>
  <c r="AB59" i="3" a="1"/>
  <c r="AB59" i="3" s="1"/>
  <c r="AB58" i="3" a="1"/>
  <c r="AB58" i="3" s="1"/>
  <c r="AB55" i="3" a="1"/>
  <c r="AB55" i="3" s="1"/>
  <c r="AB60" i="3" a="1"/>
  <c r="AB60" i="3" s="1"/>
  <c r="AB76" i="3" a="1"/>
  <c r="AB76" i="3" s="1"/>
  <c r="AA108" i="3" a="1"/>
  <c r="AA108" i="3" s="1"/>
  <c r="Z69" i="3" a="1"/>
  <c r="Z69" i="3" s="1"/>
  <c r="AF69" i="3" s="1"/>
  <c r="P73" i="3" a="1"/>
  <c r="P73" i="3" s="1"/>
  <c r="AC82" i="3" s="1" a="1"/>
  <c r="AC82" i="3" s="1"/>
  <c r="AD82" i="3" s="1" a="1"/>
  <c r="AD82" i="3" s="1"/>
  <c r="AE82" i="3" s="1" a="1"/>
  <c r="AE82" i="3" s="1"/>
  <c r="AG82" i="3" s="1"/>
  <c r="AB79" i="3" a="1"/>
  <c r="AB79" i="3" s="1"/>
  <c r="AB26" i="3" a="1"/>
  <c r="AB26" i="3" s="1"/>
  <c r="Z67" i="3" a="1"/>
  <c r="Z67" i="3" s="1"/>
  <c r="AF67" i="3" s="1"/>
  <c r="Z70" i="3" a="1"/>
  <c r="Z70" i="3" s="1"/>
  <c r="AF70" i="3" s="1"/>
  <c r="AB81" i="3" a="1"/>
  <c r="AB81" i="3" s="1"/>
  <c r="AB47" i="3" a="1"/>
  <c r="AB47" i="3" s="1"/>
  <c r="Z72" i="3" a="1"/>
  <c r="Z72" i="3" s="1"/>
  <c r="AF72" i="3" s="1"/>
  <c r="AA111" i="3" a="1"/>
  <c r="AA111" i="3" s="1"/>
  <c r="Z71" i="3" a="1"/>
  <c r="Z71" i="3" s="1"/>
  <c r="AF71" i="3" s="1"/>
  <c r="AB50" i="3" a="1"/>
  <c r="AB50" i="3" s="1"/>
  <c r="Z66" i="3" a="1"/>
  <c r="Z66" i="3" s="1"/>
  <c r="AF66" i="3" s="1"/>
  <c r="AB46" i="3" a="1"/>
  <c r="AB46" i="3" s="1"/>
  <c r="Z65" i="3" a="1"/>
  <c r="Z65" i="3" s="1"/>
  <c r="AF65" i="3" s="1"/>
  <c r="AB49" i="3" a="1"/>
  <c r="AB49" i="3" s="1"/>
  <c r="AB85" i="3" a="1"/>
  <c r="AB85" i="3" s="1"/>
  <c r="AB107" i="3" a="1"/>
  <c r="AB107" i="3" s="1"/>
  <c r="AB65" i="3" a="1"/>
  <c r="AB65" i="3" s="1"/>
  <c r="AB105" i="3" a="1"/>
  <c r="AB105" i="3" s="1"/>
  <c r="AB72" i="3" a="1"/>
  <c r="AB72" i="3" s="1"/>
  <c r="AB66" i="3" a="1"/>
  <c r="AB66" i="3" s="1"/>
  <c r="P103" i="3" a="1"/>
  <c r="P103" i="3" s="1"/>
  <c r="AC107" i="3" s="1" a="1"/>
  <c r="AC107" i="3" s="1"/>
  <c r="AB67" i="3" a="1"/>
  <c r="AB67" i="3" s="1"/>
  <c r="AB71" i="3" a="1"/>
  <c r="AB71" i="3" s="1"/>
  <c r="P63" i="3" a="1"/>
  <c r="P63" i="3" s="1"/>
  <c r="AC72" i="3" s="1" a="1"/>
  <c r="AC72" i="3" s="1"/>
  <c r="AA81" i="3" a="1"/>
  <c r="AA81" i="3" s="1"/>
  <c r="AB91" i="3" a="1"/>
  <c r="AB91" i="3" s="1"/>
  <c r="AB92" i="3" a="1"/>
  <c r="AB92" i="3" s="1"/>
  <c r="AB88" i="3" a="1"/>
  <c r="AB88" i="3" s="1"/>
  <c r="Z75" i="3" a="1"/>
  <c r="Z75" i="3" s="1"/>
  <c r="AF75" i="3" s="1"/>
  <c r="Z112" i="3" a="1"/>
  <c r="Z112" i="3" s="1"/>
  <c r="AF112" i="3" s="1"/>
  <c r="AA75" i="3" a="1"/>
  <c r="AA75" i="3" s="1"/>
  <c r="P83" i="3" a="1"/>
  <c r="P83" i="3" s="1"/>
  <c r="AC85" i="3" s="1" a="1"/>
  <c r="AC85" i="3" s="1"/>
  <c r="Z108" i="3" a="1"/>
  <c r="Z108" i="3" s="1"/>
  <c r="AF108" i="3" s="1"/>
  <c r="AA78" i="3" a="1"/>
  <c r="AA78" i="3" s="1"/>
  <c r="AB90" i="3" a="1"/>
  <c r="AB90" i="3" s="1"/>
  <c r="Z115" i="3" a="1"/>
  <c r="Z115" i="3" s="1"/>
  <c r="AF115" i="3" s="1"/>
  <c r="AB111" i="3" a="1"/>
  <c r="AB111" i="3" s="1"/>
  <c r="Z80" i="3" a="1"/>
  <c r="Z80" i="3" s="1"/>
  <c r="AF80" i="3" s="1"/>
  <c r="Z110" i="3" a="1"/>
  <c r="Z110" i="3" s="1"/>
  <c r="AF110" i="3" s="1"/>
  <c r="AA85" i="3" a="1"/>
  <c r="AA85" i="3" s="1"/>
  <c r="AB108" i="3" a="1"/>
  <c r="AB108" i="3" s="1"/>
  <c r="AA90" i="3" a="1"/>
  <c r="AA90" i="3" s="1"/>
  <c r="AA106" i="3" a="1"/>
  <c r="AA106" i="3" s="1"/>
  <c r="AA105" i="3" a="1"/>
  <c r="AA105" i="3" s="1"/>
  <c r="Z78" i="3" a="1"/>
  <c r="Z78" i="3" s="1"/>
  <c r="AF78" i="3" s="1"/>
  <c r="Z109" i="3" a="1"/>
  <c r="Z109" i="3" s="1"/>
  <c r="AF109" i="3" s="1"/>
  <c r="AA86" i="3" a="1"/>
  <c r="AA86" i="3" s="1"/>
  <c r="AB109" i="3" a="1"/>
  <c r="AB109" i="3" s="1"/>
  <c r="AA109" i="3" a="1"/>
  <c r="AA109" i="3" s="1"/>
  <c r="Z77" i="3" a="1"/>
  <c r="Z77" i="3" s="1"/>
  <c r="AF77" i="3" s="1"/>
  <c r="Z105" i="3" a="1"/>
  <c r="Z105" i="3" s="1"/>
  <c r="AF105" i="3" s="1"/>
  <c r="AA91" i="3" a="1"/>
  <c r="AA91" i="3" s="1"/>
  <c r="AB106" i="3" a="1"/>
  <c r="AB106" i="3" s="1"/>
  <c r="Z76" i="3" a="1"/>
  <c r="Z76" i="3" s="1"/>
  <c r="AF76" i="3" s="1"/>
  <c r="AB112" i="3" a="1"/>
  <c r="AB112" i="3" s="1"/>
  <c r="Z26" i="3" a="1"/>
  <c r="Z26" i="3" s="1"/>
  <c r="AF26" i="3" s="1"/>
  <c r="AB31" i="3" a="1"/>
  <c r="AB31" i="3" s="1"/>
  <c r="AB25" i="3" a="1"/>
  <c r="AB25" i="3" s="1"/>
  <c r="Z45" i="3" a="1"/>
  <c r="Z45" i="3" s="1"/>
  <c r="AF45" i="3" s="1"/>
  <c r="Z28" i="3" a="1"/>
  <c r="Z28" i="3" s="1"/>
  <c r="AF28" i="3" s="1"/>
  <c r="AB30" i="3" a="1"/>
  <c r="AB30" i="3" s="1"/>
  <c r="Z91" i="3" a="1"/>
  <c r="Z91" i="3" s="1"/>
  <c r="AF91" i="3" s="1"/>
  <c r="Z90" i="3" a="1"/>
  <c r="Z90" i="3" s="1"/>
  <c r="AF90" i="3" s="1"/>
  <c r="AB78" i="3" a="1"/>
  <c r="AB78" i="3" s="1"/>
  <c r="AB75" i="3" a="1"/>
  <c r="AB75" i="3" s="1"/>
  <c r="AA112" i="3" a="1"/>
  <c r="AA112" i="3" s="1"/>
  <c r="Z25" i="3" a="1"/>
  <c r="Z25" i="3" s="1"/>
  <c r="AF25" i="3" s="1"/>
  <c r="Z100" i="3" a="1"/>
  <c r="Z100" i="3" s="1"/>
  <c r="AF100" i="3" s="1"/>
  <c r="AB77" i="3" a="1"/>
  <c r="AB77" i="3" s="1"/>
  <c r="AA110" i="3" a="1"/>
  <c r="AA110" i="3" s="1"/>
  <c r="Z92" i="3" a="1"/>
  <c r="Z92" i="3" s="1"/>
  <c r="AF92" i="3" s="1"/>
  <c r="Z32" i="3" a="1"/>
  <c r="Z32" i="3" s="1"/>
  <c r="AF32" i="3" s="1"/>
  <c r="Z88" i="3" a="1"/>
  <c r="Z88" i="3" s="1"/>
  <c r="AF88" i="3" s="1"/>
  <c r="AB80" i="3" a="1"/>
  <c r="AB80" i="3" s="1"/>
  <c r="Z30" i="3" a="1"/>
  <c r="Z30" i="3" s="1"/>
  <c r="AF30" i="3" s="1"/>
  <c r="Z87" i="3" a="1"/>
  <c r="Z87" i="3" s="1"/>
  <c r="AF87" i="3" s="1"/>
  <c r="Z27" i="3" a="1"/>
  <c r="Z27" i="3" s="1"/>
  <c r="AF27" i="3" s="1"/>
  <c r="Z85" i="3" a="1"/>
  <c r="Z85" i="3" s="1"/>
  <c r="AF85" i="3" s="1"/>
  <c r="AA80" i="3" a="1"/>
  <c r="AA80" i="3" s="1"/>
  <c r="Z29" i="3" a="1"/>
  <c r="Z29" i="3" s="1"/>
  <c r="AF29" i="3" s="1"/>
  <c r="Z99" i="3" a="1"/>
  <c r="Z99" i="3" s="1"/>
  <c r="AF99" i="3" s="1"/>
  <c r="Z51" i="3" a="1"/>
  <c r="Z51" i="3" s="1"/>
  <c r="AF51" i="3" s="1"/>
  <c r="Z47" i="3" a="1"/>
  <c r="Z47" i="3" s="1"/>
  <c r="AF47" i="3" s="1"/>
  <c r="Z50" i="3" a="1"/>
  <c r="Z50" i="3" s="1"/>
  <c r="AF50" i="3" s="1"/>
  <c r="AA77" i="3" a="1"/>
  <c r="AA77" i="3" s="1"/>
  <c r="AB27" i="3" a="1"/>
  <c r="AB27" i="3" s="1"/>
  <c r="Z49" i="3" a="1"/>
  <c r="Z49" i="3" s="1"/>
  <c r="AF49" i="3" s="1"/>
  <c r="Z101" i="3" a="1"/>
  <c r="Z101" i="3" s="1"/>
  <c r="AF101" i="3" s="1"/>
  <c r="Z107" i="3" a="1"/>
  <c r="Z107" i="3" s="1"/>
  <c r="AF107" i="3" s="1"/>
  <c r="Z89" i="3" a="1"/>
  <c r="Z89" i="3" s="1"/>
  <c r="AF89" i="3" s="1"/>
  <c r="Z98" i="3" a="1"/>
  <c r="Z98" i="3" s="1"/>
  <c r="AF98" i="3" s="1"/>
  <c r="Z106" i="3" a="1"/>
  <c r="Z106" i="3" s="1"/>
  <c r="AF106" i="3" s="1"/>
  <c r="AA89" i="3" a="1"/>
  <c r="AA89" i="3" s="1"/>
  <c r="AB28" i="3" a="1"/>
  <c r="AB28" i="3" s="1"/>
  <c r="Z48" i="3" a="1"/>
  <c r="Z48" i="3" s="1"/>
  <c r="AF48" i="3" s="1"/>
  <c r="Z97" i="3" a="1"/>
  <c r="Z97" i="3" s="1"/>
  <c r="AF97" i="3" s="1"/>
  <c r="AA88" i="3" a="1"/>
  <c r="AA88" i="3" s="1"/>
  <c r="P23" i="3" a="1"/>
  <c r="P23" i="3" s="1"/>
  <c r="AC32" i="3" s="1" a="1"/>
  <c r="AC32" i="3" s="1"/>
  <c r="AD32" i="3" s="1" a="1"/>
  <c r="AD32" i="3" s="1"/>
  <c r="AE32" i="3" s="1" a="1"/>
  <c r="AE32" i="3" s="1"/>
  <c r="Z46" i="3" a="1"/>
  <c r="Z46" i="3" s="1"/>
  <c r="AF46" i="3" s="1"/>
  <c r="Z96" i="3" a="1"/>
  <c r="Z96" i="3" s="1"/>
  <c r="AF96" i="3" s="1"/>
  <c r="AA87" i="3" a="1"/>
  <c r="AA87" i="3" s="1"/>
  <c r="AB29" i="3" a="1"/>
  <c r="AB29" i="3" s="1"/>
  <c r="AA69" i="3" a="1"/>
  <c r="AA69" i="3" s="1"/>
  <c r="AA70" i="3" a="1"/>
  <c r="AA70" i="3" s="1"/>
  <c r="AA67" i="3" a="1"/>
  <c r="AA67" i="3" s="1"/>
  <c r="AA119" i="3" a="1"/>
  <c r="AA119" i="3" s="1"/>
  <c r="AA72" i="3" a="1"/>
  <c r="AA72" i="3" s="1"/>
  <c r="AA65" i="3" a="1"/>
  <c r="AA65" i="3" s="1"/>
  <c r="AA66" i="3" a="1"/>
  <c r="AA66" i="3" s="1"/>
  <c r="AA68" i="3" a="1"/>
  <c r="AA68" i="3" s="1"/>
  <c r="AA115" i="3" a="1"/>
  <c r="AA115" i="3" s="1"/>
  <c r="AA117" i="3" a="1"/>
  <c r="AA117" i="3" s="1"/>
  <c r="Z120" i="3" a="1"/>
  <c r="Z120" i="3" s="1"/>
  <c r="AF120" i="3" s="1"/>
  <c r="AB120" i="3" a="1"/>
  <c r="AB120" i="3" s="1"/>
  <c r="AA118" i="3" a="1"/>
  <c r="AA118" i="3" s="1"/>
  <c r="AB117" i="3" a="1"/>
  <c r="AB117" i="3" s="1"/>
  <c r="AA121" i="3" a="1"/>
  <c r="AA121" i="3" s="1"/>
  <c r="AB116" i="3" a="1"/>
  <c r="AB116" i="3" s="1"/>
  <c r="AA116" i="3" a="1"/>
  <c r="AA116" i="3" s="1"/>
  <c r="AB121" i="3" a="1"/>
  <c r="AB121" i="3" s="1"/>
  <c r="Z118" i="3" a="1"/>
  <c r="Z118" i="3" s="1"/>
  <c r="AF118" i="3" s="1"/>
  <c r="Z117" i="3" a="1"/>
  <c r="Z117" i="3" s="1"/>
  <c r="AF117" i="3" s="1"/>
  <c r="AB119" i="3" a="1"/>
  <c r="AB119" i="3" s="1"/>
  <c r="AA120" i="3" a="1"/>
  <c r="AA120" i="3" s="1"/>
  <c r="Z119" i="3" a="1"/>
  <c r="Z119" i="3" s="1"/>
  <c r="AF119" i="3" s="1"/>
  <c r="Z122" i="3" a="1"/>
  <c r="Z122" i="3" s="1"/>
  <c r="AF122" i="3" s="1"/>
  <c r="Z121" i="3" a="1"/>
  <c r="Z121" i="3" s="1"/>
  <c r="AF121" i="3" s="1"/>
  <c r="AB115" i="3" a="1"/>
  <c r="AB115" i="3" s="1"/>
  <c r="AB118" i="3" a="1"/>
  <c r="AB118" i="3" s="1"/>
  <c r="P113" i="3" a="1"/>
  <c r="P113" i="3" s="1"/>
  <c r="AC122" i="3" s="1" a="1"/>
  <c r="AC122" i="3" s="1"/>
  <c r="AD122" i="3" s="1" a="1"/>
  <c r="AD122" i="3" s="1"/>
  <c r="AE122" i="3" s="1" a="1"/>
  <c r="AE122" i="3" s="1"/>
  <c r="AB169" i="3" a="1"/>
  <c r="AB169" i="3" s="1"/>
  <c r="AB162" i="3" a="1"/>
  <c r="AB162" i="3" s="1"/>
  <c r="Z161" i="3" a="1"/>
  <c r="Z161" i="3" s="1"/>
  <c r="AF161" i="3" s="1"/>
  <c r="P153" i="3" a="1"/>
  <c r="P153" i="3" s="1"/>
  <c r="AC159" i="3" s="1" a="1"/>
  <c r="AC159" i="3" s="1"/>
  <c r="AB157" i="3" a="1"/>
  <c r="AB157" i="3" s="1"/>
  <c r="Z158" i="3" a="1"/>
  <c r="Z158" i="3" s="1"/>
  <c r="AF158" i="3" s="1"/>
  <c r="AA162" i="3" a="1"/>
  <c r="AA162" i="3" s="1"/>
  <c r="Z157" i="3" a="1"/>
  <c r="Z157" i="3" s="1"/>
  <c r="AF157" i="3" s="1"/>
  <c r="AB161" i="3" a="1"/>
  <c r="AB161" i="3" s="1"/>
  <c r="Z156" i="3" a="1"/>
  <c r="Z156" i="3" s="1"/>
  <c r="AF156" i="3" s="1"/>
  <c r="Z155" i="3" a="1"/>
  <c r="Z155" i="3" s="1"/>
  <c r="AF155" i="3" s="1"/>
  <c r="AB160" i="3" a="1"/>
  <c r="AB160" i="3" s="1"/>
  <c r="Z162" i="3" a="1"/>
  <c r="Z162" i="3" s="1"/>
  <c r="AF162" i="3" s="1"/>
  <c r="Z171" i="3" a="1"/>
  <c r="Z171" i="3" s="1"/>
  <c r="AF171" i="3" s="1"/>
  <c r="Z160" i="3" a="1"/>
  <c r="Z160" i="3" s="1"/>
  <c r="AF160" i="3" s="1"/>
  <c r="AA159" i="3" a="1"/>
  <c r="AA159" i="3" s="1"/>
  <c r="Z170" i="3" a="1"/>
  <c r="Z170" i="3" s="1"/>
  <c r="AF170" i="3" s="1"/>
  <c r="Z167" i="3" a="1"/>
  <c r="Z167" i="3" s="1"/>
  <c r="AF167" i="3" s="1"/>
  <c r="AA156" i="3" a="1"/>
  <c r="AA156" i="3" s="1"/>
  <c r="AB167" i="3" a="1"/>
  <c r="AB167" i="3" s="1"/>
  <c r="AA160" i="3" a="1"/>
  <c r="AA160" i="3" s="1"/>
  <c r="Z169" i="3" a="1"/>
  <c r="Z169" i="3" s="1"/>
  <c r="AF169" i="3" s="1"/>
  <c r="AA161" i="3" a="1"/>
  <c r="AA161" i="3" s="1"/>
  <c r="AB171" i="3" a="1"/>
  <c r="AB171" i="3" s="1"/>
  <c r="AB166" i="3" a="1"/>
  <c r="AB166" i="3" s="1"/>
  <c r="P163" i="3" a="1"/>
  <c r="P163" i="3" s="1"/>
  <c r="AC169" i="3" s="1" a="1"/>
  <c r="AC169" i="3" s="1"/>
  <c r="AB165" i="3" a="1"/>
  <c r="AB165" i="3" s="1"/>
  <c r="Z166" i="3" a="1"/>
  <c r="Z166" i="3" s="1"/>
  <c r="AF166" i="3" s="1"/>
  <c r="AB155" i="3" a="1"/>
  <c r="AB155" i="3" s="1"/>
  <c r="Z172" i="3" a="1"/>
  <c r="Z172" i="3" s="1"/>
  <c r="AF172" i="3" s="1"/>
  <c r="Z168" i="3" a="1"/>
  <c r="Z168" i="3" s="1"/>
  <c r="AF168" i="3" s="1"/>
  <c r="AB170" i="3" a="1"/>
  <c r="AB170" i="3" s="1"/>
  <c r="AB156" i="3" a="1"/>
  <c r="AB156" i="3" s="1"/>
  <c r="AB159" i="3" a="1"/>
  <c r="AB159" i="3" s="1"/>
  <c r="AB168" i="3" a="1"/>
  <c r="AB168" i="3" s="1"/>
  <c r="AA158" i="3" a="1"/>
  <c r="AA158" i="3" s="1"/>
  <c r="AA157" i="3" a="1"/>
  <c r="AA157" i="3" s="1"/>
  <c r="AB192" i="3" a="1"/>
  <c r="AB192" i="3" s="1"/>
  <c r="AB179" i="3" a="1"/>
  <c r="AB179" i="3" s="1"/>
  <c r="AA181" i="3" a="1"/>
  <c r="AA181" i="3" s="1"/>
  <c r="AA186" i="3" a="1"/>
  <c r="AA186" i="3" s="1"/>
  <c r="P183" i="3" a="1"/>
  <c r="P183" i="3" s="1"/>
  <c r="AB190" i="3" a="1"/>
  <c r="AB190" i="3" s="1"/>
  <c r="AB175" i="3" a="1"/>
  <c r="AB175" i="3" s="1"/>
  <c r="AB176" i="3" a="1"/>
  <c r="AB176" i="3" s="1"/>
  <c r="AB189" i="3" a="1"/>
  <c r="AB189" i="3" s="1"/>
  <c r="AA190" i="3" a="1"/>
  <c r="AA190" i="3" s="1"/>
  <c r="AA177" i="3" a="1"/>
  <c r="AA177" i="3" s="1"/>
  <c r="AA185" i="3" a="1"/>
  <c r="AA185" i="3" s="1"/>
  <c r="AA189" i="3" a="1"/>
  <c r="AA189" i="3" s="1"/>
  <c r="AB186" i="3" a="1"/>
  <c r="AB186" i="3" s="1"/>
  <c r="AA188" i="3" a="1"/>
  <c r="AA188" i="3" s="1"/>
  <c r="AA187" i="3" a="1"/>
  <c r="AA187" i="3" s="1"/>
  <c r="AB187" i="3" a="1"/>
  <c r="AB187" i="3" s="1"/>
  <c r="AA191" i="3" a="1"/>
  <c r="AA191" i="3" s="1"/>
  <c r="AA192" i="3" a="1"/>
  <c r="AA192" i="3" s="1"/>
  <c r="AB185" i="3" a="1"/>
  <c r="AB185" i="3" s="1"/>
  <c r="Z177" i="3" a="1"/>
  <c r="Z177" i="3" s="1"/>
  <c r="AF177" i="3" s="1"/>
  <c r="AA182" i="3" a="1"/>
  <c r="AA182" i="3" s="1"/>
  <c r="AB181" i="3" a="1"/>
  <c r="AB181" i="3" s="1"/>
  <c r="Z176" i="3" a="1"/>
  <c r="Z176" i="3" s="1"/>
  <c r="AF176" i="3" s="1"/>
  <c r="AB177" i="3" a="1"/>
  <c r="AB177" i="3" s="1"/>
  <c r="P173" i="3" a="1"/>
  <c r="P173" i="3" s="1"/>
  <c r="AC178" i="3" s="1" a="1"/>
  <c r="AC178" i="3" s="1"/>
  <c r="AA178" i="3" a="1"/>
  <c r="AA178" i="3" s="1"/>
  <c r="AB178" i="3" a="1"/>
  <c r="AB178" i="3" s="1"/>
  <c r="AB191" i="3" a="1"/>
  <c r="AB191" i="3" s="1"/>
  <c r="AA179" i="3" a="1"/>
  <c r="AA179" i="3" s="1"/>
  <c r="AB182" i="3" a="1"/>
  <c r="AB182" i="3" s="1"/>
  <c r="AB188" i="3" a="1"/>
  <c r="AB188" i="3" s="1"/>
  <c r="Z147" i="3" a="1"/>
  <c r="Z147" i="3" s="1"/>
  <c r="AF147" i="3" s="1"/>
  <c r="Z175" i="3" a="1"/>
  <c r="Z175" i="3" s="1"/>
  <c r="AF175" i="3" s="1"/>
  <c r="Z182" i="3" a="1"/>
  <c r="Z182" i="3" s="1"/>
  <c r="AF182" i="3" s="1"/>
  <c r="Z181" i="3" a="1"/>
  <c r="Z181" i="3" s="1"/>
  <c r="AF181" i="3" s="1"/>
  <c r="Z180" i="3" a="1"/>
  <c r="Z180" i="3" s="1"/>
  <c r="AF180" i="3" s="1"/>
  <c r="Z178" i="3" a="1"/>
  <c r="Z178" i="3" s="1"/>
  <c r="AF178" i="3" s="1"/>
  <c r="AA175" i="3" a="1"/>
  <c r="AA175" i="3" s="1"/>
  <c r="AA180" i="3" a="1"/>
  <c r="AA180" i="3" s="1"/>
  <c r="Z149" i="3" a="1"/>
  <c r="Z149" i="3" s="1"/>
  <c r="AF149" i="3" s="1"/>
  <c r="Z152" i="3" a="1"/>
  <c r="Z152" i="3" s="1"/>
  <c r="AF152" i="3" s="1"/>
  <c r="Z150" i="3" a="1"/>
  <c r="Z150" i="3" s="1"/>
  <c r="AF150" i="3" s="1"/>
  <c r="Z146" i="3" a="1"/>
  <c r="Z146" i="3" s="1"/>
  <c r="AF146" i="3" s="1"/>
  <c r="Z151" i="3" a="1"/>
  <c r="Z151" i="3" s="1"/>
  <c r="AF151" i="3" s="1"/>
  <c r="Z145" i="3" a="1"/>
  <c r="Z145" i="3" s="1"/>
  <c r="AF145" i="3" s="1"/>
  <c r="AA29" i="3" a="1"/>
  <c r="AA29" i="3" s="1"/>
  <c r="AA31" i="3" a="1"/>
  <c r="AA31" i="3" s="1"/>
  <c r="AA27" i="3" a="1"/>
  <c r="AA27" i="3" s="1"/>
  <c r="AA37" i="3" a="1"/>
  <c r="AA37" i="3" s="1"/>
  <c r="AA39" i="3" a="1"/>
  <c r="AA39" i="3" s="1"/>
  <c r="AA35" i="3" a="1"/>
  <c r="AA35" i="3" s="1"/>
  <c r="AA25" i="3" a="1"/>
  <c r="AA25" i="3" s="1"/>
  <c r="AA30" i="3" a="1"/>
  <c r="AA30" i="3" s="1"/>
  <c r="AA26" i="3" a="1"/>
  <c r="AA26" i="3" s="1"/>
  <c r="AA28" i="3" a="1"/>
  <c r="AA28" i="3" s="1"/>
  <c r="AA41" i="3" a="1"/>
  <c r="AA41" i="3" s="1"/>
  <c r="AA40" i="3" a="1"/>
  <c r="AA40" i="3" s="1"/>
  <c r="AA36" i="3" a="1"/>
  <c r="AA36" i="3" s="1"/>
  <c r="AA42" i="3" a="1"/>
  <c r="AA42" i="3" s="1"/>
  <c r="Z61" i="3" a="1"/>
  <c r="Z61" i="3" s="1"/>
  <c r="AF61" i="3" s="1"/>
  <c r="Z60" i="3" a="1"/>
  <c r="Z60" i="3" s="1"/>
  <c r="AF60" i="3" s="1"/>
  <c r="Z62" i="3" a="1"/>
  <c r="Z62" i="3" s="1"/>
  <c r="AF62" i="3" s="1"/>
  <c r="Z59" i="3" a="1"/>
  <c r="Z59" i="3" s="1"/>
  <c r="AF59" i="3" s="1"/>
  <c r="Z57" i="3" a="1"/>
  <c r="Z57" i="3" s="1"/>
  <c r="AF57" i="3" s="1"/>
  <c r="Z56" i="3" a="1"/>
  <c r="Z56" i="3" s="1"/>
  <c r="AF56" i="3" s="1"/>
  <c r="Z55" i="3" a="1"/>
  <c r="Z55" i="3" s="1"/>
  <c r="AF55" i="3" s="1"/>
  <c r="AA6" i="3" a="1"/>
  <c r="AA6" i="3" s="1"/>
  <c r="AA7" i="3" a="1"/>
  <c r="AA7" i="3" s="1"/>
  <c r="AA8" i="3" a="1"/>
  <c r="AA8" i="3" s="1"/>
  <c r="AA9" i="3" a="1"/>
  <c r="AA9" i="3" s="1"/>
  <c r="AA5" i="3" a="1"/>
  <c r="AA5" i="3" s="1"/>
  <c r="AA11" i="3" a="1"/>
  <c r="AA11" i="3" s="1"/>
  <c r="AA10" i="3" a="1"/>
  <c r="AA10" i="3" s="1"/>
  <c r="AA15" i="3" a="1"/>
  <c r="AA15" i="3" s="1"/>
  <c r="AA21" i="3" a="1"/>
  <c r="AA21" i="3" s="1"/>
  <c r="AA17" i="3" a="1"/>
  <c r="AA17" i="3" s="1"/>
  <c r="AA20" i="3" a="1"/>
  <c r="AA20" i="3" s="1"/>
  <c r="AA22" i="3" a="1"/>
  <c r="AA22" i="3" s="1"/>
  <c r="AD22" i="3" s="1" a="1"/>
  <c r="AD22" i="3" s="1"/>
  <c r="AA19" i="3" a="1"/>
  <c r="AA19" i="3" s="1"/>
  <c r="AA51" i="3" a="1"/>
  <c r="AA51" i="3" s="1"/>
  <c r="AA48" i="3" a="1"/>
  <c r="AA48" i="3" s="1"/>
  <c r="AA49" i="3" a="1"/>
  <c r="AA49" i="3" s="1"/>
  <c r="AA47" i="3" a="1"/>
  <c r="AA47" i="3" s="1"/>
  <c r="AA50" i="3" a="1"/>
  <c r="AA50" i="3" s="1"/>
  <c r="AA45" i="3" a="1"/>
  <c r="AA45" i="3" s="1"/>
  <c r="AA46" i="3" a="1"/>
  <c r="AA46" i="3" s="1"/>
  <c r="AA57" i="3" a="1"/>
  <c r="AA57" i="3" s="1"/>
  <c r="AA58" i="3" a="1"/>
  <c r="AA58" i="3" s="1"/>
  <c r="AA61" i="3" a="1"/>
  <c r="AA61" i="3" s="1"/>
  <c r="AA55" i="3" a="1"/>
  <c r="AA55" i="3" s="1"/>
  <c r="AA59" i="3" a="1"/>
  <c r="AA59" i="3" s="1"/>
  <c r="AA60" i="3" a="1"/>
  <c r="AA60" i="3" s="1"/>
  <c r="AA56" i="3" a="1"/>
  <c r="AA56" i="3" s="1"/>
  <c r="AC17" i="3" l="1" a="1"/>
  <c r="AC17" i="3" s="1"/>
  <c r="AD17" i="3" s="1" a="1"/>
  <c r="AD17" i="3" s="1"/>
  <c r="AE17" i="3" s="1" a="1"/>
  <c r="AE17" i="3" s="1"/>
  <c r="AG17" i="3" s="1"/>
  <c r="AC19" i="3" a="1"/>
  <c r="AC19" i="3" s="1"/>
  <c r="AD19" i="3" s="1" a="1"/>
  <c r="AD19" i="3" s="1"/>
  <c r="AE19" i="3" s="1" a="1"/>
  <c r="AE19" i="3" s="1"/>
  <c r="AG19" i="3" s="1"/>
  <c r="AC16" i="3" a="1"/>
  <c r="AC16" i="3" s="1"/>
  <c r="AD16" i="3" s="1" a="1"/>
  <c r="AD16" i="3" s="1"/>
  <c r="AE16" i="3" s="1" a="1"/>
  <c r="AE16" i="3" s="1"/>
  <c r="AG16" i="3" s="1"/>
  <c r="AC138" i="3" a="1"/>
  <c r="AC138" i="3" s="1"/>
  <c r="AD138" i="3" s="1" a="1"/>
  <c r="AD138" i="3" s="1"/>
  <c r="AE138" i="3" s="1" a="1"/>
  <c r="AE138" i="3" s="1"/>
  <c r="AC137" i="3" a="1"/>
  <c r="AC137" i="3" s="1"/>
  <c r="AC142" i="3" a="1"/>
  <c r="AC142" i="3" s="1"/>
  <c r="AC97" i="3" a="1"/>
  <c r="AC97" i="3" s="1"/>
  <c r="AD97" i="3" s="1" a="1"/>
  <c r="AD97" i="3" s="1"/>
  <c r="AE97" i="3" s="1" a="1"/>
  <c r="AE97" i="3" s="1"/>
  <c r="AG97" i="3" s="1"/>
  <c r="AC95" i="3" a="1"/>
  <c r="AC95" i="3" s="1"/>
  <c r="AD95" i="3" s="1" a="1"/>
  <c r="AD95" i="3" s="1"/>
  <c r="AE95" i="3" s="1" a="1"/>
  <c r="AE95" i="3" s="1"/>
  <c r="AG95" i="3" s="1"/>
  <c r="AC20" i="3" a="1"/>
  <c r="AC20" i="3" s="1"/>
  <c r="AD20" i="3" s="1" a="1"/>
  <c r="AD20" i="3" s="1"/>
  <c r="AE20" i="3" s="1" a="1"/>
  <c r="AE20" i="3" s="1"/>
  <c r="AG20" i="3" s="1"/>
  <c r="AC18" i="3" a="1"/>
  <c r="AC18" i="3" s="1"/>
  <c r="AD18" i="3" s="1" a="1"/>
  <c r="AD18" i="3" s="1"/>
  <c r="AE18" i="3" s="1" a="1"/>
  <c r="AE18" i="3" s="1"/>
  <c r="AG18" i="3" s="1"/>
  <c r="AC136" i="3" a="1"/>
  <c r="AC136" i="3" s="1"/>
  <c r="AC99" i="3" a="1"/>
  <c r="AC99" i="3" s="1"/>
  <c r="AD99" i="3" s="1" a="1"/>
  <c r="AD99" i="3" s="1"/>
  <c r="AE99" i="3" s="1" a="1"/>
  <c r="AE99" i="3" s="1"/>
  <c r="AG99" i="3" s="1"/>
  <c r="AC217" i="3" a="1"/>
  <c r="AC217" i="3" s="1"/>
  <c r="AD217" i="3" s="1" a="1"/>
  <c r="AD217" i="3" s="1"/>
  <c r="AE217" i="3" s="1" a="1"/>
  <c r="AE217" i="3" s="1"/>
  <c r="AG217" i="3" s="1"/>
  <c r="AC218" i="3" a="1"/>
  <c r="AC218" i="3" s="1"/>
  <c r="AD218" i="3" s="1" a="1"/>
  <c r="AD218" i="3" s="1"/>
  <c r="AE218" i="3" s="1" a="1"/>
  <c r="AE218" i="3" s="1"/>
  <c r="AG218" i="3" s="1"/>
  <c r="AB242" i="3" a="1"/>
  <c r="AB242" i="3" s="1"/>
  <c r="AC221" i="3" a="1"/>
  <c r="AC221" i="3" s="1"/>
  <c r="AD221" i="3" s="1" a="1"/>
  <c r="AD221" i="3" s="1"/>
  <c r="AE221" i="3" s="1" a="1"/>
  <c r="AE221" i="3" s="1"/>
  <c r="AG221" i="3" s="1"/>
  <c r="AB235" i="3" a="1"/>
  <c r="AB235" i="3" s="1"/>
  <c r="AB241" i="3" a="1"/>
  <c r="AB241" i="3" s="1"/>
  <c r="AB238" i="3" a="1"/>
  <c r="AB238" i="3" s="1"/>
  <c r="P233" i="3" a="1"/>
  <c r="P233" i="3" s="1"/>
  <c r="AC236" i="3" s="1" a="1"/>
  <c r="AC236" i="3" s="1"/>
  <c r="AB236" i="3" a="1"/>
  <c r="AB236" i="3" s="1"/>
  <c r="AB240" i="3" a="1"/>
  <c r="AB240" i="3" s="1"/>
  <c r="AB239" i="3" a="1"/>
  <c r="AB239" i="3" s="1"/>
  <c r="AC216" i="3" a="1"/>
  <c r="AC216" i="3" s="1"/>
  <c r="AD216" i="3" s="1" a="1"/>
  <c r="AD216" i="3" s="1"/>
  <c r="AE216" i="3" s="1" a="1"/>
  <c r="AE216" i="3" s="1"/>
  <c r="AG216" i="3" s="1"/>
  <c r="AC96" i="3" a="1"/>
  <c r="AC96" i="3" s="1"/>
  <c r="AD96" i="3" s="1" a="1"/>
  <c r="AD96" i="3" s="1"/>
  <c r="AE96" i="3" s="1" a="1"/>
  <c r="AE96" i="3" s="1"/>
  <c r="AG96" i="3" s="1"/>
  <c r="AC222" i="3" a="1"/>
  <c r="AC222" i="3" s="1"/>
  <c r="AD222" i="3" s="1" a="1"/>
  <c r="AD222" i="3" s="1"/>
  <c r="AE222" i="3" s="1" a="1"/>
  <c r="AE222" i="3" s="1"/>
  <c r="AG222" i="3" s="1"/>
  <c r="AC101" i="3" a="1"/>
  <c r="AC101" i="3" s="1"/>
  <c r="AD101" i="3" s="1" a="1"/>
  <c r="AD101" i="3" s="1"/>
  <c r="AE101" i="3" s="1" a="1"/>
  <c r="AE101" i="3" s="1"/>
  <c r="AG101" i="3" s="1"/>
  <c r="AC219" i="3" a="1"/>
  <c r="AC219" i="3" s="1"/>
  <c r="AD219" i="3" s="1" a="1"/>
  <c r="AD219" i="3" s="1"/>
  <c r="AE219" i="3" s="1" a="1"/>
  <c r="AE219" i="3" s="1"/>
  <c r="AG219" i="3" s="1"/>
  <c r="AC139" i="3" a="1"/>
  <c r="AC139" i="3" s="1"/>
  <c r="AC220" i="3" a="1"/>
  <c r="AC220" i="3" s="1"/>
  <c r="AD220" i="3" s="1" a="1"/>
  <c r="AD220" i="3" s="1"/>
  <c r="AE220" i="3" s="1" a="1"/>
  <c r="AE220" i="3" s="1"/>
  <c r="AG220" i="3" s="1"/>
  <c r="AC12" i="3" a="1"/>
  <c r="AC12" i="3" s="1"/>
  <c r="AD12" i="3" s="1" a="1"/>
  <c r="AD12" i="3" s="1"/>
  <c r="AE12" i="3" s="1" a="1"/>
  <c r="AE12" i="3" s="1"/>
  <c r="AC100" i="3" a="1"/>
  <c r="AC100" i="3" s="1"/>
  <c r="AD100" i="3" s="1" a="1"/>
  <c r="AD100" i="3" s="1"/>
  <c r="AE100" i="3" s="1" a="1"/>
  <c r="AE100" i="3" s="1"/>
  <c r="AG100" i="3" s="1"/>
  <c r="AC141" i="3" a="1"/>
  <c r="AC141" i="3" s="1"/>
  <c r="AC135" i="3" a="1"/>
  <c r="AC135" i="3" s="1"/>
  <c r="AC98" i="3" a="1"/>
  <c r="AC98" i="3" s="1"/>
  <c r="AD98" i="3" s="1" a="1"/>
  <c r="AD98" i="3" s="1"/>
  <c r="AE98" i="3" s="1" a="1"/>
  <c r="AE98" i="3" s="1"/>
  <c r="AG98" i="3" s="1"/>
  <c r="AC209" i="3" a="1"/>
  <c r="AC209" i="3" s="1"/>
  <c r="AD209" i="3" s="1" a="1"/>
  <c r="AD209" i="3" s="1"/>
  <c r="AE209" i="3" s="1" a="1"/>
  <c r="AE209" i="3" s="1"/>
  <c r="AG209" i="3" s="1"/>
  <c r="Z138" i="3" a="1"/>
  <c r="Z138" i="3" s="1"/>
  <c r="AF138" i="3" s="1"/>
  <c r="AA137" i="3" a="1"/>
  <c r="AA137" i="3" s="1"/>
  <c r="AC9" i="3" a="1"/>
  <c r="AC9" i="3" s="1"/>
  <c r="AD9" i="3" s="1" a="1"/>
  <c r="AD9" i="3" s="1"/>
  <c r="AE9" i="3" s="1" a="1"/>
  <c r="AE9" i="3" s="1"/>
  <c r="AA165" i="3" a="1"/>
  <c r="AA165" i="3" s="1"/>
  <c r="AC205" i="3" a="1"/>
  <c r="AC205" i="3" s="1"/>
  <c r="AD205" i="3" s="1" a="1"/>
  <c r="AD205" i="3" s="1"/>
  <c r="AE205" i="3" s="1" a="1"/>
  <c r="AE205" i="3" s="1"/>
  <c r="AG205" i="3" s="1"/>
  <c r="AA136" i="3" a="1"/>
  <c r="AA136" i="3" s="1"/>
  <c r="Z137" i="3" a="1"/>
  <c r="Z137" i="3" s="1"/>
  <c r="AF137" i="3" s="1"/>
  <c r="Z135" i="3" a="1"/>
  <c r="Z135" i="3" s="1"/>
  <c r="AF135" i="3" s="1"/>
  <c r="Z136" i="3" a="1"/>
  <c r="Z136" i="3" s="1"/>
  <c r="AF136" i="3" s="1"/>
  <c r="Z141" i="3" a="1"/>
  <c r="Z141" i="3" s="1"/>
  <c r="AF141" i="3" s="1"/>
  <c r="AC208" i="3" a="1"/>
  <c r="AC208" i="3" s="1"/>
  <c r="AD208" i="3" s="1" a="1"/>
  <c r="AD208" i="3" s="1"/>
  <c r="AE208" i="3" s="1" a="1"/>
  <c r="AE208" i="3" s="1"/>
  <c r="AG208" i="3" s="1"/>
  <c r="AC21" i="3" a="1"/>
  <c r="AC21" i="3" s="1"/>
  <c r="AD21" i="3" s="1" a="1"/>
  <c r="AD21" i="3" s="1"/>
  <c r="AE21" i="3" s="1" a="1"/>
  <c r="AE21" i="3" s="1"/>
  <c r="AG21" i="3" s="1"/>
  <c r="Z140" i="3" a="1"/>
  <c r="Z140" i="3" s="1"/>
  <c r="AF140" i="3" s="1"/>
  <c r="AA172" i="3" a="1"/>
  <c r="AA172" i="3" s="1"/>
  <c r="AC212" i="3" a="1"/>
  <c r="AC212" i="3" s="1"/>
  <c r="AD212" i="3" s="1" a="1"/>
  <c r="AD212" i="3" s="1"/>
  <c r="AE212" i="3" s="1" a="1"/>
  <c r="AE212" i="3" s="1"/>
  <c r="AG212" i="3" s="1"/>
  <c r="AB126" i="3" a="1"/>
  <c r="AB126" i="3" s="1"/>
  <c r="AA140" i="3" a="1"/>
  <c r="AA140" i="3" s="1"/>
  <c r="AD140" i="3" s="1" a="1"/>
  <c r="AD140" i="3" s="1"/>
  <c r="AE140" i="3" s="1" a="1"/>
  <c r="AE140" i="3" s="1"/>
  <c r="AA135" i="3" a="1"/>
  <c r="AA135" i="3" s="1"/>
  <c r="AA139" i="3" a="1"/>
  <c r="AA139" i="3" s="1"/>
  <c r="AC210" i="3" a="1"/>
  <c r="AC210" i="3" s="1"/>
  <c r="AD210" i="3" s="1" a="1"/>
  <c r="AD210" i="3" s="1"/>
  <c r="AE210" i="3" s="1" a="1"/>
  <c r="AE210" i="3" s="1"/>
  <c r="AG210" i="3" s="1"/>
  <c r="Z139" i="3" a="1"/>
  <c r="Z139" i="3" s="1"/>
  <c r="AF139" i="3" s="1"/>
  <c r="AA166" i="3" a="1"/>
  <c r="AA166" i="3" s="1"/>
  <c r="AC206" i="3" a="1"/>
  <c r="AC206" i="3" s="1"/>
  <c r="AD206" i="3" s="1" a="1"/>
  <c r="AD206" i="3" s="1"/>
  <c r="AE206" i="3" s="1" a="1"/>
  <c r="AE206" i="3" s="1"/>
  <c r="AG206" i="3" s="1"/>
  <c r="AC15" i="3" a="1"/>
  <c r="AC15" i="3" s="1"/>
  <c r="AD15" i="3" s="1" a="1"/>
  <c r="AD15" i="3" s="1"/>
  <c r="AC211" i="3" a="1"/>
  <c r="AC211" i="3" s="1"/>
  <c r="AD211" i="3" s="1" a="1"/>
  <c r="AD211" i="3" s="1"/>
  <c r="AE211" i="3" s="1" a="1"/>
  <c r="AE211" i="3" s="1"/>
  <c r="AG211" i="3" s="1"/>
  <c r="AB131" i="3" a="1"/>
  <c r="AB131" i="3" s="1"/>
  <c r="AA142" i="3" a="1"/>
  <c r="AA142" i="3" s="1"/>
  <c r="AA141" i="3" a="1"/>
  <c r="AA141" i="3" s="1"/>
  <c r="AA167" i="3" a="1"/>
  <c r="AA167" i="3" s="1"/>
  <c r="AA169" i="3" a="1"/>
  <c r="AA169" i="3" s="1"/>
  <c r="AD169" i="3" s="1" a="1"/>
  <c r="AD169" i="3" s="1"/>
  <c r="AE169" i="3" s="1" a="1"/>
  <c r="AE169" i="3" s="1"/>
  <c r="AG169" i="3" s="1"/>
  <c r="AC252" i="3" a="1"/>
  <c r="AC252" i="3" s="1"/>
  <c r="AD252" i="3" s="1" a="1"/>
  <c r="AD252" i="3" s="1"/>
  <c r="AE252" i="3" s="1" a="1"/>
  <c r="AE252" i="3" s="1"/>
  <c r="AG252" i="3" s="1"/>
  <c r="AC199" i="3" a="1"/>
  <c r="AC199" i="3" s="1"/>
  <c r="AD199" i="3" s="1" a="1"/>
  <c r="AD199" i="3" s="1"/>
  <c r="AE199" i="3" s="1" a="1"/>
  <c r="AE199" i="3" s="1"/>
  <c r="AG199" i="3" s="1"/>
  <c r="AC201" i="3" a="1"/>
  <c r="AC201" i="3" s="1"/>
  <c r="AD201" i="3" s="1" a="1"/>
  <c r="AD201" i="3" s="1"/>
  <c r="AE201" i="3" s="1" a="1"/>
  <c r="AE201" i="3" s="1"/>
  <c r="AG201" i="3" s="1"/>
  <c r="AC197" i="3" a="1"/>
  <c r="AC197" i="3" s="1"/>
  <c r="AD197" i="3" s="1" a="1"/>
  <c r="AD197" i="3" s="1"/>
  <c r="AE197" i="3" s="1" a="1"/>
  <c r="AE197" i="3" s="1"/>
  <c r="AG197" i="3" s="1"/>
  <c r="AC250" i="3" a="1"/>
  <c r="AC250" i="3" s="1"/>
  <c r="AD250" i="3" s="1" a="1"/>
  <c r="AD250" i="3" s="1"/>
  <c r="AE250" i="3" s="1" a="1"/>
  <c r="AE250" i="3" s="1"/>
  <c r="AG250" i="3" s="1"/>
  <c r="AA170" i="3" a="1"/>
  <c r="AA170" i="3" s="1"/>
  <c r="AC247" i="3" a="1"/>
  <c r="AC247" i="3" s="1"/>
  <c r="AD247" i="3" s="1" a="1"/>
  <c r="AD247" i="3" s="1"/>
  <c r="AE247" i="3" s="1" a="1"/>
  <c r="AE247" i="3" s="1"/>
  <c r="AG247" i="3" s="1"/>
  <c r="AA171" i="3" a="1"/>
  <c r="AA171" i="3" s="1"/>
  <c r="Z230" i="3" a="1"/>
  <c r="Z230" i="3" s="1"/>
  <c r="AF230" i="3" s="1"/>
  <c r="Z10" i="3" a="1"/>
  <c r="Z10" i="3" s="1"/>
  <c r="AF10" i="3" s="1"/>
  <c r="AA132" i="3" a="1"/>
  <c r="AA132" i="3" s="1"/>
  <c r="AA128" i="3" a="1"/>
  <c r="AA128" i="3" s="1"/>
  <c r="AA126" i="3" a="1"/>
  <c r="AA126" i="3" s="1"/>
  <c r="AA129" i="3" a="1"/>
  <c r="AA129" i="3" s="1"/>
  <c r="AA130" i="3" a="1"/>
  <c r="AA130" i="3" s="1"/>
  <c r="AA125" i="3" a="1"/>
  <c r="AA125" i="3" s="1"/>
  <c r="AA127" i="3" a="1"/>
  <c r="AA127" i="3" s="1"/>
  <c r="AA131" i="3" a="1"/>
  <c r="AA131" i="3" s="1"/>
  <c r="AB132" i="3" a="1"/>
  <c r="AB132" i="3" s="1"/>
  <c r="AB129" i="3" a="1"/>
  <c r="AB129" i="3" s="1"/>
  <c r="AB130" i="3" a="1"/>
  <c r="AB130" i="3" s="1"/>
  <c r="AB127" i="3" a="1"/>
  <c r="AB127" i="3" s="1"/>
  <c r="AB128" i="3" a="1"/>
  <c r="AB128" i="3" s="1"/>
  <c r="P123" i="3" a="1"/>
  <c r="P123" i="3" s="1"/>
  <c r="AC196" i="3" a="1"/>
  <c r="AC196" i="3" s="1"/>
  <c r="AD196" i="3" s="1" a="1"/>
  <c r="AD196" i="3" s="1"/>
  <c r="AE196" i="3" s="1" a="1"/>
  <c r="AE196" i="3" s="1"/>
  <c r="AG196" i="3" s="1"/>
  <c r="AC251" i="3" a="1"/>
  <c r="AC251" i="3" s="1"/>
  <c r="AD251" i="3" s="1" a="1"/>
  <c r="AD251" i="3" s="1"/>
  <c r="AE251" i="3" s="1" a="1"/>
  <c r="AE251" i="3" s="1"/>
  <c r="AG251" i="3" s="1"/>
  <c r="AC202" i="3" a="1"/>
  <c r="AC202" i="3" s="1"/>
  <c r="AD202" i="3" s="1" a="1"/>
  <c r="AD202" i="3" s="1"/>
  <c r="AE202" i="3" s="1" a="1"/>
  <c r="AE202" i="3" s="1"/>
  <c r="AG202" i="3" s="1"/>
  <c r="AC248" i="3" a="1"/>
  <c r="AC248" i="3" s="1"/>
  <c r="AD248" i="3" s="1" a="1"/>
  <c r="AD248" i="3" s="1"/>
  <c r="AE248" i="3" s="1" a="1"/>
  <c r="AE248" i="3" s="1"/>
  <c r="AG248" i="3" s="1"/>
  <c r="AC198" i="3" a="1"/>
  <c r="AC198" i="3" s="1"/>
  <c r="AD198" i="3" s="1" a="1"/>
  <c r="AD198" i="3" s="1"/>
  <c r="AE198" i="3" s="1" a="1"/>
  <c r="AE198" i="3" s="1"/>
  <c r="AG198" i="3" s="1"/>
  <c r="AC249" i="3" a="1"/>
  <c r="AC249" i="3" s="1"/>
  <c r="AD249" i="3" s="1" a="1"/>
  <c r="AD249" i="3" s="1"/>
  <c r="AE249" i="3" s="1" a="1"/>
  <c r="AE249" i="3" s="1"/>
  <c r="AG249" i="3" s="1"/>
  <c r="AC195" i="3" a="1"/>
  <c r="AC195" i="3" s="1"/>
  <c r="AD195" i="3" s="1" a="1"/>
  <c r="AD195" i="3" s="1"/>
  <c r="AE195" i="3" s="1" a="1"/>
  <c r="AE195" i="3" s="1"/>
  <c r="AG195" i="3" s="1"/>
  <c r="AC245" i="3" a="1"/>
  <c r="AC245" i="3" s="1"/>
  <c r="AD245" i="3" s="1" a="1"/>
  <c r="AD245" i="3" s="1"/>
  <c r="AE245" i="3" s="1" a="1"/>
  <c r="AE245" i="3" s="1"/>
  <c r="AG245" i="3" s="1"/>
  <c r="Z8" i="3" a="1"/>
  <c r="Z8" i="3" s="1"/>
  <c r="AF8" i="3" s="1"/>
  <c r="Z11" i="3" a="1"/>
  <c r="Z11" i="3" s="1"/>
  <c r="AF11" i="3" s="1"/>
  <c r="Z7" i="3" a="1"/>
  <c r="Z7" i="3" s="1"/>
  <c r="AF7" i="3" s="1"/>
  <c r="Z12" i="3" a="1"/>
  <c r="Z12" i="3" s="1"/>
  <c r="AF12" i="3" s="1"/>
  <c r="Z6" i="3" a="1"/>
  <c r="Z6" i="3" s="1"/>
  <c r="AF6" i="3" s="1"/>
  <c r="Z9" i="3" a="1"/>
  <c r="Z9" i="3" s="1"/>
  <c r="AF9" i="3" s="1"/>
  <c r="AC8" i="3" a="1"/>
  <c r="AC8" i="3" s="1"/>
  <c r="AD8" i="3" s="1" a="1"/>
  <c r="AD8" i="3" s="1"/>
  <c r="AE8" i="3" s="1" a="1"/>
  <c r="AE8" i="3" s="1"/>
  <c r="AC6" i="3" a="1"/>
  <c r="AC6" i="3" s="1"/>
  <c r="AD6" i="3" s="1" a="1"/>
  <c r="AD6" i="3" s="1"/>
  <c r="AE6" i="3" s="1" a="1"/>
  <c r="AE6" i="3" s="1"/>
  <c r="AC5" i="3" a="1"/>
  <c r="AC5" i="3" s="1"/>
  <c r="AD5" i="3" s="1" a="1"/>
  <c r="AD5" i="3" s="1"/>
  <c r="AE5" i="3" s="1" a="1"/>
  <c r="AE5" i="3" s="1"/>
  <c r="AG5" i="3" s="1"/>
  <c r="AC11" i="3" a="1"/>
  <c r="AC11" i="3" s="1"/>
  <c r="AD11" i="3" s="1" a="1"/>
  <c r="AD11" i="3" s="1"/>
  <c r="AE11" i="3" s="1" a="1"/>
  <c r="AE11" i="3" s="1"/>
  <c r="AC7" i="3" a="1"/>
  <c r="AC7" i="3" s="1"/>
  <c r="AD7" i="3" s="1" a="1"/>
  <c r="AD7" i="3" s="1"/>
  <c r="AE7" i="3" s="1" a="1"/>
  <c r="AE7" i="3" s="1"/>
  <c r="AD10" i="3" a="1"/>
  <c r="AD10" i="3" s="1"/>
  <c r="AE10" i="3" s="1" a="1"/>
  <c r="AE10" i="3" s="1"/>
  <c r="Z229" i="3" a="1"/>
  <c r="Z229" i="3" s="1"/>
  <c r="AF229" i="3" s="1"/>
  <c r="Z227" i="3" a="1"/>
  <c r="Z227" i="3" s="1"/>
  <c r="AF227" i="3" s="1"/>
  <c r="Z232" i="3" a="1"/>
  <c r="Z232" i="3" s="1"/>
  <c r="AF232" i="3" s="1"/>
  <c r="Z225" i="3" a="1"/>
  <c r="Z225" i="3" s="1"/>
  <c r="AF225" i="3" s="1"/>
  <c r="Z228" i="3" a="1"/>
  <c r="Z228" i="3" s="1"/>
  <c r="AF228" i="3" s="1"/>
  <c r="Z231" i="3" a="1"/>
  <c r="Z231" i="3" s="1"/>
  <c r="AF231" i="3" s="1"/>
  <c r="AC232" i="3" a="1"/>
  <c r="AC232" i="3" s="1"/>
  <c r="AD232" i="3" s="1" a="1"/>
  <c r="AD232" i="3" s="1"/>
  <c r="AE232" i="3" s="1" a="1"/>
  <c r="AE232" i="3" s="1"/>
  <c r="AC228" i="3" a="1"/>
  <c r="AC228" i="3" s="1"/>
  <c r="AD228" i="3" s="1" a="1"/>
  <c r="AD228" i="3" s="1"/>
  <c r="AE228" i="3" s="1" a="1"/>
  <c r="AE228" i="3" s="1"/>
  <c r="AC229" i="3" a="1"/>
  <c r="AC229" i="3" s="1"/>
  <c r="AD229" i="3" s="1" a="1"/>
  <c r="AD229" i="3" s="1"/>
  <c r="AE229" i="3" s="1" a="1"/>
  <c r="AE229" i="3" s="1"/>
  <c r="AC225" i="3" a="1"/>
  <c r="AC225" i="3" s="1"/>
  <c r="AD225" i="3" s="1" a="1"/>
  <c r="AD225" i="3" s="1"/>
  <c r="AE225" i="3" s="1" a="1"/>
  <c r="AE225" i="3" s="1"/>
  <c r="AC230" i="3" a="1"/>
  <c r="AC230" i="3" s="1"/>
  <c r="AD230" i="3" s="1" a="1"/>
  <c r="AD230" i="3" s="1"/>
  <c r="AE230" i="3" s="1" a="1"/>
  <c r="AE230" i="3" s="1"/>
  <c r="AC226" i="3" a="1"/>
  <c r="AC226" i="3" s="1"/>
  <c r="AD226" i="3" s="1" a="1"/>
  <c r="AD226" i="3" s="1"/>
  <c r="AE226" i="3" s="1" a="1"/>
  <c r="AE226" i="3" s="1"/>
  <c r="AG226" i="3" s="1"/>
  <c r="AC227" i="3" a="1"/>
  <c r="AC227" i="3" s="1"/>
  <c r="AD227" i="3" s="1" a="1"/>
  <c r="AD227" i="3" s="1"/>
  <c r="AE227" i="3" s="1" a="1"/>
  <c r="AE227" i="3" s="1"/>
  <c r="AC145" i="3" a="1"/>
  <c r="AC145" i="3" s="1"/>
  <c r="AD145" i="3" s="1" a="1"/>
  <c r="AD145" i="3" s="1"/>
  <c r="AE145" i="3" s="1" a="1"/>
  <c r="AE145" i="3" s="1"/>
  <c r="AG145" i="3" s="1"/>
  <c r="AC146" i="3" a="1"/>
  <c r="AC146" i="3" s="1"/>
  <c r="AD146" i="3" s="1" a="1"/>
  <c r="AD146" i="3" s="1"/>
  <c r="AE146" i="3" s="1" a="1"/>
  <c r="AE146" i="3" s="1"/>
  <c r="AG146" i="3" s="1"/>
  <c r="AC151" i="3" a="1"/>
  <c r="AC151" i="3" s="1"/>
  <c r="AD151" i="3" s="1" a="1"/>
  <c r="AD151" i="3" s="1"/>
  <c r="AE151" i="3" s="1" a="1"/>
  <c r="AE151" i="3" s="1"/>
  <c r="AG151" i="3" s="1"/>
  <c r="AC148" i="3" a="1"/>
  <c r="AC148" i="3" s="1"/>
  <c r="AD148" i="3" s="1" a="1"/>
  <c r="AD148" i="3" s="1"/>
  <c r="AE148" i="3" s="1" a="1"/>
  <c r="AE148" i="3" s="1"/>
  <c r="AG148" i="3" s="1"/>
  <c r="AC149" i="3" a="1"/>
  <c r="AC149" i="3" s="1"/>
  <c r="AD149" i="3" s="1" a="1"/>
  <c r="AD149" i="3" s="1"/>
  <c r="AE149" i="3" s="1" a="1"/>
  <c r="AE149" i="3" s="1"/>
  <c r="AG149" i="3" s="1"/>
  <c r="AC150" i="3" a="1"/>
  <c r="AC150" i="3" s="1"/>
  <c r="AD150" i="3" s="1" a="1"/>
  <c r="AD150" i="3" s="1"/>
  <c r="AE150" i="3" s="1" a="1"/>
  <c r="AE150" i="3" s="1"/>
  <c r="AG150" i="3" s="1"/>
  <c r="AC147" i="3" a="1"/>
  <c r="AC147" i="3" s="1"/>
  <c r="AD147" i="3" s="1" a="1"/>
  <c r="AD147" i="3" s="1"/>
  <c r="AE147" i="3" s="1" a="1"/>
  <c r="AE147" i="3" s="1"/>
  <c r="AG147" i="3" s="1"/>
  <c r="AG152" i="3"/>
  <c r="AD246" i="3" a="1"/>
  <c r="AD246" i="3" s="1"/>
  <c r="AE246" i="3" s="1" a="1"/>
  <c r="AE246" i="3" s="1"/>
  <c r="AG246" i="3" s="1"/>
  <c r="AC79" i="3" a="1"/>
  <c r="AC79" i="3" s="1"/>
  <c r="AD79" i="3" s="1" a="1"/>
  <c r="AD79" i="3" s="1"/>
  <c r="AE79" i="3" s="1" a="1"/>
  <c r="AE79" i="3" s="1"/>
  <c r="AG79" i="3" s="1"/>
  <c r="AD231" i="3" a="1"/>
  <c r="AD231" i="3" s="1"/>
  <c r="AE231" i="3" s="1" a="1"/>
  <c r="AE231" i="3" s="1"/>
  <c r="AD215" i="3" a="1"/>
  <c r="AD215" i="3" s="1"/>
  <c r="AE215" i="3" s="1" a="1"/>
  <c r="AE215" i="3" s="1"/>
  <c r="AG215" i="3" s="1"/>
  <c r="AC38" i="3" a="1"/>
  <c r="AC38" i="3" s="1"/>
  <c r="AD38" i="3" s="1" a="1"/>
  <c r="AD38" i="3" s="1"/>
  <c r="AE38" i="3" s="1" a="1"/>
  <c r="AE38" i="3" s="1"/>
  <c r="AG38" i="3" s="1"/>
  <c r="AC36" i="3" a="1"/>
  <c r="AC36" i="3" s="1"/>
  <c r="AD36" i="3" s="1" a="1"/>
  <c r="AD36" i="3" s="1"/>
  <c r="AE36" i="3" s="1" a="1"/>
  <c r="AE36" i="3" s="1"/>
  <c r="AG36" i="3" s="1"/>
  <c r="AC58" i="3" a="1"/>
  <c r="AC58" i="3" s="1"/>
  <c r="AD58" i="3" s="1" a="1"/>
  <c r="AD58" i="3" s="1"/>
  <c r="AE58" i="3" s="1" a="1"/>
  <c r="AE58" i="3" s="1"/>
  <c r="AG58" i="3" s="1"/>
  <c r="AD207" i="3" a="1"/>
  <c r="AD207" i="3" s="1"/>
  <c r="AE207" i="3" s="1" a="1"/>
  <c r="AE207" i="3" s="1"/>
  <c r="AG207" i="3" s="1"/>
  <c r="AC59" i="3" a="1"/>
  <c r="AC59" i="3" s="1"/>
  <c r="AD59" i="3" s="1" a="1"/>
  <c r="AD59" i="3" s="1"/>
  <c r="AE59" i="3" s="1" a="1"/>
  <c r="AE59" i="3" s="1"/>
  <c r="AG59" i="3" s="1"/>
  <c r="AC80" i="3" a="1"/>
  <c r="AC80" i="3" s="1"/>
  <c r="AD80" i="3" s="1" a="1"/>
  <c r="AD80" i="3" s="1"/>
  <c r="AE80" i="3" s="1" a="1"/>
  <c r="AE80" i="3" s="1"/>
  <c r="AG80" i="3" s="1"/>
  <c r="AC35" i="3" a="1"/>
  <c r="AC35" i="3" s="1"/>
  <c r="AD35" i="3" s="1" a="1"/>
  <c r="AD35" i="3" s="1"/>
  <c r="AE35" i="3" s="1" a="1"/>
  <c r="AE35" i="3" s="1"/>
  <c r="AG35" i="3" s="1"/>
  <c r="AC41" i="3" a="1"/>
  <c r="AC41" i="3" s="1"/>
  <c r="AD41" i="3" s="1" a="1"/>
  <c r="AD41" i="3" s="1"/>
  <c r="AE41" i="3" s="1" a="1"/>
  <c r="AE41" i="3" s="1"/>
  <c r="AG41" i="3" s="1"/>
  <c r="AC42" i="3" a="1"/>
  <c r="AC42" i="3" s="1"/>
  <c r="AD42" i="3" s="1" a="1"/>
  <c r="AD42" i="3" s="1"/>
  <c r="AE42" i="3" s="1" a="1"/>
  <c r="AE42" i="3" s="1"/>
  <c r="AG42" i="3" s="1"/>
  <c r="AC40" i="3" a="1"/>
  <c r="AC40" i="3" s="1"/>
  <c r="AD40" i="3" s="1" a="1"/>
  <c r="AD40" i="3" s="1"/>
  <c r="AE40" i="3" s="1" a="1"/>
  <c r="AE40" i="3" s="1"/>
  <c r="AG40" i="3" s="1"/>
  <c r="AC39" i="3" a="1"/>
  <c r="AC39" i="3" s="1"/>
  <c r="AD39" i="3" s="1" a="1"/>
  <c r="AD39" i="3" s="1"/>
  <c r="AE39" i="3" s="1" a="1"/>
  <c r="AE39" i="3" s="1"/>
  <c r="AG39" i="3" s="1"/>
  <c r="AC27" i="3" a="1"/>
  <c r="AC27" i="3" s="1"/>
  <c r="AD27" i="3" s="1" a="1"/>
  <c r="AD27" i="3" s="1"/>
  <c r="AE27" i="3" s="1" a="1"/>
  <c r="AE27" i="3" s="1"/>
  <c r="AG27" i="3" s="1"/>
  <c r="AC48" i="3" a="1"/>
  <c r="AC48" i="3" s="1"/>
  <c r="AD48" i="3" s="1" a="1"/>
  <c r="AD48" i="3" s="1"/>
  <c r="AE48" i="3" s="1" a="1"/>
  <c r="AE48" i="3" s="1"/>
  <c r="AG48" i="3" s="1"/>
  <c r="AC49" i="3" a="1"/>
  <c r="AC49" i="3" s="1"/>
  <c r="AD49" i="3" s="1" a="1"/>
  <c r="AD49" i="3" s="1"/>
  <c r="AE49" i="3" s="1" a="1"/>
  <c r="AE49" i="3" s="1"/>
  <c r="AG49" i="3" s="1"/>
  <c r="AC111" i="3" a="1"/>
  <c r="AC111" i="3" s="1"/>
  <c r="AD111" i="3" s="1" a="1"/>
  <c r="AD111" i="3" s="1"/>
  <c r="AE111" i="3" s="1" a="1"/>
  <c r="AE111" i="3" s="1"/>
  <c r="AG111" i="3" s="1"/>
  <c r="AC51" i="3" a="1"/>
  <c r="AC51" i="3" s="1"/>
  <c r="AD51" i="3" s="1" a="1"/>
  <c r="AD51" i="3" s="1"/>
  <c r="AE51" i="3" s="1" a="1"/>
  <c r="AE51" i="3" s="1"/>
  <c r="AG51" i="3" s="1"/>
  <c r="AC50" i="3" a="1"/>
  <c r="AC50" i="3" s="1"/>
  <c r="AD50" i="3" s="1" a="1"/>
  <c r="AD50" i="3" s="1"/>
  <c r="AE50" i="3" s="1" a="1"/>
  <c r="AE50" i="3" s="1"/>
  <c r="AG50" i="3" s="1"/>
  <c r="AC77" i="3" a="1"/>
  <c r="AC77" i="3" s="1"/>
  <c r="AD77" i="3" s="1" a="1"/>
  <c r="AD77" i="3" s="1"/>
  <c r="AE77" i="3" s="1" a="1"/>
  <c r="AE77" i="3" s="1"/>
  <c r="AG77" i="3" s="1"/>
  <c r="AC28" i="3" a="1"/>
  <c r="AC28" i="3" s="1"/>
  <c r="AD28" i="3" s="1" a="1"/>
  <c r="AD28" i="3" s="1"/>
  <c r="AE28" i="3" s="1" a="1"/>
  <c r="AE28" i="3" s="1"/>
  <c r="AG28" i="3" s="1"/>
  <c r="AC45" i="3" a="1"/>
  <c r="AC45" i="3" s="1"/>
  <c r="AD45" i="3" s="1" a="1"/>
  <c r="AD45" i="3" s="1"/>
  <c r="AE45" i="3" s="1" a="1"/>
  <c r="AE45" i="3" s="1"/>
  <c r="AG45" i="3" s="1"/>
  <c r="AC56" i="3" a="1"/>
  <c r="AC56" i="3" s="1"/>
  <c r="AD56" i="3" s="1" a="1"/>
  <c r="AD56" i="3" s="1"/>
  <c r="AE56" i="3" s="1" a="1"/>
  <c r="AE56" i="3" s="1"/>
  <c r="AG56" i="3" s="1"/>
  <c r="AC57" i="3" a="1"/>
  <c r="AC57" i="3" s="1"/>
  <c r="AD57" i="3" s="1" a="1"/>
  <c r="AD57" i="3" s="1"/>
  <c r="AE57" i="3" s="1" a="1"/>
  <c r="AE57" i="3" s="1"/>
  <c r="AG57" i="3" s="1"/>
  <c r="AC92" i="3" a="1"/>
  <c r="AC92" i="3" s="1"/>
  <c r="AD92" i="3" s="1" a="1"/>
  <c r="AD92" i="3" s="1"/>
  <c r="AE92" i="3" s="1" a="1"/>
  <c r="AE92" i="3" s="1"/>
  <c r="AG92" i="3" s="1"/>
  <c r="AC71" i="3" a="1"/>
  <c r="AC71" i="3" s="1"/>
  <c r="AD71" i="3" s="1" a="1"/>
  <c r="AD71" i="3" s="1"/>
  <c r="AE71" i="3" s="1" a="1"/>
  <c r="AE71" i="3" s="1"/>
  <c r="AG71" i="3" s="1"/>
  <c r="AC89" i="3" a="1"/>
  <c r="AC89" i="3" s="1"/>
  <c r="AD89" i="3" s="1" a="1"/>
  <c r="AD89" i="3" s="1"/>
  <c r="AE89" i="3" s="1" a="1"/>
  <c r="AE89" i="3" s="1"/>
  <c r="AG89" i="3" s="1"/>
  <c r="AC69" i="3" a="1"/>
  <c r="AC69" i="3" s="1"/>
  <c r="AD69" i="3" s="1" a="1"/>
  <c r="AD69" i="3" s="1"/>
  <c r="AE69" i="3" s="1" a="1"/>
  <c r="AE69" i="3" s="1"/>
  <c r="AG69" i="3" s="1"/>
  <c r="AC55" i="3" a="1"/>
  <c r="AC55" i="3" s="1"/>
  <c r="AD55" i="3" s="1" a="1"/>
  <c r="AD55" i="3" s="1"/>
  <c r="AE55" i="3" s="1" a="1"/>
  <c r="AE55" i="3" s="1"/>
  <c r="AG55" i="3" s="1"/>
  <c r="AC61" i="3" a="1"/>
  <c r="AC61" i="3" s="1"/>
  <c r="AD61" i="3" s="1" a="1"/>
  <c r="AD61" i="3" s="1"/>
  <c r="AE61" i="3" s="1" a="1"/>
  <c r="AE61" i="3" s="1"/>
  <c r="AG61" i="3" s="1"/>
  <c r="AC106" i="3" a="1"/>
  <c r="AC106" i="3" s="1"/>
  <c r="AD106" i="3" s="1" a="1"/>
  <c r="AD106" i="3" s="1"/>
  <c r="AE106" i="3" s="1" a="1"/>
  <c r="AE106" i="3" s="1"/>
  <c r="AG106" i="3" s="1"/>
  <c r="AC60" i="3" a="1"/>
  <c r="AC60" i="3" s="1"/>
  <c r="AD60" i="3" s="1" a="1"/>
  <c r="AD60" i="3" s="1"/>
  <c r="AE60" i="3" s="1" a="1"/>
  <c r="AE60" i="3" s="1"/>
  <c r="AG60" i="3" s="1"/>
  <c r="AC91" i="3" a="1"/>
  <c r="AC91" i="3" s="1"/>
  <c r="AD91" i="3" s="1" a="1"/>
  <c r="AD91" i="3" s="1"/>
  <c r="AE91" i="3" s="1" a="1"/>
  <c r="AE91" i="3" s="1"/>
  <c r="AG91" i="3" s="1"/>
  <c r="AC46" i="3" a="1"/>
  <c r="AC46" i="3" s="1"/>
  <c r="AD46" i="3" s="1" a="1"/>
  <c r="AD46" i="3" s="1"/>
  <c r="AE46" i="3" s="1" a="1"/>
  <c r="AE46" i="3" s="1"/>
  <c r="AG46" i="3" s="1"/>
  <c r="AC109" i="3" a="1"/>
  <c r="AC109" i="3" s="1"/>
  <c r="AD109" i="3" s="1" a="1"/>
  <c r="AD109" i="3" s="1"/>
  <c r="AE109" i="3" s="1" a="1"/>
  <c r="AE109" i="3" s="1"/>
  <c r="AG109" i="3" s="1"/>
  <c r="AC47" i="3" a="1"/>
  <c r="AC47" i="3" s="1"/>
  <c r="AD47" i="3" s="1" a="1"/>
  <c r="AD47" i="3" s="1"/>
  <c r="AE47" i="3" s="1" a="1"/>
  <c r="AE47" i="3" s="1"/>
  <c r="AG47" i="3" s="1"/>
  <c r="AC88" i="3" a="1"/>
  <c r="AC88" i="3" s="1"/>
  <c r="AD88" i="3" s="1" a="1"/>
  <c r="AD88" i="3" s="1"/>
  <c r="AE88" i="3" s="1" a="1"/>
  <c r="AE88" i="3" s="1"/>
  <c r="AG88" i="3" s="1"/>
  <c r="AC87" i="3" a="1"/>
  <c r="AC87" i="3" s="1"/>
  <c r="AD87" i="3" s="1" a="1"/>
  <c r="AD87" i="3" s="1"/>
  <c r="AE87" i="3" s="1" a="1"/>
  <c r="AE87" i="3" s="1"/>
  <c r="AG87" i="3" s="1"/>
  <c r="AC65" i="3" a="1"/>
  <c r="AC65" i="3" s="1"/>
  <c r="AD65" i="3" s="1" a="1"/>
  <c r="AD65" i="3" s="1"/>
  <c r="AE65" i="3" s="1" a="1"/>
  <c r="AE65" i="3" s="1"/>
  <c r="AG65" i="3" s="1"/>
  <c r="AC81" i="3" a="1"/>
  <c r="AC81" i="3" s="1"/>
  <c r="AD81" i="3" s="1" a="1"/>
  <c r="AD81" i="3" s="1"/>
  <c r="AE81" i="3" s="1" a="1"/>
  <c r="AE81" i="3" s="1"/>
  <c r="AG81" i="3" s="1"/>
  <c r="AC70" i="3" a="1"/>
  <c r="AC70" i="3" s="1"/>
  <c r="AD70" i="3" s="1" a="1"/>
  <c r="AD70" i="3" s="1"/>
  <c r="AE70" i="3" s="1" a="1"/>
  <c r="AE70" i="3" s="1"/>
  <c r="AG70" i="3" s="1"/>
  <c r="AC78" i="3" a="1"/>
  <c r="AC78" i="3" s="1"/>
  <c r="AD78" i="3" s="1" a="1"/>
  <c r="AD78" i="3" s="1"/>
  <c r="AE78" i="3" s="1" a="1"/>
  <c r="AE78" i="3" s="1"/>
  <c r="AG78" i="3" s="1"/>
  <c r="AC67" i="3" a="1"/>
  <c r="AC67" i="3" s="1"/>
  <c r="AD67" i="3" s="1" a="1"/>
  <c r="AD67" i="3" s="1"/>
  <c r="AE67" i="3" s="1" a="1"/>
  <c r="AE67" i="3" s="1"/>
  <c r="AG67" i="3" s="1"/>
  <c r="AC105" i="3" a="1"/>
  <c r="AC105" i="3" s="1"/>
  <c r="AD105" i="3" s="1" a="1"/>
  <c r="AD105" i="3" s="1"/>
  <c r="AE105" i="3" s="1" a="1"/>
  <c r="AE105" i="3" s="1"/>
  <c r="AG105" i="3" s="1"/>
  <c r="AC112" i="3" a="1"/>
  <c r="AC112" i="3" s="1"/>
  <c r="AD112" i="3" s="1" a="1"/>
  <c r="AD112" i="3" s="1"/>
  <c r="AE112" i="3" s="1" a="1"/>
  <c r="AE112" i="3" s="1"/>
  <c r="AG112" i="3" s="1"/>
  <c r="AC76" i="3" a="1"/>
  <c r="AC76" i="3" s="1"/>
  <c r="AD76" i="3" s="1" a="1"/>
  <c r="AD76" i="3" s="1"/>
  <c r="AE76" i="3" s="1" a="1"/>
  <c r="AE76" i="3" s="1"/>
  <c r="AG76" i="3" s="1"/>
  <c r="AC66" i="3" a="1"/>
  <c r="AC66" i="3" s="1"/>
  <c r="AD66" i="3" s="1" a="1"/>
  <c r="AD66" i="3" s="1"/>
  <c r="AE66" i="3" s="1" a="1"/>
  <c r="AE66" i="3" s="1"/>
  <c r="AG66" i="3" s="1"/>
  <c r="AC108" i="3" a="1"/>
  <c r="AC108" i="3" s="1"/>
  <c r="AD108" i="3" s="1" a="1"/>
  <c r="AD108" i="3" s="1"/>
  <c r="AE108" i="3" s="1" a="1"/>
  <c r="AE108" i="3" s="1"/>
  <c r="AG108" i="3" s="1"/>
  <c r="AC110" i="3" a="1"/>
  <c r="AC110" i="3" s="1"/>
  <c r="AD110" i="3" s="1" a="1"/>
  <c r="AD110" i="3" s="1"/>
  <c r="AE110" i="3" s="1" a="1"/>
  <c r="AE110" i="3" s="1"/>
  <c r="AG110" i="3" s="1"/>
  <c r="AC75" i="3" a="1"/>
  <c r="AC75" i="3" s="1"/>
  <c r="AD75" i="3" s="1" a="1"/>
  <c r="AD75" i="3" s="1"/>
  <c r="AE75" i="3" s="1" a="1"/>
  <c r="AE75" i="3" s="1"/>
  <c r="AG75" i="3" s="1"/>
  <c r="AC68" i="3" a="1"/>
  <c r="AC68" i="3" s="1"/>
  <c r="AD68" i="3" s="1" a="1"/>
  <c r="AD68" i="3" s="1"/>
  <c r="AE68" i="3" s="1" a="1"/>
  <c r="AE68" i="3" s="1"/>
  <c r="AG68" i="3" s="1"/>
  <c r="AC29" i="3" a="1"/>
  <c r="AC29" i="3" s="1"/>
  <c r="AD29" i="3" s="1" a="1"/>
  <c r="AD29" i="3" s="1"/>
  <c r="AE29" i="3" s="1" a="1"/>
  <c r="AE29" i="3" s="1"/>
  <c r="AG29" i="3" s="1"/>
  <c r="AC86" i="3" a="1"/>
  <c r="AC86" i="3" s="1"/>
  <c r="AD86" i="3" s="1" a="1"/>
  <c r="AD86" i="3" s="1"/>
  <c r="AE86" i="3" s="1" a="1"/>
  <c r="AE86" i="3" s="1"/>
  <c r="AG86" i="3" s="1"/>
  <c r="AC90" i="3" a="1"/>
  <c r="AC90" i="3" s="1"/>
  <c r="AD90" i="3" s="1" a="1"/>
  <c r="AD90" i="3" s="1"/>
  <c r="AE90" i="3" s="1" a="1"/>
  <c r="AE90" i="3" s="1"/>
  <c r="AG90" i="3" s="1"/>
  <c r="AG32" i="3"/>
  <c r="AC30" i="3" a="1"/>
  <c r="AC30" i="3" s="1"/>
  <c r="AD30" i="3" s="1" a="1"/>
  <c r="AD30" i="3" s="1"/>
  <c r="AE30" i="3" s="1" a="1"/>
  <c r="AE30" i="3" s="1"/>
  <c r="AG30" i="3" s="1"/>
  <c r="AC118" i="3" a="1"/>
  <c r="AC118" i="3" s="1"/>
  <c r="AD118" i="3" s="1" a="1"/>
  <c r="AD118" i="3" s="1"/>
  <c r="AE118" i="3" s="1" a="1"/>
  <c r="AE118" i="3" s="1"/>
  <c r="AG118" i="3" s="1"/>
  <c r="AC25" i="3" a="1"/>
  <c r="AC25" i="3" s="1"/>
  <c r="AD25" i="3" s="1" a="1"/>
  <c r="AD25" i="3" s="1"/>
  <c r="AE25" i="3" s="1" a="1"/>
  <c r="AE25" i="3" s="1"/>
  <c r="AG25" i="3" s="1"/>
  <c r="AC26" i="3" a="1"/>
  <c r="AC26" i="3" s="1"/>
  <c r="AD26" i="3" s="1" a="1"/>
  <c r="AD26" i="3" s="1"/>
  <c r="AE26" i="3" s="1" a="1"/>
  <c r="AE26" i="3" s="1"/>
  <c r="AG26" i="3" s="1"/>
  <c r="AC31" i="3" a="1"/>
  <c r="AC31" i="3" s="1"/>
  <c r="AD31" i="3" s="1" a="1"/>
  <c r="AD31" i="3" s="1"/>
  <c r="AE31" i="3" s="1" a="1"/>
  <c r="AE31" i="3" s="1"/>
  <c r="AG31" i="3" s="1"/>
  <c r="AD72" i="3" a="1"/>
  <c r="AD72" i="3" s="1"/>
  <c r="AE72" i="3" s="1" a="1"/>
  <c r="AE72" i="3" s="1"/>
  <c r="AG72" i="3" s="1"/>
  <c r="AC119" i="3" a="1"/>
  <c r="AC119" i="3" s="1"/>
  <c r="AD119" i="3" s="1" a="1"/>
  <c r="AD119" i="3" s="1"/>
  <c r="AE119" i="3" s="1" a="1"/>
  <c r="AE119" i="3" s="1"/>
  <c r="AG119" i="3" s="1"/>
  <c r="AC121" i="3" a="1"/>
  <c r="AC121" i="3" s="1"/>
  <c r="AD121" i="3" s="1" a="1"/>
  <c r="AD121" i="3" s="1"/>
  <c r="AE121" i="3" s="1" a="1"/>
  <c r="AE121" i="3" s="1"/>
  <c r="AG121" i="3" s="1"/>
  <c r="AC120" i="3" a="1"/>
  <c r="AC120" i="3" s="1"/>
  <c r="AD120" i="3" s="1" a="1"/>
  <c r="AD120" i="3" s="1"/>
  <c r="AE120" i="3" s="1" a="1"/>
  <c r="AE120" i="3" s="1"/>
  <c r="AG120" i="3" s="1"/>
  <c r="AG122" i="3"/>
  <c r="AC116" i="3" a="1"/>
  <c r="AC116" i="3" s="1"/>
  <c r="AD116" i="3" s="1" a="1"/>
  <c r="AD116" i="3" s="1"/>
  <c r="AE116" i="3" s="1" a="1"/>
  <c r="AE116" i="3" s="1"/>
  <c r="AG116" i="3" s="1"/>
  <c r="AC115" i="3" a="1"/>
  <c r="AC115" i="3" s="1"/>
  <c r="AD115" i="3" s="1" a="1"/>
  <c r="AD115" i="3" s="1"/>
  <c r="AE115" i="3" s="1" a="1"/>
  <c r="AE115" i="3" s="1"/>
  <c r="AG115" i="3" s="1"/>
  <c r="AC117" i="3" a="1"/>
  <c r="AC117" i="3" s="1"/>
  <c r="AD117" i="3" s="1" a="1"/>
  <c r="AD117" i="3" s="1"/>
  <c r="AE117" i="3" s="1" a="1"/>
  <c r="AE117" i="3" s="1"/>
  <c r="AG117" i="3" s="1"/>
  <c r="AC158" i="3" a="1"/>
  <c r="AC158" i="3" s="1"/>
  <c r="AD158" i="3" s="1" a="1"/>
  <c r="AD158" i="3" s="1"/>
  <c r="AE158" i="3" s="1" a="1"/>
  <c r="AE158" i="3" s="1"/>
  <c r="AG158" i="3" s="1"/>
  <c r="AC171" i="3" a="1"/>
  <c r="AC171" i="3" s="1"/>
  <c r="AC160" i="3" a="1"/>
  <c r="AC160" i="3" s="1"/>
  <c r="AD160" i="3" s="1" a="1"/>
  <c r="AD160" i="3" s="1"/>
  <c r="AE160" i="3" s="1" a="1"/>
  <c r="AE160" i="3" s="1"/>
  <c r="AG160" i="3" s="1"/>
  <c r="AC156" i="3" a="1"/>
  <c r="AC156" i="3" s="1"/>
  <c r="AD156" i="3" s="1" a="1"/>
  <c r="AD156" i="3" s="1"/>
  <c r="AE156" i="3" s="1" a="1"/>
  <c r="AE156" i="3" s="1"/>
  <c r="AG156" i="3" s="1"/>
  <c r="AC162" i="3" a="1"/>
  <c r="AC162" i="3" s="1"/>
  <c r="AD162" i="3" s="1" a="1"/>
  <c r="AD162" i="3" s="1"/>
  <c r="AE162" i="3" s="1" a="1"/>
  <c r="AE162" i="3" s="1"/>
  <c r="AG162" i="3" s="1"/>
  <c r="AC155" i="3" a="1"/>
  <c r="AC155" i="3" s="1"/>
  <c r="AD155" i="3" s="1" a="1"/>
  <c r="AD155" i="3" s="1"/>
  <c r="AE155" i="3" s="1" a="1"/>
  <c r="AE155" i="3" s="1"/>
  <c r="AG155" i="3" s="1"/>
  <c r="AC161" i="3" a="1"/>
  <c r="AC161" i="3" s="1"/>
  <c r="AD161" i="3" s="1" a="1"/>
  <c r="AD161" i="3" s="1"/>
  <c r="AE161" i="3" s="1" a="1"/>
  <c r="AE161" i="3" s="1"/>
  <c r="AG161" i="3" s="1"/>
  <c r="AC157" i="3" a="1"/>
  <c r="AC157" i="3" s="1"/>
  <c r="AD157" i="3" s="1" a="1"/>
  <c r="AD157" i="3" s="1"/>
  <c r="AE157" i="3" s="1" a="1"/>
  <c r="AE157" i="3" s="1"/>
  <c r="AG157" i="3" s="1"/>
  <c r="AD159" i="3" a="1"/>
  <c r="AD159" i="3" s="1"/>
  <c r="AE159" i="3" s="1" a="1"/>
  <c r="AE159" i="3" s="1"/>
  <c r="AG159" i="3" s="1"/>
  <c r="AC165" i="3" a="1"/>
  <c r="AC165" i="3" s="1"/>
  <c r="AC167" i="3" a="1"/>
  <c r="AC167" i="3" s="1"/>
  <c r="AC168" i="3" a="1"/>
  <c r="AC168" i="3" s="1"/>
  <c r="AD168" i="3" s="1" a="1"/>
  <c r="AD168" i="3" s="1"/>
  <c r="AE168" i="3" s="1" a="1"/>
  <c r="AE168" i="3" s="1"/>
  <c r="AG168" i="3" s="1"/>
  <c r="AC166" i="3" a="1"/>
  <c r="AC166" i="3" s="1"/>
  <c r="AC172" i="3" a="1"/>
  <c r="AC172" i="3" s="1"/>
  <c r="AC170" i="3" a="1"/>
  <c r="AC170" i="3" s="1"/>
  <c r="AC192" i="3" a="1"/>
  <c r="AC192" i="3" s="1"/>
  <c r="AD192" i="3" s="1" a="1"/>
  <c r="AD192" i="3" s="1"/>
  <c r="AE192" i="3" s="1" a="1"/>
  <c r="AE192" i="3" s="1"/>
  <c r="AG192" i="3" s="1"/>
  <c r="AC191" i="3" a="1"/>
  <c r="AC191" i="3" s="1"/>
  <c r="AD191" i="3" s="1" a="1"/>
  <c r="AD191" i="3" s="1"/>
  <c r="AE191" i="3" s="1" a="1"/>
  <c r="AE191" i="3" s="1"/>
  <c r="AG191" i="3" s="1"/>
  <c r="AC185" i="3" a="1"/>
  <c r="AC185" i="3" s="1"/>
  <c r="AD185" i="3" s="1" a="1"/>
  <c r="AD185" i="3" s="1"/>
  <c r="AE185" i="3" s="1" a="1"/>
  <c r="AE185" i="3" s="1"/>
  <c r="AG185" i="3" s="1"/>
  <c r="AC186" i="3" a="1"/>
  <c r="AC186" i="3" s="1"/>
  <c r="AD186" i="3" s="1" a="1"/>
  <c r="AD186" i="3" s="1"/>
  <c r="AE186" i="3" s="1" a="1"/>
  <c r="AE186" i="3" s="1"/>
  <c r="AG186" i="3" s="1"/>
  <c r="AC189" i="3" a="1"/>
  <c r="AC189" i="3" s="1"/>
  <c r="AD189" i="3" s="1" a="1"/>
  <c r="AD189" i="3" s="1"/>
  <c r="AE189" i="3" s="1" a="1"/>
  <c r="AE189" i="3" s="1"/>
  <c r="AG189" i="3" s="1"/>
  <c r="AD200" i="3" a="1"/>
  <c r="AD200" i="3" s="1"/>
  <c r="AE200" i="3" s="1" a="1"/>
  <c r="AE200" i="3" s="1"/>
  <c r="AG200" i="3" s="1"/>
  <c r="AC187" i="3" a="1"/>
  <c r="AC187" i="3" s="1"/>
  <c r="AD187" i="3" s="1" a="1"/>
  <c r="AD187" i="3" s="1"/>
  <c r="AE187" i="3" s="1" a="1"/>
  <c r="AE187" i="3" s="1"/>
  <c r="AG187" i="3" s="1"/>
  <c r="AC188" i="3" a="1"/>
  <c r="AC188" i="3" s="1"/>
  <c r="AD188" i="3" s="1" a="1"/>
  <c r="AD188" i="3" s="1"/>
  <c r="AE188" i="3" s="1" a="1"/>
  <c r="AE188" i="3" s="1"/>
  <c r="AG188" i="3" s="1"/>
  <c r="AC190" i="3" a="1"/>
  <c r="AC190" i="3" s="1"/>
  <c r="AD190" i="3" s="1" a="1"/>
  <c r="AD190" i="3" s="1"/>
  <c r="AE190" i="3" s="1" a="1"/>
  <c r="AE190" i="3" s="1"/>
  <c r="AG190" i="3" s="1"/>
  <c r="AC175" i="3" a="1"/>
  <c r="AC175" i="3" s="1"/>
  <c r="AD175" i="3" s="1" a="1"/>
  <c r="AD175" i="3" s="1"/>
  <c r="AE175" i="3" s="1" a="1"/>
  <c r="AE175" i="3" s="1"/>
  <c r="AG175" i="3" s="1"/>
  <c r="AC176" i="3" a="1"/>
  <c r="AC176" i="3" s="1"/>
  <c r="AD176" i="3" s="1" a="1"/>
  <c r="AD176" i="3" s="1"/>
  <c r="AE176" i="3" s="1" a="1"/>
  <c r="AE176" i="3" s="1"/>
  <c r="AG176" i="3" s="1"/>
  <c r="AD178" i="3" a="1"/>
  <c r="AD178" i="3" s="1"/>
  <c r="AE178" i="3" s="1" a="1"/>
  <c r="AE178" i="3" s="1"/>
  <c r="AG178" i="3" s="1"/>
  <c r="AC182" i="3" a="1"/>
  <c r="AC182" i="3" s="1"/>
  <c r="AD182" i="3" s="1" a="1"/>
  <c r="AD182" i="3" s="1"/>
  <c r="AE182" i="3" s="1" a="1"/>
  <c r="AE182" i="3" s="1"/>
  <c r="AG182" i="3" s="1"/>
  <c r="AC180" i="3" a="1"/>
  <c r="AC180" i="3" s="1"/>
  <c r="AD180" i="3" s="1" a="1"/>
  <c r="AD180" i="3" s="1"/>
  <c r="AE180" i="3" s="1" a="1"/>
  <c r="AE180" i="3" s="1"/>
  <c r="AG180" i="3" s="1"/>
  <c r="AC181" i="3" a="1"/>
  <c r="AC181" i="3" s="1"/>
  <c r="AD181" i="3" s="1" a="1"/>
  <c r="AD181" i="3" s="1"/>
  <c r="AE181" i="3" s="1" a="1"/>
  <c r="AE181" i="3" s="1"/>
  <c r="AG181" i="3" s="1"/>
  <c r="AC177" i="3" a="1"/>
  <c r="AC177" i="3" s="1"/>
  <c r="AD177" i="3" s="1" a="1"/>
  <c r="AD177" i="3" s="1"/>
  <c r="AE177" i="3" s="1" a="1"/>
  <c r="AE177" i="3" s="1"/>
  <c r="AG177" i="3" s="1"/>
  <c r="AC179" i="3" a="1"/>
  <c r="AC179" i="3" s="1"/>
  <c r="AD179" i="3" s="1" a="1"/>
  <c r="AD179" i="3" s="1"/>
  <c r="AE179" i="3" s="1" a="1"/>
  <c r="AE179" i="3" s="1"/>
  <c r="AG179" i="3" s="1"/>
  <c r="AD37" i="3" a="1"/>
  <c r="AD37" i="3" s="1"/>
  <c r="AE37" i="3" s="1" a="1"/>
  <c r="AE37" i="3" s="1"/>
  <c r="AG37" i="3" s="1"/>
  <c r="AG62" i="3"/>
  <c r="AE22" i="3" a="1"/>
  <c r="AE22" i="3" s="1"/>
  <c r="AG22" i="3" s="1"/>
  <c r="AD107" i="3" a="1"/>
  <c r="AD107" i="3" s="1"/>
  <c r="AE107" i="3" s="1" a="1"/>
  <c r="AE107" i="3" s="1"/>
  <c r="AG107" i="3" s="1"/>
  <c r="AD85" i="3" a="1"/>
  <c r="AD85" i="3" s="1"/>
  <c r="AE85" i="3" s="1" a="1"/>
  <c r="AE85" i="3" s="1"/>
  <c r="AG85" i="3" s="1"/>
  <c r="AG7" i="3" l="1"/>
  <c r="AG11" i="3"/>
  <c r="AD137" i="3" a="1"/>
  <c r="AD137" i="3" s="1"/>
  <c r="AE137" i="3" s="1" a="1"/>
  <c r="AE137" i="3" s="1"/>
  <c r="AG137" i="3" s="1"/>
  <c r="AD142" i="3" a="1"/>
  <c r="AD142" i="3" s="1"/>
  <c r="AE142" i="3" s="1" a="1"/>
  <c r="AE142" i="3" s="1"/>
  <c r="AG142" i="3" s="1"/>
  <c r="AC242" i="3" a="1"/>
  <c r="AC242" i="3" s="1"/>
  <c r="AD242" i="3" s="1" a="1"/>
  <c r="AD242" i="3" s="1"/>
  <c r="AE242" i="3" s="1" a="1"/>
  <c r="AE242" i="3" s="1"/>
  <c r="AG242" i="3" s="1"/>
  <c r="AD136" i="3" a="1"/>
  <c r="AD136" i="3" s="1"/>
  <c r="AE136" i="3" s="1" a="1"/>
  <c r="AE136" i="3" s="1"/>
  <c r="AG136" i="3" s="1"/>
  <c r="AD139" i="3" a="1"/>
  <c r="AD139" i="3" s="1"/>
  <c r="AE139" i="3" s="1" a="1"/>
  <c r="AE139" i="3" s="1"/>
  <c r="AG139" i="3" s="1"/>
  <c r="AC239" i="3" a="1"/>
  <c r="AC239" i="3" s="1"/>
  <c r="AD239" i="3" s="1" a="1"/>
  <c r="AD239" i="3" s="1"/>
  <c r="AE239" i="3" s="1" a="1"/>
  <c r="AE239" i="3" s="1"/>
  <c r="AG239" i="3" s="1"/>
  <c r="AD141" i="3" a="1"/>
  <c r="AD141" i="3" s="1"/>
  <c r="AE141" i="3" s="1" a="1"/>
  <c r="AE141" i="3" s="1"/>
  <c r="AG141" i="3" s="1"/>
  <c r="AC241" i="3" a="1"/>
  <c r="AC241" i="3" s="1"/>
  <c r="AD241" i="3" s="1" a="1"/>
  <c r="AD241" i="3" s="1"/>
  <c r="AE241" i="3" s="1" a="1"/>
  <c r="AE241" i="3" s="1"/>
  <c r="AG241" i="3" s="1"/>
  <c r="AC238" i="3" a="1"/>
  <c r="AC238" i="3" s="1"/>
  <c r="AD238" i="3" s="1" a="1"/>
  <c r="AD238" i="3" s="1"/>
  <c r="AE238" i="3" s="1" a="1"/>
  <c r="AE238" i="3" s="1"/>
  <c r="AG238" i="3" s="1"/>
  <c r="AD236" i="3" a="1"/>
  <c r="AD236" i="3" s="1"/>
  <c r="AE236" i="3" s="1" a="1"/>
  <c r="AE236" i="3" s="1"/>
  <c r="AG236" i="3" s="1"/>
  <c r="AC240" i="3" a="1"/>
  <c r="AC240" i="3" s="1"/>
  <c r="AD240" i="3" s="1" a="1"/>
  <c r="AD240" i="3" s="1"/>
  <c r="AE240" i="3" s="1" a="1"/>
  <c r="AE240" i="3" s="1"/>
  <c r="AG240" i="3" s="1"/>
  <c r="AG140" i="3"/>
  <c r="AC237" i="3" a="1"/>
  <c r="AC237" i="3" s="1"/>
  <c r="AD237" i="3" s="1" a="1"/>
  <c r="AD237" i="3" s="1"/>
  <c r="AE237" i="3" s="1" a="1"/>
  <c r="AE237" i="3" s="1"/>
  <c r="AG237" i="3" s="1"/>
  <c r="AC235" i="3" a="1"/>
  <c r="AC235" i="3" s="1"/>
  <c r="AD235" i="3" s="1" a="1"/>
  <c r="AD235" i="3" s="1"/>
  <c r="AE235" i="3" s="1" a="1"/>
  <c r="AE235" i="3" s="1"/>
  <c r="AG235" i="3" s="1"/>
  <c r="AD135" i="3" a="1"/>
  <c r="AD135" i="3" s="1"/>
  <c r="AE135" i="3" s="1" a="1"/>
  <c r="AE135" i="3" s="1"/>
  <c r="AG135" i="3" s="1"/>
  <c r="AD172" i="3" a="1"/>
  <c r="AD172" i="3" s="1"/>
  <c r="AE172" i="3" s="1" a="1"/>
  <c r="AE172" i="3" s="1"/>
  <c r="AG172" i="3" s="1"/>
  <c r="AD166" i="3" a="1"/>
  <c r="AD166" i="3" s="1"/>
  <c r="AE166" i="3" s="1" a="1"/>
  <c r="AE166" i="3" s="1"/>
  <c r="AG166" i="3" s="1"/>
  <c r="AG138" i="3"/>
  <c r="AG12" i="3"/>
  <c r="AD165" i="3" a="1"/>
  <c r="AD165" i="3" s="1"/>
  <c r="AE165" i="3" s="1" a="1"/>
  <c r="AE165" i="3" s="1"/>
  <c r="AG165" i="3" s="1"/>
  <c r="AG8" i="3"/>
  <c r="AD167" i="3" a="1"/>
  <c r="AD167" i="3" s="1"/>
  <c r="AE167" i="3" s="1" a="1"/>
  <c r="AE167" i="3" s="1"/>
  <c r="AG167" i="3" s="1"/>
  <c r="AD170" i="3" a="1"/>
  <c r="AD170" i="3" s="1"/>
  <c r="AE170" i="3" s="1" a="1"/>
  <c r="AE170" i="3" s="1"/>
  <c r="AG170" i="3" s="1"/>
  <c r="AG6" i="3"/>
  <c r="AD171" i="3" a="1"/>
  <c r="AD171" i="3" s="1"/>
  <c r="AE171" i="3" s="1" a="1"/>
  <c r="AE171" i="3" s="1"/>
  <c r="AG171" i="3" s="1"/>
  <c r="AG10" i="3"/>
  <c r="AG230" i="3"/>
  <c r="AG9" i="3"/>
  <c r="AC132" i="3" a="1"/>
  <c r="AC132" i="3" s="1"/>
  <c r="AD132" i="3" s="1" a="1"/>
  <c r="AD132" i="3" s="1"/>
  <c r="AE132" i="3" s="1" a="1"/>
  <c r="AE132" i="3" s="1"/>
  <c r="AG132" i="3" s="1"/>
  <c r="AC129" i="3" a="1"/>
  <c r="AC129" i="3" s="1"/>
  <c r="AD129" i="3" s="1" a="1"/>
  <c r="AD129" i="3" s="1"/>
  <c r="AE129" i="3" s="1" a="1"/>
  <c r="AE129" i="3" s="1"/>
  <c r="AG129" i="3" s="1"/>
  <c r="AC130" i="3" a="1"/>
  <c r="AC130" i="3" s="1"/>
  <c r="AD130" i="3" s="1" a="1"/>
  <c r="AD130" i="3" s="1"/>
  <c r="AE130" i="3" s="1" a="1"/>
  <c r="AE130" i="3" s="1"/>
  <c r="AG130" i="3" s="1"/>
  <c r="AC126" i="3" a="1"/>
  <c r="AC126" i="3" s="1"/>
  <c r="AD126" i="3" s="1" a="1"/>
  <c r="AD126" i="3" s="1"/>
  <c r="AE126" i="3" s="1" a="1"/>
  <c r="AE126" i="3" s="1"/>
  <c r="AG126" i="3" s="1"/>
  <c r="AC125" i="3" a="1"/>
  <c r="AC125" i="3" s="1"/>
  <c r="AD125" i="3" s="1" a="1"/>
  <c r="AD125" i="3" s="1"/>
  <c r="AE125" i="3" s="1" a="1"/>
  <c r="AE125" i="3" s="1"/>
  <c r="AG125" i="3" s="1"/>
  <c r="AC127" i="3" a="1"/>
  <c r="AC127" i="3" s="1"/>
  <c r="AD127" i="3" s="1" a="1"/>
  <c r="AD127" i="3" s="1"/>
  <c r="AE127" i="3" s="1" a="1"/>
  <c r="AE127" i="3" s="1"/>
  <c r="AG127" i="3" s="1"/>
  <c r="AC128" i="3" a="1"/>
  <c r="AC128" i="3" s="1"/>
  <c r="AD128" i="3" s="1" a="1"/>
  <c r="AD128" i="3" s="1"/>
  <c r="AE128" i="3" s="1" a="1"/>
  <c r="AE128" i="3" s="1"/>
  <c r="AG128" i="3" s="1"/>
  <c r="AC131" i="3" a="1"/>
  <c r="AC131" i="3" s="1"/>
  <c r="AD131" i="3" s="1" a="1"/>
  <c r="AD131" i="3" s="1"/>
  <c r="AE131" i="3" s="1" a="1"/>
  <c r="AE131" i="3" s="1"/>
  <c r="AG131" i="3" s="1"/>
  <c r="AG229" i="3"/>
  <c r="AE15" i="3" a="1"/>
  <c r="AE15" i="3" s="1"/>
  <c r="AG15" i="3" s="1"/>
  <c r="AG225" i="3"/>
  <c r="AG227" i="3"/>
  <c r="AG228" i="3"/>
  <c r="AG232" i="3"/>
  <c r="AG23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<sst xmlns="http://schemas.openxmlformats.org/spreadsheetml/2006/main" count="9671" uniqueCount="1043">
  <si>
    <t>CV0790-004</t>
  </si>
  <si>
    <t>DA5640-004</t>
  </si>
  <si>
    <t>DJ5959-780</t>
  </si>
  <si>
    <t>DR6047-810</t>
  </si>
  <si>
    <t>DJ5963-780</t>
  </si>
  <si>
    <t>DR5953-810</t>
  </si>
  <si>
    <t>DR5952-810</t>
  </si>
  <si>
    <t>CV0852-004</t>
  </si>
  <si>
    <t>CV0823-004</t>
  </si>
  <si>
    <t>DR6057-810</t>
  </si>
  <si>
    <t>DR5968-810</t>
  </si>
  <si>
    <t>DR5967-810</t>
  </si>
  <si>
    <t>DJ5961-001</t>
  </si>
  <si>
    <t>DJ5958-001</t>
  </si>
  <si>
    <t>DR6048-810</t>
  </si>
  <si>
    <t>DR6058-810</t>
  </si>
  <si>
    <t>DJ5963-001</t>
  </si>
  <si>
    <t>DJ5959-001</t>
  </si>
  <si>
    <t>DJ5959-146</t>
  </si>
  <si>
    <t>DJ5961-780</t>
  </si>
  <si>
    <t>DC0823-001</t>
  </si>
  <si>
    <t>DJ5958-146</t>
  </si>
  <si>
    <t>DJ5961-146</t>
  </si>
  <si>
    <t>DJ5963-146</t>
  </si>
  <si>
    <t>DD9483-010</t>
  </si>
  <si>
    <t>DD9482-010</t>
  </si>
  <si>
    <t>DD9482-446</t>
  </si>
  <si>
    <t>DD9483-446</t>
  </si>
  <si>
    <t>CV0790-760</t>
  </si>
  <si>
    <t>CV0852-760</t>
  </si>
  <si>
    <t>DA5640-167</t>
  </si>
  <si>
    <t>MS</t>
  </si>
  <si>
    <t>MS</t>
    <phoneticPr fontId="2" type="noConversion"/>
  </si>
  <si>
    <t>JR</t>
    <phoneticPr fontId="2" type="noConversion"/>
  </si>
  <si>
    <t xml:space="preserve"> AT8150-001</t>
  </si>
  <si>
    <t>AT8150-010</t>
  </si>
  <si>
    <t>AT8150-060</t>
  </si>
  <si>
    <t>AT8150-410</t>
  </si>
  <si>
    <t xml:space="preserve"> AT8150-414</t>
  </si>
  <si>
    <t>AT8150-606</t>
  </si>
  <si>
    <t>AT8150-801</t>
  </si>
  <si>
    <t xml:space="preserve"> AT8161-001</t>
  </si>
  <si>
    <t>AT8161-010</t>
  </si>
  <si>
    <t>AT8161-060</t>
  </si>
  <si>
    <t>AT8161-410</t>
  </si>
  <si>
    <t xml:space="preserve"> AT8161-414</t>
  </si>
  <si>
    <t>AT8161-606</t>
  </si>
  <si>
    <t>CK8479-006</t>
  </si>
  <si>
    <t>CK8479-060</t>
  </si>
  <si>
    <t>CK8479-090</t>
  </si>
  <si>
    <t>CK8479-160</t>
  </si>
  <si>
    <t>CK8479-400</t>
  </si>
  <si>
    <t>CV0790-090</t>
  </si>
  <si>
    <t>CV0790-600</t>
  </si>
  <si>
    <t>CV0823-090</t>
  </si>
  <si>
    <t>CV0823-600</t>
  </si>
  <si>
    <t>CV0823-760</t>
  </si>
  <si>
    <t>CV3285-180</t>
  </si>
  <si>
    <t>CV9351-104</t>
  </si>
  <si>
    <t>DB0925-506</t>
  </si>
  <si>
    <t>DB0926-600</t>
  </si>
  <si>
    <t>DC0822-001</t>
  </si>
  <si>
    <t>DC0822-407</t>
  </si>
  <si>
    <t>DC0823-004</t>
  </si>
  <si>
    <t>DC0823-007</t>
  </si>
  <si>
    <t>DC0823-167</t>
  </si>
  <si>
    <t>DC0823-407</t>
    <phoneticPr fontId="2" type="noConversion"/>
  </si>
  <si>
    <t>DC0823-808</t>
  </si>
  <si>
    <t>DD9563-010</t>
    <phoneticPr fontId="2" type="noConversion"/>
  </si>
  <si>
    <t>DD9563-446</t>
    <phoneticPr fontId="2" type="noConversion"/>
  </si>
  <si>
    <t>DD9564-010</t>
    <phoneticPr fontId="2" type="noConversion"/>
  </si>
  <si>
    <t>DD9564-446</t>
    <phoneticPr fontId="2" type="noConversion"/>
  </si>
  <si>
    <t>DJ2894-007</t>
    <phoneticPr fontId="2" type="noConversion"/>
  </si>
  <si>
    <t>DJ2895-007</t>
  </si>
  <si>
    <t>DJ2895-484</t>
  </si>
  <si>
    <t>DJ5958-780</t>
  </si>
  <si>
    <t>DN3770-375</t>
  </si>
  <si>
    <t>DO9789-694</t>
  </si>
  <si>
    <t>DR6047-810</t>
    <phoneticPr fontId="2" type="noConversion"/>
  </si>
  <si>
    <t>DR6048-810</t>
    <phoneticPr fontId="2" type="noConversion"/>
  </si>
  <si>
    <t>DR6057-810</t>
    <phoneticPr fontId="2" type="noConversion"/>
  </si>
  <si>
    <t>DR6058-810</t>
    <phoneticPr fontId="2" type="noConversion"/>
  </si>
  <si>
    <t>DV2985-375</t>
  </si>
  <si>
    <t>AT7949-001</t>
  </si>
  <si>
    <t>AT7949-010</t>
  </si>
  <si>
    <t>AT7949-060</t>
  </si>
  <si>
    <t>AT7949-163</t>
  </si>
  <si>
    <t>AT7949-414</t>
  </si>
  <si>
    <t>AT7949-606</t>
  </si>
  <si>
    <t>AT7949-801</t>
  </si>
  <si>
    <t>AT7967-006</t>
  </si>
  <si>
    <t>AT7967-104</t>
  </si>
  <si>
    <t xml:space="preserve"> AT7968-001</t>
  </si>
  <si>
    <t>AT7968-010</t>
  </si>
  <si>
    <t>AT7968-060</t>
  </si>
  <si>
    <t>AT7968-410</t>
  </si>
  <si>
    <t>CK8459-006</t>
  </si>
  <si>
    <t>CK8459-060</t>
  </si>
  <si>
    <t>CK8459-090</t>
  </si>
  <si>
    <t>CK8459-160</t>
  </si>
  <si>
    <t>CK8459-400</t>
  </si>
  <si>
    <t>CU5692-004</t>
  </si>
  <si>
    <t>CU5692-090</t>
  </si>
  <si>
    <t>CU5692-600</t>
  </si>
  <si>
    <t>CU5692-760</t>
  </si>
  <si>
    <t>CV0852-090</t>
  </si>
  <si>
    <t>CV0852-600</t>
  </si>
  <si>
    <t>CW6672-006</t>
  </si>
  <si>
    <t>CW6672-060</t>
  </si>
  <si>
    <t>CW6672-090</t>
  </si>
  <si>
    <t>CW6672-160</t>
  </si>
  <si>
    <t>CW6672-400</t>
  </si>
  <si>
    <t>CZ5901-180</t>
  </si>
  <si>
    <t>DA5640-001</t>
  </si>
  <si>
    <t>DA5640-007</t>
  </si>
  <si>
    <t>DA5640-407</t>
  </si>
  <si>
    <t>DA5640-808</t>
  </si>
  <si>
    <t>DB2855-600</t>
  </si>
  <si>
    <t>DB2856-506</t>
  </si>
  <si>
    <t>DC0819-001</t>
  </si>
  <si>
    <t>DC0819-004</t>
  </si>
  <si>
    <t>DC0819-007</t>
  </si>
  <si>
    <t>DC0819-054</t>
  </si>
  <si>
    <t>DC0819-167</t>
  </si>
  <si>
    <t>DC0819-407</t>
  </si>
  <si>
    <t>DC0819-808</t>
  </si>
  <si>
    <t>DJ2903-007</t>
  </si>
  <si>
    <t>DJ2903-484</t>
  </si>
  <si>
    <t>DJ2904-007</t>
  </si>
  <si>
    <t>DJ2904-054</t>
  </si>
  <si>
    <t>DJ2904-484</t>
  </si>
  <si>
    <t>DM0730-003</t>
  </si>
  <si>
    <t>Agent1</t>
    <phoneticPr fontId="2" type="noConversion"/>
  </si>
  <si>
    <t>Agent2</t>
    <phoneticPr fontId="2" type="noConversion"/>
  </si>
  <si>
    <t>Agent3</t>
  </si>
  <si>
    <t>Agent4</t>
  </si>
  <si>
    <t>Agent5</t>
  </si>
  <si>
    <t>Agent6</t>
  </si>
  <si>
    <t>Agent7</t>
  </si>
  <si>
    <t>Agent8</t>
  </si>
  <si>
    <t>Agent9</t>
  </si>
  <si>
    <t>Agent10</t>
  </si>
  <si>
    <t>Agent11</t>
  </si>
  <si>
    <t>Agent12</t>
  </si>
  <si>
    <t>Agent13</t>
  </si>
  <si>
    <t>Agent14</t>
  </si>
  <si>
    <t>Agent15</t>
  </si>
  <si>
    <t>Agent16</t>
  </si>
  <si>
    <t>Mold Number</t>
    <phoneticPr fontId="2" type="noConversion"/>
  </si>
  <si>
    <t>color</t>
    <phoneticPr fontId="2" type="noConversion"/>
  </si>
  <si>
    <t>Article</t>
    <phoneticPr fontId="2" type="noConversion"/>
  </si>
  <si>
    <t>Size</t>
    <phoneticPr fontId="2" type="noConversion"/>
  </si>
  <si>
    <t>不換色換模</t>
    <phoneticPr fontId="2" type="noConversion"/>
  </si>
  <si>
    <t>Cost</t>
    <phoneticPr fontId="2" type="noConversion"/>
  </si>
  <si>
    <t>CGAC</t>
    <phoneticPr fontId="2" type="noConversion"/>
  </si>
  <si>
    <t>MS/JR</t>
    <phoneticPr fontId="2" type="noConversion"/>
  </si>
  <si>
    <t>Order QTY</t>
    <phoneticPr fontId="2" type="noConversion"/>
  </si>
  <si>
    <t>Inventory</t>
    <phoneticPr fontId="2" type="noConversion"/>
  </si>
  <si>
    <t>10A</t>
    <phoneticPr fontId="2" type="noConversion"/>
  </si>
  <si>
    <t>Weight-WD</t>
    <phoneticPr fontId="2" type="noConversion"/>
  </si>
  <si>
    <t>Work Day</t>
    <phoneticPr fontId="2" type="noConversion"/>
  </si>
  <si>
    <t>Color</t>
    <phoneticPr fontId="2" type="noConversion"/>
  </si>
  <si>
    <t>Weight-In</t>
    <phoneticPr fontId="2" type="noConversion"/>
  </si>
  <si>
    <t>Price</t>
    <phoneticPr fontId="2" type="noConversion"/>
  </si>
  <si>
    <t>00A</t>
    <phoneticPr fontId="2" type="noConversion"/>
  </si>
  <si>
    <r>
      <rPr>
        <b/>
        <sz val="12"/>
        <color theme="1"/>
        <rFont val="標楷體"/>
        <family val="4"/>
        <charset val="136"/>
      </rPr>
      <t>非</t>
    </r>
    <r>
      <rPr>
        <b/>
        <sz val="12"/>
        <color theme="1"/>
        <rFont val="Times New Roman"/>
        <family val="1"/>
      </rPr>
      <t>00A</t>
    </r>
    <phoneticPr fontId="2" type="noConversion"/>
  </si>
  <si>
    <t>D/L</t>
    <phoneticPr fontId="2" type="noConversion"/>
  </si>
  <si>
    <t>Deep/Light</t>
    <phoneticPr fontId="2" type="noConversion"/>
  </si>
  <si>
    <t>Cost</t>
  </si>
  <si>
    <r>
      <rPr>
        <b/>
        <sz val="12"/>
        <color theme="1"/>
        <rFont val="細明體"/>
        <family val="1"/>
        <charset val="136"/>
      </rPr>
      <t>配色</t>
    </r>
    <r>
      <rPr>
        <b/>
        <sz val="12"/>
        <color theme="1"/>
        <rFont val="Times New Roman"/>
        <family val="1"/>
      </rPr>
      <t>Article</t>
    </r>
    <phoneticPr fontId="2" type="noConversion"/>
  </si>
  <si>
    <t>MN</t>
    <phoneticPr fontId="2" type="noConversion"/>
  </si>
  <si>
    <t>JR</t>
  </si>
  <si>
    <t>ART-Color Number</t>
  </si>
  <si>
    <t>DA5640001S080</t>
  </si>
  <si>
    <t>DA5640001S085</t>
  </si>
  <si>
    <t>DA5640001S090</t>
  </si>
  <si>
    <t>CV0852004S100</t>
  </si>
  <si>
    <t>CV0852004S040</t>
  </si>
  <si>
    <t>CV0852004S045</t>
  </si>
  <si>
    <t>CV0852004S050</t>
  </si>
  <si>
    <t>CV0852004S085</t>
  </si>
  <si>
    <t>DR5953810S095</t>
  </si>
  <si>
    <t>DR5953810S110</t>
  </si>
  <si>
    <t>DJ5961001S100</t>
  </si>
  <si>
    <t>MNMAN00025</t>
  </si>
  <si>
    <t>MNMAN00026</t>
  </si>
  <si>
    <t>MNMAN00035</t>
  </si>
  <si>
    <t>MNMAN00031</t>
  </si>
  <si>
    <t>MNMAN00032</t>
  </si>
  <si>
    <t>MNMAN00044</t>
  </si>
  <si>
    <t>MNMAN00045</t>
  </si>
  <si>
    <t>MNMAN00046</t>
  </si>
  <si>
    <t>MNMAN00047</t>
  </si>
  <si>
    <t>MNMAN00048</t>
  </si>
  <si>
    <r>
      <rPr>
        <sz val="12"/>
        <color theme="1"/>
        <rFont val="微軟正黑體"/>
        <family val="2"/>
      </rPr>
      <t>配色</t>
    </r>
    <r>
      <rPr>
        <sz val="12"/>
        <color theme="1"/>
        <rFont val="Times New Roman"/>
        <family val="1"/>
      </rPr>
      <t>article</t>
    </r>
    <phoneticPr fontId="2" type="noConversion"/>
  </si>
  <si>
    <r>
      <rPr>
        <sz val="12"/>
        <color theme="1"/>
        <rFont val="微軟正黑體"/>
        <family val="2"/>
      </rPr>
      <t>配色</t>
    </r>
    <r>
      <rPr>
        <sz val="12"/>
        <color theme="1"/>
        <rFont val="Times New Roman"/>
        <family val="1"/>
      </rPr>
      <t>Article</t>
    </r>
    <phoneticPr fontId="2" type="noConversion"/>
  </si>
  <si>
    <t>Series Num</t>
    <phoneticPr fontId="2" type="noConversion"/>
  </si>
  <si>
    <r>
      <rPr>
        <sz val="12"/>
        <color theme="1"/>
        <rFont val="微軟正黑體"/>
        <family val="2"/>
        <charset val="136"/>
      </rPr>
      <t>成人兒童</t>
    </r>
    <phoneticPr fontId="2" type="noConversion"/>
  </si>
  <si>
    <t>States</t>
    <phoneticPr fontId="2" type="noConversion"/>
  </si>
  <si>
    <t>代表值</t>
    <phoneticPr fontId="2" type="noConversion"/>
  </si>
  <si>
    <t>換模</t>
    <phoneticPr fontId="2" type="noConversion"/>
  </si>
  <si>
    <t>淺色換淺色/深色</t>
    <phoneticPr fontId="2" type="noConversion"/>
  </si>
  <si>
    <t>深色換淺色</t>
    <phoneticPr fontId="2" type="noConversion"/>
  </si>
  <si>
    <t>MS Series Num</t>
    <phoneticPr fontId="2" type="noConversion"/>
  </si>
  <si>
    <t>MS Ord  Num</t>
    <phoneticPr fontId="2" type="noConversion"/>
  </si>
  <si>
    <t>Inv QTY Num</t>
    <phoneticPr fontId="2" type="noConversion"/>
  </si>
  <si>
    <r>
      <rPr>
        <sz val="12"/>
        <color theme="1"/>
        <rFont val="微軟正黑體"/>
        <family val="2"/>
      </rPr>
      <t>配色</t>
    </r>
    <r>
      <rPr>
        <sz val="12"/>
        <color theme="1"/>
        <rFont val="Times New Roman"/>
        <family val="2"/>
      </rPr>
      <t>A</t>
    </r>
    <r>
      <rPr>
        <sz val="12"/>
        <color theme="1"/>
        <rFont val="Times New Roman"/>
        <family val="1"/>
      </rPr>
      <t>rticle</t>
    </r>
    <phoneticPr fontId="2" type="noConversion"/>
  </si>
  <si>
    <t>Inv QTY</t>
    <phoneticPr fontId="2" type="noConversion"/>
  </si>
  <si>
    <r>
      <rPr>
        <sz val="11"/>
        <color theme="1"/>
        <rFont val="微軟正黑體"/>
        <family val="2"/>
      </rPr>
      <t>配色</t>
    </r>
    <r>
      <rPr>
        <sz val="11"/>
        <color theme="1"/>
        <rFont val="Times New Roman"/>
        <family val="1"/>
      </rPr>
      <t>Article</t>
    </r>
    <phoneticPr fontId="2" type="noConversion"/>
  </si>
  <si>
    <t>Order QTY2</t>
    <phoneticPr fontId="2" type="noConversion"/>
  </si>
  <si>
    <t>Inv QTY2</t>
    <phoneticPr fontId="2" type="noConversion"/>
  </si>
  <si>
    <t>States120</t>
    <phoneticPr fontId="2" type="noConversion"/>
  </si>
  <si>
    <t>ARTMAN0009</t>
  </si>
  <si>
    <t>CV0852004S055</t>
  </si>
  <si>
    <t>CV0852004S060</t>
  </si>
  <si>
    <t>MNMAN00033</t>
  </si>
  <si>
    <t>CV0852004S065</t>
  </si>
  <si>
    <t>CV0852004S070</t>
  </si>
  <si>
    <t>MNMAN00034</t>
  </si>
  <si>
    <t>CV0852004S075</t>
  </si>
  <si>
    <t>CV0852004S080</t>
  </si>
  <si>
    <t>CV0852004S090</t>
  </si>
  <si>
    <t>MNMAN00036</t>
  </si>
  <si>
    <t>CV0852004S095</t>
  </si>
  <si>
    <t>MNMAN00037</t>
  </si>
  <si>
    <t>CV0852004S105</t>
  </si>
  <si>
    <t>CV0852004S110</t>
  </si>
  <si>
    <t>MNMAN00038</t>
  </si>
  <si>
    <t>CV0852004S115</t>
  </si>
  <si>
    <t>CV0852004S120</t>
  </si>
  <si>
    <t>MNMAN00039</t>
  </si>
  <si>
    <t>CV0852004S125</t>
  </si>
  <si>
    <t>CV0852004S130</t>
  </si>
  <si>
    <t>MNMAN00040</t>
  </si>
  <si>
    <t>CV0852090S040</t>
  </si>
  <si>
    <t>CV0852090S045</t>
  </si>
  <si>
    <t>CV0852090S050</t>
  </si>
  <si>
    <t>CV0852090S055</t>
  </si>
  <si>
    <t>CV0852090S060</t>
  </si>
  <si>
    <t>CV0852090S065</t>
  </si>
  <si>
    <t>CV0852090S070</t>
  </si>
  <si>
    <t>CV0852090S075</t>
  </si>
  <si>
    <t>CV0852090S080</t>
  </si>
  <si>
    <t>CV0852090S085</t>
  </si>
  <si>
    <t>CV0852090S090</t>
  </si>
  <si>
    <t>CV0852090S095</t>
  </si>
  <si>
    <t>CV0852090S100</t>
  </si>
  <si>
    <t>CV0852090S105</t>
  </si>
  <si>
    <t>CV0852090S110</t>
  </si>
  <si>
    <t>CV0852090S115</t>
  </si>
  <si>
    <t>CV0852090S120</t>
  </si>
  <si>
    <t>CV0852090S125</t>
  </si>
  <si>
    <t>CV0852090S130</t>
  </si>
  <si>
    <t>CV0852600S040</t>
  </si>
  <si>
    <t>01B</t>
    <phoneticPr fontId="2" type="noConversion"/>
  </si>
  <si>
    <t>CV0852600S045</t>
  </si>
  <si>
    <t>CV0852600S050</t>
  </si>
  <si>
    <t>CV0852600S055</t>
  </si>
  <si>
    <t>CV0852600S060</t>
  </si>
  <si>
    <t>CV0852600S065</t>
  </si>
  <si>
    <t>CV0852600S070</t>
  </si>
  <si>
    <t>CV0852600S075</t>
  </si>
  <si>
    <t>CV0852600S080</t>
  </si>
  <si>
    <t>CV0852600S085</t>
  </si>
  <si>
    <t>CV0852600S090</t>
  </si>
  <si>
    <t>CV0852600S095</t>
  </si>
  <si>
    <t>CV0852600S100</t>
  </si>
  <si>
    <t>CV0852600S105</t>
  </si>
  <si>
    <t>CV0852600S110</t>
  </si>
  <si>
    <t>CV0852600S115</t>
  </si>
  <si>
    <t>CV0852600S120</t>
  </si>
  <si>
    <t>CV0852600S125</t>
  </si>
  <si>
    <t>CV0852600S130</t>
  </si>
  <si>
    <t>CV0852760S040</t>
  </si>
  <si>
    <t>71R</t>
    <phoneticPr fontId="2" type="noConversion"/>
  </si>
  <si>
    <t>CV0852760S045</t>
  </si>
  <si>
    <t>CV0852760S050</t>
  </si>
  <si>
    <t>CV0852760S055</t>
  </si>
  <si>
    <t>CV0852760S060</t>
  </si>
  <si>
    <t>CV0852760S065</t>
  </si>
  <si>
    <t>CV0852760S070</t>
  </si>
  <si>
    <t>CV0852760S075</t>
  </si>
  <si>
    <t>CV0852760S080</t>
  </si>
  <si>
    <t>CV0852760S085</t>
  </si>
  <si>
    <t>CV0852760S090</t>
  </si>
  <si>
    <t>CV0852760S095</t>
  </si>
  <si>
    <t>CV0852760S100</t>
  </si>
  <si>
    <t>CV0852760S105</t>
  </si>
  <si>
    <t>CV0852760S110</t>
  </si>
  <si>
    <t>CV0852760S115</t>
  </si>
  <si>
    <t>CV0852760S120</t>
  </si>
  <si>
    <t>CV0852760S125</t>
  </si>
  <si>
    <t>CV0852760S130</t>
  </si>
  <si>
    <t>DA5640001S040</t>
  </si>
  <si>
    <t>DA5640-001</t>
    <phoneticPr fontId="2" type="noConversion"/>
  </si>
  <si>
    <t>ARTMAN0019</t>
  </si>
  <si>
    <t>MNMAN00021</t>
  </si>
  <si>
    <t>DA5640001S045</t>
  </si>
  <si>
    <t>DA5640001S050</t>
  </si>
  <si>
    <t>MNMAN00022</t>
  </si>
  <si>
    <t>DA5640001S055</t>
  </si>
  <si>
    <t>DA5640001S060</t>
  </si>
  <si>
    <t>MNMAN00023</t>
  </si>
  <si>
    <t>DA5640001S065</t>
  </si>
  <si>
    <t>DA5640001S070</t>
  </si>
  <si>
    <t>MNMAN00024</t>
  </si>
  <si>
    <t>DA5640001S075</t>
  </si>
  <si>
    <t>DA5640001S095</t>
  </si>
  <si>
    <t>DA5640001S100</t>
  </si>
  <si>
    <t>MNMAN00027</t>
  </si>
  <si>
    <t>DA5640001S105</t>
  </si>
  <si>
    <t>DA5640001S110</t>
  </si>
  <si>
    <t>MNMAN00028</t>
  </si>
  <si>
    <t>DA5640001S115</t>
  </si>
  <si>
    <t>DA5640001S120</t>
  </si>
  <si>
    <t>MNMAN00029</t>
  </si>
  <si>
    <t>DA5640001S125</t>
  </si>
  <si>
    <t>DA5640001S130</t>
  </si>
  <si>
    <t>MNMAN00030</t>
  </si>
  <si>
    <t>DA5640004S040</t>
  </si>
  <si>
    <t>DA5640004S045</t>
  </si>
  <si>
    <t>DA5640004S050</t>
  </si>
  <si>
    <t>DA5640004S055</t>
  </si>
  <si>
    <t>DA5640004S060</t>
  </si>
  <si>
    <t>DA5640004S065</t>
  </si>
  <si>
    <t>DA5640004S070</t>
  </si>
  <si>
    <t>DA5640004S075</t>
  </si>
  <si>
    <t>DA5640004S080</t>
  </si>
  <si>
    <t>DA5640004S085</t>
  </si>
  <si>
    <t>DA5640004S090</t>
  </si>
  <si>
    <t>DA5640004S095</t>
  </si>
  <si>
    <t>DA5640004S100</t>
  </si>
  <si>
    <t>DA5640004S105</t>
  </si>
  <si>
    <t>DA5640004S110</t>
  </si>
  <si>
    <t>DA5640004S115</t>
  </si>
  <si>
    <t>DA5640004S120</t>
  </si>
  <si>
    <t>DA5640004S125</t>
  </si>
  <si>
    <t>DA5640004S130</t>
  </si>
  <si>
    <t>DA5640007S040</t>
  </si>
  <si>
    <t>DA5640007S045</t>
  </si>
  <si>
    <t>DA5640007S050</t>
  </si>
  <si>
    <t>DA5640007S055</t>
  </si>
  <si>
    <t>DA5640007S060</t>
  </si>
  <si>
    <t>DA5640007S065</t>
  </si>
  <si>
    <t>DA5640007S070</t>
  </si>
  <si>
    <t>DA5640007S075</t>
  </si>
  <si>
    <t>DA5640007S080</t>
  </si>
  <si>
    <t>DA5640007S085</t>
  </si>
  <si>
    <t>DA5640007S090</t>
  </si>
  <si>
    <t>DA5640007S095</t>
  </si>
  <si>
    <t>DA5640007S100</t>
  </si>
  <si>
    <t>DA5640007S105</t>
  </si>
  <si>
    <t>DA5640007S110</t>
  </si>
  <si>
    <t>DA5640007S115</t>
  </si>
  <si>
    <t>DA5640007S120</t>
  </si>
  <si>
    <t>DA5640007S125</t>
  </si>
  <si>
    <t>DA5640007S130</t>
  </si>
  <si>
    <t>DA5640167S040</t>
  </si>
  <si>
    <t>6CD</t>
    <phoneticPr fontId="2" type="noConversion"/>
  </si>
  <si>
    <t>DA5640167S045</t>
  </si>
  <si>
    <t>DA5640167S050</t>
  </si>
  <si>
    <t>DA5640167S055</t>
  </si>
  <si>
    <t>DA5640167S060</t>
  </si>
  <si>
    <t>DA5640167S065</t>
  </si>
  <si>
    <t>DA5640167S070</t>
  </si>
  <si>
    <t>DA5640167S075</t>
  </si>
  <si>
    <t>DA5640167S080</t>
  </si>
  <si>
    <t>DA5640167S085</t>
  </si>
  <si>
    <t>DA5640167S090</t>
  </si>
  <si>
    <t>DA5640167S095</t>
  </si>
  <si>
    <t>DA5640167S100</t>
  </si>
  <si>
    <t>DA5640167S105</t>
  </si>
  <si>
    <t>DA5640167S110</t>
  </si>
  <si>
    <t>DA5640167S115</t>
  </si>
  <si>
    <t>DA5640167S120</t>
  </si>
  <si>
    <t>DA5640167S125</t>
  </si>
  <si>
    <t>DA5640167S130</t>
  </si>
  <si>
    <t>DA5640407S040</t>
  </si>
  <si>
    <t>DA5640-407</t>
    <phoneticPr fontId="2" type="noConversion"/>
  </si>
  <si>
    <t>11M</t>
    <phoneticPr fontId="2" type="noConversion"/>
  </si>
  <si>
    <t>DA5640407S045</t>
  </si>
  <si>
    <t>DA5640407S050</t>
  </si>
  <si>
    <t>DA5640407S055</t>
  </si>
  <si>
    <t>DA5640407S060</t>
  </si>
  <si>
    <t>DA5640407S065</t>
  </si>
  <si>
    <t>DA5640407S070</t>
  </si>
  <si>
    <t>DA5640407S075</t>
  </si>
  <si>
    <t>DA5640407S080</t>
  </si>
  <si>
    <t>DA5640407S085</t>
  </si>
  <si>
    <t>DA5640407S090</t>
  </si>
  <si>
    <t>DA5640407S095</t>
  </si>
  <si>
    <t>DA5640407S100</t>
  </si>
  <si>
    <t>DA5640407S105</t>
  </si>
  <si>
    <t>DA5640407S110</t>
  </si>
  <si>
    <t>DA5640407S115</t>
  </si>
  <si>
    <t>DA5640407S120</t>
  </si>
  <si>
    <t>DA5640407S125</t>
  </si>
  <si>
    <t>DA5640407S130</t>
  </si>
  <si>
    <t>DA5640808S040</t>
  </si>
  <si>
    <t>80S</t>
    <phoneticPr fontId="2" type="noConversion"/>
  </si>
  <si>
    <t>DA5640808S045</t>
  </si>
  <si>
    <t>DA5640808S050</t>
  </si>
  <si>
    <t>DA5640808S055</t>
  </si>
  <si>
    <t>DA5640808S060</t>
  </si>
  <si>
    <t>DA5640808S065</t>
  </si>
  <si>
    <t>DA5640808S070</t>
  </si>
  <si>
    <t>DA5640808S075</t>
  </si>
  <si>
    <t>DA5640808S080</t>
  </si>
  <si>
    <t>DA5640808S085</t>
  </si>
  <si>
    <t>DA5640808S090</t>
  </si>
  <si>
    <t>DA5640808S095</t>
  </si>
  <si>
    <t>DA5640808S100</t>
  </si>
  <si>
    <t>DA5640808S105</t>
  </si>
  <si>
    <t>DA5640808S110</t>
  </si>
  <si>
    <t>DA5640808S115</t>
  </si>
  <si>
    <t>DA5640808S120</t>
  </si>
  <si>
    <t>DA5640808S125</t>
  </si>
  <si>
    <t>DA5640808S130</t>
  </si>
  <si>
    <t>DB2855506S040</t>
  </si>
  <si>
    <t>ARTMAN0010</t>
  </si>
  <si>
    <t>4NL</t>
    <phoneticPr fontId="2" type="noConversion"/>
  </si>
  <si>
    <t>DB2855506S045</t>
  </si>
  <si>
    <t>DB2855506S050</t>
  </si>
  <si>
    <t>DB2855506S055</t>
  </si>
  <si>
    <t>DB2855506S060</t>
  </si>
  <si>
    <t>DB2855506S065</t>
  </si>
  <si>
    <t>DB2855506S070</t>
  </si>
  <si>
    <t>DB2855506S075</t>
  </si>
  <si>
    <t>DB2855506S080</t>
  </si>
  <si>
    <t>DB2855506S085</t>
  </si>
  <si>
    <t>DB2855506S090</t>
  </si>
  <si>
    <t>DB2855506S095</t>
  </si>
  <si>
    <t>DB2855506S100</t>
  </si>
  <si>
    <t>DB2855506S105</t>
  </si>
  <si>
    <t>DB2855506S110</t>
  </si>
  <si>
    <t>DB2855506S115</t>
  </si>
  <si>
    <t>DB2855506S120</t>
  </si>
  <si>
    <t>DB2855506S125</t>
  </si>
  <si>
    <t>DB2855506S130</t>
  </si>
  <si>
    <t>DB2855600S040</t>
  </si>
  <si>
    <t>67J</t>
    <phoneticPr fontId="2" type="noConversion"/>
  </si>
  <si>
    <t>DB2855600S045</t>
  </si>
  <si>
    <t>DB2855600S050</t>
  </si>
  <si>
    <t>DB2855600S055</t>
  </si>
  <si>
    <t>DB2855600S060</t>
  </si>
  <si>
    <t>DB2855600S065</t>
  </si>
  <si>
    <t>DB2855600S070</t>
  </si>
  <si>
    <t>DB2855600S075</t>
  </si>
  <si>
    <t>DB2855600S080</t>
  </si>
  <si>
    <t>DB2855600S085</t>
  </si>
  <si>
    <t>DB2855600S090</t>
  </si>
  <si>
    <t>DB2855600S095</t>
  </si>
  <si>
    <t>DB2855600S100</t>
  </si>
  <si>
    <t>DB2855600S105</t>
  </si>
  <si>
    <t>DB2855600S110</t>
  </si>
  <si>
    <t>DB2855600S115</t>
  </si>
  <si>
    <t>DB2855600S120</t>
  </si>
  <si>
    <t>DB2855600S125</t>
  </si>
  <si>
    <t>DB2855600S130</t>
  </si>
  <si>
    <t>DC0819001S040</t>
  </si>
  <si>
    <t>DC0819-001</t>
    <phoneticPr fontId="2" type="noConversion"/>
  </si>
  <si>
    <t>ARTMAN0022</t>
  </si>
  <si>
    <t>DC0819001S045</t>
  </si>
  <si>
    <t>DC0819001S050</t>
  </si>
  <si>
    <t>DC0819001S055</t>
  </si>
  <si>
    <t>DC0819001S060</t>
  </si>
  <si>
    <t>DC0819001S065</t>
  </si>
  <si>
    <t>DC0819001S070</t>
  </si>
  <si>
    <t>DC0819001S075</t>
  </si>
  <si>
    <t>DC0819001S080</t>
  </si>
  <si>
    <t>DC0819001S085</t>
  </si>
  <si>
    <t>DC0819001S090</t>
  </si>
  <si>
    <t>DC0819001S095</t>
  </si>
  <si>
    <t>DC0819001S100</t>
  </si>
  <si>
    <t>DC0819001S105</t>
  </si>
  <si>
    <t>DC0819001S110</t>
  </si>
  <si>
    <t>DC0819001S115</t>
  </si>
  <si>
    <t>DC0819001S120</t>
  </si>
  <si>
    <t>DC0819001S125</t>
  </si>
  <si>
    <t>DC0819001S130</t>
  </si>
  <si>
    <t>DC0819004S040</t>
  </si>
  <si>
    <t>DC0819004S045</t>
  </si>
  <si>
    <t>DC0819004S050</t>
  </si>
  <si>
    <t>DC0819004S055</t>
  </si>
  <si>
    <t>DC0819004S060</t>
  </si>
  <si>
    <t>DC0819004S065</t>
  </si>
  <si>
    <t>DC0819004S070</t>
  </si>
  <si>
    <t>DC0819004S075</t>
  </si>
  <si>
    <t>DC0819004S080</t>
  </si>
  <si>
    <t>DC0819004S085</t>
  </si>
  <si>
    <t>DC0819004S090</t>
  </si>
  <si>
    <t>DC0819004S095</t>
  </si>
  <si>
    <t>DC0819004S100</t>
  </si>
  <si>
    <t>DC0819004S105</t>
  </si>
  <si>
    <t>DC0819004S110</t>
  </si>
  <si>
    <t>DC0819004S115</t>
  </si>
  <si>
    <t>DC0819004S120</t>
  </si>
  <si>
    <t>DC0819004S125</t>
  </si>
  <si>
    <t>DC0819004S130</t>
  </si>
  <si>
    <t>DC0819007S040</t>
  </si>
  <si>
    <t>DC0819007S045</t>
  </si>
  <si>
    <t>DC0819007S050</t>
  </si>
  <si>
    <t>DC0819007S055</t>
  </si>
  <si>
    <t>DC0819007S060</t>
  </si>
  <si>
    <t>DC0819007S065</t>
  </si>
  <si>
    <t>DC0819007S070</t>
  </si>
  <si>
    <t>DC0819007S075</t>
  </si>
  <si>
    <t>DC0819007S080</t>
  </si>
  <si>
    <t>DC0819007S085</t>
  </si>
  <si>
    <t>DC0819007S090</t>
  </si>
  <si>
    <t>DC0819007S095</t>
  </si>
  <si>
    <t>DC0819007S100</t>
  </si>
  <si>
    <t>DC0819007S105</t>
  </si>
  <si>
    <t>DC0819007S110</t>
  </si>
  <si>
    <t>DC0819007S115</t>
  </si>
  <si>
    <t>DC0819007S120</t>
  </si>
  <si>
    <t>DC0819007S125</t>
  </si>
  <si>
    <t>DC0819007S130</t>
  </si>
  <si>
    <t>DC0819054S040</t>
  </si>
  <si>
    <t>DC0819-054</t>
    <phoneticPr fontId="2" type="noConversion"/>
  </si>
  <si>
    <t>59A</t>
    <phoneticPr fontId="2" type="noConversion"/>
  </si>
  <si>
    <t>DC0819054S045</t>
  </si>
  <si>
    <t>DC0819054S050</t>
  </si>
  <si>
    <t>DC0819054S055</t>
  </si>
  <si>
    <t>DC0819054S060</t>
  </si>
  <si>
    <t>DC0819054S065</t>
  </si>
  <si>
    <t>DC0819054S070</t>
  </si>
  <si>
    <t>DC0819054S075</t>
  </si>
  <si>
    <t>DC0819054S080</t>
  </si>
  <si>
    <t>DC0819054S085</t>
  </si>
  <si>
    <t>DC0819054S090</t>
  </si>
  <si>
    <t>DC0819054S095</t>
  </si>
  <si>
    <t>DC0819054S100</t>
  </si>
  <si>
    <t>DC0819054S105</t>
  </si>
  <si>
    <t>DC0819054S110</t>
  </si>
  <si>
    <t>DC0819054S115</t>
  </si>
  <si>
    <t>DC0819054S120</t>
  </si>
  <si>
    <t>DC0819054S125</t>
  </si>
  <si>
    <t>DC0819054S130</t>
  </si>
  <si>
    <t>DC0819167S040</t>
  </si>
  <si>
    <t>DC0819167S045</t>
  </si>
  <si>
    <t>DC0819167S050</t>
  </si>
  <si>
    <t>DC0819167S055</t>
  </si>
  <si>
    <t>DC0819167S060</t>
  </si>
  <si>
    <t>DC0819167S065</t>
  </si>
  <si>
    <t>DC0819167S070</t>
  </si>
  <si>
    <t>DC0819167S075</t>
  </si>
  <si>
    <t>DC0819167S080</t>
  </si>
  <si>
    <t>DC0819167S085</t>
  </si>
  <si>
    <t>DC0819167S090</t>
  </si>
  <si>
    <t>DC0819167S095</t>
  </si>
  <si>
    <t>DC0819167S100</t>
  </si>
  <si>
    <t>DC0819167S105</t>
  </si>
  <si>
    <t>DC0819167S110</t>
  </si>
  <si>
    <t>DC0819167S115</t>
  </si>
  <si>
    <t>DC0819167S120</t>
  </si>
  <si>
    <t>DC0819167S125</t>
  </si>
  <si>
    <t>DC0819167S130</t>
  </si>
  <si>
    <t>DC0819407S040</t>
  </si>
  <si>
    <t>DC0819-407</t>
    <phoneticPr fontId="2" type="noConversion"/>
  </si>
  <si>
    <t>DC0819407S045</t>
  </si>
  <si>
    <t>DC0819407S050</t>
  </si>
  <si>
    <t>DC0819407S055</t>
  </si>
  <si>
    <t>DC0819407S060</t>
  </si>
  <si>
    <t>DC0819407S065</t>
  </si>
  <si>
    <t>DC0819407S070</t>
  </si>
  <si>
    <t>DC0819407S075</t>
  </si>
  <si>
    <t>DC0819407S080</t>
  </si>
  <si>
    <t>DC0819407S085</t>
  </si>
  <si>
    <t>DC0819407S090</t>
  </si>
  <si>
    <t>DC0819407S095</t>
  </si>
  <si>
    <t>DC0819407S100</t>
  </si>
  <si>
    <t>DC0819407S105</t>
  </si>
  <si>
    <t>DC0819407S110</t>
  </si>
  <si>
    <t>DC0819407S115</t>
  </si>
  <si>
    <t>DC0819407S120</t>
  </si>
  <si>
    <t>DC0819407S125</t>
  </si>
  <si>
    <t>DC0819407S130</t>
  </si>
  <si>
    <t>DC0819808S040</t>
  </si>
  <si>
    <t>DC0819-808</t>
    <phoneticPr fontId="2" type="noConversion"/>
  </si>
  <si>
    <t>DC0819808S045</t>
  </si>
  <si>
    <t>DC0819808S050</t>
  </si>
  <si>
    <t>DC0819808S055</t>
  </si>
  <si>
    <t>DC0819808S060</t>
  </si>
  <si>
    <t>DC0819808S065</t>
  </si>
  <si>
    <t>DC0819808S070</t>
  </si>
  <si>
    <t>DC0819808S075</t>
  </si>
  <si>
    <t>DC0819808S080</t>
  </si>
  <si>
    <t>DC0819808S085</t>
  </si>
  <si>
    <t>DC0819808S090</t>
  </si>
  <si>
    <t>DC0819808S095</t>
  </si>
  <si>
    <t>DC0819808S100</t>
  </si>
  <si>
    <t>DC0819808S105</t>
  </si>
  <si>
    <t>DC0819808S110</t>
  </si>
  <si>
    <t>DC0819808S115</t>
  </si>
  <si>
    <t>DC0819808S120</t>
  </si>
  <si>
    <t>DC0819808S125</t>
  </si>
  <si>
    <t>DC0819808S130</t>
  </si>
  <si>
    <t>DD9482010S040</t>
  </si>
  <si>
    <t>DD9482-010</t>
    <phoneticPr fontId="2" type="noConversion"/>
  </si>
  <si>
    <t>ARTMAN0025</t>
  </si>
  <si>
    <t>MNMAN00041</t>
  </si>
  <si>
    <t>DD9482010S045</t>
  </si>
  <si>
    <t>DD9482010S050</t>
  </si>
  <si>
    <t>MNMAN00042</t>
  </si>
  <si>
    <t>DD9482010S055</t>
  </si>
  <si>
    <t>DD9482010S060</t>
  </si>
  <si>
    <t>MNMAN00043</t>
  </si>
  <si>
    <t>DD9482010S065</t>
  </si>
  <si>
    <t>DD9482010S070</t>
  </si>
  <si>
    <t>DD9482010S075</t>
  </si>
  <si>
    <t>DD9482010S080</t>
  </si>
  <si>
    <t>DD9482010S085</t>
  </si>
  <si>
    <t>DD9482010S090</t>
  </si>
  <si>
    <t>DD9482010S095</t>
  </si>
  <si>
    <t>DD9482010S100</t>
  </si>
  <si>
    <t>DD9482010S105</t>
  </si>
  <si>
    <t>DD9482010S110</t>
  </si>
  <si>
    <t>DD9482010S115</t>
  </si>
  <si>
    <t>DD9482010S120</t>
  </si>
  <si>
    <t>MNMAN00049</t>
  </si>
  <si>
    <t>DD9482010S125</t>
  </si>
  <si>
    <t>DD9482010S130</t>
  </si>
  <si>
    <t>MNMAN00050</t>
  </si>
  <si>
    <t>DD9482446S040</t>
  </si>
  <si>
    <t>DD9482-446</t>
    <phoneticPr fontId="2" type="noConversion"/>
  </si>
  <si>
    <t>DD9482446S045</t>
  </si>
  <si>
    <t>DD9482446S050</t>
  </si>
  <si>
    <t>DD9482446S055</t>
  </si>
  <si>
    <t>DD9482446S060</t>
  </si>
  <si>
    <t>DD9482446S065</t>
  </si>
  <si>
    <t>DD9482446S070</t>
  </si>
  <si>
    <t>DD9482446S075</t>
  </si>
  <si>
    <t>DD9482446S080</t>
  </si>
  <si>
    <t>DD9482446S085</t>
  </si>
  <si>
    <t>DD9482446S090</t>
  </si>
  <si>
    <t>DD9482446S095</t>
  </si>
  <si>
    <t>DD9482446S100</t>
  </si>
  <si>
    <t>DD9482446S105</t>
  </si>
  <si>
    <t>DD9482446S110</t>
  </si>
  <si>
    <t>DD9482446S115</t>
  </si>
  <si>
    <t>DD9482446S120</t>
  </si>
  <si>
    <t>DD9482446S125</t>
  </si>
  <si>
    <t>DD9482446S130</t>
  </si>
  <si>
    <t>DD9483010S040</t>
  </si>
  <si>
    <t>DD9483-010</t>
    <phoneticPr fontId="2" type="noConversion"/>
  </si>
  <si>
    <t>DD9483010S045</t>
  </si>
  <si>
    <t>DD9483010S050</t>
  </si>
  <si>
    <t>DD9483010S055</t>
  </si>
  <si>
    <t>DD9483010S060</t>
  </si>
  <si>
    <t>DD9483010S065</t>
  </si>
  <si>
    <t>DD9483010S070</t>
  </si>
  <si>
    <t>DD9483010S075</t>
  </si>
  <si>
    <t>DD9483010S080</t>
  </si>
  <si>
    <t>DD9483010S085</t>
  </si>
  <si>
    <t>DD9483010S090</t>
  </si>
  <si>
    <t>DD9483010S095</t>
  </si>
  <si>
    <t>DD9483010S100</t>
  </si>
  <si>
    <t>DD9483010S105</t>
  </si>
  <si>
    <t>DD9483010S110</t>
  </si>
  <si>
    <t>DD9483010S115</t>
  </si>
  <si>
    <t>DD9483010S120</t>
  </si>
  <si>
    <t>DD9483010S125</t>
  </si>
  <si>
    <t>DD9483010S130</t>
  </si>
  <si>
    <t>DD9483446S040</t>
  </si>
  <si>
    <t>DD9483-446</t>
    <phoneticPr fontId="2" type="noConversion"/>
  </si>
  <si>
    <t>DD9483446S045</t>
  </si>
  <si>
    <t>DD9483446S050</t>
  </si>
  <si>
    <t>DD9483446S055</t>
  </si>
  <si>
    <t>DD9483446S060</t>
  </si>
  <si>
    <t>DD9483446S065</t>
  </si>
  <si>
    <t>DD9483446S070</t>
  </si>
  <si>
    <t>DD9483446S075</t>
  </si>
  <si>
    <t>DD9483446S080</t>
  </si>
  <si>
    <t>DD9483446S085</t>
  </si>
  <si>
    <t>DD9483446S090</t>
  </si>
  <si>
    <t>DD9483446S095</t>
  </si>
  <si>
    <t>DD9483446S100</t>
  </si>
  <si>
    <t>DD9483446S105</t>
  </si>
  <si>
    <t>DD9483446S110</t>
  </si>
  <si>
    <t>DD9483446S115</t>
  </si>
  <si>
    <t>DD9483446S120</t>
  </si>
  <si>
    <t>DD9483446S125</t>
  </si>
  <si>
    <t>DD9483446S130</t>
  </si>
  <si>
    <t>DJ2903007S040</t>
  </si>
  <si>
    <t>ARTMAN0017</t>
  </si>
  <si>
    <t>DJ2903007S045</t>
  </si>
  <si>
    <t>DJ2903007S050</t>
  </si>
  <si>
    <t>DJ2903007S055</t>
  </si>
  <si>
    <t>DJ2903007S060</t>
  </si>
  <si>
    <t>DJ2903007S065</t>
  </si>
  <si>
    <t>DJ2903007S070</t>
  </si>
  <si>
    <t>DJ2903007S075</t>
  </si>
  <si>
    <t>DJ2903007S080</t>
  </si>
  <si>
    <t>DJ2903007S085</t>
  </si>
  <si>
    <t>DJ2903007S090</t>
  </si>
  <si>
    <t>DJ2903007S095</t>
  </si>
  <si>
    <t>DJ2903007S100</t>
  </si>
  <si>
    <t>DJ2903007S105</t>
  </si>
  <si>
    <t>DJ2903007S110</t>
  </si>
  <si>
    <t>DJ2903007S115</t>
  </si>
  <si>
    <t>DJ2903007S120</t>
  </si>
  <si>
    <t>DJ2903007S125</t>
  </si>
  <si>
    <t>DJ2903007S130</t>
  </si>
  <si>
    <t>DJ2903484S040</t>
  </si>
  <si>
    <t>47B</t>
    <phoneticPr fontId="2" type="noConversion"/>
  </si>
  <si>
    <t>DJ2903484S045</t>
  </si>
  <si>
    <t>DJ2903484S050</t>
  </si>
  <si>
    <t>DJ2903484S055</t>
  </si>
  <si>
    <t>DJ2903484S060</t>
  </si>
  <si>
    <t>DJ2903484S065</t>
  </si>
  <si>
    <t>DJ2903484S070</t>
  </si>
  <si>
    <t>DJ2903484S075</t>
  </si>
  <si>
    <t>DJ2903484S080</t>
  </si>
  <si>
    <t>DJ2903484S085</t>
  </si>
  <si>
    <t>DJ2903484S090</t>
  </si>
  <si>
    <t>DJ2903484S095</t>
  </si>
  <si>
    <t>DJ2903484S100</t>
  </si>
  <si>
    <t>DJ2903484S105</t>
  </si>
  <si>
    <t>DJ2903484S110</t>
  </si>
  <si>
    <t>DJ2903484S115</t>
  </si>
  <si>
    <t>DJ2903484S120</t>
  </si>
  <si>
    <t>DJ2903484S125</t>
  </si>
  <si>
    <t>DJ2903484S130</t>
  </si>
  <si>
    <t>DJ2904007S040</t>
  </si>
  <si>
    <t>DJ2904007S045</t>
  </si>
  <si>
    <t>DJ2904007S050</t>
  </si>
  <si>
    <t>DJ2904007S055</t>
  </si>
  <si>
    <t>DJ2904007S060</t>
  </si>
  <si>
    <t>DJ2904007S065</t>
  </si>
  <si>
    <t>DJ2904007S070</t>
  </si>
  <si>
    <t>DJ2904007S075</t>
  </si>
  <si>
    <t>DJ2904007S080</t>
  </si>
  <si>
    <t>DJ2904007S085</t>
  </si>
  <si>
    <t>DJ2904007S090</t>
  </si>
  <si>
    <t>DJ2904007S095</t>
  </si>
  <si>
    <t>DJ2904007S100</t>
  </si>
  <si>
    <t>DJ2904007S105</t>
  </si>
  <si>
    <t>DJ2904007S110</t>
  </si>
  <si>
    <t>DJ2904007S115</t>
  </si>
  <si>
    <t>DJ2904007S120</t>
  </si>
  <si>
    <t>DJ2904007S125</t>
  </si>
  <si>
    <t>DJ2904007S130</t>
  </si>
  <si>
    <t>DJ2904054S040</t>
  </si>
  <si>
    <t>DJ2904054S045</t>
  </si>
  <si>
    <t>DJ2904054S050</t>
  </si>
  <si>
    <t>DJ2904054S055</t>
  </si>
  <si>
    <t>DJ2904054S060</t>
  </si>
  <si>
    <t>DJ2904054S065</t>
  </si>
  <si>
    <t>DJ2904054S070</t>
  </si>
  <si>
    <t>DJ2904054S075</t>
  </si>
  <si>
    <t>DJ2904054S080</t>
  </si>
  <si>
    <t>DJ2904054S085</t>
  </si>
  <si>
    <t>DJ2904054S090</t>
  </si>
  <si>
    <t>DJ2904054S095</t>
  </si>
  <si>
    <t>DJ2904054S100</t>
  </si>
  <si>
    <t>DJ2904054S105</t>
  </si>
  <si>
    <t>DJ2904054S110</t>
  </si>
  <si>
    <t>DJ2904054S115</t>
  </si>
  <si>
    <t>DJ2904054S120</t>
  </si>
  <si>
    <t>DJ2904054S125</t>
  </si>
  <si>
    <t>DJ2904054S130</t>
  </si>
  <si>
    <t>DJ2904484S040</t>
  </si>
  <si>
    <t>DJ2904484S045</t>
  </si>
  <si>
    <t>DJ2904484S050</t>
  </si>
  <si>
    <t>DJ2904484S055</t>
  </si>
  <si>
    <t>DJ2904484S060</t>
  </si>
  <si>
    <t>DJ2904484S065</t>
  </si>
  <si>
    <t>DJ2904484S070</t>
  </si>
  <si>
    <t>DJ2904484S075</t>
  </si>
  <si>
    <t>DJ2904484S080</t>
  </si>
  <si>
    <t>DJ2904484S085</t>
  </si>
  <si>
    <t>DJ2904484S090</t>
  </si>
  <si>
    <t>DJ2904484S095</t>
  </si>
  <si>
    <t>DJ2904484S100</t>
  </si>
  <si>
    <t>DJ2904484S105</t>
  </si>
  <si>
    <t>DJ2904484S110</t>
  </si>
  <si>
    <t>DJ2904484S115</t>
  </si>
  <si>
    <t>DJ2904484S120</t>
  </si>
  <si>
    <t>DJ2904484S125</t>
  </si>
  <si>
    <t>DJ2904484S130</t>
  </si>
  <si>
    <t>DJ5961001S040</t>
  </si>
  <si>
    <t>ARTMAN0023</t>
  </si>
  <si>
    <t>DJ5961001S045</t>
  </si>
  <si>
    <t>DJ5961001S050</t>
  </si>
  <si>
    <t>DJ5961001S055</t>
  </si>
  <si>
    <t>DJ5961001S060</t>
  </si>
  <si>
    <t>DJ5961001S065</t>
  </si>
  <si>
    <t>DJ5961001S070</t>
  </si>
  <si>
    <t>DJ5961001S075</t>
  </si>
  <si>
    <t>DJ5961001S080</t>
  </si>
  <si>
    <t>DJ5961001S085</t>
  </si>
  <si>
    <t>DJ5961001S090</t>
  </si>
  <si>
    <t>DJ5961001S095</t>
  </si>
  <si>
    <t>DJ5961001S105</t>
  </si>
  <si>
    <t>DJ5961001S110</t>
  </si>
  <si>
    <t>DJ5961001S115</t>
  </si>
  <si>
    <t>DJ5961001S120</t>
  </si>
  <si>
    <t>DJ5961001S125</t>
  </si>
  <si>
    <t>DJ5961001S130</t>
  </si>
  <si>
    <t>DJ5961146S040</t>
  </si>
  <si>
    <t>DJ5961-146</t>
    <phoneticPr fontId="2" type="noConversion"/>
  </si>
  <si>
    <t>40X</t>
    <phoneticPr fontId="2" type="noConversion"/>
  </si>
  <si>
    <t>DJ5961146S045</t>
  </si>
  <si>
    <t>DJ5961146S050</t>
  </si>
  <si>
    <t>DJ5961146S055</t>
  </si>
  <si>
    <t>DJ5961146S060</t>
  </si>
  <si>
    <t>DJ5961146S065</t>
  </si>
  <si>
    <t>DJ5961146S070</t>
  </si>
  <si>
    <t>DJ5961146S075</t>
  </si>
  <si>
    <t>DJ5961146S080</t>
  </si>
  <si>
    <t>DJ5961146S085</t>
  </si>
  <si>
    <t>DJ5961146S090</t>
  </si>
  <si>
    <t>DJ5961146S095</t>
  </si>
  <si>
    <t>DJ5961146S100</t>
  </si>
  <si>
    <t>DJ5961146S105</t>
  </si>
  <si>
    <t>DJ5961146S110</t>
  </si>
  <si>
    <t>DJ5961146S115</t>
  </si>
  <si>
    <t>DJ5961146S120</t>
  </si>
  <si>
    <t>DJ5961146S125</t>
  </si>
  <si>
    <t>DJ5961146S130</t>
  </si>
  <si>
    <t>DJ5961780S040</t>
  </si>
  <si>
    <t>79S</t>
    <phoneticPr fontId="2" type="noConversion"/>
  </si>
  <si>
    <t>DJ5961780S045</t>
  </si>
  <si>
    <t>DJ5961780S050</t>
  </si>
  <si>
    <t>DJ5961780S055</t>
  </si>
  <si>
    <t>DJ5961780S060</t>
  </si>
  <si>
    <t>DJ5961780S065</t>
  </si>
  <si>
    <t>DJ5961780S070</t>
  </si>
  <si>
    <t>DJ5961780S075</t>
  </si>
  <si>
    <t>DJ5961780S080</t>
  </si>
  <si>
    <t>DJ5961780S085</t>
  </si>
  <si>
    <t>DJ5961780S090</t>
  </si>
  <si>
    <t>DJ5961780S095</t>
  </si>
  <si>
    <t>DJ5961780S100</t>
  </si>
  <si>
    <t>DJ5961780S105</t>
  </si>
  <si>
    <t>DJ5961780S110</t>
  </si>
  <si>
    <t>DJ5961780S115</t>
  </si>
  <si>
    <t>DJ5961780S120</t>
  </si>
  <si>
    <t>DJ5961780S125</t>
  </si>
  <si>
    <t>DJ5961780S130</t>
  </si>
  <si>
    <t>DJ5963001S040</t>
  </si>
  <si>
    <t>ARTMAN0024</t>
  </si>
  <si>
    <t>DJ5963001S045</t>
  </si>
  <si>
    <t>DJ5963001S050</t>
  </si>
  <si>
    <t>DJ5963001S055</t>
  </si>
  <si>
    <t>DJ5963001S060</t>
  </si>
  <si>
    <t>DJ5963001S065</t>
  </si>
  <si>
    <t>DJ5963001S070</t>
  </si>
  <si>
    <t>DJ5963001S075</t>
  </si>
  <si>
    <t>DJ5963001S080</t>
  </si>
  <si>
    <t>DJ5963001S085</t>
  </si>
  <si>
    <t>DJ5963001S090</t>
  </si>
  <si>
    <t>DJ5963001S095</t>
  </si>
  <si>
    <t>DJ5963001S100</t>
  </si>
  <si>
    <t>DJ5963001S105</t>
  </si>
  <si>
    <t>DJ5963001S110</t>
  </si>
  <si>
    <t>DJ5963001S115</t>
  </si>
  <si>
    <t>DJ5963001S120</t>
  </si>
  <si>
    <t>DJ5963001S125</t>
  </si>
  <si>
    <t>DJ5963001S130</t>
  </si>
  <si>
    <t>DJ5963146S040</t>
  </si>
  <si>
    <t>DJ5963146S045</t>
  </si>
  <si>
    <t>DJ5963146S050</t>
  </si>
  <si>
    <t>DJ5963146S055</t>
  </si>
  <si>
    <t>DJ5963146S060</t>
  </si>
  <si>
    <t>DJ5963146S065</t>
  </si>
  <si>
    <t>DJ5963146S070</t>
  </si>
  <si>
    <t>DJ5963146S075</t>
  </si>
  <si>
    <t>DJ5963146S080</t>
  </si>
  <si>
    <t>DJ5963146S085</t>
  </si>
  <si>
    <t>DJ5963146S090</t>
  </si>
  <si>
    <t>DJ5963146S095</t>
  </si>
  <si>
    <t>DJ5963146S100</t>
  </si>
  <si>
    <t>DJ5963146S105</t>
  </si>
  <si>
    <t>DJ5963146S110</t>
  </si>
  <si>
    <t>DJ5963146S115</t>
  </si>
  <si>
    <t>DJ5963146S120</t>
  </si>
  <si>
    <t>DJ5963146S125</t>
  </si>
  <si>
    <t>DJ5963146S130</t>
  </si>
  <si>
    <t>DJ5963780S040</t>
  </si>
  <si>
    <t>DJ5963780S045</t>
  </si>
  <si>
    <t>DJ5963780S050</t>
  </si>
  <si>
    <t>DJ5963780S055</t>
  </si>
  <si>
    <t>DJ5963780S060</t>
  </si>
  <si>
    <t>DJ5963780S065</t>
  </si>
  <si>
    <t>DJ5963780S070</t>
  </si>
  <si>
    <t>DJ5963780S075</t>
  </si>
  <si>
    <t>DJ5963780S080</t>
  </si>
  <si>
    <t>DJ5963780S085</t>
  </si>
  <si>
    <t>DJ5963780S090</t>
  </si>
  <si>
    <t>DJ5963780S095</t>
  </si>
  <si>
    <t>DJ5963780S100</t>
  </si>
  <si>
    <t>DJ5963780S105</t>
  </si>
  <si>
    <t>DJ5963780S110</t>
  </si>
  <si>
    <t>DJ5963780S115</t>
  </si>
  <si>
    <t>DJ5963780S120</t>
  </si>
  <si>
    <t>DJ5963780S125</t>
  </si>
  <si>
    <t>DJ5963780S130</t>
  </si>
  <si>
    <t>DM0730003S040</t>
  </si>
  <si>
    <t>ARTMAN0020</t>
  </si>
  <si>
    <t>3KX</t>
    <phoneticPr fontId="2" type="noConversion"/>
  </si>
  <si>
    <t>DM0730003S045</t>
  </si>
  <si>
    <t>DM0730003S050</t>
  </si>
  <si>
    <t>DM0730003S055</t>
  </si>
  <si>
    <t>DM0730003S060</t>
  </si>
  <si>
    <t>DM0730003S065</t>
  </si>
  <si>
    <t>DM0730003S070</t>
  </si>
  <si>
    <t>DM0730003S075</t>
  </si>
  <si>
    <t>DM0730003S080</t>
  </si>
  <si>
    <t>DM0730003S085</t>
  </si>
  <si>
    <t>DM0730003S090</t>
  </si>
  <si>
    <t>DM0730003S095</t>
  </si>
  <si>
    <t>DM0730003S100</t>
  </si>
  <si>
    <t>DM0730003S105</t>
  </si>
  <si>
    <t>DM0730003S110</t>
  </si>
  <si>
    <t>DM0730003S115</t>
  </si>
  <si>
    <t>DM0730003S120</t>
  </si>
  <si>
    <t>DM0730003S125</t>
  </si>
  <si>
    <t>DM0730003S130</t>
  </si>
  <si>
    <t>DR5952810S040</t>
  </si>
  <si>
    <t>DR5952-810</t>
    <phoneticPr fontId="2" type="noConversion"/>
  </si>
  <si>
    <t>DR5952810S045</t>
  </si>
  <si>
    <t>DR5952810S050</t>
  </si>
  <si>
    <t>DR5952810S055</t>
  </si>
  <si>
    <t>DR5952810S060</t>
  </si>
  <si>
    <t>DR5952810S065</t>
  </si>
  <si>
    <t>DR5952810S070</t>
  </si>
  <si>
    <t>DR5952810S075</t>
  </si>
  <si>
    <t>DR5952810S080</t>
  </si>
  <si>
    <t>DR5952810S085</t>
  </si>
  <si>
    <t>DR5952810S090</t>
  </si>
  <si>
    <t>DR5952810S095</t>
  </si>
  <si>
    <t>DR5952810S100</t>
  </si>
  <si>
    <t>DR5952810S105</t>
  </si>
  <si>
    <t>DR5952810S110</t>
  </si>
  <si>
    <t>DR5952810S115</t>
  </si>
  <si>
    <t>DR5952810S120</t>
  </si>
  <si>
    <t>DR5952810S125</t>
  </si>
  <si>
    <t>DR5952810S130</t>
  </si>
  <si>
    <t>DR5953810S040</t>
  </si>
  <si>
    <t>DR5953810S045</t>
  </si>
  <si>
    <t>DR5953810S050</t>
  </si>
  <si>
    <t>DR5953810S055</t>
  </si>
  <si>
    <t>DR5953810S060</t>
  </si>
  <si>
    <t>DR5953810S065</t>
  </si>
  <si>
    <t>DR5953810S070</t>
  </si>
  <si>
    <t>DR5953810S075</t>
  </si>
  <si>
    <t>DR5953810S080</t>
  </si>
  <si>
    <t>DR5953810S085</t>
  </si>
  <si>
    <t>DR5953810S090</t>
  </si>
  <si>
    <t>DR5953810S100</t>
  </si>
  <si>
    <t>DR5953810S105</t>
  </si>
  <si>
    <t>DR5953810S115</t>
  </si>
  <si>
    <t>DR5953810S120</t>
  </si>
  <si>
    <t>DR5953810S125</t>
  </si>
  <si>
    <t>DR5953810S130</t>
  </si>
  <si>
    <t>DR5967810S040</t>
  </si>
  <si>
    <t>DR5967810S045</t>
  </si>
  <si>
    <t>DR5967810S050</t>
  </si>
  <si>
    <t>DR5967810S055</t>
  </si>
  <si>
    <t>DR5967810S060</t>
  </si>
  <si>
    <t>DR5967810S065</t>
  </si>
  <si>
    <t>DR5967810S070</t>
  </si>
  <si>
    <t>DR5967810S075</t>
  </si>
  <si>
    <t>DR5967810S080</t>
  </si>
  <si>
    <t>DR5967810S085</t>
  </si>
  <si>
    <t>DR5967810S090</t>
  </si>
  <si>
    <t>DR5967810S095</t>
  </si>
  <si>
    <t>DR5967810S100</t>
  </si>
  <si>
    <t>DR5967810S105</t>
  </si>
  <si>
    <t>DR5967810S110</t>
  </si>
  <si>
    <t>DR5967810S115</t>
  </si>
  <si>
    <t>DR5967810S120</t>
  </si>
  <si>
    <t>DR5967810S125</t>
  </si>
  <si>
    <t>DR5967810S130</t>
  </si>
  <si>
    <t>DR5968810S040</t>
  </si>
  <si>
    <t>DR5968810S045</t>
  </si>
  <si>
    <t>DR5968810S050</t>
  </si>
  <si>
    <t>DR5968810S055</t>
  </si>
  <si>
    <t>DR5968810S060</t>
  </si>
  <si>
    <t>DR5968810S065</t>
  </si>
  <si>
    <t>DR5968810S070</t>
  </si>
  <si>
    <t>DR5968810S075</t>
  </si>
  <si>
    <t>DR5968810S080</t>
  </si>
  <si>
    <t>DR5968810S085</t>
  </si>
  <si>
    <t>DR5968810S090</t>
  </si>
  <si>
    <t>DR5968810S095</t>
  </si>
  <si>
    <t>DR5968810S100</t>
  </si>
  <si>
    <t>DR5968810S105</t>
  </si>
  <si>
    <t>DR5968810S110</t>
  </si>
  <si>
    <t>DR5968810S115</t>
  </si>
  <si>
    <t>DR5968810S120</t>
  </si>
  <si>
    <t>DR5968810S125</t>
  </si>
  <si>
    <t>DR5968810S130</t>
  </si>
  <si>
    <t>ART-Color</t>
  </si>
  <si>
    <t>ART Number</t>
  </si>
  <si>
    <t>Color</t>
  </si>
  <si>
    <t>Size</t>
  </si>
  <si>
    <t>MN</t>
  </si>
  <si>
    <t>MS Ord  Num</t>
  </si>
  <si>
    <t>Rank</t>
    <phoneticPr fontId="2" type="noConversion"/>
  </si>
  <si>
    <t>ART-Color Num</t>
    <phoneticPr fontId="2" type="noConversion"/>
  </si>
  <si>
    <t>Rank2</t>
    <phoneticPr fontId="2" type="noConversion"/>
  </si>
  <si>
    <t>AG</t>
    <phoneticPr fontId="2" type="noConversion"/>
  </si>
  <si>
    <t>R1</t>
    <phoneticPr fontId="2" type="noConversion"/>
  </si>
  <si>
    <t>Article</t>
  </si>
  <si>
    <t>States</t>
  </si>
  <si>
    <t>Order QTY</t>
  </si>
  <si>
    <t>Inventory</t>
  </si>
  <si>
    <t>Agent1</t>
  </si>
  <si>
    <t>Agent2</t>
  </si>
  <si>
    <t>79S</t>
  </si>
  <si>
    <t>Agent8</t>
    <phoneticPr fontId="2" type="noConversion"/>
  </si>
  <si>
    <r>
      <rPr>
        <b/>
        <sz val="12"/>
        <color theme="1"/>
        <rFont val="微軟正黑體"/>
        <family val="2"/>
      </rPr>
      <t>雙數</t>
    </r>
    <phoneticPr fontId="2" type="noConversion"/>
  </si>
  <si>
    <r>
      <rPr>
        <sz val="12"/>
        <color theme="1"/>
        <rFont val="微軟正黑體"/>
        <family val="2"/>
        <charset val="136"/>
      </rPr>
      <t>換色</t>
    </r>
    <r>
      <rPr>
        <sz val="12"/>
        <color theme="1"/>
        <rFont val="Times New Roman"/>
        <family val="1"/>
      </rPr>
      <t>1</t>
    </r>
    <phoneticPr fontId="2" type="noConversion"/>
  </si>
  <si>
    <r>
      <rPr>
        <sz val="12"/>
        <color theme="1"/>
        <rFont val="微軟正黑體"/>
        <family val="2"/>
      </rPr>
      <t>換色</t>
    </r>
    <r>
      <rPr>
        <sz val="12"/>
        <color theme="1"/>
        <rFont val="Times New Roman"/>
        <family val="1"/>
      </rPr>
      <t>2</t>
    </r>
    <phoneticPr fontId="2" type="noConversion"/>
  </si>
  <si>
    <t>ART-Color Number</t>
    <phoneticPr fontId="2" type="noConversion"/>
  </si>
  <si>
    <t>ART-Color</t>
    <phoneticPr fontId="2" type="noConversion"/>
  </si>
  <si>
    <t>ART Number</t>
    <phoneticPr fontId="2" type="noConversion"/>
  </si>
  <si>
    <r>
      <rPr>
        <b/>
        <sz val="12"/>
        <color theme="1"/>
        <rFont val="微軟正黑體"/>
        <family val="2"/>
      </rPr>
      <t>楦頭</t>
    </r>
    <r>
      <rPr>
        <b/>
        <sz val="12"/>
        <color theme="1"/>
        <rFont val="Times New Roman"/>
        <family val="1"/>
      </rPr>
      <t>Size</t>
    </r>
    <phoneticPr fontId="2" type="noConversion"/>
  </si>
  <si>
    <t>Weight_Color</t>
    <phoneticPr fontId="2" type="noConversion"/>
  </si>
  <si>
    <t>Weight_MN</t>
    <phoneticPr fontId="2" type="noConversion"/>
  </si>
  <si>
    <t>Weight_MaStates</t>
    <phoneticPr fontId="2" type="noConversion"/>
  </si>
  <si>
    <t>R2</t>
    <phoneticPr fontId="2" type="noConversion"/>
  </si>
  <si>
    <t>Discount</t>
    <phoneticPr fontId="2" type="noConversion"/>
  </si>
  <si>
    <t>Total Cost</t>
    <phoneticPr fontId="2" type="noConversion"/>
  </si>
  <si>
    <t>R3</t>
    <phoneticPr fontId="2" type="noConversion"/>
  </si>
  <si>
    <t>R4</t>
    <phoneticPr fontId="2" type="noConversion"/>
  </si>
  <si>
    <t>R5</t>
    <phoneticPr fontId="2" type="noConversion"/>
  </si>
  <si>
    <t>以消除訂單方式進行</t>
    <phoneticPr fontId="2" type="noConversion"/>
  </si>
  <si>
    <t>以1cycle24雙為主</t>
    <phoneticPr fontId="2" type="noConversion"/>
  </si>
  <si>
    <t>00A</t>
  </si>
  <si>
    <t>不換色換模不換配色全半碼</t>
    <phoneticPr fontId="2" type="noConversion"/>
  </si>
  <si>
    <t>AG</t>
  </si>
  <si>
    <t>Weight-MS</t>
    <phoneticPr fontId="2" type="noConversion"/>
  </si>
  <si>
    <r>
      <rPr>
        <b/>
        <sz val="12"/>
        <color theme="1"/>
        <rFont val="微軟正黑體"/>
        <family val="2"/>
      </rPr>
      <t>配色</t>
    </r>
    <r>
      <rPr>
        <b/>
        <sz val="12"/>
        <color theme="1"/>
        <rFont val="Times New Roman"/>
        <family val="1"/>
      </rPr>
      <t>Article</t>
    </r>
    <phoneticPr fontId="2" type="noConversion"/>
  </si>
  <si>
    <r>
      <rPr>
        <sz val="12"/>
        <color theme="1"/>
        <rFont val="微軟正黑體"/>
        <family val="2"/>
      </rPr>
      <t>換色</t>
    </r>
    <r>
      <rPr>
        <sz val="12"/>
        <color theme="1"/>
        <rFont val="Times New Roman"/>
        <family val="1"/>
      </rPr>
      <t>1</t>
    </r>
    <phoneticPr fontId="2" type="noConversion"/>
  </si>
  <si>
    <t>R6</t>
    <phoneticPr fontId="2" type="noConversion"/>
  </si>
  <si>
    <t>R7</t>
    <phoneticPr fontId="2" type="noConversion"/>
  </si>
  <si>
    <t>R8</t>
    <phoneticPr fontId="2" type="noConversion"/>
  </si>
  <si>
    <t>R9</t>
    <phoneticPr fontId="2" type="noConversion"/>
  </si>
  <si>
    <t>R10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</si>
</sst>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m/d;@"/>
    <numFmt numFmtId="167" formatCode="#,##0.00\ ;\(#,##0.00\);\-#\ ;\ @\ "/>
    <numFmt numFmtId="168" formatCode="_(* #,##0_);_(* \(#,##0\);_(* &quot;-&quot;??_);_(@_)"/>
  </numFmts>
  <fonts count="26">
    <font>
      <sz val="12"/>
      <color theme="1"/>
      <name val="Calibri"/>
      <family val="2"/>
      <charset val="136"/>
      <scheme val="minor"/>
    </font>
    <font>
      <b/>
      <sz val="11"/>
      <color theme="1"/>
      <name val="Times New Roman"/>
      <family val="1"/>
      <charset val="1"/>
    </font>
    <font>
      <sz val="9"/>
      <name val="Calibri"/>
      <family val="2"/>
      <charset val="136"/>
      <scheme val="minor"/>
    </font>
    <font>
      <b/>
      <sz val="11"/>
      <color rgb="FFFF0000"/>
      <name val="Times New Roman"/>
      <family val="1"/>
      <charset val="1"/>
    </font>
    <font>
      <b/>
      <sz val="11"/>
      <color theme="1"/>
      <name val="新細明體"/>
      <family val="2"/>
      <charset val="1"/>
    </font>
    <font>
      <sz val="12"/>
      <color rgb="FF000000"/>
      <name val="新細明體"/>
      <family val="1"/>
      <charset val="136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2"/>
      <color theme="1"/>
      <name val="細明體"/>
      <family val="1"/>
      <charset val="136"/>
    </font>
    <font>
      <sz val="12"/>
      <color theme="1"/>
      <name val="Calibri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sz val="11"/>
      <color theme="1"/>
      <name val="微軟正黑體"/>
      <family val="2"/>
    </font>
    <font>
      <b/>
      <sz val="12"/>
      <color theme="1"/>
      <name val="微軟正黑體"/>
      <family val="2"/>
      <charset val="136"/>
    </font>
    <font>
      <b/>
      <sz val="12"/>
      <color theme="1"/>
      <name val="微軟正黑體"/>
      <family val="2"/>
    </font>
    <font>
      <sz val="12"/>
      <color theme="1"/>
      <name val="Times New Roman"/>
      <family val="2"/>
      <charset val="136"/>
    </font>
    <font>
      <b/>
      <sz val="12"/>
      <color theme="1"/>
      <name val="Microsoft YaHei"/>
      <family val="2"/>
    </font>
    <font>
      <b/>
      <sz val="12"/>
      <color rgb="FF000000"/>
      <name val="Microsoft YaHei"/>
      <family val="2"/>
      <charset val="134"/>
    </font>
    <font>
      <b/>
      <sz val="11"/>
      <color rgb="FFFF0000"/>
      <name val="新細明體"/>
      <family val="2"/>
      <charset val="1"/>
    </font>
    <font>
      <sz val="12"/>
      <color rgb="FFFF0000"/>
      <name val="Times New Roman"/>
      <family val="1"/>
    </font>
    <font>
      <b/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EB9C"/>
      </patternFill>
    </fill>
    <fill>
      <patternFill patternType="solid">
        <fgColor rgb="FF66FFFF"/>
        <b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33CCFF"/>
        <bgColor rgb="FFFFEB9C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167" fontId="5" fillId="0" borderId="0">
      <alignment vertical="center"/>
    </xf>
    <xf numFmtId="164" fontId="12" fillId="0" borderId="0" applyFont="0" applyFill="0" applyBorder="0" applyAlignment="0" applyProtection="0">
      <alignment vertical="center"/>
    </xf>
    <xf numFmtId="165" fontId="12" fillId="0" borderId="0" applyFon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6" fontId="3" fillId="3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4" borderId="1" xfId="1" applyNumberFormat="1" applyFont="1" applyFill="1" applyBorder="1" applyAlignment="1">
      <alignment horizontal="center" vertical="center" shrinkToFit="1"/>
    </xf>
    <xf numFmtId="0" fontId="1" fillId="4" borderId="1" xfId="1" applyNumberFormat="1" applyFont="1" applyFill="1" applyBorder="1" applyAlignment="1">
      <alignment horizontal="center" vertical="center" shrinkToFit="1"/>
    </xf>
    <xf numFmtId="0" fontId="1" fillId="4" borderId="3" xfId="1" applyNumberFormat="1" applyFont="1" applyFill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4" borderId="3" xfId="1" applyNumberFormat="1" applyFont="1" applyFill="1" applyBorder="1" applyAlignment="1">
      <alignment horizontal="center" vertical="center" shrinkToFit="1"/>
    </xf>
    <xf numFmtId="43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1" applyNumberFormat="1" applyFont="1" applyFill="1" applyBorder="1" applyAlignment="1">
      <alignment horizontal="center" vertical="center" shrinkToFit="1"/>
    </xf>
    <xf numFmtId="0" fontId="1" fillId="0" borderId="0" xfId="1" applyNumberFormat="1" applyFont="1" applyFill="1" applyBorder="1" applyAlignment="1">
      <alignment horizontal="center" vertical="center" shrinkToFit="1"/>
    </xf>
    <xf numFmtId="0" fontId="0" fillId="0" borderId="0" xfId="0" applyFill="1" applyBorder="1">
      <alignment vertical="center"/>
    </xf>
    <xf numFmtId="0" fontId="6" fillId="0" borderId="0" xfId="0" applyFont="1" applyFill="1" applyBorder="1" applyAlignment="1">
      <alignment horizontal="center"/>
    </xf>
    <xf numFmtId="166" fontId="3" fillId="0" borderId="4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14" fontId="6" fillId="0" borderId="1" xfId="0" applyNumberFormat="1" applyFont="1" applyBorder="1">
      <alignment vertical="center"/>
    </xf>
    <xf numFmtId="14" fontId="6" fillId="0" borderId="1" xfId="2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14" fontId="16" fillId="0" borderId="1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 shrinkToFit="1"/>
    </xf>
    <xf numFmtId="0" fontId="7" fillId="0" borderId="0" xfId="1" applyNumberFormat="1" applyFont="1" applyFill="1" applyBorder="1" applyAlignment="1">
      <alignment horizontal="center" vertical="center" shrinkToFit="1"/>
    </xf>
    <xf numFmtId="14" fontId="8" fillId="0" borderId="1" xfId="0" applyNumberFormat="1" applyFont="1" applyFill="1" applyBorder="1" applyAlignment="1">
      <alignment horizont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8" fontId="6" fillId="0" borderId="1" xfId="3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3" fillId="5" borderId="1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8" fontId="24" fillId="0" borderId="1" xfId="3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4" xfId="0" applyBorder="1">
      <alignment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</cellXfs>
  <cellStyles count="4">
    <cellStyle name="Comma" xfId="3" builtinId="3"/>
    <cellStyle name="Currency" xfId="2" builtinId="4"/>
    <cellStyle name="Explanatory Text 2" xfId="1" xr:uid="{BB50798A-0129-4852-AE25-97A0C53D2E7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D0BC-6E6C-477E-B6FC-C57728AE2E1B}">
  <dimension ref="A1:AE208"/>
  <sheetViews>
    <sheetView zoomScaleNormal="100" workbookViewId="0"/>
  </sheetViews>
  <sheetFormatPr defaultRowHeight="15.75"/>
  <cols>
    <col min="2" max="2" width="11.25" customWidth="1"/>
    <col min="3" max="3" width="16.125" customWidth="1"/>
    <col min="30" max="30" width="12" customWidth="1"/>
    <col min="31" max="31" width="11.75" customWidth="1"/>
  </cols>
  <sheetData>
    <row r="1" spans="1:31">
      <c r="B1" s="2">
        <v>44739</v>
      </c>
    </row>
    <row r="2" spans="1:31">
      <c r="C2" s="6" t="s">
        <v>32</v>
      </c>
      <c r="D2" s="7">
        <v>4</v>
      </c>
      <c r="E2" s="8">
        <v>4.5</v>
      </c>
      <c r="F2" s="8">
        <v>5</v>
      </c>
      <c r="G2" s="8">
        <v>5.5</v>
      </c>
      <c r="H2" s="8">
        <v>6</v>
      </c>
      <c r="I2" s="8">
        <v>6.5</v>
      </c>
      <c r="J2" s="8">
        <v>7</v>
      </c>
      <c r="K2" s="8">
        <v>7.5</v>
      </c>
      <c r="L2" s="8">
        <v>8</v>
      </c>
      <c r="M2" s="8">
        <v>8.5</v>
      </c>
      <c r="N2" s="8">
        <v>9</v>
      </c>
      <c r="O2" s="8">
        <v>9.5</v>
      </c>
      <c r="P2" s="8">
        <v>10</v>
      </c>
      <c r="Q2" s="8">
        <v>10.5</v>
      </c>
      <c r="R2" s="8">
        <v>11</v>
      </c>
      <c r="S2" s="8">
        <v>11.5</v>
      </c>
      <c r="T2" s="8">
        <v>12</v>
      </c>
      <c r="U2" s="8">
        <v>12.5</v>
      </c>
      <c r="V2" s="8">
        <v>13</v>
      </c>
      <c r="W2" s="8"/>
      <c r="X2" s="8"/>
      <c r="Y2" s="8"/>
      <c r="Z2" s="8"/>
      <c r="AD2" s="10" t="s">
        <v>32</v>
      </c>
      <c r="AE2" s="10" t="s">
        <v>33</v>
      </c>
    </row>
    <row r="3" spans="1:31">
      <c r="C3" s="6" t="s">
        <v>33</v>
      </c>
      <c r="D3" s="7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>
        <v>1</v>
      </c>
      <c r="Q3" s="9">
        <v>1.5</v>
      </c>
      <c r="R3" s="9">
        <v>2</v>
      </c>
      <c r="S3" s="9">
        <v>2.5</v>
      </c>
      <c r="T3" s="9">
        <v>3</v>
      </c>
      <c r="U3" s="9">
        <v>3.5</v>
      </c>
      <c r="V3" s="9">
        <v>4</v>
      </c>
      <c r="W3" s="9">
        <v>4.5</v>
      </c>
      <c r="X3" s="9">
        <v>5</v>
      </c>
      <c r="Y3" s="9">
        <v>5.5</v>
      </c>
      <c r="Z3" s="9">
        <v>6</v>
      </c>
      <c r="AD3" s="10" t="s">
        <v>83</v>
      </c>
      <c r="AE3" s="11" t="s">
        <v>34</v>
      </c>
    </row>
    <row r="4" spans="1:31">
      <c r="A4" s="6" t="s">
        <v>32</v>
      </c>
      <c r="B4" s="67">
        <v>44729</v>
      </c>
      <c r="C4" s="1" t="s">
        <v>19</v>
      </c>
      <c r="D4" s="1"/>
      <c r="E4" s="4">
        <v>36</v>
      </c>
      <c r="F4" s="4">
        <v>36</v>
      </c>
      <c r="G4" s="4">
        <v>36</v>
      </c>
      <c r="H4" s="4">
        <v>54</v>
      </c>
      <c r="I4" s="4">
        <v>60</v>
      </c>
      <c r="J4" s="78">
        <v>0</v>
      </c>
      <c r="K4" s="4">
        <v>90</v>
      </c>
      <c r="L4" s="78">
        <v>0</v>
      </c>
      <c r="M4" s="4">
        <v>54</v>
      </c>
      <c r="N4" s="78">
        <v>0</v>
      </c>
      <c r="O4" s="4">
        <v>102</v>
      </c>
      <c r="P4" s="78">
        <v>0</v>
      </c>
      <c r="Q4" s="78">
        <v>0</v>
      </c>
      <c r="R4" s="78">
        <v>0</v>
      </c>
      <c r="S4" s="4">
        <v>36</v>
      </c>
      <c r="T4" s="78">
        <v>0</v>
      </c>
      <c r="U4" s="4"/>
      <c r="V4" s="4">
        <v>36</v>
      </c>
      <c r="W4" s="4"/>
      <c r="X4" s="4"/>
      <c r="Y4" s="4"/>
      <c r="Z4" s="4"/>
      <c r="AD4" s="10" t="s">
        <v>84</v>
      </c>
      <c r="AE4" s="11" t="s">
        <v>35</v>
      </c>
    </row>
    <row r="5" spans="1:31">
      <c r="A5" s="6" t="s">
        <v>32</v>
      </c>
      <c r="B5" s="67">
        <v>44729</v>
      </c>
      <c r="C5" s="1" t="s">
        <v>4</v>
      </c>
      <c r="D5" s="3"/>
      <c r="E5" s="4"/>
      <c r="F5" s="4"/>
      <c r="G5" s="4"/>
      <c r="H5" s="4">
        <v>12</v>
      </c>
      <c r="I5" s="4">
        <v>120</v>
      </c>
      <c r="J5" s="4">
        <v>198</v>
      </c>
      <c r="K5" s="78">
        <v>0</v>
      </c>
      <c r="L5" s="4">
        <v>234</v>
      </c>
      <c r="M5" s="4">
        <v>174</v>
      </c>
      <c r="N5" s="78">
        <v>0</v>
      </c>
      <c r="O5" s="78">
        <v>186</v>
      </c>
      <c r="P5" s="4">
        <v>300</v>
      </c>
      <c r="Q5" s="78">
        <v>0</v>
      </c>
      <c r="R5" s="4">
        <v>150</v>
      </c>
      <c r="S5" s="78">
        <v>0</v>
      </c>
      <c r="T5" s="4">
        <v>48</v>
      </c>
      <c r="U5" s="4">
        <v>18</v>
      </c>
      <c r="V5" s="78">
        <v>0</v>
      </c>
      <c r="W5" s="4"/>
      <c r="X5" s="4"/>
      <c r="Y5" s="4"/>
      <c r="Z5" s="4"/>
      <c r="AD5" s="10" t="s">
        <v>85</v>
      </c>
      <c r="AE5" s="11" t="s">
        <v>36</v>
      </c>
    </row>
    <row r="6" spans="1:31">
      <c r="A6" s="6" t="s">
        <v>32</v>
      </c>
      <c r="B6" s="67">
        <v>44729</v>
      </c>
      <c r="C6" s="1" t="s">
        <v>124</v>
      </c>
      <c r="D6" s="79">
        <v>0</v>
      </c>
      <c r="E6" s="4">
        <v>12</v>
      </c>
      <c r="F6" s="4">
        <v>12</v>
      </c>
      <c r="G6" s="78">
        <v>0</v>
      </c>
      <c r="H6" s="4">
        <v>24</v>
      </c>
      <c r="I6" s="4">
        <v>24</v>
      </c>
      <c r="J6" s="4">
        <v>24</v>
      </c>
      <c r="K6" s="4">
        <v>24</v>
      </c>
      <c r="L6" s="4">
        <v>24</v>
      </c>
      <c r="M6" s="78">
        <v>0</v>
      </c>
      <c r="N6" s="4">
        <v>30</v>
      </c>
      <c r="O6" s="4">
        <v>36</v>
      </c>
      <c r="P6" s="4">
        <v>36</v>
      </c>
      <c r="Q6" s="4">
        <v>36</v>
      </c>
      <c r="R6" s="4">
        <v>18</v>
      </c>
      <c r="S6" s="4">
        <v>12</v>
      </c>
      <c r="T6" s="4">
        <v>12</v>
      </c>
      <c r="U6" s="4">
        <v>6</v>
      </c>
      <c r="V6" s="4"/>
      <c r="W6" s="4"/>
      <c r="X6" s="4"/>
      <c r="Y6" s="4"/>
      <c r="Z6" s="4"/>
      <c r="AD6" s="10" t="s">
        <v>86</v>
      </c>
      <c r="AE6" s="11" t="s">
        <v>37</v>
      </c>
    </row>
    <row r="7" spans="1:31">
      <c r="A7" s="6" t="s">
        <v>32</v>
      </c>
      <c r="B7" s="67">
        <v>44729</v>
      </c>
      <c r="C7" s="1" t="s">
        <v>6</v>
      </c>
      <c r="D7" s="3"/>
      <c r="E7" s="4">
        <v>6</v>
      </c>
      <c r="F7" s="4">
        <v>12</v>
      </c>
      <c r="G7" s="4">
        <v>18</v>
      </c>
      <c r="H7" s="4">
        <v>24</v>
      </c>
      <c r="I7" s="4">
        <v>30</v>
      </c>
      <c r="J7" s="4">
        <v>72</v>
      </c>
      <c r="K7" s="4">
        <v>84</v>
      </c>
      <c r="L7" s="4">
        <v>144</v>
      </c>
      <c r="M7" s="4">
        <v>150</v>
      </c>
      <c r="N7" s="4">
        <v>204</v>
      </c>
      <c r="O7" s="4">
        <v>204</v>
      </c>
      <c r="P7" s="4">
        <v>156</v>
      </c>
      <c r="Q7" s="4">
        <v>102</v>
      </c>
      <c r="R7" s="4">
        <v>72</v>
      </c>
      <c r="S7" s="4">
        <v>30</v>
      </c>
      <c r="T7" s="4">
        <v>24</v>
      </c>
      <c r="U7" s="4"/>
      <c r="V7" s="4"/>
      <c r="W7" s="4"/>
      <c r="X7" s="4"/>
      <c r="Y7" s="4"/>
      <c r="Z7" s="4"/>
      <c r="AD7" s="10" t="s">
        <v>87</v>
      </c>
      <c r="AE7" s="11" t="s">
        <v>38</v>
      </c>
    </row>
    <row r="8" spans="1:31">
      <c r="A8" s="6" t="s">
        <v>32</v>
      </c>
      <c r="B8" s="5">
        <v>44735</v>
      </c>
      <c r="C8" s="1" t="s">
        <v>4</v>
      </c>
      <c r="D8" s="3"/>
      <c r="E8" s="4"/>
      <c r="F8" s="4"/>
      <c r="G8" s="4"/>
      <c r="H8" s="4">
        <v>6</v>
      </c>
      <c r="I8" s="4">
        <v>6</v>
      </c>
      <c r="J8" s="4">
        <v>102</v>
      </c>
      <c r="K8" s="4">
        <v>102</v>
      </c>
      <c r="L8" s="4">
        <v>240</v>
      </c>
      <c r="M8" s="4">
        <v>234</v>
      </c>
      <c r="N8" s="4">
        <v>264</v>
      </c>
      <c r="O8" s="4">
        <v>162</v>
      </c>
      <c r="P8" s="4">
        <v>222</v>
      </c>
      <c r="Q8" s="4">
        <v>30</v>
      </c>
      <c r="R8" s="4">
        <v>126</v>
      </c>
      <c r="S8" s="4"/>
      <c r="T8" s="4">
        <v>12</v>
      </c>
      <c r="U8" s="4"/>
      <c r="V8" s="4">
        <v>6</v>
      </c>
      <c r="W8" s="4"/>
      <c r="X8" s="4"/>
      <c r="Y8" s="4"/>
      <c r="Z8" s="4"/>
      <c r="AD8" s="10" t="s">
        <v>88</v>
      </c>
      <c r="AE8" s="11" t="s">
        <v>39</v>
      </c>
    </row>
    <row r="9" spans="1:31">
      <c r="A9" s="6" t="s">
        <v>32</v>
      </c>
      <c r="B9" s="5">
        <v>44735</v>
      </c>
      <c r="C9" s="1" t="s">
        <v>16</v>
      </c>
      <c r="D9" s="3">
        <v>6</v>
      </c>
      <c r="E9" s="4"/>
      <c r="F9" s="4">
        <v>12</v>
      </c>
      <c r="G9" s="4">
        <v>12</v>
      </c>
      <c r="H9" s="4">
        <v>6</v>
      </c>
      <c r="I9" s="4">
        <v>12</v>
      </c>
      <c r="J9" s="78">
        <v>0</v>
      </c>
      <c r="K9" s="78">
        <v>0</v>
      </c>
      <c r="L9" s="78">
        <v>0</v>
      </c>
      <c r="M9" s="78">
        <v>0</v>
      </c>
      <c r="N9" s="4">
        <v>36</v>
      </c>
      <c r="O9" s="4">
        <v>36</v>
      </c>
      <c r="P9" s="78">
        <v>0</v>
      </c>
      <c r="Q9" s="4">
        <v>24</v>
      </c>
      <c r="R9" s="78">
        <v>0</v>
      </c>
      <c r="S9" s="4">
        <v>12</v>
      </c>
      <c r="T9" s="4">
        <v>24</v>
      </c>
      <c r="U9" s="4">
        <v>6</v>
      </c>
      <c r="V9" s="4">
        <v>6</v>
      </c>
      <c r="W9" s="4"/>
      <c r="X9" s="4"/>
      <c r="Y9" s="4"/>
      <c r="Z9" s="4"/>
      <c r="AD9" s="10" t="s">
        <v>89</v>
      </c>
      <c r="AE9" s="11" t="s">
        <v>40</v>
      </c>
    </row>
    <row r="10" spans="1:31">
      <c r="A10" s="6" t="s">
        <v>32</v>
      </c>
      <c r="B10" s="5">
        <v>44736</v>
      </c>
      <c r="C10" s="1" t="s">
        <v>19</v>
      </c>
      <c r="D10" s="3"/>
      <c r="E10" s="4">
        <v>30</v>
      </c>
      <c r="F10" s="4">
        <v>36</v>
      </c>
      <c r="G10" s="4">
        <v>48</v>
      </c>
      <c r="H10" s="4">
        <v>60</v>
      </c>
      <c r="I10" s="4">
        <v>144</v>
      </c>
      <c r="J10" s="4">
        <v>342</v>
      </c>
      <c r="K10" s="4">
        <v>294</v>
      </c>
      <c r="L10" s="78">
        <v>384</v>
      </c>
      <c r="M10" s="4">
        <v>432</v>
      </c>
      <c r="N10" s="78">
        <v>366</v>
      </c>
      <c r="O10" s="4">
        <v>504</v>
      </c>
      <c r="P10" s="78">
        <v>354</v>
      </c>
      <c r="Q10" s="4">
        <v>318</v>
      </c>
      <c r="R10" s="4">
        <v>318</v>
      </c>
      <c r="S10" s="4">
        <v>96</v>
      </c>
      <c r="T10" s="4">
        <v>228</v>
      </c>
      <c r="U10" s="4"/>
      <c r="V10" s="4">
        <v>24</v>
      </c>
      <c r="W10" s="4"/>
      <c r="X10" s="4"/>
      <c r="Y10" s="4"/>
      <c r="Z10" s="4"/>
      <c r="AD10" s="10" t="s">
        <v>90</v>
      </c>
      <c r="AE10" s="11" t="s">
        <v>41</v>
      </c>
    </row>
    <row r="11" spans="1:31">
      <c r="A11" s="6" t="s">
        <v>32</v>
      </c>
      <c r="B11" s="5">
        <v>44736</v>
      </c>
      <c r="C11" s="1" t="s">
        <v>12</v>
      </c>
      <c r="D11" s="3"/>
      <c r="E11" s="4"/>
      <c r="F11" s="4">
        <v>6</v>
      </c>
      <c r="G11" s="4">
        <v>6</v>
      </c>
      <c r="H11" s="4">
        <v>6</v>
      </c>
      <c r="I11" s="4">
        <v>72</v>
      </c>
      <c r="J11" s="78">
        <v>126</v>
      </c>
      <c r="K11" s="4">
        <v>108</v>
      </c>
      <c r="L11" s="78">
        <v>168</v>
      </c>
      <c r="M11" s="4">
        <v>222</v>
      </c>
      <c r="N11" s="4">
        <v>396</v>
      </c>
      <c r="O11" s="4">
        <v>306</v>
      </c>
      <c r="P11" s="4">
        <v>330</v>
      </c>
      <c r="Q11" s="4">
        <v>228</v>
      </c>
      <c r="R11" s="4">
        <v>240</v>
      </c>
      <c r="S11" s="4">
        <v>126</v>
      </c>
      <c r="T11" s="4">
        <v>114</v>
      </c>
      <c r="U11" s="4">
        <v>60</v>
      </c>
      <c r="V11" s="4">
        <v>54</v>
      </c>
      <c r="W11" s="4"/>
      <c r="X11" s="4"/>
      <c r="Y11" s="4"/>
      <c r="Z11" s="4"/>
      <c r="AD11" s="10" t="s">
        <v>91</v>
      </c>
      <c r="AE11" s="11" t="s">
        <v>42</v>
      </c>
    </row>
    <row r="12" spans="1:31">
      <c r="A12" s="6" t="s">
        <v>32</v>
      </c>
      <c r="B12" s="5">
        <v>44736</v>
      </c>
      <c r="C12" s="1" t="s">
        <v>5</v>
      </c>
      <c r="D12" s="3">
        <v>6</v>
      </c>
      <c r="E12" s="4">
        <v>6</v>
      </c>
      <c r="F12" s="4">
        <v>12</v>
      </c>
      <c r="G12" s="4">
        <v>18</v>
      </c>
      <c r="H12" s="4">
        <v>18</v>
      </c>
      <c r="I12" s="4">
        <v>30</v>
      </c>
      <c r="J12" s="4">
        <v>36</v>
      </c>
      <c r="K12" s="4">
        <v>48</v>
      </c>
      <c r="L12" s="4">
        <v>60</v>
      </c>
      <c r="M12" s="4">
        <v>84</v>
      </c>
      <c r="N12" s="4">
        <v>96</v>
      </c>
      <c r="O12" s="4">
        <v>96</v>
      </c>
      <c r="P12" s="4">
        <v>84</v>
      </c>
      <c r="Q12" s="4">
        <v>72</v>
      </c>
      <c r="R12" s="4">
        <v>54</v>
      </c>
      <c r="S12" s="4">
        <v>24</v>
      </c>
      <c r="T12" s="4">
        <v>18</v>
      </c>
      <c r="U12" s="4">
        <v>6</v>
      </c>
      <c r="V12" s="4">
        <v>12</v>
      </c>
      <c r="W12" s="4"/>
      <c r="X12" s="4"/>
      <c r="Y12" s="4"/>
      <c r="Z12" s="4"/>
      <c r="AD12" s="10" t="s">
        <v>92</v>
      </c>
      <c r="AE12" s="11" t="s">
        <v>43</v>
      </c>
    </row>
    <row r="13" spans="1:31">
      <c r="A13" s="6" t="s">
        <v>32</v>
      </c>
      <c r="B13" s="5">
        <v>44736</v>
      </c>
      <c r="C13" s="1" t="s">
        <v>4</v>
      </c>
      <c r="D13" s="3"/>
      <c r="E13" s="4"/>
      <c r="F13" s="4">
        <v>6</v>
      </c>
      <c r="G13" s="4">
        <v>6</v>
      </c>
      <c r="H13" s="4">
        <v>6</v>
      </c>
      <c r="I13" s="4">
        <v>30</v>
      </c>
      <c r="J13" s="4">
        <v>90</v>
      </c>
      <c r="K13" s="4">
        <v>36</v>
      </c>
      <c r="L13" s="4">
        <v>156</v>
      </c>
      <c r="M13" s="4">
        <v>168</v>
      </c>
      <c r="N13" s="4">
        <v>90</v>
      </c>
      <c r="O13" s="4">
        <v>126</v>
      </c>
      <c r="P13" s="4">
        <v>96</v>
      </c>
      <c r="Q13" s="4">
        <v>18</v>
      </c>
      <c r="R13" s="4">
        <v>42</v>
      </c>
      <c r="S13" s="4">
        <v>12</v>
      </c>
      <c r="T13" s="4">
        <v>12</v>
      </c>
      <c r="U13" s="4"/>
      <c r="V13" s="4"/>
      <c r="W13" s="4"/>
      <c r="X13" s="4"/>
      <c r="Y13" s="4"/>
      <c r="Z13" s="4"/>
      <c r="AD13" s="10" t="s">
        <v>93</v>
      </c>
      <c r="AE13" s="11" t="s">
        <v>44</v>
      </c>
    </row>
    <row r="14" spans="1:31">
      <c r="A14" s="6" t="s">
        <v>32</v>
      </c>
      <c r="B14" s="5">
        <v>44736</v>
      </c>
      <c r="C14" s="1" t="s">
        <v>16</v>
      </c>
      <c r="D14" s="3"/>
      <c r="E14" s="4"/>
      <c r="F14" s="4"/>
      <c r="G14" s="4"/>
      <c r="H14" s="4"/>
      <c r="I14" s="4"/>
      <c r="J14" s="78">
        <v>0</v>
      </c>
      <c r="K14" s="78">
        <v>0</v>
      </c>
      <c r="L14" s="78">
        <v>0</v>
      </c>
      <c r="M14" s="78">
        <v>0</v>
      </c>
      <c r="N14" s="4">
        <v>24</v>
      </c>
      <c r="O14" s="4">
        <v>30</v>
      </c>
      <c r="P14" s="4">
        <v>24</v>
      </c>
      <c r="Q14" s="4">
        <v>18</v>
      </c>
      <c r="R14" s="78">
        <v>0</v>
      </c>
      <c r="S14" s="4">
        <v>12</v>
      </c>
      <c r="T14" s="4">
        <v>6</v>
      </c>
      <c r="U14" s="4">
        <v>6</v>
      </c>
      <c r="V14" s="4">
        <v>6</v>
      </c>
      <c r="W14" s="4"/>
      <c r="X14" s="4"/>
      <c r="Y14" s="4"/>
      <c r="Z14" s="4"/>
      <c r="AD14" s="10" t="s">
        <v>94</v>
      </c>
      <c r="AE14" s="11" t="s">
        <v>45</v>
      </c>
    </row>
    <row r="15" spans="1:31">
      <c r="A15" s="6" t="s">
        <v>32</v>
      </c>
      <c r="B15" s="5">
        <v>44736</v>
      </c>
      <c r="C15" s="1" t="s">
        <v>6</v>
      </c>
      <c r="D15" s="3"/>
      <c r="E15" s="4"/>
      <c r="F15" s="4"/>
      <c r="G15" s="4"/>
      <c r="H15" s="4"/>
      <c r="I15" s="4">
        <v>6</v>
      </c>
      <c r="J15" s="4">
        <v>54</v>
      </c>
      <c r="K15" s="4">
        <v>90</v>
      </c>
      <c r="L15" s="4">
        <v>156</v>
      </c>
      <c r="M15" s="4">
        <v>156</v>
      </c>
      <c r="N15" s="4">
        <v>186</v>
      </c>
      <c r="O15" s="4">
        <v>186</v>
      </c>
      <c r="P15" s="4">
        <v>132</v>
      </c>
      <c r="Q15" s="4">
        <v>108</v>
      </c>
      <c r="R15" s="4">
        <v>66</v>
      </c>
      <c r="S15" s="4">
        <v>48</v>
      </c>
      <c r="T15" s="4">
        <v>42</v>
      </c>
      <c r="U15" s="4"/>
      <c r="V15" s="4"/>
      <c r="W15" s="4"/>
      <c r="X15" s="4"/>
      <c r="Y15" s="4"/>
      <c r="Z15" s="4"/>
      <c r="AD15" s="10" t="s">
        <v>95</v>
      </c>
      <c r="AE15" s="11" t="s">
        <v>46</v>
      </c>
    </row>
    <row r="16" spans="1:31">
      <c r="A16" s="6" t="s">
        <v>32</v>
      </c>
      <c r="B16" s="5">
        <v>44736</v>
      </c>
      <c r="C16" s="1" t="s">
        <v>115</v>
      </c>
      <c r="D16" s="3"/>
      <c r="E16" s="4"/>
      <c r="F16" s="4">
        <v>12</v>
      </c>
      <c r="G16" s="4">
        <v>12</v>
      </c>
      <c r="H16" s="4">
        <v>12</v>
      </c>
      <c r="I16" s="4">
        <v>24</v>
      </c>
      <c r="J16" s="4">
        <v>54</v>
      </c>
      <c r="K16" s="4">
        <v>30</v>
      </c>
      <c r="L16" s="4">
        <v>120</v>
      </c>
      <c r="M16" s="4">
        <v>126</v>
      </c>
      <c r="N16" s="4">
        <v>66</v>
      </c>
      <c r="O16" s="4">
        <v>90</v>
      </c>
      <c r="P16" s="4">
        <v>60</v>
      </c>
      <c r="Q16" s="4">
        <v>18</v>
      </c>
      <c r="R16" s="4">
        <v>18</v>
      </c>
      <c r="S16" s="4">
        <v>12</v>
      </c>
      <c r="T16" s="4">
        <v>18</v>
      </c>
      <c r="U16" s="4"/>
      <c r="V16" s="4"/>
      <c r="W16" s="4"/>
      <c r="X16" s="4"/>
      <c r="Y16" s="4"/>
      <c r="Z16" s="4"/>
      <c r="AD16" s="10" t="s">
        <v>96</v>
      </c>
      <c r="AE16" s="11" t="s">
        <v>47</v>
      </c>
    </row>
    <row r="17" spans="1:31">
      <c r="A17" s="6" t="s">
        <v>32</v>
      </c>
      <c r="B17" s="2">
        <v>44737</v>
      </c>
      <c r="C17" s="1" t="s">
        <v>124</v>
      </c>
      <c r="D17" s="3">
        <v>6</v>
      </c>
      <c r="E17" s="4">
        <v>6</v>
      </c>
      <c r="F17" s="4">
        <v>12</v>
      </c>
      <c r="G17" s="4">
        <v>18</v>
      </c>
      <c r="H17" s="4">
        <v>24</v>
      </c>
      <c r="I17" s="4">
        <v>30</v>
      </c>
      <c r="J17" s="4">
        <v>42</v>
      </c>
      <c r="K17" s="4">
        <v>36</v>
      </c>
      <c r="L17" s="4">
        <v>48</v>
      </c>
      <c r="M17" s="4">
        <v>54</v>
      </c>
      <c r="N17" s="4">
        <v>60</v>
      </c>
      <c r="O17" s="4">
        <v>72</v>
      </c>
      <c r="P17" s="4">
        <v>66</v>
      </c>
      <c r="Q17" s="4">
        <v>60</v>
      </c>
      <c r="R17" s="4">
        <v>42</v>
      </c>
      <c r="S17" s="4">
        <v>30</v>
      </c>
      <c r="T17" s="4">
        <v>24</v>
      </c>
      <c r="U17" s="4">
        <v>6</v>
      </c>
      <c r="V17" s="4">
        <v>18</v>
      </c>
      <c r="W17" s="4"/>
      <c r="X17" s="4"/>
      <c r="Y17" s="4"/>
      <c r="Z17" s="4"/>
      <c r="AD17" s="10" t="s">
        <v>97</v>
      </c>
      <c r="AE17" s="11" t="s">
        <v>48</v>
      </c>
    </row>
    <row r="18" spans="1:31">
      <c r="A18" s="6" t="s">
        <v>32</v>
      </c>
      <c r="B18" s="2">
        <v>44737</v>
      </c>
      <c r="C18" s="1" t="s">
        <v>115</v>
      </c>
      <c r="D18" s="3">
        <v>6</v>
      </c>
      <c r="E18" s="4">
        <v>42</v>
      </c>
      <c r="F18" s="4">
        <v>42</v>
      </c>
      <c r="G18" s="4">
        <v>54</v>
      </c>
      <c r="H18" s="4">
        <v>72</v>
      </c>
      <c r="I18" s="4">
        <v>174</v>
      </c>
      <c r="J18" s="4">
        <v>288</v>
      </c>
      <c r="K18" s="4">
        <v>252</v>
      </c>
      <c r="L18" s="4">
        <v>270</v>
      </c>
      <c r="M18" s="4">
        <v>240</v>
      </c>
      <c r="N18" s="4">
        <v>276</v>
      </c>
      <c r="O18" s="4">
        <v>246</v>
      </c>
      <c r="P18" s="4">
        <v>222</v>
      </c>
      <c r="Q18" s="4">
        <v>156</v>
      </c>
      <c r="R18" s="4">
        <v>132</v>
      </c>
      <c r="S18" s="4">
        <v>54</v>
      </c>
      <c r="T18" s="4">
        <v>66</v>
      </c>
      <c r="U18" s="4"/>
      <c r="V18" s="4">
        <v>48</v>
      </c>
      <c r="W18" s="4"/>
      <c r="X18" s="4"/>
      <c r="Y18" s="4"/>
      <c r="Z18" s="4"/>
      <c r="AD18" s="10" t="s">
        <v>98</v>
      </c>
      <c r="AE18" s="11" t="s">
        <v>49</v>
      </c>
    </row>
    <row r="19" spans="1:31">
      <c r="A19" s="6" t="s">
        <v>32</v>
      </c>
      <c r="B19" s="2">
        <v>44744</v>
      </c>
      <c r="C19" s="1" t="s">
        <v>119</v>
      </c>
      <c r="D19" s="3">
        <v>6</v>
      </c>
      <c r="E19" s="4">
        <v>6</v>
      </c>
      <c r="F19" s="4">
        <v>6</v>
      </c>
      <c r="G19" s="4">
        <v>6</v>
      </c>
      <c r="H19" s="4">
        <v>6</v>
      </c>
      <c r="I19" s="4">
        <v>18</v>
      </c>
      <c r="J19" s="4">
        <v>18</v>
      </c>
      <c r="K19" s="4">
        <v>12</v>
      </c>
      <c r="L19" s="4">
        <v>24</v>
      </c>
      <c r="M19" s="4">
        <v>30</v>
      </c>
      <c r="N19" s="4">
        <v>24</v>
      </c>
      <c r="O19" s="4">
        <v>42</v>
      </c>
      <c r="P19" s="4">
        <v>36</v>
      </c>
      <c r="Q19" s="4">
        <v>18</v>
      </c>
      <c r="R19" s="4">
        <v>24</v>
      </c>
      <c r="S19" s="4">
        <v>12</v>
      </c>
      <c r="T19" s="4">
        <v>18</v>
      </c>
      <c r="U19" s="4">
        <v>12</v>
      </c>
      <c r="V19" s="4">
        <v>6</v>
      </c>
      <c r="W19" s="4"/>
      <c r="X19" s="4"/>
      <c r="Y19" s="4"/>
      <c r="Z19" s="4"/>
      <c r="AD19" s="10" t="s">
        <v>99</v>
      </c>
      <c r="AE19" s="11" t="s">
        <v>50</v>
      </c>
    </row>
    <row r="20" spans="1:31">
      <c r="A20" s="6" t="s">
        <v>32</v>
      </c>
      <c r="B20" s="2">
        <v>44744</v>
      </c>
      <c r="C20" s="1" t="s">
        <v>124</v>
      </c>
      <c r="D20" s="3">
        <v>6</v>
      </c>
      <c r="E20" s="4">
        <v>6</v>
      </c>
      <c r="F20" s="4">
        <v>12</v>
      </c>
      <c r="G20" s="4">
        <v>12</v>
      </c>
      <c r="H20" s="4">
        <v>18</v>
      </c>
      <c r="I20" s="4">
        <v>30</v>
      </c>
      <c r="J20" s="4">
        <v>42</v>
      </c>
      <c r="K20" s="4">
        <v>36</v>
      </c>
      <c r="L20" s="4">
        <v>42</v>
      </c>
      <c r="M20" s="4">
        <v>48</v>
      </c>
      <c r="N20" s="4">
        <v>48</v>
      </c>
      <c r="O20" s="4">
        <v>48</v>
      </c>
      <c r="P20" s="4">
        <v>42</v>
      </c>
      <c r="Q20" s="4">
        <v>42</v>
      </c>
      <c r="R20" s="4">
        <v>30</v>
      </c>
      <c r="S20" s="4">
        <v>18</v>
      </c>
      <c r="T20" s="4">
        <v>18</v>
      </c>
      <c r="U20" s="4">
        <v>6</v>
      </c>
      <c r="V20" s="4"/>
      <c r="W20" s="4"/>
      <c r="X20" s="4"/>
      <c r="Y20" s="4"/>
      <c r="Z20" s="4"/>
      <c r="AD20" s="10" t="s">
        <v>100</v>
      </c>
      <c r="AE20" s="11" t="s">
        <v>51</v>
      </c>
    </row>
    <row r="21" spans="1:31">
      <c r="A21" s="6" t="s">
        <v>32</v>
      </c>
      <c r="B21" s="2">
        <v>44744</v>
      </c>
      <c r="C21" s="1" t="s">
        <v>19</v>
      </c>
      <c r="D21" s="3"/>
      <c r="E21" s="4"/>
      <c r="F21" s="4">
        <v>6</v>
      </c>
      <c r="G21" s="4"/>
      <c r="H21" s="4"/>
      <c r="I21" s="4"/>
      <c r="J21" s="4">
        <v>306</v>
      </c>
      <c r="K21" s="4">
        <v>48</v>
      </c>
      <c r="L21" s="4">
        <v>528</v>
      </c>
      <c r="M21" s="4">
        <v>96</v>
      </c>
      <c r="N21" s="4">
        <v>720</v>
      </c>
      <c r="O21" s="4">
        <v>132</v>
      </c>
      <c r="P21" s="4">
        <v>594</v>
      </c>
      <c r="Q21" s="4">
        <v>84</v>
      </c>
      <c r="R21" s="4">
        <v>312</v>
      </c>
      <c r="S21" s="4">
        <v>24</v>
      </c>
      <c r="T21" s="4">
        <v>132</v>
      </c>
      <c r="U21" s="4"/>
      <c r="V21" s="4">
        <v>12</v>
      </c>
      <c r="W21" s="4"/>
      <c r="X21" s="4"/>
      <c r="Y21" s="4"/>
      <c r="Z21" s="4"/>
      <c r="AD21" s="10" t="s">
        <v>101</v>
      </c>
      <c r="AE21" s="11" t="s">
        <v>0</v>
      </c>
    </row>
    <row r="22" spans="1:31">
      <c r="A22" s="6" t="s">
        <v>32</v>
      </c>
      <c r="B22" s="2">
        <v>44744</v>
      </c>
      <c r="C22" s="1" t="s">
        <v>6</v>
      </c>
      <c r="D22" s="3">
        <v>12</v>
      </c>
      <c r="E22" s="4">
        <v>12</v>
      </c>
      <c r="F22" s="4">
        <v>26</v>
      </c>
      <c r="G22" s="4">
        <v>32</v>
      </c>
      <c r="H22" s="4">
        <v>38</v>
      </c>
      <c r="I22" s="4">
        <v>56</v>
      </c>
      <c r="J22" s="4">
        <v>64</v>
      </c>
      <c r="K22" s="4">
        <v>58</v>
      </c>
      <c r="L22" s="4">
        <v>102</v>
      </c>
      <c r="M22" s="4">
        <v>84</v>
      </c>
      <c r="N22" s="4">
        <v>84</v>
      </c>
      <c r="O22" s="4">
        <v>82</v>
      </c>
      <c r="P22" s="4">
        <v>66</v>
      </c>
      <c r="Q22" s="4">
        <v>62</v>
      </c>
      <c r="R22" s="4">
        <v>38</v>
      </c>
      <c r="S22" s="4">
        <v>34</v>
      </c>
      <c r="T22" s="4">
        <v>22</v>
      </c>
      <c r="U22" s="4">
        <v>14</v>
      </c>
      <c r="V22" s="4">
        <v>8</v>
      </c>
      <c r="W22" s="4"/>
      <c r="X22" s="4"/>
      <c r="Y22" s="4"/>
      <c r="Z22" s="4"/>
      <c r="AD22" s="10" t="s">
        <v>102</v>
      </c>
      <c r="AE22" s="11" t="s">
        <v>52</v>
      </c>
    </row>
    <row r="23" spans="1:31">
      <c r="A23" s="6" t="s">
        <v>32</v>
      </c>
      <c r="B23" s="2">
        <v>44744</v>
      </c>
      <c r="C23" s="1" t="s">
        <v>12</v>
      </c>
      <c r="D23" s="3">
        <v>6</v>
      </c>
      <c r="E23" s="4">
        <v>12</v>
      </c>
      <c r="F23" s="4">
        <v>18</v>
      </c>
      <c r="G23" s="4">
        <v>18</v>
      </c>
      <c r="H23" s="4">
        <v>24</v>
      </c>
      <c r="I23" s="4">
        <v>36</v>
      </c>
      <c r="J23" s="4">
        <v>36</v>
      </c>
      <c r="K23" s="4">
        <v>24</v>
      </c>
      <c r="L23" s="4">
        <v>60</v>
      </c>
      <c r="M23" s="4">
        <v>48</v>
      </c>
      <c r="N23" s="4">
        <v>48</v>
      </c>
      <c r="O23" s="4">
        <v>72</v>
      </c>
      <c r="P23" s="4">
        <v>54</v>
      </c>
      <c r="Q23" s="4">
        <v>42</v>
      </c>
      <c r="R23" s="4">
        <v>36</v>
      </c>
      <c r="S23" s="4">
        <v>24</v>
      </c>
      <c r="T23" s="4">
        <v>24</v>
      </c>
      <c r="U23" s="4">
        <v>12</v>
      </c>
      <c r="V23" s="4">
        <v>12</v>
      </c>
      <c r="W23" s="4"/>
      <c r="X23" s="4"/>
      <c r="Y23" s="4"/>
      <c r="Z23" s="4"/>
      <c r="AD23" s="10" t="s">
        <v>103</v>
      </c>
      <c r="AE23" s="11" t="s">
        <v>53</v>
      </c>
    </row>
    <row r="24" spans="1:31">
      <c r="A24" s="6" t="s">
        <v>32</v>
      </c>
      <c r="B24" s="2">
        <v>44744</v>
      </c>
      <c r="C24" s="1" t="s">
        <v>7</v>
      </c>
      <c r="D24" s="3"/>
      <c r="E24" s="4"/>
      <c r="F24" s="4"/>
      <c r="G24" s="4"/>
      <c r="H24" s="4">
        <v>84</v>
      </c>
      <c r="I24" s="4">
        <v>168</v>
      </c>
      <c r="J24" s="4">
        <v>480</v>
      </c>
      <c r="K24" s="4">
        <v>240</v>
      </c>
      <c r="L24" s="4">
        <v>888</v>
      </c>
      <c r="M24" s="4">
        <v>960</v>
      </c>
      <c r="N24" s="4">
        <v>804</v>
      </c>
      <c r="O24" s="4">
        <v>1128</v>
      </c>
      <c r="P24" s="4">
        <v>1044</v>
      </c>
      <c r="Q24" s="4">
        <v>480</v>
      </c>
      <c r="R24" s="4">
        <v>804</v>
      </c>
      <c r="S24" s="4">
        <v>324</v>
      </c>
      <c r="T24" s="4">
        <v>408</v>
      </c>
      <c r="U24" s="4">
        <v>168</v>
      </c>
      <c r="V24" s="4">
        <v>84</v>
      </c>
      <c r="W24" s="4"/>
      <c r="X24" s="4"/>
      <c r="Y24" s="4"/>
      <c r="Z24" s="4"/>
      <c r="AD24" s="10" t="s">
        <v>104</v>
      </c>
      <c r="AE24" s="11" t="s">
        <v>28</v>
      </c>
    </row>
    <row r="25" spans="1:31">
      <c r="A25" s="6" t="s">
        <v>32</v>
      </c>
      <c r="B25" s="2">
        <v>44744</v>
      </c>
      <c r="C25" s="1" t="s">
        <v>1</v>
      </c>
      <c r="D25" s="3"/>
      <c r="E25" s="4"/>
      <c r="F25" s="4"/>
      <c r="G25" s="4"/>
      <c r="H25" s="4">
        <v>42</v>
      </c>
      <c r="I25" s="4">
        <v>66</v>
      </c>
      <c r="J25" s="4">
        <v>306</v>
      </c>
      <c r="K25" s="4">
        <v>138</v>
      </c>
      <c r="L25" s="4">
        <v>426</v>
      </c>
      <c r="M25" s="4">
        <v>390</v>
      </c>
      <c r="N25" s="4">
        <v>294</v>
      </c>
      <c r="O25" s="4">
        <v>444</v>
      </c>
      <c r="P25" s="4">
        <v>390</v>
      </c>
      <c r="Q25" s="4">
        <v>156</v>
      </c>
      <c r="R25" s="4">
        <v>294</v>
      </c>
      <c r="S25" s="4">
        <v>48</v>
      </c>
      <c r="T25" s="4">
        <v>162</v>
      </c>
      <c r="U25" s="4">
        <v>36</v>
      </c>
      <c r="V25" s="4">
        <v>24</v>
      </c>
      <c r="W25" s="4"/>
      <c r="X25" s="4"/>
      <c r="Y25" s="4"/>
      <c r="Z25" s="4"/>
      <c r="AD25" s="10" t="s">
        <v>7</v>
      </c>
      <c r="AE25" s="11" t="s">
        <v>8</v>
      </c>
    </row>
    <row r="26" spans="1:31">
      <c r="A26" s="6" t="s">
        <v>32</v>
      </c>
      <c r="B26" s="2">
        <v>44751</v>
      </c>
      <c r="C26" s="1" t="s">
        <v>119</v>
      </c>
      <c r="D26" s="3"/>
      <c r="E26" s="4"/>
      <c r="F26" s="4">
        <v>2</v>
      </c>
      <c r="G26" s="4"/>
      <c r="H26" s="4">
        <v>2</v>
      </c>
      <c r="I26" s="4"/>
      <c r="J26" s="4">
        <v>138</v>
      </c>
      <c r="K26" s="4">
        <v>6</v>
      </c>
      <c r="L26" s="4">
        <v>156</v>
      </c>
      <c r="M26" s="4">
        <v>60</v>
      </c>
      <c r="N26" s="4">
        <v>186</v>
      </c>
      <c r="O26" s="4">
        <v>84</v>
      </c>
      <c r="P26" s="4">
        <v>216</v>
      </c>
      <c r="Q26" s="4">
        <v>96</v>
      </c>
      <c r="R26" s="4">
        <v>198</v>
      </c>
      <c r="S26" s="4">
        <v>12</v>
      </c>
      <c r="T26" s="4">
        <v>132</v>
      </c>
      <c r="U26" s="4">
        <v>6</v>
      </c>
      <c r="V26" s="4">
        <v>6</v>
      </c>
      <c r="W26" s="4"/>
      <c r="X26" s="4"/>
      <c r="Y26" s="4"/>
      <c r="Z26" s="4"/>
      <c r="AD26" s="10" t="s">
        <v>105</v>
      </c>
      <c r="AE26" s="11" t="s">
        <v>54</v>
      </c>
    </row>
    <row r="27" spans="1:31">
      <c r="A27" s="6" t="s">
        <v>32</v>
      </c>
      <c r="B27" s="2">
        <v>44751</v>
      </c>
      <c r="C27" s="1" t="s">
        <v>6</v>
      </c>
      <c r="D27" s="3">
        <v>6</v>
      </c>
      <c r="E27" s="4">
        <v>6</v>
      </c>
      <c r="F27" s="4">
        <v>18</v>
      </c>
      <c r="G27" s="4">
        <v>24</v>
      </c>
      <c r="H27" s="4">
        <v>36</v>
      </c>
      <c r="I27" s="4">
        <v>60</v>
      </c>
      <c r="J27" s="4">
        <v>84</v>
      </c>
      <c r="K27" s="4">
        <v>72</v>
      </c>
      <c r="L27" s="4">
        <v>84</v>
      </c>
      <c r="M27" s="4">
        <v>72</v>
      </c>
      <c r="N27" s="4">
        <v>66</v>
      </c>
      <c r="O27" s="4">
        <v>66</v>
      </c>
      <c r="P27" s="4">
        <v>54</v>
      </c>
      <c r="Q27" s="4">
        <v>42</v>
      </c>
      <c r="R27" s="4">
        <v>36</v>
      </c>
      <c r="S27" s="4">
        <v>18</v>
      </c>
      <c r="T27" s="4">
        <v>24</v>
      </c>
      <c r="U27" s="4"/>
      <c r="V27" s="4">
        <v>12</v>
      </c>
      <c r="W27" s="4"/>
      <c r="X27" s="4"/>
      <c r="Y27" s="4"/>
      <c r="Z27" s="4"/>
      <c r="AD27" s="10" t="s">
        <v>106</v>
      </c>
      <c r="AE27" s="11" t="s">
        <v>55</v>
      </c>
    </row>
    <row r="28" spans="1:31">
      <c r="A28" s="6" t="s">
        <v>32</v>
      </c>
      <c r="B28" s="2">
        <v>44751</v>
      </c>
      <c r="C28" s="1" t="s">
        <v>12</v>
      </c>
      <c r="D28" s="1"/>
      <c r="E28" s="4"/>
      <c r="F28" s="4"/>
      <c r="G28" s="4"/>
      <c r="H28" s="4">
        <v>30</v>
      </c>
      <c r="I28" s="4">
        <v>66</v>
      </c>
      <c r="J28" s="4">
        <v>90</v>
      </c>
      <c r="K28" s="4">
        <v>84</v>
      </c>
      <c r="L28" s="4">
        <v>90</v>
      </c>
      <c r="M28" s="4">
        <v>96</v>
      </c>
      <c r="N28" s="4">
        <v>96</v>
      </c>
      <c r="O28" s="4">
        <v>96</v>
      </c>
      <c r="P28" s="4">
        <v>96</v>
      </c>
      <c r="Q28" s="4">
        <v>84</v>
      </c>
      <c r="R28" s="4">
        <v>72</v>
      </c>
      <c r="S28" s="4">
        <v>66</v>
      </c>
      <c r="T28" s="4">
        <v>48</v>
      </c>
      <c r="U28" s="4">
        <v>24</v>
      </c>
      <c r="V28" s="4">
        <v>12</v>
      </c>
      <c r="W28" s="4"/>
      <c r="X28" s="4"/>
      <c r="Y28" s="4"/>
      <c r="Z28" s="4"/>
      <c r="AD28" s="10" t="s">
        <v>29</v>
      </c>
      <c r="AE28" s="11" t="s">
        <v>56</v>
      </c>
    </row>
    <row r="29" spans="1:31">
      <c r="A29" s="6" t="s">
        <v>32</v>
      </c>
      <c r="B29" s="2">
        <v>44751</v>
      </c>
      <c r="C29" s="1" t="s">
        <v>16</v>
      </c>
      <c r="D29" s="3"/>
      <c r="E29" s="4"/>
      <c r="F29" s="4"/>
      <c r="G29" s="4"/>
      <c r="H29" s="4">
        <v>4</v>
      </c>
      <c r="I29" s="4">
        <v>134</v>
      </c>
      <c r="J29" s="4">
        <v>282</v>
      </c>
      <c r="K29" s="4">
        <v>204</v>
      </c>
      <c r="L29" s="4">
        <v>309</v>
      </c>
      <c r="M29" s="4">
        <v>371</v>
      </c>
      <c r="N29" s="4">
        <v>225</v>
      </c>
      <c r="O29" s="4">
        <v>522</v>
      </c>
      <c r="P29" s="4">
        <v>519</v>
      </c>
      <c r="Q29" s="4">
        <v>215</v>
      </c>
      <c r="R29" s="4">
        <v>226</v>
      </c>
      <c r="S29" s="4">
        <v>103</v>
      </c>
      <c r="T29" s="4">
        <v>215</v>
      </c>
      <c r="U29" s="4">
        <v>31</v>
      </c>
      <c r="V29" s="4">
        <v>6</v>
      </c>
      <c r="W29" s="4"/>
      <c r="X29" s="4"/>
      <c r="Y29" s="4"/>
      <c r="Z29" s="4"/>
      <c r="AD29" s="10" t="s">
        <v>107</v>
      </c>
      <c r="AE29" s="11" t="s">
        <v>57</v>
      </c>
    </row>
    <row r="30" spans="1:31">
      <c r="A30" s="6" t="s">
        <v>32</v>
      </c>
      <c r="B30" s="2">
        <v>44751</v>
      </c>
      <c r="C30" s="1" t="s">
        <v>113</v>
      </c>
      <c r="D30" s="3">
        <v>6</v>
      </c>
      <c r="E30" s="4">
        <v>6</v>
      </c>
      <c r="F30" s="4">
        <v>6</v>
      </c>
      <c r="G30" s="4">
        <v>6</v>
      </c>
      <c r="H30" s="4">
        <v>6</v>
      </c>
      <c r="I30" s="4">
        <v>18</v>
      </c>
      <c r="J30" s="4">
        <v>12</v>
      </c>
      <c r="K30" s="4">
        <v>12</v>
      </c>
      <c r="L30" s="4">
        <v>24</v>
      </c>
      <c r="M30" s="4">
        <v>24</v>
      </c>
      <c r="N30" s="4">
        <v>24</v>
      </c>
      <c r="O30" s="4">
        <v>36</v>
      </c>
      <c r="P30" s="4">
        <v>30</v>
      </c>
      <c r="Q30" s="4">
        <v>18</v>
      </c>
      <c r="R30" s="4">
        <v>18</v>
      </c>
      <c r="S30" s="4">
        <v>12</v>
      </c>
      <c r="T30" s="4">
        <v>12</v>
      </c>
      <c r="U30" s="4">
        <v>6</v>
      </c>
      <c r="V30" s="4">
        <v>6</v>
      </c>
      <c r="W30" s="4"/>
      <c r="X30" s="4"/>
      <c r="Y30" s="4"/>
      <c r="Z30" s="4"/>
      <c r="AD30" s="10" t="s">
        <v>108</v>
      </c>
      <c r="AE30" s="11" t="s">
        <v>58</v>
      </c>
    </row>
    <row r="31" spans="1:31">
      <c r="A31" s="6" t="s">
        <v>32</v>
      </c>
      <c r="B31" s="2">
        <v>44758</v>
      </c>
      <c r="C31" s="1" t="s">
        <v>6</v>
      </c>
      <c r="D31" s="1">
        <v>12</v>
      </c>
      <c r="E31" s="4">
        <v>18</v>
      </c>
      <c r="F31" s="4">
        <v>30</v>
      </c>
      <c r="G31" s="4">
        <v>36</v>
      </c>
      <c r="H31" s="4">
        <v>42</v>
      </c>
      <c r="I31" s="4">
        <v>54</v>
      </c>
      <c r="J31" s="4">
        <v>72</v>
      </c>
      <c r="K31" s="4">
        <v>96</v>
      </c>
      <c r="L31" s="4">
        <v>144</v>
      </c>
      <c r="M31" s="4">
        <v>144</v>
      </c>
      <c r="N31" s="4">
        <v>150</v>
      </c>
      <c r="O31" s="4">
        <v>204</v>
      </c>
      <c r="P31" s="4">
        <v>156</v>
      </c>
      <c r="Q31" s="4">
        <v>120</v>
      </c>
      <c r="R31" s="4">
        <v>114</v>
      </c>
      <c r="S31" s="4">
        <v>66</v>
      </c>
      <c r="T31" s="4">
        <v>60</v>
      </c>
      <c r="U31" s="4">
        <v>30</v>
      </c>
      <c r="V31" s="4">
        <v>36</v>
      </c>
      <c r="W31" s="4"/>
      <c r="X31" s="4"/>
      <c r="Y31" s="4"/>
      <c r="Z31" s="4"/>
      <c r="AD31" s="10" t="s">
        <v>109</v>
      </c>
      <c r="AE31" s="11" t="s">
        <v>59</v>
      </c>
    </row>
    <row r="32" spans="1:31">
      <c r="A32" s="6" t="s">
        <v>32</v>
      </c>
      <c r="B32" s="2">
        <v>44758</v>
      </c>
      <c r="C32" s="1" t="s">
        <v>7</v>
      </c>
      <c r="D32" s="1">
        <v>2</v>
      </c>
      <c r="E32" s="4">
        <v>1</v>
      </c>
      <c r="F32" s="4">
        <v>1</v>
      </c>
      <c r="G32" s="4">
        <v>1</v>
      </c>
      <c r="H32" s="4">
        <v>44</v>
      </c>
      <c r="I32" s="4">
        <v>87</v>
      </c>
      <c r="J32" s="4">
        <v>267</v>
      </c>
      <c r="K32" s="4">
        <v>133</v>
      </c>
      <c r="L32" s="4">
        <v>488</v>
      </c>
      <c r="M32" s="4">
        <v>535</v>
      </c>
      <c r="N32" s="4">
        <v>446</v>
      </c>
      <c r="O32" s="4">
        <v>621</v>
      </c>
      <c r="P32" s="4">
        <v>578</v>
      </c>
      <c r="Q32" s="4">
        <v>267</v>
      </c>
      <c r="R32" s="4">
        <v>445</v>
      </c>
      <c r="S32" s="4">
        <v>177</v>
      </c>
      <c r="T32" s="4">
        <v>221</v>
      </c>
      <c r="U32" s="4">
        <v>87</v>
      </c>
      <c r="V32" s="4">
        <v>43</v>
      </c>
      <c r="W32" s="4"/>
      <c r="X32" s="4"/>
      <c r="Y32" s="4"/>
      <c r="Z32" s="4"/>
      <c r="AD32" s="10" t="s">
        <v>110</v>
      </c>
      <c r="AE32" s="11" t="s">
        <v>60</v>
      </c>
    </row>
    <row r="33" spans="1:31">
      <c r="A33" s="6" t="s">
        <v>32</v>
      </c>
      <c r="B33" s="2">
        <v>44758</v>
      </c>
      <c r="C33" s="1" t="s">
        <v>5</v>
      </c>
      <c r="D33" s="3">
        <v>12</v>
      </c>
      <c r="E33" s="4">
        <v>12</v>
      </c>
      <c r="F33" s="4">
        <v>30</v>
      </c>
      <c r="G33" s="4">
        <v>36</v>
      </c>
      <c r="H33" s="4">
        <v>42</v>
      </c>
      <c r="I33" s="4">
        <v>66</v>
      </c>
      <c r="J33" s="4">
        <v>72</v>
      </c>
      <c r="K33" s="4">
        <v>96</v>
      </c>
      <c r="L33" s="4">
        <v>150</v>
      </c>
      <c r="M33" s="4">
        <v>186</v>
      </c>
      <c r="N33" s="4">
        <v>186</v>
      </c>
      <c r="O33" s="4">
        <v>234</v>
      </c>
      <c r="P33" s="4">
        <v>204</v>
      </c>
      <c r="Q33" s="4">
        <v>144</v>
      </c>
      <c r="R33" s="4">
        <v>138</v>
      </c>
      <c r="S33" s="4">
        <v>66</v>
      </c>
      <c r="T33" s="4">
        <v>84</v>
      </c>
      <c r="U33" s="4">
        <v>36</v>
      </c>
      <c r="V33" s="4">
        <v>36</v>
      </c>
      <c r="W33" s="4"/>
      <c r="X33" s="4"/>
      <c r="Y33" s="4"/>
      <c r="Z33" s="4"/>
      <c r="AD33" s="10" t="s">
        <v>111</v>
      </c>
      <c r="AE33" s="11" t="s">
        <v>61</v>
      </c>
    </row>
    <row r="34" spans="1:31">
      <c r="A34" s="6" t="s">
        <v>32</v>
      </c>
      <c r="B34" s="2">
        <v>44758</v>
      </c>
      <c r="C34" s="1" t="s">
        <v>113</v>
      </c>
      <c r="D34" s="3"/>
      <c r="E34" s="4"/>
      <c r="F34" s="4"/>
      <c r="G34" s="4"/>
      <c r="H34" s="4"/>
      <c r="I34" s="4"/>
      <c r="J34" s="4">
        <v>156</v>
      </c>
      <c r="K34" s="4">
        <v>42</v>
      </c>
      <c r="L34" s="4">
        <v>222</v>
      </c>
      <c r="M34" s="4">
        <v>48</v>
      </c>
      <c r="N34" s="4">
        <v>240</v>
      </c>
      <c r="O34" s="4">
        <v>54</v>
      </c>
      <c r="P34" s="4">
        <v>282</v>
      </c>
      <c r="Q34" s="4">
        <v>48</v>
      </c>
      <c r="R34" s="4">
        <v>228</v>
      </c>
      <c r="S34" s="4">
        <v>24</v>
      </c>
      <c r="T34" s="4">
        <v>132</v>
      </c>
      <c r="U34" s="4">
        <v>12</v>
      </c>
      <c r="V34" s="4">
        <v>24</v>
      </c>
      <c r="W34" s="4"/>
      <c r="X34" s="4"/>
      <c r="Y34" s="4"/>
      <c r="Z34" s="4"/>
      <c r="AD34" s="10" t="s">
        <v>112</v>
      </c>
      <c r="AE34" s="11" t="s">
        <v>62</v>
      </c>
    </row>
    <row r="35" spans="1:31">
      <c r="A35" s="6" t="s">
        <v>32</v>
      </c>
      <c r="B35" s="2">
        <v>44765</v>
      </c>
      <c r="C35" s="1" t="s">
        <v>6</v>
      </c>
      <c r="D35" s="3"/>
      <c r="E35" s="4"/>
      <c r="F35" s="4"/>
      <c r="G35" s="4"/>
      <c r="H35" s="4">
        <v>42</v>
      </c>
      <c r="I35" s="4">
        <v>123</v>
      </c>
      <c r="J35" s="4">
        <v>413</v>
      </c>
      <c r="K35" s="4">
        <v>278</v>
      </c>
      <c r="L35" s="4">
        <v>701</v>
      </c>
      <c r="M35" s="4">
        <v>734</v>
      </c>
      <c r="N35" s="4">
        <v>310</v>
      </c>
      <c r="O35" s="4">
        <v>1002</v>
      </c>
      <c r="P35" s="4">
        <v>808</v>
      </c>
      <c r="Q35" s="4">
        <v>246</v>
      </c>
      <c r="R35" s="4">
        <v>537</v>
      </c>
      <c r="S35" s="4">
        <v>85</v>
      </c>
      <c r="T35" s="4">
        <v>310</v>
      </c>
      <c r="U35" s="4">
        <v>60</v>
      </c>
      <c r="V35" s="4">
        <v>42</v>
      </c>
      <c r="W35" s="4"/>
      <c r="X35" s="4"/>
      <c r="Y35" s="4"/>
      <c r="Z35" s="4"/>
      <c r="AD35" s="10" t="s">
        <v>113</v>
      </c>
      <c r="AE35" s="11" t="s">
        <v>63</v>
      </c>
    </row>
    <row r="36" spans="1:31">
      <c r="A36" s="6" t="s">
        <v>32</v>
      </c>
      <c r="B36" s="2">
        <v>44765</v>
      </c>
      <c r="C36" s="1" t="s">
        <v>7</v>
      </c>
      <c r="D36" s="3"/>
      <c r="E36" s="4"/>
      <c r="F36" s="4">
        <v>48</v>
      </c>
      <c r="G36" s="4">
        <v>24</v>
      </c>
      <c r="H36" s="4">
        <v>72</v>
      </c>
      <c r="I36" s="4">
        <v>24</v>
      </c>
      <c r="J36" s="4">
        <v>72</v>
      </c>
      <c r="K36" s="4">
        <v>48</v>
      </c>
      <c r="L36" s="4">
        <v>228</v>
      </c>
      <c r="M36" s="4">
        <v>138</v>
      </c>
      <c r="N36" s="4">
        <v>228</v>
      </c>
      <c r="O36" s="4">
        <v>138</v>
      </c>
      <c r="P36" s="4">
        <v>228</v>
      </c>
      <c r="Q36" s="4">
        <v>90</v>
      </c>
      <c r="R36" s="4">
        <v>186</v>
      </c>
      <c r="S36" s="4">
        <v>72</v>
      </c>
      <c r="T36" s="4">
        <v>186</v>
      </c>
      <c r="U36" s="4">
        <v>24</v>
      </c>
      <c r="V36" s="4">
        <v>48</v>
      </c>
      <c r="W36" s="4"/>
      <c r="X36" s="4"/>
      <c r="Y36" s="4"/>
      <c r="Z36" s="4"/>
      <c r="AD36" s="10" t="s">
        <v>1</v>
      </c>
      <c r="AE36" s="11" t="s">
        <v>64</v>
      </c>
    </row>
    <row r="37" spans="1:31">
      <c r="A37" s="6" t="s">
        <v>32</v>
      </c>
      <c r="B37" s="2">
        <v>44765</v>
      </c>
      <c r="C37" s="1" t="s">
        <v>5</v>
      </c>
      <c r="D37" s="3">
        <v>6</v>
      </c>
      <c r="E37" s="4">
        <v>6</v>
      </c>
      <c r="F37" s="4">
        <v>6</v>
      </c>
      <c r="G37" s="4">
        <v>6</v>
      </c>
      <c r="H37" s="4">
        <v>36</v>
      </c>
      <c r="I37" s="4">
        <v>242</v>
      </c>
      <c r="J37" s="4">
        <v>248</v>
      </c>
      <c r="K37" s="4">
        <v>236</v>
      </c>
      <c r="L37" s="4">
        <v>266</v>
      </c>
      <c r="M37" s="4">
        <v>278</v>
      </c>
      <c r="N37" s="4">
        <v>284</v>
      </c>
      <c r="O37" s="4">
        <v>314</v>
      </c>
      <c r="P37" s="4">
        <v>296</v>
      </c>
      <c r="Q37" s="4">
        <v>266</v>
      </c>
      <c r="R37" s="4">
        <v>90</v>
      </c>
      <c r="S37" s="4">
        <v>72</v>
      </c>
      <c r="T37" s="4">
        <v>72</v>
      </c>
      <c r="U37" s="4">
        <v>36</v>
      </c>
      <c r="V37" s="4">
        <v>12</v>
      </c>
      <c r="W37" s="4"/>
      <c r="X37" s="4"/>
      <c r="Y37" s="4"/>
      <c r="Z37" s="4"/>
      <c r="AD37" s="10" t="s">
        <v>114</v>
      </c>
      <c r="AE37" s="11" t="s">
        <v>65</v>
      </c>
    </row>
    <row r="38" spans="1:31">
      <c r="A38" s="6" t="s">
        <v>32</v>
      </c>
      <c r="B38" s="2">
        <v>44772</v>
      </c>
      <c r="C38" s="1" t="s">
        <v>12</v>
      </c>
      <c r="D38" s="3"/>
      <c r="E38" s="4"/>
      <c r="F38" s="4">
        <v>6</v>
      </c>
      <c r="G38" s="4">
        <v>12</v>
      </c>
      <c r="H38" s="4">
        <v>12</v>
      </c>
      <c r="I38" s="4">
        <v>78</v>
      </c>
      <c r="J38" s="4">
        <v>359</v>
      </c>
      <c r="K38" s="4">
        <v>401</v>
      </c>
      <c r="L38" s="4">
        <v>569</v>
      </c>
      <c r="M38" s="4">
        <v>464</v>
      </c>
      <c r="N38" s="4">
        <v>905</v>
      </c>
      <c r="O38" s="4">
        <v>581</v>
      </c>
      <c r="P38" s="4">
        <v>651</v>
      </c>
      <c r="Q38" s="4">
        <v>414</v>
      </c>
      <c r="R38" s="4">
        <v>474</v>
      </c>
      <c r="S38" s="4">
        <v>150</v>
      </c>
      <c r="T38" s="4">
        <v>282</v>
      </c>
      <c r="U38" s="4">
        <v>36</v>
      </c>
      <c r="V38" s="4">
        <v>138</v>
      </c>
      <c r="W38" s="4"/>
      <c r="X38" s="4"/>
      <c r="Y38" s="4"/>
      <c r="Z38" s="4"/>
      <c r="AD38" s="10" t="s">
        <v>30</v>
      </c>
      <c r="AE38" s="11" t="s">
        <v>66</v>
      </c>
    </row>
    <row r="39" spans="1:31">
      <c r="A39" s="6" t="s">
        <v>32</v>
      </c>
      <c r="B39" s="2">
        <v>44772</v>
      </c>
      <c r="C39" s="1" t="s">
        <v>7</v>
      </c>
      <c r="D39" s="3">
        <v>4</v>
      </c>
      <c r="E39" s="4">
        <v>6</v>
      </c>
      <c r="F39" s="4">
        <v>8</v>
      </c>
      <c r="G39" s="4">
        <v>12</v>
      </c>
      <c r="H39" s="4">
        <v>85</v>
      </c>
      <c r="I39" s="4">
        <v>208</v>
      </c>
      <c r="J39" s="4">
        <v>594</v>
      </c>
      <c r="K39" s="4">
        <v>299</v>
      </c>
      <c r="L39" s="4">
        <v>974</v>
      </c>
      <c r="M39" s="4">
        <v>902</v>
      </c>
      <c r="N39" s="4">
        <v>957</v>
      </c>
      <c r="O39" s="4">
        <v>1123</v>
      </c>
      <c r="P39" s="4">
        <v>1248</v>
      </c>
      <c r="Q39" s="4">
        <v>551</v>
      </c>
      <c r="R39" s="4">
        <v>881</v>
      </c>
      <c r="S39" s="4">
        <v>327</v>
      </c>
      <c r="T39" s="4">
        <v>477</v>
      </c>
      <c r="U39" s="4">
        <v>143</v>
      </c>
      <c r="V39" s="4">
        <v>129</v>
      </c>
      <c r="W39" s="4"/>
      <c r="X39" s="4"/>
      <c r="Y39" s="4"/>
      <c r="Z39" s="4"/>
      <c r="AD39" s="10" t="s">
        <v>115</v>
      </c>
      <c r="AE39" s="11" t="s">
        <v>67</v>
      </c>
    </row>
    <row r="40" spans="1:31">
      <c r="A40" s="6" t="s">
        <v>32</v>
      </c>
      <c r="B40" s="2">
        <v>44772</v>
      </c>
      <c r="C40" s="1" t="s">
        <v>1</v>
      </c>
      <c r="D40" s="3"/>
      <c r="E40" s="4"/>
      <c r="F40" s="4"/>
      <c r="G40" s="4"/>
      <c r="H40" s="4">
        <v>42</v>
      </c>
      <c r="I40" s="4">
        <v>102</v>
      </c>
      <c r="J40" s="4">
        <v>439</v>
      </c>
      <c r="K40" s="4">
        <v>187</v>
      </c>
      <c r="L40" s="4">
        <v>553</v>
      </c>
      <c r="M40" s="4">
        <v>511</v>
      </c>
      <c r="N40" s="4">
        <v>403</v>
      </c>
      <c r="O40" s="4">
        <v>571</v>
      </c>
      <c r="P40" s="4">
        <v>535</v>
      </c>
      <c r="Q40" s="4">
        <v>223</v>
      </c>
      <c r="R40" s="4">
        <v>391</v>
      </c>
      <c r="S40" s="4">
        <v>90</v>
      </c>
      <c r="T40" s="4">
        <v>234</v>
      </c>
      <c r="U40" s="4">
        <v>24</v>
      </c>
      <c r="V40" s="4">
        <v>42</v>
      </c>
      <c r="W40" s="4"/>
      <c r="X40" s="4"/>
      <c r="Y40" s="4"/>
      <c r="Z40" s="4"/>
      <c r="AD40" s="10" t="s">
        <v>116</v>
      </c>
      <c r="AE40" s="11" t="s">
        <v>68</v>
      </c>
    </row>
    <row r="41" spans="1:31">
      <c r="A41" s="6" t="s">
        <v>32</v>
      </c>
      <c r="B41" s="2">
        <v>44772</v>
      </c>
      <c r="C41" s="1" t="s">
        <v>16</v>
      </c>
      <c r="D41" s="3"/>
      <c r="E41" s="4"/>
      <c r="F41" s="4">
        <v>6</v>
      </c>
      <c r="G41" s="4">
        <v>6</v>
      </c>
      <c r="H41" s="4">
        <v>6</v>
      </c>
      <c r="I41" s="4">
        <v>6</v>
      </c>
      <c r="J41" s="4">
        <v>210</v>
      </c>
      <c r="K41" s="4">
        <v>66</v>
      </c>
      <c r="L41" s="4">
        <v>426</v>
      </c>
      <c r="M41" s="4">
        <v>108</v>
      </c>
      <c r="N41" s="4">
        <v>528</v>
      </c>
      <c r="O41" s="4">
        <v>168</v>
      </c>
      <c r="P41" s="4">
        <v>678</v>
      </c>
      <c r="Q41" s="4">
        <v>72</v>
      </c>
      <c r="R41" s="4">
        <v>318</v>
      </c>
      <c r="S41" s="4"/>
      <c r="T41" s="4">
        <v>120</v>
      </c>
      <c r="U41" s="4"/>
      <c r="V41" s="4">
        <v>12</v>
      </c>
      <c r="W41" s="4"/>
      <c r="X41" s="4"/>
      <c r="Y41" s="4"/>
      <c r="Z41" s="4"/>
      <c r="AD41" s="10" t="s">
        <v>117</v>
      </c>
      <c r="AE41" s="11" t="s">
        <v>69</v>
      </c>
    </row>
    <row r="42" spans="1:31">
      <c r="A42" s="6" t="s">
        <v>32</v>
      </c>
      <c r="B42" s="2">
        <v>44772</v>
      </c>
      <c r="C42" s="1" t="s">
        <v>6</v>
      </c>
      <c r="D42" s="3"/>
      <c r="E42" s="4"/>
      <c r="F42" s="4"/>
      <c r="G42" s="4"/>
      <c r="H42" s="4"/>
      <c r="I42" s="4"/>
      <c r="J42" s="4">
        <v>132</v>
      </c>
      <c r="K42" s="4">
        <v>54</v>
      </c>
      <c r="L42" s="4">
        <v>108</v>
      </c>
      <c r="M42" s="4">
        <v>60</v>
      </c>
      <c r="N42" s="4">
        <v>294</v>
      </c>
      <c r="O42" s="4">
        <v>276</v>
      </c>
      <c r="P42" s="4">
        <v>234</v>
      </c>
      <c r="Q42" s="4">
        <v>24</v>
      </c>
      <c r="R42" s="4">
        <v>192</v>
      </c>
      <c r="S42" s="4"/>
      <c r="T42" s="4">
        <v>156</v>
      </c>
      <c r="U42" s="4">
        <v>6</v>
      </c>
      <c r="V42" s="4"/>
      <c r="W42" s="4"/>
      <c r="X42" s="4"/>
      <c r="Y42" s="4"/>
      <c r="Z42" s="4"/>
      <c r="AD42" s="10" t="s">
        <v>118</v>
      </c>
      <c r="AE42" s="11" t="s">
        <v>70</v>
      </c>
    </row>
    <row r="43" spans="1:31">
      <c r="A43" s="6" t="s">
        <v>32</v>
      </c>
      <c r="B43" s="2">
        <v>44779</v>
      </c>
      <c r="C43" s="1" t="s">
        <v>7</v>
      </c>
      <c r="D43" s="3">
        <v>5</v>
      </c>
      <c r="E43" s="4">
        <v>7</v>
      </c>
      <c r="F43" s="4">
        <v>10</v>
      </c>
      <c r="G43" s="4">
        <v>15</v>
      </c>
      <c r="H43" s="4">
        <v>70</v>
      </c>
      <c r="I43" s="4">
        <v>214</v>
      </c>
      <c r="J43" s="4">
        <v>552</v>
      </c>
      <c r="K43" s="4">
        <v>273</v>
      </c>
      <c r="L43" s="4">
        <v>822</v>
      </c>
      <c r="M43" s="4">
        <v>814</v>
      </c>
      <c r="N43" s="4">
        <v>786</v>
      </c>
      <c r="O43" s="4">
        <v>1036</v>
      </c>
      <c r="P43" s="4">
        <v>1059</v>
      </c>
      <c r="Q43" s="4">
        <v>519</v>
      </c>
      <c r="R43" s="4">
        <v>782</v>
      </c>
      <c r="S43" s="4">
        <v>295</v>
      </c>
      <c r="T43" s="4">
        <v>457</v>
      </c>
      <c r="U43" s="4">
        <v>129</v>
      </c>
      <c r="V43" s="4">
        <v>119</v>
      </c>
      <c r="W43" s="4"/>
      <c r="X43" s="4"/>
      <c r="Y43" s="4"/>
      <c r="Z43" s="4"/>
      <c r="AD43" s="10" t="s">
        <v>119</v>
      </c>
      <c r="AE43" s="11" t="s">
        <v>71</v>
      </c>
    </row>
    <row r="44" spans="1:31">
      <c r="A44" s="6" t="s">
        <v>32</v>
      </c>
      <c r="B44" s="2">
        <v>44779</v>
      </c>
      <c r="C44" s="1" t="s">
        <v>5</v>
      </c>
      <c r="D44" s="3"/>
      <c r="E44" s="4"/>
      <c r="F44" s="4"/>
      <c r="G44" s="4"/>
      <c r="H44" s="4"/>
      <c r="I44" s="4"/>
      <c r="J44" s="4">
        <v>2394</v>
      </c>
      <c r="K44" s="4">
        <v>126</v>
      </c>
      <c r="L44" s="4">
        <v>4032</v>
      </c>
      <c r="M44" s="4">
        <v>168</v>
      </c>
      <c r="N44" s="4">
        <v>4368</v>
      </c>
      <c r="O44" s="4"/>
      <c r="P44" s="4">
        <v>3486</v>
      </c>
      <c r="Q44" s="4"/>
      <c r="R44" s="4">
        <v>2436</v>
      </c>
      <c r="S44" s="4"/>
      <c r="T44" s="4">
        <v>2058</v>
      </c>
      <c r="U44" s="4"/>
      <c r="V44" s="4"/>
      <c r="W44" s="4"/>
      <c r="X44" s="4"/>
      <c r="Y44" s="4"/>
      <c r="Z44" s="4"/>
      <c r="AD44" s="10" t="s">
        <v>120</v>
      </c>
      <c r="AE44" s="11" t="s">
        <v>72</v>
      </c>
    </row>
    <row r="45" spans="1:31">
      <c r="A45" s="6" t="s">
        <v>32</v>
      </c>
      <c r="B45" s="2">
        <v>44779</v>
      </c>
      <c r="C45" s="1" t="s">
        <v>4</v>
      </c>
      <c r="D45" s="3"/>
      <c r="E45" s="4"/>
      <c r="F45" s="4"/>
      <c r="G45" s="4"/>
      <c r="H45" s="4">
        <v>6</v>
      </c>
      <c r="I45" s="4">
        <v>12</v>
      </c>
      <c r="J45" s="4">
        <v>30</v>
      </c>
      <c r="K45" s="4">
        <v>42</v>
      </c>
      <c r="L45" s="4">
        <v>48</v>
      </c>
      <c r="M45" s="4">
        <v>60</v>
      </c>
      <c r="N45" s="4">
        <v>60</v>
      </c>
      <c r="O45" s="4">
        <v>60</v>
      </c>
      <c r="P45" s="4">
        <v>54</v>
      </c>
      <c r="Q45" s="4">
        <v>42</v>
      </c>
      <c r="R45" s="4">
        <v>30</v>
      </c>
      <c r="S45" s="4">
        <v>6</v>
      </c>
      <c r="T45" s="4">
        <v>12</v>
      </c>
      <c r="U45" s="4"/>
      <c r="V45" s="4"/>
      <c r="W45" s="4"/>
      <c r="X45" s="4"/>
      <c r="Y45" s="4"/>
      <c r="Z45" s="4"/>
      <c r="AD45" s="10" t="s">
        <v>121</v>
      </c>
      <c r="AE45" s="11" t="s">
        <v>73</v>
      </c>
    </row>
    <row r="46" spans="1:31">
      <c r="A46" s="6" t="s">
        <v>32</v>
      </c>
      <c r="B46" s="2">
        <v>44779</v>
      </c>
      <c r="C46" s="1" t="s">
        <v>16</v>
      </c>
      <c r="D46" s="1"/>
      <c r="E46" s="4"/>
      <c r="F46" s="4"/>
      <c r="G46" s="4"/>
      <c r="H46" s="4"/>
      <c r="I46" s="4">
        <v>60</v>
      </c>
      <c r="J46" s="4">
        <v>234</v>
      </c>
      <c r="K46" s="4">
        <v>84</v>
      </c>
      <c r="L46" s="4">
        <v>342</v>
      </c>
      <c r="M46" s="4">
        <v>192</v>
      </c>
      <c r="N46" s="4">
        <v>396</v>
      </c>
      <c r="O46" s="4">
        <v>150</v>
      </c>
      <c r="P46" s="4">
        <v>366</v>
      </c>
      <c r="Q46" s="4">
        <v>96</v>
      </c>
      <c r="R46" s="4">
        <v>252</v>
      </c>
      <c r="S46" s="4">
        <v>12</v>
      </c>
      <c r="T46" s="4">
        <v>144</v>
      </c>
      <c r="U46" s="4"/>
      <c r="V46" s="4">
        <v>24</v>
      </c>
      <c r="W46" s="4"/>
      <c r="X46" s="4"/>
      <c r="Y46" s="4"/>
      <c r="Z46" s="4"/>
      <c r="AD46" s="10" t="s">
        <v>122</v>
      </c>
      <c r="AE46" s="11" t="s">
        <v>74</v>
      </c>
    </row>
    <row r="47" spans="1:31">
      <c r="A47" s="6" t="s">
        <v>32</v>
      </c>
      <c r="B47" s="2">
        <v>44779</v>
      </c>
      <c r="C47" s="1" t="s">
        <v>6</v>
      </c>
      <c r="D47" s="3"/>
      <c r="E47" s="4"/>
      <c r="F47" s="4"/>
      <c r="G47" s="4"/>
      <c r="H47" s="4"/>
      <c r="I47" s="4"/>
      <c r="J47" s="4">
        <v>48</v>
      </c>
      <c r="K47" s="4">
        <v>42</v>
      </c>
      <c r="L47" s="4">
        <v>114</v>
      </c>
      <c r="M47" s="4">
        <v>42</v>
      </c>
      <c r="N47" s="4">
        <v>180</v>
      </c>
      <c r="O47" s="4">
        <v>108</v>
      </c>
      <c r="P47" s="4"/>
      <c r="Q47" s="4"/>
      <c r="R47" s="4">
        <v>60</v>
      </c>
      <c r="S47" s="4"/>
      <c r="T47" s="4"/>
      <c r="U47" s="4"/>
      <c r="V47" s="4"/>
      <c r="W47" s="4"/>
      <c r="X47" s="4"/>
      <c r="Y47" s="4"/>
      <c r="Z47" s="4"/>
      <c r="AD47" s="10" t="s">
        <v>123</v>
      </c>
      <c r="AE47" s="11" t="s">
        <v>13</v>
      </c>
    </row>
    <row r="48" spans="1:31">
      <c r="A48" s="6" t="s">
        <v>32</v>
      </c>
      <c r="B48" s="2">
        <v>44779</v>
      </c>
      <c r="C48" s="1" t="s">
        <v>12</v>
      </c>
      <c r="D48" s="3"/>
      <c r="E48" s="4"/>
      <c r="F48" s="4"/>
      <c r="G48" s="4"/>
      <c r="H48" s="4"/>
      <c r="I48" s="4"/>
      <c r="J48" s="4">
        <v>114</v>
      </c>
      <c r="K48" s="4">
        <v>54</v>
      </c>
      <c r="L48" s="4">
        <v>120</v>
      </c>
      <c r="M48" s="4">
        <v>36</v>
      </c>
      <c r="N48" s="4">
        <v>132</v>
      </c>
      <c r="O48" s="4">
        <v>30</v>
      </c>
      <c r="P48" s="4">
        <v>90</v>
      </c>
      <c r="Q48" s="4">
        <v>78</v>
      </c>
      <c r="R48" s="4">
        <v>120</v>
      </c>
      <c r="S48" s="4">
        <v>36</v>
      </c>
      <c r="T48" s="4">
        <v>78</v>
      </c>
      <c r="U48" s="4">
        <v>18</v>
      </c>
      <c r="V48" s="4">
        <v>18</v>
      </c>
      <c r="W48" s="4"/>
      <c r="X48" s="4"/>
      <c r="Y48" s="4"/>
      <c r="Z48" s="4"/>
      <c r="AD48" s="10" t="s">
        <v>124</v>
      </c>
      <c r="AE48" s="11" t="s">
        <v>21</v>
      </c>
    </row>
    <row r="49" spans="1:31">
      <c r="A49" s="6" t="s">
        <v>32</v>
      </c>
      <c r="B49" s="2">
        <v>44786</v>
      </c>
      <c r="C49" s="1" t="s">
        <v>7</v>
      </c>
      <c r="D49" s="3"/>
      <c r="E49" s="4"/>
      <c r="F49" s="4"/>
      <c r="G49" s="4"/>
      <c r="H49" s="4">
        <v>18</v>
      </c>
      <c r="I49" s="4">
        <v>36</v>
      </c>
      <c r="J49" s="4">
        <v>114</v>
      </c>
      <c r="K49" s="4">
        <v>60</v>
      </c>
      <c r="L49" s="4">
        <v>252</v>
      </c>
      <c r="M49" s="4">
        <v>252</v>
      </c>
      <c r="N49" s="4">
        <v>306</v>
      </c>
      <c r="O49" s="4">
        <v>366</v>
      </c>
      <c r="P49" s="4">
        <v>354</v>
      </c>
      <c r="Q49" s="4">
        <v>222</v>
      </c>
      <c r="R49" s="4">
        <v>306</v>
      </c>
      <c r="S49" s="4">
        <v>132</v>
      </c>
      <c r="T49" s="4">
        <v>162</v>
      </c>
      <c r="U49" s="4">
        <v>30</v>
      </c>
      <c r="V49" s="4">
        <v>66</v>
      </c>
      <c r="W49" s="4"/>
      <c r="X49" s="4"/>
      <c r="Y49" s="4"/>
      <c r="Z49" s="4"/>
      <c r="AD49" s="10" t="s">
        <v>125</v>
      </c>
      <c r="AE49" s="11" t="s">
        <v>75</v>
      </c>
    </row>
    <row r="50" spans="1:31">
      <c r="A50" s="6" t="s">
        <v>32</v>
      </c>
      <c r="B50" s="2">
        <v>44786</v>
      </c>
      <c r="C50" s="1" t="s">
        <v>1</v>
      </c>
      <c r="D50" s="3"/>
      <c r="E50" s="4"/>
      <c r="F50" s="4"/>
      <c r="G50" s="4"/>
      <c r="H50" s="4">
        <v>18</v>
      </c>
      <c r="I50" s="4">
        <v>18</v>
      </c>
      <c r="J50" s="4">
        <v>84</v>
      </c>
      <c r="K50" s="4">
        <v>36</v>
      </c>
      <c r="L50" s="4">
        <v>216</v>
      </c>
      <c r="M50" s="4">
        <v>120</v>
      </c>
      <c r="N50" s="4">
        <v>246</v>
      </c>
      <c r="O50" s="4">
        <v>168</v>
      </c>
      <c r="P50" s="4">
        <v>270</v>
      </c>
      <c r="Q50" s="4">
        <v>90</v>
      </c>
      <c r="R50" s="4">
        <v>168</v>
      </c>
      <c r="S50" s="4">
        <v>48</v>
      </c>
      <c r="T50" s="4">
        <v>84</v>
      </c>
      <c r="U50" s="4">
        <v>6</v>
      </c>
      <c r="V50" s="4">
        <v>24</v>
      </c>
      <c r="W50" s="4"/>
      <c r="X50" s="4"/>
      <c r="Y50" s="4"/>
      <c r="Z50" s="4"/>
      <c r="AD50" s="10" t="s">
        <v>25</v>
      </c>
      <c r="AE50" s="11" t="s">
        <v>17</v>
      </c>
    </row>
    <row r="51" spans="1:31">
      <c r="A51" s="6" t="s">
        <v>32</v>
      </c>
      <c r="B51" s="2">
        <v>44786</v>
      </c>
      <c r="C51" s="1" t="s">
        <v>16</v>
      </c>
      <c r="D51" s="3"/>
      <c r="E51" s="4"/>
      <c r="F51" s="4"/>
      <c r="G51" s="4">
        <v>6</v>
      </c>
      <c r="H51" s="4"/>
      <c r="I51" s="4"/>
      <c r="J51" s="4">
        <v>360</v>
      </c>
      <c r="K51" s="4">
        <v>132</v>
      </c>
      <c r="L51" s="4">
        <v>342</v>
      </c>
      <c r="M51" s="4">
        <v>108</v>
      </c>
      <c r="N51" s="4">
        <v>348</v>
      </c>
      <c r="O51" s="4">
        <v>108</v>
      </c>
      <c r="P51" s="4">
        <v>390</v>
      </c>
      <c r="Q51" s="4">
        <v>108</v>
      </c>
      <c r="R51" s="4">
        <v>462</v>
      </c>
      <c r="S51" s="4">
        <v>234</v>
      </c>
      <c r="T51" s="4">
        <v>252</v>
      </c>
      <c r="U51" s="4">
        <v>72</v>
      </c>
      <c r="V51" s="4">
        <v>246</v>
      </c>
      <c r="W51" s="4"/>
      <c r="X51" s="4"/>
      <c r="Y51" s="4"/>
      <c r="Z51" s="4"/>
      <c r="AD51" s="10" t="s">
        <v>26</v>
      </c>
      <c r="AE51" s="11" t="s">
        <v>18</v>
      </c>
    </row>
    <row r="52" spans="1:31">
      <c r="A52" s="6" t="s">
        <v>32</v>
      </c>
      <c r="B52" s="2">
        <v>44786</v>
      </c>
      <c r="C52" s="1" t="s">
        <v>12</v>
      </c>
      <c r="D52" s="3"/>
      <c r="E52" s="4">
        <v>6</v>
      </c>
      <c r="F52" s="4">
        <v>18</v>
      </c>
      <c r="G52" s="4">
        <v>24</v>
      </c>
      <c r="H52" s="4">
        <v>18</v>
      </c>
      <c r="I52" s="4">
        <v>48</v>
      </c>
      <c r="J52" s="4">
        <v>78</v>
      </c>
      <c r="K52" s="4">
        <v>78</v>
      </c>
      <c r="L52" s="4">
        <v>138</v>
      </c>
      <c r="M52" s="4">
        <v>126</v>
      </c>
      <c r="N52" s="4">
        <v>102</v>
      </c>
      <c r="O52" s="4">
        <v>114</v>
      </c>
      <c r="P52" s="4">
        <v>96</v>
      </c>
      <c r="Q52" s="4">
        <v>66</v>
      </c>
      <c r="R52" s="4">
        <v>54</v>
      </c>
      <c r="S52" s="4">
        <v>36</v>
      </c>
      <c r="T52" s="4">
        <v>30</v>
      </c>
      <c r="U52" s="4">
        <v>12</v>
      </c>
      <c r="V52" s="4">
        <v>18</v>
      </c>
      <c r="W52" s="4"/>
      <c r="X52" s="4"/>
      <c r="Y52" s="4"/>
      <c r="Z52" s="4"/>
      <c r="AD52" s="10" t="s">
        <v>24</v>
      </c>
      <c r="AE52" s="11" t="s">
        <v>2</v>
      </c>
    </row>
    <row r="53" spans="1:31">
      <c r="A53" s="6" t="s">
        <v>32</v>
      </c>
      <c r="B53" s="2">
        <v>44786</v>
      </c>
      <c r="C53" s="1" t="s">
        <v>6</v>
      </c>
      <c r="D53" s="3">
        <v>78</v>
      </c>
      <c r="E53" s="4"/>
      <c r="F53" s="4">
        <v>126</v>
      </c>
      <c r="G53" s="4">
        <v>90</v>
      </c>
      <c r="H53" s="4">
        <v>198</v>
      </c>
      <c r="I53" s="4">
        <v>132</v>
      </c>
      <c r="J53" s="4">
        <v>144</v>
      </c>
      <c r="K53" s="4">
        <v>12</v>
      </c>
      <c r="L53" s="4">
        <v>186</v>
      </c>
      <c r="M53" s="4">
        <v>60</v>
      </c>
      <c r="N53" s="4">
        <v>180</v>
      </c>
      <c r="O53" s="4">
        <v>6</v>
      </c>
      <c r="P53" s="4">
        <v>270</v>
      </c>
      <c r="Q53" s="4">
        <v>78</v>
      </c>
      <c r="R53" s="4">
        <v>156</v>
      </c>
      <c r="S53" s="4"/>
      <c r="T53" s="4">
        <v>156</v>
      </c>
      <c r="U53" s="4"/>
      <c r="V53" s="4"/>
      <c r="W53" s="4"/>
      <c r="X53" s="4"/>
      <c r="Y53" s="4"/>
      <c r="Z53" s="4"/>
      <c r="AD53" s="10" t="s">
        <v>27</v>
      </c>
      <c r="AE53" s="11" t="s">
        <v>76</v>
      </c>
    </row>
    <row r="54" spans="1:31">
      <c r="A54" s="6" t="s">
        <v>32</v>
      </c>
      <c r="B54" s="2">
        <v>44786</v>
      </c>
      <c r="C54" s="1" t="s">
        <v>113</v>
      </c>
      <c r="D54" s="3"/>
      <c r="E54" s="4"/>
      <c r="F54" s="4"/>
      <c r="G54" s="4"/>
      <c r="H54" s="4"/>
      <c r="I54" s="4">
        <v>27</v>
      </c>
      <c r="J54" s="4">
        <v>66</v>
      </c>
      <c r="K54" s="4">
        <v>24</v>
      </c>
      <c r="L54" s="4">
        <v>36</v>
      </c>
      <c r="M54" s="4">
        <v>72</v>
      </c>
      <c r="N54" s="4">
        <v>39</v>
      </c>
      <c r="O54" s="4">
        <v>90</v>
      </c>
      <c r="P54" s="4">
        <v>30</v>
      </c>
      <c r="Q54" s="4">
        <v>57</v>
      </c>
      <c r="R54" s="4">
        <v>9</v>
      </c>
      <c r="S54" s="4">
        <v>12</v>
      </c>
      <c r="T54" s="4">
        <v>69</v>
      </c>
      <c r="U54" s="4">
        <v>21</v>
      </c>
      <c r="V54" s="4"/>
      <c r="W54" s="4"/>
      <c r="X54" s="4"/>
      <c r="Y54" s="4"/>
      <c r="Z54" s="4"/>
      <c r="AD54" s="10" t="s">
        <v>126</v>
      </c>
      <c r="AE54" s="11" t="s">
        <v>77</v>
      </c>
    </row>
    <row r="55" spans="1:31">
      <c r="A55" s="6" t="s">
        <v>32</v>
      </c>
      <c r="B55" s="2">
        <v>44786</v>
      </c>
      <c r="C55" s="1" t="s">
        <v>5</v>
      </c>
      <c r="D55" s="3">
        <v>6</v>
      </c>
      <c r="E55" s="4">
        <v>6</v>
      </c>
      <c r="F55" s="4">
        <v>6</v>
      </c>
      <c r="G55" s="4">
        <v>12</v>
      </c>
      <c r="H55" s="4">
        <v>12</v>
      </c>
      <c r="I55" s="4">
        <v>24</v>
      </c>
      <c r="J55" s="4">
        <v>114</v>
      </c>
      <c r="K55" s="4">
        <v>216</v>
      </c>
      <c r="L55" s="4">
        <v>336</v>
      </c>
      <c r="M55" s="4">
        <v>366</v>
      </c>
      <c r="N55" s="4">
        <v>498</v>
      </c>
      <c r="O55" s="4">
        <v>624</v>
      </c>
      <c r="P55" s="4">
        <v>408</v>
      </c>
      <c r="Q55" s="4">
        <v>318</v>
      </c>
      <c r="R55" s="4">
        <v>258</v>
      </c>
      <c r="S55" s="4">
        <v>48</v>
      </c>
      <c r="T55" s="4">
        <v>90</v>
      </c>
      <c r="U55" s="4">
        <v>18</v>
      </c>
      <c r="V55" s="4">
        <v>30</v>
      </c>
      <c r="W55" s="4"/>
      <c r="X55" s="4"/>
      <c r="Y55" s="4"/>
      <c r="Z55" s="4"/>
      <c r="AD55" s="10" t="s">
        <v>127</v>
      </c>
      <c r="AE55" s="11" t="s">
        <v>78</v>
      </c>
    </row>
    <row r="56" spans="1:31">
      <c r="A56" s="6" t="s">
        <v>32</v>
      </c>
      <c r="B56" s="2">
        <v>44793</v>
      </c>
      <c r="C56" s="1" t="s">
        <v>7</v>
      </c>
      <c r="D56" s="3"/>
      <c r="E56" s="4"/>
      <c r="F56" s="4">
        <v>12</v>
      </c>
      <c r="G56" s="4">
        <v>12</v>
      </c>
      <c r="H56" s="4">
        <v>54</v>
      </c>
      <c r="I56" s="4">
        <v>12</v>
      </c>
      <c r="J56" s="4">
        <v>72</v>
      </c>
      <c r="K56" s="4">
        <v>36</v>
      </c>
      <c r="L56" s="4">
        <v>480</v>
      </c>
      <c r="M56" s="4">
        <v>624</v>
      </c>
      <c r="N56" s="4">
        <v>348</v>
      </c>
      <c r="O56" s="4">
        <v>588</v>
      </c>
      <c r="P56" s="4">
        <v>360</v>
      </c>
      <c r="Q56" s="4">
        <v>102</v>
      </c>
      <c r="R56" s="4">
        <v>312</v>
      </c>
      <c r="S56" s="4">
        <v>162</v>
      </c>
      <c r="T56" s="4">
        <v>42</v>
      </c>
      <c r="U56" s="4">
        <v>90</v>
      </c>
      <c r="V56" s="4"/>
      <c r="W56" s="4"/>
      <c r="X56" s="4"/>
      <c r="Y56" s="4"/>
      <c r="Z56" s="4"/>
      <c r="AD56" s="10" t="s">
        <v>128</v>
      </c>
      <c r="AE56" s="11" t="s">
        <v>79</v>
      </c>
    </row>
    <row r="57" spans="1:31">
      <c r="A57" s="6" t="s">
        <v>32</v>
      </c>
      <c r="B57" s="2">
        <v>44793</v>
      </c>
      <c r="C57" s="1" t="s">
        <v>1</v>
      </c>
      <c r="D57" s="3"/>
      <c r="E57" s="4"/>
      <c r="F57" s="4">
        <v>12</v>
      </c>
      <c r="G57" s="4">
        <v>12</v>
      </c>
      <c r="H57" s="4">
        <v>48</v>
      </c>
      <c r="I57" s="4">
        <v>96</v>
      </c>
      <c r="J57" s="4">
        <v>372</v>
      </c>
      <c r="K57" s="4">
        <v>156</v>
      </c>
      <c r="L57" s="4">
        <v>546</v>
      </c>
      <c r="M57" s="4">
        <v>492</v>
      </c>
      <c r="N57" s="4">
        <v>390</v>
      </c>
      <c r="O57" s="4">
        <v>528</v>
      </c>
      <c r="P57" s="4">
        <v>480</v>
      </c>
      <c r="Q57" s="4">
        <v>180</v>
      </c>
      <c r="R57" s="4">
        <v>324</v>
      </c>
      <c r="S57" s="4">
        <v>72</v>
      </c>
      <c r="T57" s="4">
        <v>198</v>
      </c>
      <c r="U57" s="4">
        <v>18</v>
      </c>
      <c r="V57" s="4">
        <v>24</v>
      </c>
      <c r="W57" s="4"/>
      <c r="X57" s="4"/>
      <c r="Y57" s="4"/>
      <c r="Z57" s="4"/>
      <c r="AD57" s="10" t="s">
        <v>129</v>
      </c>
      <c r="AE57" s="11" t="s">
        <v>80</v>
      </c>
    </row>
    <row r="58" spans="1:31">
      <c r="A58" s="6" t="s">
        <v>32</v>
      </c>
      <c r="B58" s="2">
        <v>44793</v>
      </c>
      <c r="C58" s="1" t="s">
        <v>16</v>
      </c>
      <c r="D58" s="3"/>
      <c r="E58" s="4"/>
      <c r="F58" s="4"/>
      <c r="G58" s="4"/>
      <c r="H58" s="4"/>
      <c r="I58" s="4">
        <v>18</v>
      </c>
      <c r="J58" s="4">
        <v>828</v>
      </c>
      <c r="K58" s="4">
        <v>66</v>
      </c>
      <c r="L58" s="4">
        <v>1014</v>
      </c>
      <c r="M58" s="4">
        <v>114</v>
      </c>
      <c r="N58" s="4">
        <v>1122</v>
      </c>
      <c r="O58" s="4">
        <v>156</v>
      </c>
      <c r="P58" s="4">
        <v>1128</v>
      </c>
      <c r="Q58" s="4">
        <v>72</v>
      </c>
      <c r="R58" s="4">
        <v>870</v>
      </c>
      <c r="S58" s="4">
        <v>48</v>
      </c>
      <c r="T58" s="4">
        <v>558</v>
      </c>
      <c r="U58" s="4">
        <v>66</v>
      </c>
      <c r="V58" s="4">
        <v>150</v>
      </c>
      <c r="W58" s="4"/>
      <c r="X58" s="4"/>
      <c r="Y58" s="4"/>
      <c r="Z58" s="4"/>
      <c r="AD58" s="10" t="s">
        <v>130</v>
      </c>
      <c r="AE58" s="11" t="s">
        <v>81</v>
      </c>
    </row>
    <row r="59" spans="1:31">
      <c r="A59" s="6" t="s">
        <v>32</v>
      </c>
      <c r="B59" s="2">
        <v>44793</v>
      </c>
      <c r="C59" s="1" t="s">
        <v>12</v>
      </c>
      <c r="D59" s="3"/>
      <c r="E59" s="4">
        <v>6</v>
      </c>
      <c r="F59" s="4">
        <v>12</v>
      </c>
      <c r="G59" s="4">
        <v>12</v>
      </c>
      <c r="H59" s="4">
        <v>12</v>
      </c>
      <c r="I59" s="4">
        <v>12</v>
      </c>
      <c r="J59" s="4">
        <v>444</v>
      </c>
      <c r="K59" s="4">
        <v>60</v>
      </c>
      <c r="L59" s="4">
        <v>516</v>
      </c>
      <c r="M59" s="4">
        <v>24</v>
      </c>
      <c r="N59" s="4">
        <v>540</v>
      </c>
      <c r="O59" s="4">
        <v>42</v>
      </c>
      <c r="P59" s="4">
        <v>606</v>
      </c>
      <c r="Q59" s="4">
        <v>72</v>
      </c>
      <c r="R59" s="4">
        <v>522</v>
      </c>
      <c r="S59" s="4">
        <v>18</v>
      </c>
      <c r="T59" s="4">
        <v>366</v>
      </c>
      <c r="U59" s="4">
        <v>60</v>
      </c>
      <c r="V59" s="4">
        <v>84</v>
      </c>
      <c r="W59" s="4"/>
      <c r="X59" s="4"/>
      <c r="Y59" s="4"/>
      <c r="Z59" s="4"/>
      <c r="AD59" s="10" t="s">
        <v>12</v>
      </c>
      <c r="AE59" s="11" t="s">
        <v>82</v>
      </c>
    </row>
    <row r="60" spans="1:31">
      <c r="A60" s="6" t="s">
        <v>32</v>
      </c>
      <c r="B60" s="2">
        <v>44793</v>
      </c>
      <c r="C60" s="1" t="s">
        <v>6</v>
      </c>
      <c r="D60" s="3">
        <v>6</v>
      </c>
      <c r="E60" s="4">
        <v>6</v>
      </c>
      <c r="F60" s="4">
        <v>6</v>
      </c>
      <c r="G60" s="4">
        <v>6</v>
      </c>
      <c r="H60" s="4">
        <v>6</v>
      </c>
      <c r="I60" s="4">
        <v>78</v>
      </c>
      <c r="J60" s="4">
        <v>270</v>
      </c>
      <c r="K60" s="4">
        <v>192</v>
      </c>
      <c r="L60" s="4">
        <v>444</v>
      </c>
      <c r="M60" s="4">
        <v>402</v>
      </c>
      <c r="N60" s="4">
        <v>510</v>
      </c>
      <c r="O60" s="4">
        <v>576</v>
      </c>
      <c r="P60" s="4">
        <v>564</v>
      </c>
      <c r="Q60" s="4">
        <v>168</v>
      </c>
      <c r="R60" s="4">
        <v>336</v>
      </c>
      <c r="S60" s="4">
        <v>72</v>
      </c>
      <c r="T60" s="4">
        <v>216</v>
      </c>
      <c r="U60" s="4">
        <v>18</v>
      </c>
      <c r="V60" s="4">
        <v>36</v>
      </c>
      <c r="W60" s="4"/>
      <c r="X60" s="4"/>
      <c r="Y60" s="4"/>
      <c r="Z60" s="4"/>
      <c r="AD60" s="10" t="s">
        <v>22</v>
      </c>
      <c r="AE60" s="11"/>
    </row>
    <row r="61" spans="1:31">
      <c r="A61" s="6" t="s">
        <v>32</v>
      </c>
      <c r="B61" s="2">
        <v>44793</v>
      </c>
      <c r="C61" s="1" t="s">
        <v>5</v>
      </c>
      <c r="D61" s="3"/>
      <c r="E61" s="4"/>
      <c r="F61" s="4"/>
      <c r="G61" s="4"/>
      <c r="H61" s="4"/>
      <c r="I61" s="4"/>
      <c r="J61" s="4">
        <v>42</v>
      </c>
      <c r="K61" s="4">
        <v>18</v>
      </c>
      <c r="L61" s="4">
        <v>114</v>
      </c>
      <c r="M61" s="4">
        <v>108</v>
      </c>
      <c r="N61" s="4">
        <v>210</v>
      </c>
      <c r="O61" s="4">
        <v>234</v>
      </c>
      <c r="P61" s="4">
        <v>204</v>
      </c>
      <c r="Q61" s="4">
        <v>66</v>
      </c>
      <c r="R61" s="4">
        <v>102</v>
      </c>
      <c r="S61" s="4">
        <v>18</v>
      </c>
      <c r="T61" s="4">
        <v>66</v>
      </c>
      <c r="U61" s="4"/>
      <c r="V61" s="4">
        <v>12</v>
      </c>
      <c r="W61" s="4"/>
      <c r="X61" s="4"/>
      <c r="Y61" s="4"/>
      <c r="Z61" s="4"/>
      <c r="AD61" s="10" t="s">
        <v>19</v>
      </c>
      <c r="AE61" s="11"/>
    </row>
    <row r="62" spans="1:31">
      <c r="A62" s="6" t="s">
        <v>32</v>
      </c>
      <c r="B62" s="2">
        <v>44800</v>
      </c>
      <c r="C62" s="1" t="s">
        <v>6</v>
      </c>
      <c r="D62" s="3">
        <v>18</v>
      </c>
      <c r="E62" s="4">
        <v>18</v>
      </c>
      <c r="F62" s="4">
        <v>18</v>
      </c>
      <c r="G62" s="4">
        <v>36</v>
      </c>
      <c r="H62" s="4">
        <v>36</v>
      </c>
      <c r="I62" s="4">
        <v>936</v>
      </c>
      <c r="J62" s="4">
        <v>1710</v>
      </c>
      <c r="K62" s="4">
        <v>708</v>
      </c>
      <c r="L62" s="4">
        <v>2130</v>
      </c>
      <c r="M62" s="4">
        <v>1998</v>
      </c>
      <c r="N62" s="4">
        <v>1788</v>
      </c>
      <c r="O62" s="4">
        <v>2766</v>
      </c>
      <c r="P62" s="4">
        <v>2622</v>
      </c>
      <c r="Q62" s="4">
        <v>924</v>
      </c>
      <c r="R62" s="4">
        <v>1854</v>
      </c>
      <c r="S62" s="4">
        <v>504</v>
      </c>
      <c r="T62" s="4">
        <v>1332</v>
      </c>
      <c r="U62" s="4">
        <v>180</v>
      </c>
      <c r="V62" s="4">
        <v>144</v>
      </c>
      <c r="W62" s="4"/>
      <c r="X62" s="4"/>
      <c r="Y62" s="4"/>
      <c r="Z62" s="4"/>
      <c r="AD62" s="10" t="s">
        <v>16</v>
      </c>
      <c r="AE62" s="11"/>
    </row>
    <row r="63" spans="1:31">
      <c r="A63" s="6" t="s">
        <v>32</v>
      </c>
      <c r="B63" s="2">
        <v>44800</v>
      </c>
      <c r="C63" s="1" t="s">
        <v>7</v>
      </c>
      <c r="D63" s="3"/>
      <c r="E63" s="4"/>
      <c r="F63" s="4"/>
      <c r="G63" s="4"/>
      <c r="H63" s="4"/>
      <c r="I63" s="4">
        <v>12</v>
      </c>
      <c r="J63" s="4">
        <v>30</v>
      </c>
      <c r="K63" s="4">
        <v>30</v>
      </c>
      <c r="L63" s="4">
        <v>48</v>
      </c>
      <c r="M63" s="4">
        <v>48</v>
      </c>
      <c r="N63" s="4">
        <v>36</v>
      </c>
      <c r="O63" s="4">
        <v>36</v>
      </c>
      <c r="P63" s="4">
        <v>30</v>
      </c>
      <c r="Q63" s="4">
        <v>12</v>
      </c>
      <c r="R63" s="4">
        <v>12</v>
      </c>
      <c r="S63" s="4">
        <v>6</v>
      </c>
      <c r="T63" s="4">
        <v>6</v>
      </c>
      <c r="U63" s="4"/>
      <c r="V63" s="4"/>
      <c r="W63" s="4"/>
      <c r="X63" s="4"/>
      <c r="Y63" s="4"/>
      <c r="Z63" s="4"/>
      <c r="AD63" s="10" t="s">
        <v>23</v>
      </c>
      <c r="AE63" s="11"/>
    </row>
    <row r="64" spans="1:31">
      <c r="A64" s="6" t="s">
        <v>32</v>
      </c>
      <c r="B64" s="2">
        <v>44800</v>
      </c>
      <c r="C64" s="1" t="s">
        <v>1</v>
      </c>
      <c r="D64" s="3"/>
      <c r="E64" s="4"/>
      <c r="F64" s="4"/>
      <c r="G64" s="4"/>
      <c r="H64" s="4">
        <v>24</v>
      </c>
      <c r="I64" s="4">
        <v>90</v>
      </c>
      <c r="J64" s="4">
        <v>408</v>
      </c>
      <c r="K64" s="4">
        <v>168</v>
      </c>
      <c r="L64" s="4">
        <v>570</v>
      </c>
      <c r="M64" s="4">
        <v>510</v>
      </c>
      <c r="N64" s="4">
        <v>444</v>
      </c>
      <c r="O64" s="4">
        <v>624</v>
      </c>
      <c r="P64" s="4">
        <v>564</v>
      </c>
      <c r="Q64" s="4">
        <v>270</v>
      </c>
      <c r="R64" s="4">
        <v>438</v>
      </c>
      <c r="S64" s="4">
        <v>84</v>
      </c>
      <c r="T64" s="4">
        <v>258</v>
      </c>
      <c r="U64" s="4">
        <v>6</v>
      </c>
      <c r="V64" s="4">
        <v>42</v>
      </c>
      <c r="W64" s="4"/>
      <c r="X64" s="4"/>
      <c r="Y64" s="4"/>
      <c r="Z64" s="4"/>
      <c r="AD64" s="10" t="s">
        <v>4</v>
      </c>
      <c r="AE64" s="11"/>
    </row>
    <row r="65" spans="1:31">
      <c r="A65" s="6" t="s">
        <v>32</v>
      </c>
      <c r="B65" s="2">
        <v>44800</v>
      </c>
      <c r="C65" s="1" t="s">
        <v>16</v>
      </c>
      <c r="D65" s="3"/>
      <c r="E65" s="4"/>
      <c r="F65" s="4"/>
      <c r="G65" s="4"/>
      <c r="H65" s="4"/>
      <c r="I65" s="4">
        <v>6</v>
      </c>
      <c r="J65" s="4">
        <v>96</v>
      </c>
      <c r="K65" s="4">
        <v>18</v>
      </c>
      <c r="L65" s="4">
        <v>108</v>
      </c>
      <c r="M65" s="4">
        <v>30</v>
      </c>
      <c r="N65" s="4">
        <v>84</v>
      </c>
      <c r="O65" s="4">
        <v>18</v>
      </c>
      <c r="P65" s="4">
        <v>126</v>
      </c>
      <c r="Q65" s="4"/>
      <c r="R65" s="4">
        <v>108</v>
      </c>
      <c r="S65" s="4"/>
      <c r="T65" s="4">
        <v>60</v>
      </c>
      <c r="U65" s="4"/>
      <c r="V65" s="4"/>
      <c r="W65" s="4"/>
      <c r="X65" s="4"/>
      <c r="Y65" s="4"/>
      <c r="Z65" s="4"/>
      <c r="AD65" s="10" t="s">
        <v>131</v>
      </c>
      <c r="AE65" s="11"/>
    </row>
    <row r="66" spans="1:31">
      <c r="A66" s="6" t="s">
        <v>32</v>
      </c>
      <c r="B66" s="2">
        <v>44800</v>
      </c>
      <c r="C66" s="1" t="s">
        <v>5</v>
      </c>
      <c r="D66" s="3"/>
      <c r="E66" s="4"/>
      <c r="F66" s="4"/>
      <c r="G66" s="4"/>
      <c r="H66" s="4"/>
      <c r="I66" s="4"/>
      <c r="J66" s="4">
        <v>54</v>
      </c>
      <c r="K66" s="4"/>
      <c r="L66" s="4">
        <v>54</v>
      </c>
      <c r="M66" s="4"/>
      <c r="N66" s="4">
        <v>42</v>
      </c>
      <c r="O66" s="4"/>
      <c r="P66" s="4">
        <v>42</v>
      </c>
      <c r="Q66" s="4"/>
      <c r="R66" s="4">
        <v>30</v>
      </c>
      <c r="S66" s="4"/>
      <c r="T66" s="4">
        <v>18</v>
      </c>
      <c r="U66" s="4"/>
      <c r="V66" s="4"/>
      <c r="W66" s="4"/>
      <c r="X66" s="4"/>
      <c r="Y66" s="4"/>
      <c r="Z66" s="4"/>
      <c r="AD66" s="10" t="s">
        <v>6</v>
      </c>
      <c r="AE66" s="11"/>
    </row>
    <row r="67" spans="1:31">
      <c r="A67" s="6" t="s">
        <v>32</v>
      </c>
      <c r="B67" s="2">
        <v>44807</v>
      </c>
      <c r="C67" s="1" t="s">
        <v>7</v>
      </c>
      <c r="D67" s="3"/>
      <c r="E67" s="4"/>
      <c r="F67" s="4"/>
      <c r="G67" s="4"/>
      <c r="H67" s="4">
        <v>36</v>
      </c>
      <c r="I67" s="4">
        <v>30</v>
      </c>
      <c r="J67" s="4">
        <v>246</v>
      </c>
      <c r="K67" s="4">
        <v>132</v>
      </c>
      <c r="L67" s="4">
        <v>474</v>
      </c>
      <c r="M67" s="4">
        <v>510</v>
      </c>
      <c r="N67" s="4">
        <v>450</v>
      </c>
      <c r="O67" s="4">
        <v>612</v>
      </c>
      <c r="P67" s="4">
        <v>582</v>
      </c>
      <c r="Q67" s="4">
        <v>282</v>
      </c>
      <c r="R67" s="4">
        <v>456</v>
      </c>
      <c r="S67" s="4">
        <v>186</v>
      </c>
      <c r="T67" s="4">
        <v>234</v>
      </c>
      <c r="U67" s="4">
        <v>84</v>
      </c>
      <c r="V67" s="4">
        <v>18</v>
      </c>
      <c r="W67" s="4"/>
      <c r="X67" s="4"/>
      <c r="Y67" s="4"/>
      <c r="Z67" s="4"/>
      <c r="AD67" s="10" t="s">
        <v>5</v>
      </c>
      <c r="AE67" s="11"/>
    </row>
    <row r="68" spans="1:31">
      <c r="A68" s="6" t="s">
        <v>32</v>
      </c>
      <c r="B68" s="2">
        <v>44807</v>
      </c>
      <c r="C68" s="1" t="s">
        <v>1</v>
      </c>
      <c r="D68" s="3"/>
      <c r="E68" s="4"/>
      <c r="F68" s="4"/>
      <c r="G68" s="4"/>
      <c r="H68" s="4">
        <v>36</v>
      </c>
      <c r="I68" s="4">
        <v>84</v>
      </c>
      <c r="J68" s="4">
        <v>324</v>
      </c>
      <c r="K68" s="4">
        <v>132</v>
      </c>
      <c r="L68" s="4">
        <v>420</v>
      </c>
      <c r="M68" s="4">
        <v>390</v>
      </c>
      <c r="N68" s="4">
        <v>294</v>
      </c>
      <c r="O68" s="4">
        <v>456</v>
      </c>
      <c r="P68" s="4">
        <v>390</v>
      </c>
      <c r="Q68" s="4">
        <v>162</v>
      </c>
      <c r="R68" s="4">
        <v>294</v>
      </c>
      <c r="S68" s="4">
        <v>60</v>
      </c>
      <c r="T68" s="4">
        <v>180</v>
      </c>
      <c r="U68" s="4">
        <v>18</v>
      </c>
      <c r="V68" s="4">
        <v>24</v>
      </c>
      <c r="W68" s="4"/>
      <c r="X68" s="4"/>
      <c r="Y68" s="4"/>
      <c r="Z68" s="4"/>
      <c r="AD68" s="10" t="s">
        <v>11</v>
      </c>
      <c r="AE68" s="11"/>
    </row>
    <row r="69" spans="1:31">
      <c r="A69" s="6" t="s">
        <v>32</v>
      </c>
      <c r="B69" s="2">
        <v>44807</v>
      </c>
      <c r="C69" s="1" t="s">
        <v>16</v>
      </c>
      <c r="D69" s="3"/>
      <c r="E69" s="4"/>
      <c r="F69" s="4"/>
      <c r="G69" s="4"/>
      <c r="H69" s="4"/>
      <c r="I69" s="4"/>
      <c r="J69" s="4">
        <v>521</v>
      </c>
      <c r="K69" s="4">
        <v>371</v>
      </c>
      <c r="L69" s="4">
        <v>551</v>
      </c>
      <c r="M69" s="4">
        <v>780</v>
      </c>
      <c r="N69" s="4">
        <v>736</v>
      </c>
      <c r="O69" s="4">
        <v>916</v>
      </c>
      <c r="P69" s="4">
        <v>741</v>
      </c>
      <c r="Q69" s="4">
        <v>455</v>
      </c>
      <c r="R69" s="4">
        <v>498</v>
      </c>
      <c r="S69" s="4">
        <v>20</v>
      </c>
      <c r="T69" s="4">
        <v>199</v>
      </c>
      <c r="U69" s="4"/>
      <c r="V69" s="4">
        <v>20</v>
      </c>
      <c r="W69" s="4"/>
      <c r="X69" s="4"/>
      <c r="Y69" s="4"/>
      <c r="Z69" s="4"/>
      <c r="AD69" s="10" t="s">
        <v>10</v>
      </c>
      <c r="AE69" s="11"/>
    </row>
    <row r="70" spans="1:31">
      <c r="A70" s="6" t="s">
        <v>32</v>
      </c>
      <c r="B70" s="2">
        <v>44807</v>
      </c>
      <c r="C70" s="1" t="s">
        <v>12</v>
      </c>
      <c r="D70" s="3"/>
      <c r="E70" s="4"/>
      <c r="F70" s="4"/>
      <c r="G70" s="4"/>
      <c r="H70" s="4">
        <v>6</v>
      </c>
      <c r="I70" s="4">
        <v>6</v>
      </c>
      <c r="J70" s="4">
        <v>42</v>
      </c>
      <c r="K70" s="4">
        <v>54</v>
      </c>
      <c r="L70" s="4">
        <v>84</v>
      </c>
      <c r="M70" s="4">
        <v>90</v>
      </c>
      <c r="N70" s="4">
        <v>90</v>
      </c>
      <c r="O70" s="4">
        <v>84</v>
      </c>
      <c r="P70" s="4">
        <v>72</v>
      </c>
      <c r="Q70" s="4">
        <v>66</v>
      </c>
      <c r="R70" s="4">
        <v>36</v>
      </c>
      <c r="S70" s="4">
        <v>6</v>
      </c>
      <c r="T70" s="4">
        <v>18</v>
      </c>
      <c r="U70" s="4"/>
      <c r="V70" s="4">
        <v>6</v>
      </c>
      <c r="W70" s="4"/>
      <c r="X70" s="4"/>
      <c r="Y70" s="4"/>
      <c r="Z70" s="4"/>
      <c r="AD70" s="10"/>
      <c r="AE70" s="11"/>
    </row>
    <row r="71" spans="1:31">
      <c r="A71" s="6" t="s">
        <v>32</v>
      </c>
      <c r="B71" s="2">
        <v>44807</v>
      </c>
      <c r="C71" s="1" t="s">
        <v>6</v>
      </c>
      <c r="D71" s="3"/>
      <c r="E71" s="4"/>
      <c r="F71" s="4"/>
      <c r="G71" s="4"/>
      <c r="H71" s="4"/>
      <c r="I71" s="4"/>
      <c r="J71" s="4">
        <v>30</v>
      </c>
      <c r="K71" s="4"/>
      <c r="L71" s="4">
        <v>48</v>
      </c>
      <c r="M71" s="4"/>
      <c r="N71" s="4">
        <v>60</v>
      </c>
      <c r="O71" s="4"/>
      <c r="P71" s="4">
        <v>54</v>
      </c>
      <c r="Q71" s="4"/>
      <c r="R71" s="4">
        <v>42</v>
      </c>
      <c r="S71" s="4"/>
      <c r="T71" s="4">
        <v>18</v>
      </c>
      <c r="U71" s="4"/>
      <c r="V71" s="4">
        <v>6</v>
      </c>
      <c r="W71" s="4"/>
      <c r="X71" s="4"/>
      <c r="Y71" s="4"/>
      <c r="Z71" s="4"/>
      <c r="AD71" s="10"/>
      <c r="AE71" s="11"/>
    </row>
    <row r="72" spans="1:31">
      <c r="A72" s="6" t="s">
        <v>32</v>
      </c>
      <c r="B72" s="2">
        <v>44807</v>
      </c>
      <c r="C72" s="1" t="s">
        <v>19</v>
      </c>
      <c r="D72" s="3"/>
      <c r="E72" s="4"/>
      <c r="F72" s="4"/>
      <c r="G72" s="4"/>
      <c r="H72" s="4"/>
      <c r="I72" s="4"/>
      <c r="J72" s="4">
        <v>266</v>
      </c>
      <c r="K72" s="4">
        <v>266</v>
      </c>
      <c r="L72" s="4">
        <v>266</v>
      </c>
      <c r="M72" s="4">
        <v>485</v>
      </c>
      <c r="N72" s="4">
        <v>543</v>
      </c>
      <c r="O72" s="4">
        <v>543</v>
      </c>
      <c r="P72" s="4">
        <v>384</v>
      </c>
      <c r="Q72" s="4">
        <v>326</v>
      </c>
      <c r="R72" s="4">
        <v>245</v>
      </c>
      <c r="S72" s="4">
        <v>21</v>
      </c>
      <c r="T72" s="4">
        <v>102</v>
      </c>
      <c r="U72" s="4"/>
      <c r="V72" s="4">
        <v>21</v>
      </c>
      <c r="W72" s="4"/>
      <c r="X72" s="4"/>
      <c r="Y72" s="4"/>
      <c r="Z72" s="4"/>
      <c r="AD72" s="10"/>
      <c r="AE72" s="11"/>
    </row>
    <row r="73" spans="1:31">
      <c r="A73" s="6" t="s">
        <v>32</v>
      </c>
      <c r="B73" s="2">
        <v>44807</v>
      </c>
      <c r="C73" s="1" t="s">
        <v>5</v>
      </c>
      <c r="D73" s="3">
        <v>6</v>
      </c>
      <c r="E73" s="4"/>
      <c r="F73" s="4">
        <v>18</v>
      </c>
      <c r="G73" s="4">
        <v>12</v>
      </c>
      <c r="H73" s="4">
        <v>42</v>
      </c>
      <c r="I73" s="4">
        <v>156</v>
      </c>
      <c r="J73" s="4">
        <v>948</v>
      </c>
      <c r="K73" s="4">
        <v>528</v>
      </c>
      <c r="L73" s="4">
        <v>1680</v>
      </c>
      <c r="M73" s="4">
        <v>1332</v>
      </c>
      <c r="N73" s="4">
        <v>1464</v>
      </c>
      <c r="O73" s="4">
        <v>1716</v>
      </c>
      <c r="P73" s="4">
        <v>2154</v>
      </c>
      <c r="Q73" s="4">
        <v>768</v>
      </c>
      <c r="R73" s="4">
        <v>1530</v>
      </c>
      <c r="S73" s="4">
        <v>408</v>
      </c>
      <c r="T73" s="4">
        <v>924</v>
      </c>
      <c r="U73" s="4">
        <v>72</v>
      </c>
      <c r="V73" s="4">
        <v>120</v>
      </c>
      <c r="W73" s="4"/>
      <c r="X73" s="4"/>
      <c r="Y73" s="4"/>
      <c r="Z73" s="4"/>
      <c r="AD73" s="10"/>
      <c r="AE73" s="11"/>
    </row>
    <row r="74" spans="1:31">
      <c r="A74" s="6" t="s">
        <v>32</v>
      </c>
      <c r="B74" s="2">
        <v>44814</v>
      </c>
      <c r="C74" s="1" t="s">
        <v>7</v>
      </c>
      <c r="D74" s="3"/>
      <c r="E74" s="4"/>
      <c r="F74" s="4"/>
      <c r="G74" s="4"/>
      <c r="H74" s="4"/>
      <c r="I74" s="4"/>
      <c r="J74" s="4">
        <v>6</v>
      </c>
      <c r="K74" s="4">
        <v>18</v>
      </c>
      <c r="L74" s="4">
        <v>60</v>
      </c>
      <c r="M74" s="4">
        <v>42</v>
      </c>
      <c r="N74" s="4">
        <v>60</v>
      </c>
      <c r="O74" s="4">
        <v>42</v>
      </c>
      <c r="P74" s="4">
        <v>54</v>
      </c>
      <c r="Q74" s="4">
        <v>12</v>
      </c>
      <c r="R74" s="4">
        <v>24</v>
      </c>
      <c r="S74" s="4">
        <v>6</v>
      </c>
      <c r="T74" s="4">
        <v>6</v>
      </c>
      <c r="U74" s="4"/>
      <c r="V74" s="4">
        <v>6</v>
      </c>
      <c r="W74" s="4"/>
      <c r="X74" s="4"/>
      <c r="Y74" s="4"/>
      <c r="Z74" s="4"/>
      <c r="AD74" s="10"/>
      <c r="AE74" s="11"/>
    </row>
    <row r="75" spans="1:31">
      <c r="A75" s="6" t="s">
        <v>32</v>
      </c>
      <c r="B75" s="2">
        <v>44835</v>
      </c>
      <c r="C75" s="1" t="s">
        <v>1</v>
      </c>
      <c r="D75" s="3"/>
      <c r="E75" s="4"/>
      <c r="F75" s="4"/>
      <c r="G75" s="4"/>
      <c r="H75" s="4"/>
      <c r="I75" s="4">
        <v>12</v>
      </c>
      <c r="J75" s="4">
        <v>24</v>
      </c>
      <c r="K75" s="4">
        <v>18</v>
      </c>
      <c r="L75" s="4">
        <v>42</v>
      </c>
      <c r="M75" s="4">
        <v>42</v>
      </c>
      <c r="N75" s="4">
        <v>30</v>
      </c>
      <c r="O75" s="4">
        <v>30</v>
      </c>
      <c r="P75" s="4">
        <v>18</v>
      </c>
      <c r="Q75" s="4">
        <v>6</v>
      </c>
      <c r="R75" s="4">
        <v>6</v>
      </c>
      <c r="S75" s="4">
        <v>6</v>
      </c>
      <c r="T75" s="4">
        <v>6</v>
      </c>
      <c r="U75" s="4"/>
      <c r="V75" s="4"/>
      <c r="W75" s="4"/>
      <c r="X75" s="4"/>
      <c r="Y75" s="4"/>
      <c r="Z75" s="4"/>
      <c r="AD75" s="10"/>
      <c r="AE75" s="11"/>
    </row>
    <row r="76" spans="1:31">
      <c r="A76" s="6" t="s">
        <v>32</v>
      </c>
      <c r="B76" s="2">
        <v>44849</v>
      </c>
      <c r="C76" s="1" t="s">
        <v>1</v>
      </c>
      <c r="D76" s="3"/>
      <c r="E76" s="4"/>
      <c r="F76" s="4"/>
      <c r="G76" s="4"/>
      <c r="H76" s="4"/>
      <c r="I76" s="4"/>
      <c r="J76" s="4">
        <v>12</v>
      </c>
      <c r="K76" s="4">
        <v>24</v>
      </c>
      <c r="L76" s="4">
        <v>84</v>
      </c>
      <c r="M76" s="4">
        <v>66</v>
      </c>
      <c r="N76" s="4">
        <v>114</v>
      </c>
      <c r="O76" s="4">
        <v>90</v>
      </c>
      <c r="P76" s="4">
        <v>114</v>
      </c>
      <c r="Q76" s="4">
        <v>48</v>
      </c>
      <c r="R76" s="4">
        <v>72</v>
      </c>
      <c r="S76" s="4">
        <v>30</v>
      </c>
      <c r="T76" s="4">
        <v>42</v>
      </c>
      <c r="U76" s="4"/>
      <c r="V76" s="4">
        <v>24</v>
      </c>
      <c r="W76" s="4"/>
      <c r="X76" s="4"/>
      <c r="Y76" s="4"/>
      <c r="Z76" s="4"/>
      <c r="AD76" s="10"/>
      <c r="AE76" s="13"/>
    </row>
    <row r="77" spans="1:31">
      <c r="A77" s="6" t="s">
        <v>32</v>
      </c>
      <c r="B77" s="2">
        <v>44849</v>
      </c>
      <c r="C77" s="1" t="s">
        <v>12</v>
      </c>
      <c r="D77" s="3"/>
      <c r="E77" s="4"/>
      <c r="F77" s="4"/>
      <c r="G77" s="4"/>
      <c r="H77" s="4"/>
      <c r="I77" s="4"/>
      <c r="J77" s="4">
        <v>134</v>
      </c>
      <c r="K77" s="4">
        <v>134</v>
      </c>
      <c r="L77" s="4">
        <v>134</v>
      </c>
      <c r="M77" s="4"/>
      <c r="N77" s="4"/>
      <c r="O77" s="4"/>
      <c r="P77" s="4">
        <v>158</v>
      </c>
      <c r="Q77" s="4">
        <v>158</v>
      </c>
      <c r="R77" s="4">
        <v>158</v>
      </c>
      <c r="S77" s="4">
        <v>24</v>
      </c>
      <c r="T77" s="4">
        <v>24</v>
      </c>
      <c r="U77" s="4"/>
      <c r="V77" s="4">
        <v>24</v>
      </c>
      <c r="W77" s="4"/>
      <c r="X77" s="4"/>
      <c r="Y77" s="4"/>
      <c r="Z77" s="4"/>
      <c r="AD77" s="10"/>
      <c r="AE77" s="13"/>
    </row>
    <row r="78" spans="1:31">
      <c r="A78" s="6" t="s">
        <v>32</v>
      </c>
      <c r="B78" s="2">
        <v>44856</v>
      </c>
      <c r="C78" s="1" t="s">
        <v>7</v>
      </c>
      <c r="D78" s="3"/>
      <c r="E78" s="4"/>
      <c r="F78" s="4"/>
      <c r="G78" s="4"/>
      <c r="H78" s="4"/>
      <c r="I78" s="4"/>
      <c r="J78" s="4"/>
      <c r="K78" s="4">
        <v>6</v>
      </c>
      <c r="L78" s="4">
        <v>12</v>
      </c>
      <c r="M78" s="4">
        <v>12</v>
      </c>
      <c r="N78" s="4">
        <v>18</v>
      </c>
      <c r="O78" s="4">
        <v>18</v>
      </c>
      <c r="P78" s="4">
        <v>12</v>
      </c>
      <c r="Q78" s="4">
        <v>12</v>
      </c>
      <c r="R78" s="4">
        <v>6</v>
      </c>
      <c r="S78" s="4">
        <v>6</v>
      </c>
      <c r="T78" s="4">
        <v>6</v>
      </c>
      <c r="U78" s="4"/>
      <c r="V78" s="4"/>
      <c r="W78" s="4"/>
      <c r="X78" s="4"/>
      <c r="Y78" s="4"/>
      <c r="Z78" s="4"/>
      <c r="AD78" s="10"/>
      <c r="AE78" s="13"/>
    </row>
    <row r="79" spans="1:31">
      <c r="A79" s="6" t="s">
        <v>32</v>
      </c>
      <c r="B79" s="2">
        <v>44856</v>
      </c>
      <c r="C79" s="1" t="s">
        <v>1</v>
      </c>
      <c r="D79" s="3"/>
      <c r="E79" s="4"/>
      <c r="F79" s="4"/>
      <c r="G79" s="4"/>
      <c r="H79" s="4"/>
      <c r="I79" s="4"/>
      <c r="J79" s="4"/>
      <c r="K79" s="4">
        <v>6</v>
      </c>
      <c r="L79" s="4">
        <v>12</v>
      </c>
      <c r="M79" s="4">
        <v>12</v>
      </c>
      <c r="N79" s="4">
        <v>18</v>
      </c>
      <c r="O79" s="4">
        <v>18</v>
      </c>
      <c r="P79" s="4">
        <v>12</v>
      </c>
      <c r="Q79" s="4">
        <v>12</v>
      </c>
      <c r="R79" s="4">
        <v>6</v>
      </c>
      <c r="S79" s="4">
        <v>6</v>
      </c>
      <c r="T79" s="4">
        <v>6</v>
      </c>
      <c r="U79" s="4"/>
      <c r="V79" s="4"/>
      <c r="W79" s="4"/>
      <c r="X79" s="4"/>
      <c r="Y79" s="4"/>
      <c r="Z79" s="4"/>
      <c r="AD79" s="10"/>
      <c r="AE79" s="13"/>
    </row>
    <row r="80" spans="1:31">
      <c r="A80" s="6"/>
      <c r="B80" s="2"/>
      <c r="C80" s="1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D80" s="10"/>
      <c r="AE80" s="13"/>
    </row>
    <row r="81" spans="1:31">
      <c r="A81" s="6"/>
      <c r="B81" s="2"/>
      <c r="C81" s="1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D81" s="10"/>
      <c r="AE81" s="13"/>
    </row>
    <row r="82" spans="1:31">
      <c r="A82" s="6"/>
      <c r="B82" s="2"/>
      <c r="C82" s="1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D82" s="10"/>
      <c r="AE82" s="13"/>
    </row>
    <row r="83" spans="1:31">
      <c r="A83" s="6"/>
      <c r="B83" s="2"/>
      <c r="C83" s="1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D83" s="10"/>
      <c r="AE83" s="11"/>
    </row>
    <row r="84" spans="1:31">
      <c r="A84" s="6"/>
      <c r="B84" s="2"/>
      <c r="C84" s="1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D84" s="10"/>
      <c r="AE84" s="11"/>
    </row>
    <row r="85" spans="1:31">
      <c r="A85" s="6"/>
      <c r="B85" s="2"/>
      <c r="C85" s="1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D85" s="10"/>
      <c r="AE85" s="11"/>
    </row>
    <row r="86" spans="1:31">
      <c r="A86" s="6"/>
      <c r="B86" s="2"/>
      <c r="C86" s="1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D86" s="10"/>
      <c r="AE86" s="13"/>
    </row>
    <row r="87" spans="1:31">
      <c r="A87" s="6"/>
      <c r="B87" s="2"/>
      <c r="C87" s="1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D87" s="10"/>
      <c r="AE87" s="13"/>
    </row>
    <row r="88" spans="1:31">
      <c r="A88" s="6"/>
      <c r="B88" s="2"/>
      <c r="C88" s="1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D88" s="10"/>
      <c r="AE88" s="13"/>
    </row>
    <row r="89" spans="1:31">
      <c r="A89" s="6"/>
      <c r="B89" s="2"/>
      <c r="C89" s="1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D89" s="10"/>
      <c r="AE89" s="13"/>
    </row>
    <row r="90" spans="1:31">
      <c r="A90" s="6"/>
      <c r="B90" s="2"/>
      <c r="C90" s="1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31">
      <c r="A91" s="6"/>
      <c r="B91" s="2"/>
      <c r="C91" s="1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31">
      <c r="A92" s="6"/>
      <c r="B92" s="2"/>
      <c r="C92" s="1"/>
      <c r="D92" s="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31">
      <c r="A93" s="6"/>
      <c r="B93" s="2"/>
      <c r="C93" s="1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31">
      <c r="A94" s="6"/>
      <c r="B94" s="2"/>
      <c r="C94" s="1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31">
      <c r="A95" s="6"/>
      <c r="B95" s="2"/>
      <c r="C95" s="1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31">
      <c r="A96" s="6"/>
      <c r="B96" s="2"/>
      <c r="C96" s="1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6"/>
      <c r="B97" s="2"/>
      <c r="C97" s="1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6"/>
      <c r="B98" s="2"/>
      <c r="C98" s="1"/>
      <c r="D98" s="1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6"/>
      <c r="B99" s="2"/>
      <c r="C99" s="1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6"/>
      <c r="B100" s="2"/>
      <c r="C100" s="1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6"/>
      <c r="B101" s="2"/>
      <c r="C101" s="1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6"/>
      <c r="B102" s="2"/>
      <c r="C102" s="1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6"/>
      <c r="B103" s="2"/>
      <c r="C103" s="1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6"/>
      <c r="B104" s="2"/>
      <c r="C104" s="1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6"/>
      <c r="B105" s="2"/>
      <c r="C105" s="1"/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s="15" customFormat="1">
      <c r="A106" s="6"/>
      <c r="B106" s="2"/>
      <c r="C106" s="1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6"/>
      <c r="B107" s="2"/>
      <c r="C107" s="1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6"/>
      <c r="B108" s="2"/>
      <c r="C108" s="1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6"/>
      <c r="B109" s="2"/>
      <c r="C109" s="1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6"/>
      <c r="B110" s="2"/>
      <c r="C110" s="1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6"/>
      <c r="B111" s="2"/>
      <c r="C111" s="1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6"/>
      <c r="B112" s="2"/>
      <c r="C112" s="1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6"/>
      <c r="B113" s="2"/>
      <c r="C113" s="1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6"/>
      <c r="B114" s="2"/>
      <c r="C114" s="1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6"/>
      <c r="B115" s="2"/>
      <c r="C115" s="1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6"/>
      <c r="B116" s="2"/>
      <c r="C116" s="1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6"/>
      <c r="B117" s="2"/>
      <c r="C117" s="1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6"/>
      <c r="B118" s="2"/>
      <c r="C118" s="1"/>
      <c r="D118" s="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6"/>
      <c r="B119" s="2"/>
      <c r="C119" s="1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6"/>
      <c r="B120" s="2"/>
      <c r="C120" s="1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6"/>
      <c r="B121" s="2"/>
      <c r="C121" s="1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6"/>
      <c r="B122" s="2"/>
      <c r="C122" s="1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6"/>
      <c r="B123" s="2"/>
      <c r="C123" s="1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6"/>
      <c r="B124" s="2"/>
      <c r="C124" s="1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6"/>
      <c r="B125" s="2"/>
      <c r="C125" s="1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6"/>
      <c r="B126" s="2"/>
      <c r="C126" s="1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6"/>
      <c r="B127" s="2"/>
      <c r="C127" s="1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6"/>
      <c r="B128" s="2"/>
      <c r="C128" s="1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6"/>
      <c r="B129" s="2"/>
      <c r="C129" s="1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6"/>
      <c r="B130" s="2"/>
      <c r="C130" s="1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6"/>
      <c r="B131" s="2"/>
      <c r="C131" s="1"/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6"/>
      <c r="B132" s="2"/>
      <c r="C132" s="1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6"/>
      <c r="B133" s="2"/>
      <c r="C133" s="1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6"/>
      <c r="B134" s="2"/>
      <c r="C134" s="1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6"/>
      <c r="B135" s="2"/>
      <c r="C135" s="1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6"/>
      <c r="B136" s="2"/>
      <c r="C136" s="1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6"/>
      <c r="B137" s="2"/>
      <c r="C137" s="1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6"/>
      <c r="B138" s="2"/>
      <c r="C138" s="1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6"/>
      <c r="B139" s="2"/>
      <c r="C139" s="1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6"/>
      <c r="B140" s="2"/>
      <c r="C140" s="1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6"/>
      <c r="B141" s="2"/>
      <c r="C141" s="1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6"/>
      <c r="B142" s="2"/>
      <c r="C142" s="1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6"/>
      <c r="B143" s="2"/>
      <c r="C143" s="1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6"/>
      <c r="B144" s="2"/>
      <c r="C144" s="1"/>
      <c r="D144" s="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6"/>
      <c r="B145" s="2"/>
      <c r="C145" s="1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6"/>
      <c r="B146" s="2"/>
      <c r="C146" s="1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6"/>
      <c r="B147" s="2"/>
      <c r="C147" s="1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6"/>
      <c r="B148" s="2"/>
      <c r="C148" s="1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6"/>
      <c r="B149" s="2"/>
      <c r="C149" s="1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6"/>
      <c r="B150" s="2"/>
      <c r="C150" s="1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6"/>
      <c r="B151" s="2"/>
      <c r="C151" s="1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6"/>
      <c r="B152" s="2"/>
      <c r="C152" s="1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6"/>
      <c r="B153" s="2"/>
      <c r="C153" s="1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6"/>
      <c r="B154" s="2"/>
      <c r="C154" s="1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6"/>
      <c r="B155" s="2"/>
      <c r="C155" s="1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6"/>
      <c r="B156" s="2"/>
      <c r="C156" s="1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6"/>
      <c r="B157" s="2"/>
      <c r="C157" s="1"/>
      <c r="D157" s="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6"/>
      <c r="B158" s="2"/>
      <c r="C158" s="1"/>
      <c r="D158" s="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6"/>
      <c r="B159" s="2"/>
      <c r="C159" s="1"/>
      <c r="D159" s="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6"/>
      <c r="B160" s="2"/>
      <c r="C160" s="1"/>
      <c r="D160" s="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6"/>
      <c r="B161" s="2"/>
      <c r="C161" s="1"/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6"/>
      <c r="B162" s="2"/>
      <c r="C162" s="1"/>
      <c r="D162" s="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6"/>
      <c r="B163" s="2"/>
      <c r="C163" s="1"/>
      <c r="D163" s="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6"/>
      <c r="B164" s="2"/>
      <c r="C164" s="1"/>
      <c r="D164" s="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6"/>
      <c r="B165" s="2"/>
      <c r="C165" s="1"/>
      <c r="D165" s="3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6"/>
      <c r="B166" s="2"/>
      <c r="C166" s="1"/>
      <c r="D166" s="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6"/>
      <c r="B167" s="2"/>
      <c r="C167" s="1"/>
      <c r="D167" s="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6"/>
      <c r="B168" s="2"/>
      <c r="C168" s="1"/>
      <c r="D168" s="3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6"/>
      <c r="B169" s="2"/>
      <c r="C169" s="1"/>
      <c r="D169" s="3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6"/>
      <c r="B170" s="2"/>
      <c r="C170" s="1"/>
      <c r="D170" s="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6"/>
      <c r="B171" s="2"/>
      <c r="C171" s="1"/>
      <c r="D171" s="3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6"/>
      <c r="B172" s="2"/>
      <c r="C172" s="1"/>
      <c r="D172" s="3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6"/>
      <c r="B173" s="2"/>
      <c r="C173" s="1"/>
      <c r="D173" s="3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6"/>
      <c r="B174" s="2"/>
      <c r="C174" s="1"/>
      <c r="D174" s="3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6"/>
      <c r="B175" s="2"/>
      <c r="C175" s="1"/>
      <c r="D175" s="3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6"/>
      <c r="B176" s="2"/>
      <c r="C176" s="1"/>
      <c r="D176" s="3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6"/>
      <c r="B177" s="2"/>
      <c r="C177" s="1"/>
      <c r="D177" s="3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6"/>
      <c r="B178" s="2"/>
      <c r="C178" s="1"/>
      <c r="D178" s="3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6"/>
      <c r="B179" s="2"/>
      <c r="C179" s="1"/>
      <c r="D179" s="3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6"/>
      <c r="B180" s="2"/>
      <c r="C180" s="1"/>
      <c r="D180" s="3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6"/>
      <c r="B181" s="2"/>
      <c r="C181" s="1"/>
      <c r="D181" s="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6"/>
      <c r="B182" s="2"/>
      <c r="C182" s="1"/>
      <c r="D182" s="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6"/>
      <c r="B183" s="2"/>
      <c r="C183" s="1"/>
      <c r="D183" s="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6"/>
      <c r="B184" s="2"/>
      <c r="C184" s="1"/>
      <c r="D184" s="3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6"/>
      <c r="B185" s="2"/>
      <c r="C185" s="1"/>
      <c r="D185" s="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6"/>
      <c r="B186" s="2"/>
      <c r="C186" s="1"/>
      <c r="D186" s="3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6"/>
      <c r="B187" s="2"/>
      <c r="C187" s="1"/>
      <c r="D187" s="3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6"/>
      <c r="B188" s="2"/>
      <c r="C188" s="1"/>
      <c r="D188" s="3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6"/>
      <c r="B189" s="2"/>
      <c r="C189" s="1"/>
      <c r="D189" s="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6"/>
      <c r="B190" s="2"/>
      <c r="C190" s="1"/>
      <c r="D190" s="3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6"/>
      <c r="B191" s="2"/>
      <c r="C191" s="1"/>
      <c r="D191" s="3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6"/>
      <c r="B192" s="2"/>
      <c r="C192" s="1"/>
      <c r="D192" s="3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6"/>
      <c r="B193" s="2"/>
      <c r="C193" s="1"/>
      <c r="D193" s="3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6"/>
      <c r="B194" s="2"/>
      <c r="C194" s="1"/>
      <c r="D194" s="3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6"/>
      <c r="B195" s="2"/>
      <c r="C195" s="1"/>
      <c r="D195" s="3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6"/>
      <c r="B196" s="2"/>
      <c r="C196" s="1"/>
      <c r="D196" s="3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6"/>
      <c r="B197" s="2"/>
      <c r="C197" s="1"/>
      <c r="D197" s="3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6"/>
      <c r="B198" s="2"/>
      <c r="C198" s="1"/>
      <c r="D198" s="3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6"/>
      <c r="B199" s="2"/>
      <c r="C199" s="1"/>
      <c r="D199" s="3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6"/>
      <c r="B200" s="2"/>
      <c r="C200" s="1"/>
      <c r="D200" s="3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6"/>
      <c r="B201" s="2"/>
      <c r="C201" s="1"/>
      <c r="D201" s="3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6"/>
      <c r="B202" s="2"/>
      <c r="C202" s="1"/>
      <c r="D202" s="3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6"/>
      <c r="B203" s="2"/>
      <c r="C203" s="1"/>
      <c r="D203" s="3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6"/>
      <c r="B204" s="2"/>
      <c r="C204" s="1"/>
      <c r="D204" s="3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6"/>
      <c r="B205" s="2"/>
      <c r="C205" s="1"/>
      <c r="D205" s="3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6"/>
      <c r="B206" s="2"/>
      <c r="C206" s="1"/>
      <c r="D206" s="3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6"/>
      <c r="B207" s="2"/>
      <c r="C207" s="1"/>
      <c r="D207" s="3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6"/>
      <c r="B208" s="2"/>
      <c r="C208" s="1"/>
      <c r="D208" s="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89F8-2785-4A14-93BF-2A0E761ED0E6}">
  <dimension ref="A1:Y24"/>
  <sheetViews>
    <sheetView workbookViewId="0">
      <selection activeCell="K20" sqref="K20"/>
    </sheetView>
  </sheetViews>
  <sheetFormatPr defaultRowHeight="15.75"/>
  <cols>
    <col min="1" max="2" width="12.625" customWidth="1"/>
  </cols>
  <sheetData>
    <row r="1" spans="1:25">
      <c r="B1" s="6" t="s">
        <v>32</v>
      </c>
      <c r="C1" s="7">
        <v>4</v>
      </c>
      <c r="D1" s="7">
        <v>4.5</v>
      </c>
      <c r="E1" s="7">
        <v>5</v>
      </c>
      <c r="F1" s="7">
        <v>5.5</v>
      </c>
      <c r="G1" s="7">
        <v>6</v>
      </c>
      <c r="H1" s="7">
        <v>6.5</v>
      </c>
      <c r="I1" s="7">
        <v>7</v>
      </c>
      <c r="J1" s="7">
        <v>7.5</v>
      </c>
      <c r="K1" s="7">
        <v>8</v>
      </c>
      <c r="L1" s="7">
        <v>8.5</v>
      </c>
      <c r="M1" s="7">
        <v>9</v>
      </c>
      <c r="N1" s="7">
        <v>9.5</v>
      </c>
      <c r="O1" s="7">
        <v>10</v>
      </c>
      <c r="P1" s="7">
        <v>10.5</v>
      </c>
      <c r="Q1" s="7">
        <v>11</v>
      </c>
      <c r="R1" s="7">
        <v>11.5</v>
      </c>
      <c r="S1" s="7">
        <v>12</v>
      </c>
      <c r="T1" s="7">
        <v>12.5</v>
      </c>
      <c r="U1" s="7">
        <v>13</v>
      </c>
      <c r="V1" s="7"/>
      <c r="W1" s="7"/>
      <c r="X1" s="7"/>
      <c r="Y1" s="7"/>
    </row>
    <row r="2" spans="1:25">
      <c r="A2" s="6" t="s">
        <v>194</v>
      </c>
      <c r="B2" s="6" t="s">
        <v>33</v>
      </c>
      <c r="C2" s="7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>
        <v>1</v>
      </c>
      <c r="P2" s="16">
        <v>1.5</v>
      </c>
      <c r="Q2" s="16">
        <v>2</v>
      </c>
      <c r="R2" s="16">
        <v>2.5</v>
      </c>
      <c r="S2" s="16">
        <v>3</v>
      </c>
      <c r="T2" s="16">
        <v>3.5</v>
      </c>
      <c r="U2" s="16">
        <v>4</v>
      </c>
      <c r="V2" s="16">
        <v>4.5</v>
      </c>
      <c r="W2" s="16">
        <v>5</v>
      </c>
      <c r="X2" s="16">
        <v>5.5</v>
      </c>
      <c r="Y2" s="16">
        <v>6</v>
      </c>
    </row>
    <row r="3" spans="1:25">
      <c r="A3" s="17" t="s">
        <v>9</v>
      </c>
      <c r="B3" s="6" t="s">
        <v>33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42</v>
      </c>
      <c r="P3" s="18">
        <v>12</v>
      </c>
      <c r="Q3" s="18">
        <v>192</v>
      </c>
      <c r="R3" s="18">
        <v>12</v>
      </c>
      <c r="S3" s="18">
        <v>60</v>
      </c>
      <c r="T3" s="18">
        <v>0</v>
      </c>
      <c r="U3" s="18">
        <v>12</v>
      </c>
      <c r="V3" s="18">
        <v>0</v>
      </c>
      <c r="W3" s="18">
        <v>0</v>
      </c>
      <c r="X3" s="18">
        <v>0</v>
      </c>
      <c r="Y3" s="18">
        <v>36</v>
      </c>
    </row>
    <row r="4" spans="1:25">
      <c r="A4" s="17" t="s">
        <v>17</v>
      </c>
      <c r="B4" s="6" t="s">
        <v>33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48</v>
      </c>
      <c r="P4" s="18">
        <v>50</v>
      </c>
      <c r="Q4" s="18">
        <v>48</v>
      </c>
      <c r="R4" s="18">
        <v>66</v>
      </c>
      <c r="S4" s="18">
        <v>0</v>
      </c>
      <c r="T4" s="18">
        <v>168</v>
      </c>
      <c r="U4" s="18">
        <v>0</v>
      </c>
      <c r="V4" s="18">
        <v>204</v>
      </c>
      <c r="W4" s="18">
        <v>60</v>
      </c>
      <c r="X4" s="18">
        <v>16</v>
      </c>
      <c r="Y4" s="18">
        <v>548</v>
      </c>
    </row>
    <row r="5" spans="1:25">
      <c r="A5" s="17" t="s">
        <v>13</v>
      </c>
      <c r="B5" s="6" t="s">
        <v>33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40</v>
      </c>
      <c r="P5" s="18">
        <v>85</v>
      </c>
      <c r="Q5" s="18">
        <v>51</v>
      </c>
      <c r="R5" s="18">
        <v>177</v>
      </c>
      <c r="S5" s="18">
        <v>32</v>
      </c>
      <c r="T5" s="18">
        <v>196</v>
      </c>
      <c r="U5" s="18">
        <v>416</v>
      </c>
      <c r="V5" s="18">
        <v>447</v>
      </c>
      <c r="W5" s="18">
        <v>147</v>
      </c>
      <c r="X5" s="18">
        <v>349</v>
      </c>
      <c r="Y5" s="18">
        <v>1719</v>
      </c>
    </row>
    <row r="6" spans="1:25">
      <c r="A6" s="17" t="s">
        <v>8</v>
      </c>
      <c r="B6" s="6" t="s">
        <v>33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12</v>
      </c>
      <c r="P6" s="18">
        <v>6</v>
      </c>
      <c r="Q6" s="18">
        <v>0</v>
      </c>
      <c r="R6" s="18">
        <v>0</v>
      </c>
      <c r="S6" s="18">
        <v>12</v>
      </c>
      <c r="T6" s="18">
        <v>13</v>
      </c>
      <c r="U6" s="18">
        <v>0</v>
      </c>
      <c r="V6" s="18">
        <v>0</v>
      </c>
      <c r="W6" s="18">
        <v>14</v>
      </c>
      <c r="X6" s="18">
        <v>0</v>
      </c>
      <c r="Y6" s="18">
        <v>1</v>
      </c>
    </row>
    <row r="7" spans="1:25">
      <c r="A7" s="17" t="s">
        <v>0</v>
      </c>
      <c r="B7" s="6" t="s">
        <v>33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3</v>
      </c>
      <c r="P7" s="18">
        <v>0</v>
      </c>
      <c r="Q7" s="18">
        <v>0</v>
      </c>
      <c r="R7" s="18">
        <v>10</v>
      </c>
      <c r="S7" s="18">
        <v>6</v>
      </c>
      <c r="T7" s="18">
        <v>1</v>
      </c>
      <c r="U7" s="18">
        <v>30</v>
      </c>
      <c r="V7" s="18">
        <v>5</v>
      </c>
      <c r="W7" s="18">
        <v>0</v>
      </c>
      <c r="X7" s="18">
        <v>0</v>
      </c>
      <c r="Y7" s="18">
        <v>3</v>
      </c>
    </row>
    <row r="8" spans="1:25">
      <c r="A8" s="17" t="s">
        <v>2</v>
      </c>
      <c r="B8" s="6" t="s">
        <v>33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12</v>
      </c>
      <c r="P8" s="18">
        <v>7</v>
      </c>
      <c r="Q8" s="18">
        <v>19</v>
      </c>
      <c r="R8" s="18">
        <v>55</v>
      </c>
      <c r="S8" s="18">
        <v>36</v>
      </c>
      <c r="T8" s="18">
        <v>276</v>
      </c>
      <c r="U8" s="18">
        <v>48</v>
      </c>
      <c r="V8" s="18">
        <v>426</v>
      </c>
      <c r="W8" s="18">
        <v>48</v>
      </c>
      <c r="X8" s="18">
        <v>468</v>
      </c>
      <c r="Y8" s="18">
        <v>285</v>
      </c>
    </row>
    <row r="9" spans="1:25">
      <c r="A9" s="17" t="s">
        <v>15</v>
      </c>
      <c r="B9" s="6" t="s">
        <v>33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46</v>
      </c>
      <c r="P9" s="18">
        <v>52</v>
      </c>
      <c r="Q9" s="18">
        <v>94</v>
      </c>
      <c r="R9" s="18">
        <v>42</v>
      </c>
      <c r="S9" s="18">
        <v>45</v>
      </c>
      <c r="T9" s="18">
        <v>34</v>
      </c>
      <c r="U9" s="18">
        <v>35</v>
      </c>
      <c r="V9" s="18">
        <v>99</v>
      </c>
      <c r="W9" s="18">
        <v>76</v>
      </c>
      <c r="X9" s="18">
        <v>120</v>
      </c>
      <c r="Y9" s="18">
        <v>91</v>
      </c>
    </row>
    <row r="10" spans="1:25">
      <c r="A10" s="17" t="s">
        <v>20</v>
      </c>
      <c r="B10" s="6" t="s">
        <v>33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</row>
    <row r="11" spans="1:25">
      <c r="A11" s="17" t="s">
        <v>3</v>
      </c>
      <c r="B11" s="6" t="s">
        <v>33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294</v>
      </c>
      <c r="P11" s="18">
        <v>66</v>
      </c>
      <c r="Q11" s="18">
        <v>144</v>
      </c>
      <c r="R11" s="18">
        <v>198</v>
      </c>
      <c r="S11" s="18">
        <v>402</v>
      </c>
      <c r="T11" s="18">
        <v>288</v>
      </c>
      <c r="U11" s="18">
        <v>589</v>
      </c>
      <c r="V11" s="18">
        <v>37</v>
      </c>
      <c r="W11" s="18">
        <v>174</v>
      </c>
      <c r="X11" s="18">
        <v>342</v>
      </c>
      <c r="Y11" s="18">
        <v>546</v>
      </c>
    </row>
    <row r="12" spans="1:25">
      <c r="A12" s="17" t="s">
        <v>14</v>
      </c>
      <c r="B12" s="6" t="s">
        <v>33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6</v>
      </c>
      <c r="P12" s="18">
        <v>20</v>
      </c>
      <c r="Q12" s="18">
        <v>0</v>
      </c>
      <c r="R12" s="18">
        <v>0</v>
      </c>
      <c r="S12" s="18">
        <v>467</v>
      </c>
      <c r="T12" s="18">
        <v>10</v>
      </c>
      <c r="U12" s="18">
        <v>316</v>
      </c>
      <c r="V12" s="18">
        <v>12</v>
      </c>
      <c r="W12" s="18">
        <v>0</v>
      </c>
      <c r="X12" s="18">
        <v>25</v>
      </c>
      <c r="Y12" s="18">
        <v>95</v>
      </c>
    </row>
    <row r="13" spans="1:25">
      <c r="A13" s="65" t="s">
        <v>7</v>
      </c>
      <c r="B13" s="6" t="s">
        <v>32</v>
      </c>
      <c r="C13" s="65">
        <v>0</v>
      </c>
      <c r="D13" s="65">
        <v>0</v>
      </c>
      <c r="E13" s="65">
        <v>0</v>
      </c>
      <c r="F13" s="65">
        <v>0</v>
      </c>
      <c r="G13" s="65">
        <v>24</v>
      </c>
      <c r="H13" s="65">
        <v>24</v>
      </c>
      <c r="I13" s="65">
        <v>168</v>
      </c>
      <c r="J13" s="65">
        <v>72</v>
      </c>
      <c r="K13" s="65">
        <v>228</v>
      </c>
      <c r="L13" s="65">
        <v>288</v>
      </c>
      <c r="M13" s="65">
        <v>216</v>
      </c>
      <c r="N13" s="65">
        <v>372</v>
      </c>
      <c r="O13" s="65">
        <v>324</v>
      </c>
      <c r="P13" s="65">
        <v>192</v>
      </c>
      <c r="Q13" s="65">
        <v>378</v>
      </c>
      <c r="R13" s="65">
        <v>150</v>
      </c>
      <c r="S13" s="65">
        <v>168</v>
      </c>
      <c r="T13" s="65">
        <v>72</v>
      </c>
      <c r="U13" s="65">
        <v>36</v>
      </c>
      <c r="V13" s="18">
        <v>192</v>
      </c>
      <c r="W13" s="18">
        <v>0</v>
      </c>
      <c r="X13" s="18">
        <v>239</v>
      </c>
      <c r="Y13" s="18">
        <v>12</v>
      </c>
    </row>
    <row r="14" spans="1:25">
      <c r="A14" s="65" t="s">
        <v>115</v>
      </c>
      <c r="B14" s="6" t="s">
        <v>32</v>
      </c>
      <c r="C14" s="65">
        <v>3</v>
      </c>
      <c r="D14" s="65">
        <v>6</v>
      </c>
      <c r="E14" s="65">
        <v>12</v>
      </c>
      <c r="F14" s="65">
        <v>13</v>
      </c>
      <c r="G14" s="65">
        <v>0</v>
      </c>
      <c r="H14" s="65">
        <v>11</v>
      </c>
      <c r="I14" s="65">
        <v>11</v>
      </c>
      <c r="J14" s="65">
        <v>3</v>
      </c>
      <c r="K14" s="65">
        <v>72</v>
      </c>
      <c r="L14" s="65">
        <v>10</v>
      </c>
      <c r="M14" s="65">
        <v>8</v>
      </c>
      <c r="N14" s="65">
        <v>16</v>
      </c>
      <c r="O14" s="65">
        <v>9</v>
      </c>
      <c r="P14" s="65">
        <v>7</v>
      </c>
      <c r="Q14" s="65">
        <v>2</v>
      </c>
      <c r="R14" s="65">
        <v>2</v>
      </c>
      <c r="S14" s="65">
        <v>1</v>
      </c>
      <c r="T14" s="65">
        <v>1</v>
      </c>
      <c r="U14" s="65">
        <v>16</v>
      </c>
      <c r="V14" s="18">
        <v>0</v>
      </c>
      <c r="W14" s="18">
        <v>0</v>
      </c>
      <c r="X14" s="18">
        <v>0</v>
      </c>
      <c r="Y14" s="18">
        <v>0</v>
      </c>
    </row>
    <row r="15" spans="1:25">
      <c r="A15" s="65" t="s">
        <v>124</v>
      </c>
      <c r="B15" s="6" t="s">
        <v>32</v>
      </c>
      <c r="C15" s="80">
        <v>0</v>
      </c>
      <c r="D15" s="65">
        <v>5</v>
      </c>
      <c r="E15" s="65">
        <v>2</v>
      </c>
      <c r="F15" s="80">
        <v>5</v>
      </c>
      <c r="G15" s="65">
        <v>0</v>
      </c>
      <c r="H15" s="65">
        <v>1</v>
      </c>
      <c r="I15" s="65">
        <v>23</v>
      </c>
      <c r="J15" s="65">
        <v>10</v>
      </c>
      <c r="K15" s="65">
        <v>0</v>
      </c>
      <c r="L15" s="80">
        <v>21</v>
      </c>
      <c r="M15" s="65">
        <v>0</v>
      </c>
      <c r="N15" s="65">
        <v>1</v>
      </c>
      <c r="O15" s="65">
        <v>6</v>
      </c>
      <c r="P15" s="65">
        <v>15</v>
      </c>
      <c r="Q15" s="65">
        <v>4</v>
      </c>
      <c r="R15" s="65">
        <v>2</v>
      </c>
      <c r="S15" s="65">
        <v>0</v>
      </c>
      <c r="T15" s="65">
        <v>0</v>
      </c>
      <c r="U15" s="65">
        <v>6</v>
      </c>
      <c r="V15" s="18">
        <v>0</v>
      </c>
      <c r="W15" s="18">
        <v>0</v>
      </c>
      <c r="X15" s="18">
        <v>0</v>
      </c>
      <c r="Y15" s="18">
        <v>0</v>
      </c>
    </row>
    <row r="16" spans="1:25">
      <c r="A16" s="65" t="s">
        <v>4</v>
      </c>
      <c r="B16" s="6" t="s">
        <v>32</v>
      </c>
      <c r="C16" s="65">
        <v>2</v>
      </c>
      <c r="D16" s="65">
        <v>3</v>
      </c>
      <c r="E16" s="65">
        <v>0</v>
      </c>
      <c r="F16" s="65">
        <v>0</v>
      </c>
      <c r="G16" s="65">
        <v>1</v>
      </c>
      <c r="H16" s="65">
        <v>3</v>
      </c>
      <c r="I16" s="65">
        <v>4</v>
      </c>
      <c r="J16" s="80">
        <v>3</v>
      </c>
      <c r="K16" s="65">
        <v>4</v>
      </c>
      <c r="L16" s="65">
        <v>80</v>
      </c>
      <c r="M16" s="80">
        <v>11</v>
      </c>
      <c r="N16" s="80">
        <v>49</v>
      </c>
      <c r="O16" s="65">
        <v>32</v>
      </c>
      <c r="P16" s="80">
        <v>5</v>
      </c>
      <c r="Q16" s="65">
        <v>12</v>
      </c>
      <c r="R16" s="80">
        <v>1</v>
      </c>
      <c r="S16" s="65">
        <v>27</v>
      </c>
      <c r="T16" s="65">
        <v>3</v>
      </c>
      <c r="U16" s="80">
        <v>0</v>
      </c>
      <c r="V16" s="18">
        <v>0</v>
      </c>
      <c r="W16" s="18">
        <v>0</v>
      </c>
      <c r="X16" s="18">
        <v>0</v>
      </c>
      <c r="Y16" s="18">
        <v>0</v>
      </c>
    </row>
    <row r="17" spans="1:25">
      <c r="A17" s="65" t="s">
        <v>19</v>
      </c>
      <c r="B17" s="6" t="s">
        <v>32</v>
      </c>
      <c r="C17" s="65">
        <v>3</v>
      </c>
      <c r="D17" s="65">
        <v>1</v>
      </c>
      <c r="E17" s="65">
        <v>6</v>
      </c>
      <c r="F17" s="65">
        <v>1</v>
      </c>
      <c r="G17" s="65">
        <v>3</v>
      </c>
      <c r="H17" s="65">
        <v>0</v>
      </c>
      <c r="I17" s="80">
        <v>6</v>
      </c>
      <c r="J17" s="65">
        <v>64</v>
      </c>
      <c r="K17" s="80">
        <v>302</v>
      </c>
      <c r="L17" s="65">
        <v>10</v>
      </c>
      <c r="M17" s="80">
        <v>678</v>
      </c>
      <c r="N17" s="65">
        <v>20</v>
      </c>
      <c r="O17" s="80">
        <v>788</v>
      </c>
      <c r="P17" s="80">
        <v>82</v>
      </c>
      <c r="Q17" s="80">
        <v>108</v>
      </c>
      <c r="R17" s="65">
        <v>18</v>
      </c>
      <c r="S17" s="80">
        <v>85</v>
      </c>
      <c r="T17" s="65">
        <v>1</v>
      </c>
      <c r="U17" s="65">
        <v>13</v>
      </c>
      <c r="V17" s="18">
        <v>0</v>
      </c>
      <c r="W17" s="18">
        <v>0</v>
      </c>
      <c r="X17" s="18">
        <v>0</v>
      </c>
      <c r="Y17" s="18">
        <v>0</v>
      </c>
    </row>
    <row r="18" spans="1:25">
      <c r="A18" s="65" t="s">
        <v>16</v>
      </c>
      <c r="B18" s="6" t="s">
        <v>32</v>
      </c>
      <c r="C18" s="65">
        <v>1</v>
      </c>
      <c r="D18" s="65">
        <v>4</v>
      </c>
      <c r="E18" s="65">
        <v>0</v>
      </c>
      <c r="F18" s="65">
        <v>0</v>
      </c>
      <c r="G18" s="65">
        <v>1</v>
      </c>
      <c r="H18" s="65">
        <v>56</v>
      </c>
      <c r="I18" s="80">
        <v>415</v>
      </c>
      <c r="J18" s="80">
        <v>125</v>
      </c>
      <c r="K18" s="80">
        <v>502</v>
      </c>
      <c r="L18" s="80">
        <v>621</v>
      </c>
      <c r="M18" s="65">
        <v>169</v>
      </c>
      <c r="N18" s="65">
        <v>924</v>
      </c>
      <c r="O18" s="80">
        <v>866</v>
      </c>
      <c r="P18" s="65">
        <v>177</v>
      </c>
      <c r="Q18" s="80">
        <v>245</v>
      </c>
      <c r="R18" s="65">
        <v>126</v>
      </c>
      <c r="S18" s="65">
        <v>244</v>
      </c>
      <c r="T18" s="65">
        <v>37</v>
      </c>
      <c r="U18" s="65">
        <v>18</v>
      </c>
      <c r="V18" s="18">
        <v>0</v>
      </c>
      <c r="W18" s="18">
        <v>0</v>
      </c>
      <c r="X18" s="18">
        <v>0</v>
      </c>
      <c r="Y18" s="18">
        <v>0</v>
      </c>
    </row>
    <row r="19" spans="1:25">
      <c r="A19" s="65" t="s">
        <v>12</v>
      </c>
      <c r="B19" s="6" t="s">
        <v>32</v>
      </c>
      <c r="C19" s="65">
        <v>0</v>
      </c>
      <c r="D19" s="65">
        <v>2</v>
      </c>
      <c r="E19" s="65">
        <v>2</v>
      </c>
      <c r="F19" s="65">
        <v>2</v>
      </c>
      <c r="G19" s="65">
        <v>0</v>
      </c>
      <c r="H19" s="65">
        <v>4</v>
      </c>
      <c r="I19" s="80">
        <v>143</v>
      </c>
      <c r="J19" s="65">
        <v>98</v>
      </c>
      <c r="K19" s="80">
        <v>158</v>
      </c>
      <c r="L19" s="65">
        <v>97</v>
      </c>
      <c r="M19" s="65">
        <v>59</v>
      </c>
      <c r="N19" s="65">
        <v>163</v>
      </c>
      <c r="O19" s="65">
        <v>255</v>
      </c>
      <c r="P19" s="65">
        <v>94</v>
      </c>
      <c r="Q19" s="65">
        <v>63</v>
      </c>
      <c r="R19" s="65">
        <v>83</v>
      </c>
      <c r="S19" s="65">
        <v>173</v>
      </c>
      <c r="T19" s="65">
        <v>137</v>
      </c>
      <c r="U19" s="65">
        <v>59</v>
      </c>
      <c r="V19" s="18">
        <v>0</v>
      </c>
      <c r="W19" s="18">
        <v>0</v>
      </c>
      <c r="X19" s="18">
        <v>0</v>
      </c>
      <c r="Y19" s="18">
        <v>0</v>
      </c>
    </row>
    <row r="20" spans="1:25">
      <c r="A20" s="65" t="s">
        <v>6</v>
      </c>
      <c r="B20" s="6" t="s">
        <v>32</v>
      </c>
      <c r="C20" s="65">
        <v>0</v>
      </c>
      <c r="D20" s="65">
        <v>0</v>
      </c>
      <c r="E20" s="65">
        <v>1</v>
      </c>
      <c r="F20" s="65">
        <v>1</v>
      </c>
      <c r="G20" s="65">
        <v>0</v>
      </c>
      <c r="H20" s="65">
        <v>1</v>
      </c>
      <c r="I20" s="65">
        <v>12</v>
      </c>
      <c r="J20" s="65">
        <v>19</v>
      </c>
      <c r="K20" s="65">
        <v>1</v>
      </c>
      <c r="L20" s="65">
        <v>2</v>
      </c>
      <c r="M20" s="65">
        <v>4</v>
      </c>
      <c r="N20" s="65">
        <v>0</v>
      </c>
      <c r="O20" s="65">
        <v>4</v>
      </c>
      <c r="P20" s="65">
        <v>0</v>
      </c>
      <c r="Q20" s="65">
        <v>1</v>
      </c>
      <c r="R20" s="65">
        <v>1</v>
      </c>
      <c r="S20" s="65">
        <v>0</v>
      </c>
      <c r="T20" s="65">
        <v>0</v>
      </c>
      <c r="U20" s="65">
        <v>0</v>
      </c>
      <c r="V20" s="18">
        <v>0</v>
      </c>
      <c r="W20" s="18">
        <v>0</v>
      </c>
      <c r="X20" s="18">
        <v>0</v>
      </c>
      <c r="Y20" s="18">
        <v>0</v>
      </c>
    </row>
    <row r="21" spans="1:25">
      <c r="A21" s="65" t="s">
        <v>5</v>
      </c>
      <c r="B21" s="6" t="s">
        <v>32</v>
      </c>
      <c r="C21" s="65">
        <v>0</v>
      </c>
      <c r="D21" s="65">
        <v>0</v>
      </c>
      <c r="E21" s="65">
        <v>0</v>
      </c>
      <c r="F21" s="65">
        <v>1</v>
      </c>
      <c r="G21" s="65">
        <v>0</v>
      </c>
      <c r="H21" s="65">
        <v>0</v>
      </c>
      <c r="I21" s="65">
        <v>111</v>
      </c>
      <c r="J21" s="65">
        <v>81</v>
      </c>
      <c r="K21" s="65">
        <v>0</v>
      </c>
      <c r="L21" s="65">
        <v>0</v>
      </c>
      <c r="M21" s="65">
        <v>0</v>
      </c>
      <c r="N21" s="65">
        <v>2</v>
      </c>
      <c r="O21" s="65">
        <v>0</v>
      </c>
      <c r="P21" s="65">
        <v>66</v>
      </c>
      <c r="Q21" s="65">
        <v>0</v>
      </c>
      <c r="R21" s="65">
        <v>0</v>
      </c>
      <c r="S21" s="65">
        <v>0</v>
      </c>
      <c r="T21" s="65">
        <v>0</v>
      </c>
      <c r="U21" s="65">
        <v>0</v>
      </c>
      <c r="V21" s="18">
        <v>0</v>
      </c>
      <c r="W21" s="18">
        <v>0</v>
      </c>
      <c r="X21" s="18">
        <v>0</v>
      </c>
      <c r="Y21" s="18">
        <v>0</v>
      </c>
    </row>
    <row r="22" spans="1:25">
      <c r="A22" s="65" t="s">
        <v>113</v>
      </c>
      <c r="B22" s="6" t="s">
        <v>32</v>
      </c>
      <c r="C22" s="65">
        <v>5</v>
      </c>
      <c r="D22" s="65">
        <v>7</v>
      </c>
      <c r="E22" s="65">
        <v>8</v>
      </c>
      <c r="F22" s="65">
        <v>10</v>
      </c>
      <c r="G22" s="65">
        <v>6</v>
      </c>
      <c r="H22" s="65">
        <v>46</v>
      </c>
      <c r="I22" s="65">
        <v>274</v>
      </c>
      <c r="J22" s="65">
        <v>78</v>
      </c>
      <c r="K22" s="65">
        <v>3</v>
      </c>
      <c r="L22" s="65">
        <v>101</v>
      </c>
      <c r="M22" s="65">
        <v>71</v>
      </c>
      <c r="N22" s="65">
        <v>166</v>
      </c>
      <c r="O22" s="65">
        <v>57</v>
      </c>
      <c r="P22" s="65">
        <v>0</v>
      </c>
      <c r="Q22" s="65">
        <v>255</v>
      </c>
      <c r="R22" s="65">
        <v>100</v>
      </c>
      <c r="S22" s="65">
        <v>0</v>
      </c>
      <c r="T22" s="65">
        <v>2</v>
      </c>
      <c r="U22" s="65">
        <v>0</v>
      </c>
      <c r="V22" s="18">
        <v>0</v>
      </c>
      <c r="W22" s="18">
        <v>0</v>
      </c>
      <c r="X22" s="18">
        <v>0</v>
      </c>
      <c r="Y22" s="18">
        <v>0</v>
      </c>
    </row>
    <row r="23" spans="1:25">
      <c r="A23" s="65" t="s">
        <v>119</v>
      </c>
      <c r="B23" s="6" t="s">
        <v>32</v>
      </c>
      <c r="C23" s="65">
        <v>0</v>
      </c>
      <c r="D23" s="65">
        <v>0</v>
      </c>
      <c r="E23" s="65">
        <v>1</v>
      </c>
      <c r="F23" s="65">
        <v>1</v>
      </c>
      <c r="G23" s="65">
        <v>0</v>
      </c>
      <c r="H23" s="65">
        <v>1</v>
      </c>
      <c r="I23" s="65">
        <v>9</v>
      </c>
      <c r="J23" s="65">
        <v>1</v>
      </c>
      <c r="K23" s="65">
        <v>8</v>
      </c>
      <c r="L23" s="65">
        <v>3</v>
      </c>
      <c r="M23" s="65">
        <v>43</v>
      </c>
      <c r="N23" s="65">
        <v>0</v>
      </c>
      <c r="O23" s="65">
        <v>2</v>
      </c>
      <c r="P23" s="65">
        <v>1</v>
      </c>
      <c r="Q23" s="65">
        <v>1</v>
      </c>
      <c r="R23" s="65">
        <v>0</v>
      </c>
      <c r="S23" s="65">
        <v>4</v>
      </c>
      <c r="T23" s="65">
        <v>0</v>
      </c>
      <c r="U23" s="65">
        <v>0</v>
      </c>
      <c r="V23" s="18">
        <v>0</v>
      </c>
      <c r="W23" s="18">
        <v>0</v>
      </c>
      <c r="X23" s="18">
        <v>0</v>
      </c>
      <c r="Y23" s="18">
        <v>0</v>
      </c>
    </row>
    <row r="24" spans="1:25">
      <c r="A24" s="65" t="s">
        <v>1</v>
      </c>
      <c r="B24" s="6" t="s">
        <v>32</v>
      </c>
      <c r="C24" s="65">
        <v>0</v>
      </c>
      <c r="D24" s="65">
        <v>0</v>
      </c>
      <c r="E24" s="65">
        <v>0</v>
      </c>
      <c r="F24" s="65">
        <v>0</v>
      </c>
      <c r="G24" s="65">
        <v>0</v>
      </c>
      <c r="H24" s="65">
        <v>2</v>
      </c>
      <c r="I24" s="65">
        <v>2</v>
      </c>
      <c r="J24" s="65">
        <v>3</v>
      </c>
      <c r="K24" s="65">
        <v>0</v>
      </c>
      <c r="L24" s="65">
        <v>7</v>
      </c>
      <c r="M24" s="65">
        <v>1</v>
      </c>
      <c r="N24" s="65">
        <v>13</v>
      </c>
      <c r="O24" s="65">
        <v>4</v>
      </c>
      <c r="P24" s="65">
        <v>0</v>
      </c>
      <c r="Q24" s="65">
        <v>0</v>
      </c>
      <c r="R24" s="65">
        <v>37</v>
      </c>
      <c r="S24" s="65">
        <v>1</v>
      </c>
      <c r="T24" s="65">
        <v>0</v>
      </c>
      <c r="U24" s="65">
        <v>0</v>
      </c>
      <c r="V24" s="18">
        <v>0</v>
      </c>
      <c r="W24" s="18">
        <v>0</v>
      </c>
      <c r="X24" s="18">
        <v>0</v>
      </c>
      <c r="Y24" s="18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B2C6-2161-4B26-AE94-B9F201DFDBE7}">
  <dimension ref="B2:Y743"/>
  <sheetViews>
    <sheetView workbookViewId="0">
      <selection activeCell="A8" sqref="A8"/>
    </sheetView>
  </sheetViews>
  <sheetFormatPr defaultRowHeight="15.75"/>
  <cols>
    <col min="2" max="3" width="12.125" customWidth="1"/>
    <col min="5" max="5" width="16.625" customWidth="1"/>
    <col min="6" max="6" width="14.375" style="41" customWidth="1"/>
    <col min="7" max="7" width="9" customWidth="1"/>
    <col min="8" max="8" width="12.625" customWidth="1"/>
    <col min="9" max="9" width="11.125" customWidth="1"/>
    <col min="10" max="10" width="9" customWidth="1"/>
    <col min="11" max="11" width="15.875" customWidth="1"/>
    <col min="14" max="14" width="17.75" customWidth="1"/>
    <col min="15" max="15" width="13.5" customWidth="1"/>
    <col min="16" max="16" width="6" customWidth="1"/>
    <col min="17" max="17" width="16.875" customWidth="1"/>
    <col min="20" max="20" width="16.5" customWidth="1"/>
    <col min="21" max="21" width="13" customWidth="1"/>
    <col min="22" max="22" width="13.375" customWidth="1"/>
    <col min="25" max="25" width="16.125" customWidth="1"/>
  </cols>
  <sheetData>
    <row r="2" spans="2:25" ht="16.5">
      <c r="B2" s="50" t="str">
        <f>'2_MS_Inventory_deal'!$AY2</f>
        <v>Inv QTY Num</v>
      </c>
      <c r="C2" s="50" t="str">
        <f>'2_MS_Inventory_deal'!$AZ2</f>
        <v>配色Article</v>
      </c>
      <c r="D2" s="50" t="str">
        <f>'2_MS_Inventory_deal'!$BA2</f>
        <v>Size</v>
      </c>
      <c r="E2" s="50" t="s">
        <v>1017</v>
      </c>
      <c r="F2" s="50" t="s">
        <v>170</v>
      </c>
      <c r="G2" s="50" t="s">
        <v>161</v>
      </c>
      <c r="H2" s="40" t="s">
        <v>1021</v>
      </c>
      <c r="I2" s="40" t="s">
        <v>1022</v>
      </c>
      <c r="J2" s="40" t="s">
        <v>1020</v>
      </c>
      <c r="K2" s="40" t="s">
        <v>1023</v>
      </c>
      <c r="M2" s="40" t="s">
        <v>1004</v>
      </c>
      <c r="N2" s="40" t="s">
        <v>1017</v>
      </c>
      <c r="O2" s="40" t="s">
        <v>1036</v>
      </c>
      <c r="P2" s="40" t="s">
        <v>161</v>
      </c>
      <c r="Q2" s="40" t="s">
        <v>170</v>
      </c>
      <c r="R2" s="40" t="s">
        <v>1020</v>
      </c>
      <c r="S2" s="12"/>
      <c r="T2" s="6" t="s">
        <v>1017</v>
      </c>
      <c r="U2" s="6" t="s">
        <v>1018</v>
      </c>
      <c r="V2" s="6" t="s">
        <v>1019</v>
      </c>
      <c r="W2" s="6" t="s">
        <v>161</v>
      </c>
      <c r="X2" s="6" t="s">
        <v>151</v>
      </c>
      <c r="Y2" s="6" t="s">
        <v>170</v>
      </c>
    </row>
    <row r="3" spans="2:25" ht="18" customHeight="1">
      <c r="B3" s="6">
        <f>'2_MS_Inventory_deal'!$AY3</f>
        <v>1</v>
      </c>
      <c r="C3" s="6" t="str">
        <f>'2_MS_Inventory_deal'!$AZ3</f>
        <v>CV0852-004</v>
      </c>
      <c r="D3" s="6">
        <f>'2_MS_Inventory_deal'!$BA3</f>
        <v>4</v>
      </c>
      <c r="E3" s="6" t="str" cm="1">
        <f t="array" ref="E3">INDEX($T$3:$T$743,MATCH($C3&amp;$D3,$U$3:$U$743&amp;$X$3:$X$743,0))</f>
        <v>CV0852004S040</v>
      </c>
      <c r="F3" s="6" t="str" cm="1">
        <f t="array" ref="F3">INDEX($Y$3:$Y$743,MATCH($C3&amp;$D3,$U$3:$U$743&amp;$X$3:$X$743,0))</f>
        <v>MNMAN00031</v>
      </c>
      <c r="G3" s="6" t="str" cm="1">
        <f t="array" ref="G3">INDEX($W$3:$W$743,MATCH($C3&amp;$D3,$U$3:$U$743&amp;$X$3:$X$743,0))</f>
        <v>00A</v>
      </c>
      <c r="H3" s="6" cm="1">
        <f t="array" ref="H3">_xlfn.IFS(G3=$P$3,1,G3=$P$4,1,G3=$P$5,1,G3=$P$6,1,G3=$P$7,1,G3=$P$8,1,G3=$P$9,1,G3=$P$10,1,G3=$P$11,1,G3=$P$12,1,G3=$P$13,G3=$P$14,G3=$P$15,1,G3=$P$16,1,G3=$P$17,1,G3=$P$18,1,TRUE,0)</f>
        <v>1</v>
      </c>
      <c r="I3" s="6" cm="1">
        <f t="array" ref="I3">_xlfn.IFS(AND(F3=$Q$3,G3=$P$3),1,AND(F3=$Q$4,G3=$P$4),1,AND(F3=$Q$5,G3=$P$5),1,AND(F3=$Q$6,G3=$P$6),1,AND(F3=$Q$7,G3=$P$7),1,AND(F3=$Q$8,G3=$P$8),1,AND(F3=$Q$9,G3=$P$9),1,AND(F3=$Q$10,G3=$P$10),1,AND(F3=$Q$11,G3=$P$11),1,AND(F3=$Q$12,G3=$P$12),1,AND(F3=$Q$13,G3=$P$3),1,AND(F3=$Q$14,G3=$P$3),1,AND(F3=$Q$15,G3=$P$15),1,AND(F3=$Q$16,G3=$P$16),1,AND(F3=$Q$17,G3=$P$17),1,AND(F3=$Q$18,G3=$P$18),1,TRUE,0)</f>
        <v>0</v>
      </c>
      <c r="J3" s="6" cm="1">
        <f t="array" ref="J3">_xlfn.IFS(D3=$R$3,1,D3=$R$4,1,D3=$R$5,1,D3=$R$6,1,D3=$R$7,1,D3=$R$8,1,D3=$R$9,1,D3=$R$10,1,D3=$R$11,1,D3=$R$12,1,D3=$R$13,1,D3=$R$14,1,D3=$R$15,1,D3=$R$16,1,D3=$R$17,1,D3=$R$18,1,TRUE,0)</f>
        <v>0</v>
      </c>
      <c r="K3" s="6" cm="1">
        <f t="array" ref="K3">_xlfn.IFS(AND(H3=1,I3=1,J3=1),10,AND(H3=1,I3=1,J3=0),9,AND(H3=1,I3=0,J3=1),6,AND(H3=1,I3=0,J3=0),5,AND(H3=0,I3=1,J3=1),2,AND(H3=0,I3=0,J3=1),2,AND(H3=0,I3=1,J3=0),1,AND(H3=0,I3=0,J3=0),1)</f>
        <v>5</v>
      </c>
      <c r="M3" s="10" t="s">
        <v>1010</v>
      </c>
      <c r="N3" s="10" t="s">
        <v>788</v>
      </c>
      <c r="O3" s="6" t="s">
        <v>12</v>
      </c>
      <c r="P3" s="10" t="s">
        <v>1032</v>
      </c>
      <c r="Q3" s="84" t="s">
        <v>189</v>
      </c>
      <c r="R3" s="6">
        <v>7</v>
      </c>
      <c r="T3" s="6" t="s">
        <v>177</v>
      </c>
      <c r="U3" s="10" t="s">
        <v>7</v>
      </c>
      <c r="V3" s="6" t="s">
        <v>212</v>
      </c>
      <c r="W3" s="10" t="s">
        <v>164</v>
      </c>
      <c r="X3" s="59">
        <v>4</v>
      </c>
      <c r="Y3" s="6" t="s">
        <v>187</v>
      </c>
    </row>
    <row r="4" spans="2:25" ht="18" customHeight="1">
      <c r="B4" s="6">
        <f>'2_MS_Inventory_deal'!$AY4</f>
        <v>2</v>
      </c>
      <c r="C4" s="6" t="str">
        <f>'2_MS_Inventory_deal'!$AZ4</f>
        <v>CV0852-004</v>
      </c>
      <c r="D4" s="6">
        <f>'2_MS_Inventory_deal'!$BA4</f>
        <v>4.5</v>
      </c>
      <c r="E4" s="6" t="str" cm="1">
        <f t="array" ref="E4">INDEX($T$3:$T$743,MATCH($C4&amp;$D4,$U$3:$U$743&amp;$X$3:$X$743,0))</f>
        <v>CV0852004S045</v>
      </c>
      <c r="F4" s="6" t="str" cm="1">
        <f t="array" ref="F4">INDEX($Y$3:$Y$743,MATCH($C4&amp;$D4,$U$3:$U$743&amp;$X$3:$X$743,0))</f>
        <v>MNMAN00031</v>
      </c>
      <c r="G4" s="6" t="str" cm="1">
        <f t="array" ref="G4">INDEX($W$3:$W$743,MATCH($C4&amp;$D4,$U$3:$U$743&amp;$X$3:$X$743,0))</f>
        <v>00A</v>
      </c>
      <c r="H4" s="6" cm="1">
        <f t="array" ref="H4">_xlfn.IFS(G4=$P$3,1,G4=$P$4,1,G4=$P$5,1,G4=$P$6,1,G4=$P$7,1,G4=$P$8,1,G4=$P$9,1,G4=$P$10,1,G4=$P$11,1,G4=$P$12,1,G4=$P$13,G4=$P$14,G4=$P$15,1,G4=$P$16,1,G4=$P$17,1,G4=$P$18,1,TRUE,0)</f>
        <v>1</v>
      </c>
      <c r="I4" s="6" cm="1">
        <f t="array" ref="I4">_xlfn.IFS(AND(F4=$Q$3,G4=$P$3),1,AND(F4=$Q$4,G4=$P$4),1,AND(F4=$Q$5,G4=$P$5),1,AND(F4=$Q$6,G4=$P$6),1,AND(F4=$Q$7,G4=$P$7),1,AND(F4=$Q$8,G4=$P$8),1,AND(F4=$Q$9,G4=$P$9),1,AND(F4=$Q$10,G4=$P$10),1,AND(F4=$Q$11,G4=$P$11),1,AND(F4=$Q$12,G4=$P$12),1,AND(F4=$Q$13,G4=$P$3),1,AND(F4=$Q$14,G4=$P$3),1,AND(F4=$Q$15,G4=$P$15),1,AND(F4=$Q$16,G4=$P$16),1,AND(F4=$Q$17,G4=$P$17),1,AND(F4=$Q$18,G4=$P$18),1,TRUE,0)</f>
        <v>0</v>
      </c>
      <c r="J4" s="6" cm="1">
        <f t="array" ref="J4">_xlfn.IFS(D4=$R$3,1,D4=$R$4,1,D4=$R$5,1,D4=$R$6,1,D4=$R$7,1,D4=$R$8,1,D4=$R$9,1,D4=$R$10,1,D4=$R$11,1,D4=$R$12,1,D4=$R$13,1,D4=$R$14,1,D4=$R$15,1,D4=$R$16,1,D4=$R$17,1,D4=$R$18,1,TRUE,0)</f>
        <v>0</v>
      </c>
      <c r="K4" s="6" cm="1">
        <f t="array" ref="K4">_xlfn.IFS(AND(H4=1,I4=1,J4=1),10,AND(H4=1,I4=1,J4=0),9,AND(H4=1,I4=0,J4=1),6,AND(H4=1,I4=0,J4=0),5,AND(H4=0,I4=1,J4=1),2,AND(H4=0,I4=0,J4=1),2,AND(H4=0,I4=1,J4=0),1,AND(H4=0,I4=0,J4=0),1)</f>
        <v>5</v>
      </c>
      <c r="M4" s="10" t="s">
        <v>1011</v>
      </c>
      <c r="N4" s="10" t="s">
        <v>834</v>
      </c>
      <c r="O4" s="6" t="s">
        <v>19</v>
      </c>
      <c r="P4" s="10" t="s">
        <v>1012</v>
      </c>
      <c r="Q4" s="84" t="s">
        <v>192</v>
      </c>
      <c r="R4" s="6">
        <v>10</v>
      </c>
      <c r="T4" s="6" t="s">
        <v>178</v>
      </c>
      <c r="U4" s="10" t="s">
        <v>7</v>
      </c>
      <c r="V4" s="6" t="s">
        <v>212</v>
      </c>
      <c r="W4" s="10" t="s">
        <v>164</v>
      </c>
      <c r="X4" s="59">
        <v>4.5</v>
      </c>
      <c r="Y4" s="6" t="s">
        <v>187</v>
      </c>
    </row>
    <row r="5" spans="2:25" ht="18" customHeight="1">
      <c r="B5" s="6">
        <f>'2_MS_Inventory_deal'!$AY5</f>
        <v>3</v>
      </c>
      <c r="C5" s="6" t="str">
        <f>'2_MS_Inventory_deal'!$AZ5</f>
        <v>CV0852-004</v>
      </c>
      <c r="D5" s="6">
        <f>'2_MS_Inventory_deal'!$BA5</f>
        <v>5</v>
      </c>
      <c r="E5" s="6" t="str" cm="1">
        <f t="array" ref="E5">INDEX($T$3:$T$743,MATCH($C5&amp;$D5,$U$3:$U$743&amp;$X$3:$X$743,0))</f>
        <v>CV0852004S050</v>
      </c>
      <c r="F5" s="6" t="str" cm="1">
        <f t="array" ref="F5">INDEX($Y$3:$Y$743,MATCH($C5&amp;$D5,$U$3:$U$743&amp;$X$3:$X$743,0))</f>
        <v>MNMAN00032</v>
      </c>
      <c r="G5" s="6" t="str" cm="1">
        <f t="array" ref="G5">INDEX($W$3:$W$743,MATCH($C5&amp;$D5,$U$3:$U$743&amp;$X$3:$X$743,0))</f>
        <v>00A</v>
      </c>
      <c r="H5" s="6" cm="1">
        <f t="array" ref="H5">_xlfn.IFS(G5=$P$3,1,G5=$P$4,1,G5=$P$5,1,G5=$P$6,1,G5=$P$7,1,G5=$P$8,1,G5=$P$9,1,G5=$P$10,1,G5=$P$11,1,G5=$P$12,1,G5=$P$13,G5=$P$14,G5=$P$15,1,G5=$P$16,1,G5=$P$17,1,G5=$P$18,1,TRUE,0)</f>
        <v>1</v>
      </c>
      <c r="I5" s="6" cm="1">
        <f t="array" ref="I5">_xlfn.IFS(AND(F5=$Q$3,G5=$P$3),1,AND(F5=$Q$4,G5=$P$4),1,AND(F5=$Q$5,G5=$P$5),1,AND(F5=$Q$6,G5=$P$6),1,AND(F5=$Q$7,G5=$P$7),1,AND(F5=$Q$8,G5=$P$8),1,AND(F5=$Q$9,G5=$P$9),1,AND(F5=$Q$10,G5=$P$10),1,AND(F5=$Q$11,G5=$P$11),1,AND(F5=$Q$12,G5=$P$12),1,AND(F5=$Q$13,G5=$P$3),1,AND(F5=$Q$14,G5=$P$3),1,AND(F5=$Q$15,G5=$P$15),1,AND(F5=$Q$16,G5=$P$16),1,AND(F5=$Q$17,G5=$P$17),1,AND(F5=$Q$18,G5=$P$18),1,TRUE,0)</f>
        <v>0</v>
      </c>
      <c r="J5" s="6" cm="1">
        <f t="array" ref="J5">_xlfn.IFS(D5=$R$3,1,D5=$R$4,1,D5=$R$5,1,D5=$R$6,1,D5=$R$7,1,D5=$R$8,1,D5=$R$9,1,D5=$R$10,1,D5=$R$11,1,D5=$R$12,1,D5=$R$13,1,D5=$R$14,1,D5=$R$15,1,D5=$R$16,1,D5=$R$17,1,D5=$R$18,1,TRUE,0)</f>
        <v>0</v>
      </c>
      <c r="K5" s="6" cm="1">
        <f t="array" ref="K5">_xlfn.IFS(AND(H5=1,I5=1,J5=1),10,AND(H5=1,I5=1,J5=0),9,AND(H5=1,I5=0,J5=1),6,AND(H5=1,I5=0,J5=0),5,AND(H5=0,I5=1,J5=1),2,AND(H5=0,I5=0,J5=1),2,AND(H5=0,I5=1,J5=0),1,AND(H5=0,I5=0,J5=0),1)</f>
        <v>5</v>
      </c>
      <c r="M5" s="10" t="s">
        <v>134</v>
      </c>
      <c r="N5" s="10" t="s">
        <v>790</v>
      </c>
      <c r="O5" s="6" t="s">
        <v>12</v>
      </c>
      <c r="P5" s="10" t="s">
        <v>1032</v>
      </c>
      <c r="Q5" s="84" t="s">
        <v>190</v>
      </c>
      <c r="R5" s="6">
        <v>8</v>
      </c>
      <c r="T5" s="6" t="s">
        <v>179</v>
      </c>
      <c r="U5" s="10" t="s">
        <v>7</v>
      </c>
      <c r="V5" s="6" t="s">
        <v>212</v>
      </c>
      <c r="W5" s="10" t="s">
        <v>164</v>
      </c>
      <c r="X5" s="59">
        <v>5</v>
      </c>
      <c r="Y5" s="6" t="s">
        <v>188</v>
      </c>
    </row>
    <row r="6" spans="2:25" ht="18" customHeight="1">
      <c r="B6" s="6">
        <f>'2_MS_Inventory_deal'!$AY6</f>
        <v>4</v>
      </c>
      <c r="C6" s="6" t="str">
        <f>'2_MS_Inventory_deal'!$AZ6</f>
        <v>CV0852-004</v>
      </c>
      <c r="D6" s="6">
        <f>'2_MS_Inventory_deal'!$BA6</f>
        <v>5.5</v>
      </c>
      <c r="E6" s="6" t="str" cm="1">
        <f t="array" ref="E6">INDEX($T$3:$T$743,MATCH($C6&amp;$D6,$U$3:$U$743&amp;$X$3:$X$743,0))</f>
        <v>CV0852004S055</v>
      </c>
      <c r="F6" s="6" t="str" cm="1">
        <f t="array" ref="F6">INDEX($Y$3:$Y$743,MATCH($C6&amp;$D6,$U$3:$U$743&amp;$X$3:$X$743,0))</f>
        <v>MNMAN00032</v>
      </c>
      <c r="G6" s="6" t="str" cm="1">
        <f t="array" ref="G6">INDEX($W$3:$W$743,MATCH($C6&amp;$D6,$U$3:$U$743&amp;$X$3:$X$743,0))</f>
        <v>00A</v>
      </c>
      <c r="H6" s="6" cm="1">
        <f t="array" ref="H6">_xlfn.IFS(G6=$P$3,1,G6=$P$4,1,G6=$P$5,1,G6=$P$6,1,G6=$P$7,1,G6=$P$8,1,G6=$P$9,1,G6=$P$10,1,G6=$P$11,1,G6=$P$12,1,G6=$P$13,G6=$P$14,G6=$P$15,1,G6=$P$16,1,G6=$P$17,1,G6=$P$18,1,TRUE,0)</f>
        <v>1</v>
      </c>
      <c r="I6" s="6" cm="1">
        <f t="array" ref="I6">_xlfn.IFS(AND(F6=$Q$3,G6=$P$3),1,AND(F6=$Q$4,G6=$P$4),1,AND(F6=$Q$5,G6=$P$5),1,AND(F6=$Q$6,G6=$P$6),1,AND(F6=$Q$7,G6=$P$7),1,AND(F6=$Q$8,G6=$P$8),1,AND(F6=$Q$9,G6=$P$9),1,AND(F6=$Q$10,G6=$P$10),1,AND(F6=$Q$11,G6=$P$11),1,AND(F6=$Q$12,G6=$P$12),1,AND(F6=$Q$13,G6=$P$3),1,AND(F6=$Q$14,G6=$P$3),1,AND(F6=$Q$15,G6=$P$15),1,AND(F6=$Q$16,G6=$P$16),1,AND(F6=$Q$17,G6=$P$17),1,AND(F6=$Q$18,G6=$P$18),1,TRUE,0)</f>
        <v>0</v>
      </c>
      <c r="J6" s="6" cm="1">
        <f t="array" ref="J6">_xlfn.IFS(D6=$R$3,1,D6=$R$4,1,D6=$R$5,1,D6=$R$6,1,D6=$R$7,1,D6=$R$8,1,D6=$R$9,1,D6=$R$10,1,D6=$R$11,1,D6=$R$12,1,D6=$R$13,1,D6=$R$14,1,D6=$R$15,1,D6=$R$16,1,D6=$R$17,1,D6=$R$18,1,TRUE,0)</f>
        <v>0</v>
      </c>
      <c r="K6" s="6" cm="1">
        <f t="array" ref="K6">_xlfn.IFS(AND(H6=1,I6=1,J6=1),10,AND(H6=1,I6=1,J6=0),9,AND(H6=1,I6=0,J6=1),6,AND(H6=1,I6=0,J6=0),5,AND(H6=0,I6=1,J6=1),2,AND(H6=0,I6=0,J6=1),2,AND(H6=0,I6=1,J6=0),1,AND(H6=0,I6=0,J6=0),1)</f>
        <v>5</v>
      </c>
      <c r="M6" s="10" t="s">
        <v>135</v>
      </c>
      <c r="N6" s="10" t="s">
        <v>854</v>
      </c>
      <c r="O6" s="6" t="s">
        <v>16</v>
      </c>
      <c r="P6" s="10" t="s">
        <v>1032</v>
      </c>
      <c r="Q6" s="84" t="s">
        <v>192</v>
      </c>
      <c r="R6" s="6">
        <v>10</v>
      </c>
      <c r="T6" s="6" t="s">
        <v>213</v>
      </c>
      <c r="U6" s="10" t="s">
        <v>7</v>
      </c>
      <c r="V6" s="6" t="s">
        <v>212</v>
      </c>
      <c r="W6" s="10" t="s">
        <v>164</v>
      </c>
      <c r="X6" s="59">
        <v>5.5</v>
      </c>
      <c r="Y6" s="6" t="s">
        <v>188</v>
      </c>
    </row>
    <row r="7" spans="2:25" ht="18" customHeight="1">
      <c r="B7" s="6">
        <f>'2_MS_Inventory_deal'!$AY7</f>
        <v>5</v>
      </c>
      <c r="C7" s="6" t="str">
        <f>'2_MS_Inventory_deal'!$AZ7</f>
        <v>CV0852-004</v>
      </c>
      <c r="D7" s="6">
        <f>'2_MS_Inventory_deal'!$BA7</f>
        <v>6</v>
      </c>
      <c r="E7" s="6" t="str" cm="1">
        <f t="array" ref="E7">INDEX($T$3:$T$743,MATCH($C7&amp;$D7,$U$3:$U$743&amp;$X$3:$X$743,0))</f>
        <v>CV0852004S060</v>
      </c>
      <c r="F7" s="6" t="str" cm="1">
        <f t="array" ref="F7">INDEX($Y$3:$Y$743,MATCH($C7&amp;$D7,$U$3:$U$743&amp;$X$3:$X$743,0))</f>
        <v>MNMAN00033</v>
      </c>
      <c r="G7" s="6" t="str" cm="1">
        <f t="array" ref="G7">INDEX($W$3:$W$743,MATCH($C7&amp;$D7,$U$3:$U$743&amp;$X$3:$X$743,0))</f>
        <v>00A</v>
      </c>
      <c r="H7" s="6" cm="1">
        <f t="array" ref="H7">_xlfn.IFS(G7=$P$3,1,G7=$P$4,1,G7=$P$5,1,G7=$P$6,1,G7=$P$7,1,G7=$P$8,1,G7=$P$9,1,G7=$P$10,1,G7=$P$11,1,G7=$P$12,1,G7=$P$13,G7=$P$14,G7=$P$15,1,G7=$P$16,1,G7=$P$17,1,G7=$P$18,1,TRUE,0)</f>
        <v>1</v>
      </c>
      <c r="I7" s="6" cm="1">
        <f t="array" ref="I7">_xlfn.IFS(AND(F7=$Q$3,G7=$P$3),1,AND(F7=$Q$4,G7=$P$4),1,AND(F7=$Q$5,G7=$P$5),1,AND(F7=$Q$6,G7=$P$6),1,AND(F7=$Q$7,G7=$P$7),1,AND(F7=$Q$8,G7=$P$8),1,AND(F7=$Q$9,G7=$P$9),1,AND(F7=$Q$10,G7=$P$10),1,AND(F7=$Q$11,G7=$P$11),1,AND(F7=$Q$12,G7=$P$12),1,AND(F7=$Q$13,G7=$P$3),1,AND(F7=$Q$14,G7=$P$3),1,AND(F7=$Q$15,G7=$P$15),1,AND(F7=$Q$16,G7=$P$16),1,AND(F7=$Q$17,G7=$P$17),1,AND(F7=$Q$18,G7=$P$18),1,TRUE,0)</f>
        <v>0</v>
      </c>
      <c r="J7" s="6" cm="1">
        <f t="array" ref="J7">_xlfn.IFS(D7=$R$3,1,D7=$R$4,1,D7=$R$5,1,D7=$R$6,1,D7=$R$7,1,D7=$R$8,1,D7=$R$9,1,D7=$R$10,1,D7=$R$11,1,D7=$R$12,1,D7=$R$13,1,D7=$R$14,1,D7=$R$15,1,D7=$R$16,1,D7=$R$17,1,D7=$R$18,1,TRUE,0)</f>
        <v>0</v>
      </c>
      <c r="K7" s="6" cm="1">
        <f t="array" ref="K7">_xlfn.IFS(AND(H7=1,I7=1,J7=1),10,AND(H7=1,I7=1,J7=0),9,AND(H7=1,I7=0,J7=1),6,AND(H7=1,I7=0,J7=0),5,AND(H7=0,I7=1,J7=1),2,AND(H7=0,I7=0,J7=1),2,AND(H7=0,I7=1,J7=0),1,AND(H7=0,I7=0,J7=0),1)</f>
        <v>5</v>
      </c>
      <c r="M7" s="10" t="s">
        <v>136</v>
      </c>
      <c r="N7" s="10" t="s">
        <v>858</v>
      </c>
      <c r="O7" s="6" t="s">
        <v>16</v>
      </c>
      <c r="P7" s="10" t="s">
        <v>1032</v>
      </c>
      <c r="Q7" s="84" t="s">
        <v>620</v>
      </c>
      <c r="R7" s="6">
        <v>12</v>
      </c>
      <c r="T7" s="6" t="s">
        <v>214</v>
      </c>
      <c r="U7" s="10" t="s">
        <v>7</v>
      </c>
      <c r="V7" s="6" t="s">
        <v>212</v>
      </c>
      <c r="W7" s="10" t="s">
        <v>164</v>
      </c>
      <c r="X7" s="59">
        <v>6</v>
      </c>
      <c r="Y7" s="6" t="s">
        <v>215</v>
      </c>
    </row>
    <row r="8" spans="2:25" ht="18" customHeight="1">
      <c r="B8" s="6">
        <f>'2_MS_Inventory_deal'!$AY8</f>
        <v>6</v>
      </c>
      <c r="C8" s="6" t="str">
        <f>'2_MS_Inventory_deal'!$AZ8</f>
        <v>CV0852-004</v>
      </c>
      <c r="D8" s="6">
        <f>'2_MS_Inventory_deal'!$BA8</f>
        <v>6.5</v>
      </c>
      <c r="E8" s="6" t="str" cm="1">
        <f t="array" ref="E8">INDEX($T$3:$T$743,MATCH($C8&amp;$D8,$U$3:$U$743&amp;$X$3:$X$743,0))</f>
        <v>CV0852004S065</v>
      </c>
      <c r="F8" s="6" t="str" cm="1">
        <f t="array" ref="F8">INDEX($Y$3:$Y$743,MATCH($C8&amp;$D8,$U$3:$U$743&amp;$X$3:$X$743,0))</f>
        <v>MNMAN00033</v>
      </c>
      <c r="G8" s="6" t="str" cm="1">
        <f t="array" ref="G8">INDEX($W$3:$W$743,MATCH($C8&amp;$D8,$U$3:$U$743&amp;$X$3:$X$743,0))</f>
        <v>00A</v>
      </c>
      <c r="H8" s="6" cm="1">
        <f t="array" ref="H8">_xlfn.IFS(G8=$P$3,1,G8=$P$4,1,G8=$P$5,1,G8=$P$6,1,G8=$P$7,1,G8=$P$8,1,G8=$P$9,1,G8=$P$10,1,G8=$P$11,1,G8=$P$12,1,G8=$P$13,G8=$P$14,G8=$P$15,1,G8=$P$16,1,G8=$P$17,1,G8=$P$18,1,TRUE,0)</f>
        <v>1</v>
      </c>
      <c r="I8" s="6" cm="1">
        <f t="array" ref="I8">_xlfn.IFS(AND(F8=$Q$3,G8=$P$3),1,AND(F8=$Q$4,G8=$P$4),1,AND(F8=$Q$5,G8=$P$5),1,AND(F8=$Q$6,G8=$P$6),1,AND(F8=$Q$7,G8=$P$7),1,AND(F8=$Q$8,G8=$P$8),1,AND(F8=$Q$9,G8=$P$9),1,AND(F8=$Q$10,G8=$P$10),1,AND(F8=$Q$11,G8=$P$11),1,AND(F8=$Q$12,G8=$P$12),1,AND(F8=$Q$13,G8=$P$3),1,AND(F8=$Q$14,G8=$P$3),1,AND(F8=$Q$15,G8=$P$15),1,AND(F8=$Q$16,G8=$P$16),1,AND(F8=$Q$17,G8=$P$17),1,AND(F8=$Q$18,G8=$P$18),1,TRUE,0)</f>
        <v>0</v>
      </c>
      <c r="J8" s="6" cm="1">
        <f t="array" ref="J8">_xlfn.IFS(D8=$R$3,1,D8=$R$4,1,D8=$R$5,1,D8=$R$6,1,D8=$R$7,1,D8=$R$8,1,D8=$R$9,1,D8=$R$10,1,D8=$R$11,1,D8=$R$12,1,D8=$R$13,1,D8=$R$14,1,D8=$R$15,1,D8=$R$16,1,D8=$R$17,1,D8=$R$18,1,TRUE,0)</f>
        <v>0</v>
      </c>
      <c r="K8" s="6" cm="1">
        <f t="array" ref="K8">_xlfn.IFS(AND(H8=1,I8=1,J8=1),10,AND(H8=1,I8=1,J8=0),9,AND(H8=1,I8=0,J8=1),6,AND(H8=1,I8=0,J8=0),5,AND(H8=0,I8=1,J8=1),2,AND(H8=0,I8=0,J8=1),2,AND(H8=0,I8=1,J8=0),1,AND(H8=0,I8=0,J8=0),1)</f>
        <v>5</v>
      </c>
      <c r="M8" s="10" t="s">
        <v>137</v>
      </c>
      <c r="N8" s="10" t="s">
        <v>832</v>
      </c>
      <c r="O8" s="6" t="s">
        <v>19</v>
      </c>
      <c r="P8" s="10" t="s">
        <v>1012</v>
      </c>
      <c r="Q8" s="84" t="s">
        <v>191</v>
      </c>
      <c r="R8" s="6">
        <v>9</v>
      </c>
      <c r="T8" s="6" t="s">
        <v>216</v>
      </c>
      <c r="U8" s="10" t="s">
        <v>7</v>
      </c>
      <c r="V8" s="6" t="s">
        <v>212</v>
      </c>
      <c r="W8" s="10" t="s">
        <v>164</v>
      </c>
      <c r="X8" s="59">
        <v>6.5</v>
      </c>
      <c r="Y8" s="6" t="s">
        <v>215</v>
      </c>
    </row>
    <row r="9" spans="2:25" ht="18" customHeight="1">
      <c r="B9" s="6">
        <f>'2_MS_Inventory_deal'!$AY9</f>
        <v>7</v>
      </c>
      <c r="C9" s="6" t="str">
        <f>'2_MS_Inventory_deal'!$AZ9</f>
        <v>CV0852-004</v>
      </c>
      <c r="D9" s="6">
        <f>'2_MS_Inventory_deal'!$BA9</f>
        <v>7</v>
      </c>
      <c r="E9" s="6" t="str" cm="1">
        <f t="array" ref="E9">INDEX($T$3:$T$743,MATCH($C9&amp;$D9,$U$3:$U$743&amp;$X$3:$X$743,0))</f>
        <v>CV0852004S070</v>
      </c>
      <c r="F9" s="6" t="str" cm="1">
        <f t="array" ref="F9">INDEX($Y$3:$Y$743,MATCH($C9&amp;$D9,$U$3:$U$743&amp;$X$3:$X$743,0))</f>
        <v>MNMAN00034</v>
      </c>
      <c r="G9" s="6" t="str" cm="1">
        <f t="array" ref="G9">INDEX($W$3:$W$743,MATCH($C9&amp;$D9,$U$3:$U$743&amp;$X$3:$X$743,0))</f>
        <v>00A</v>
      </c>
      <c r="H9" s="6" cm="1">
        <f t="array" ref="H9">_xlfn.IFS(G9=$P$3,1,G9=$P$4,1,G9=$P$5,1,G9=$P$6,1,G9=$P$7,1,G9=$P$8,1,G9=$P$9,1,G9=$P$10,1,G9=$P$11,1,G9=$P$12,1,G9=$P$13,G9=$P$14,G9=$P$15,1,G9=$P$16,1,G9=$P$17,1,G9=$P$18,1,TRUE,0)</f>
        <v>1</v>
      </c>
      <c r="I9" s="6" cm="1">
        <f t="array" ref="I9">_xlfn.IFS(AND(F9=$Q$3,G9=$P$3),1,AND(F9=$Q$4,G9=$P$4),1,AND(F9=$Q$5,G9=$P$5),1,AND(F9=$Q$6,G9=$P$6),1,AND(F9=$Q$7,G9=$P$7),1,AND(F9=$Q$8,G9=$P$8),1,AND(F9=$Q$9,G9=$P$9),1,AND(F9=$Q$10,G9=$P$10),1,AND(F9=$Q$11,G9=$P$11),1,AND(F9=$Q$12,G9=$P$12),1,AND(F9=$Q$13,G9=$P$3),1,AND(F9=$Q$14,G9=$P$3),1,AND(F9=$Q$15,G9=$P$15),1,AND(F9=$Q$16,G9=$P$16),1,AND(F9=$Q$17,G9=$P$17),1,AND(F9=$Q$18,G9=$P$18),1,TRUE,0)</f>
        <v>0</v>
      </c>
      <c r="J9" s="6" cm="1">
        <f t="array" ref="J9">_xlfn.IFS(D9=$R$3,1,D9=$R$4,1,D9=$R$5,1,D9=$R$6,1,D9=$R$7,1,D9=$R$8,1,D9=$R$9,1,D9=$R$10,1,D9=$R$11,1,D9=$R$12,1,D9=$R$13,1,D9=$R$14,1,D9=$R$15,1,D9=$R$16,1,D9=$R$17,1,D9=$R$18,1,TRUE,0)</f>
        <v>1</v>
      </c>
      <c r="K9" s="6" cm="1">
        <f t="array" ref="K9">_xlfn.IFS(AND(H9=1,I9=1,J9=1),10,AND(H9=1,I9=1,J9=0),9,AND(H9=1,I9=0,J9=1),6,AND(H9=1,I9=0,J9=0),5,AND(H9=0,I9=1,J9=1),2,AND(H9=0,I9=0,J9=1),2,AND(H9=0,I9=1,J9=0),1,AND(H9=0,I9=0,J9=0),1)</f>
        <v>6</v>
      </c>
      <c r="M9" s="10" t="s">
        <v>138</v>
      </c>
      <c r="N9" s="10" t="s">
        <v>856</v>
      </c>
      <c r="O9" s="6" t="s">
        <v>16</v>
      </c>
      <c r="P9" s="10" t="s">
        <v>1032</v>
      </c>
      <c r="Q9" s="84" t="s">
        <v>193</v>
      </c>
      <c r="R9" s="6">
        <v>11</v>
      </c>
      <c r="T9" s="6" t="s">
        <v>217</v>
      </c>
      <c r="U9" s="10" t="s">
        <v>7</v>
      </c>
      <c r="V9" s="6" t="s">
        <v>212</v>
      </c>
      <c r="W9" s="10" t="s">
        <v>164</v>
      </c>
      <c r="X9" s="59">
        <v>7</v>
      </c>
      <c r="Y9" s="6" t="s">
        <v>218</v>
      </c>
    </row>
    <row r="10" spans="2:25" ht="18" customHeight="1">
      <c r="B10" s="6">
        <f>'2_MS_Inventory_deal'!$AY10</f>
        <v>8</v>
      </c>
      <c r="C10" s="6" t="str">
        <f>'2_MS_Inventory_deal'!$AZ10</f>
        <v>CV0852-004</v>
      </c>
      <c r="D10" s="6">
        <f>'2_MS_Inventory_deal'!$BA10</f>
        <v>7.5</v>
      </c>
      <c r="E10" s="6" t="str" cm="1">
        <f t="array" ref="E10">INDEX($T$3:$T$743,MATCH($C10&amp;$D10,$U$3:$U$743&amp;$X$3:$X$743,0))</f>
        <v>CV0852004S075</v>
      </c>
      <c r="F10" s="6" t="str" cm="1">
        <f t="array" ref="F10">INDEX($Y$3:$Y$743,MATCH($C10&amp;$D10,$U$3:$U$743&amp;$X$3:$X$743,0))</f>
        <v>MNMAN00034</v>
      </c>
      <c r="G10" s="6" t="str" cm="1">
        <f t="array" ref="G10">INDEX($W$3:$W$743,MATCH($C10&amp;$D10,$U$3:$U$743&amp;$X$3:$X$743,0))</f>
        <v>00A</v>
      </c>
      <c r="H10" s="6" cm="1">
        <f t="array" ref="H10">_xlfn.IFS(G10=$P$3,1,G10=$P$4,1,G10=$P$5,1,G10=$P$6,1,G10=$P$7,1,G10=$P$8,1,G10=$P$9,1,G10=$P$10,1,G10=$P$11,1,G10=$P$12,1,G10=$P$13,G10=$P$14,G10=$P$15,1,G10=$P$16,1,G10=$P$17,1,G10=$P$18,1,TRUE,0)</f>
        <v>1</v>
      </c>
      <c r="I10" s="6" cm="1">
        <f t="array" ref="I10">_xlfn.IFS(AND(F10=$Q$3,G10=$P$3),1,AND(F10=$Q$4,G10=$P$4),1,AND(F10=$Q$5,G10=$P$5),1,AND(F10=$Q$6,G10=$P$6),1,AND(F10=$Q$7,G10=$P$7),1,AND(F10=$Q$8,G10=$P$8),1,AND(F10=$Q$9,G10=$P$9),1,AND(F10=$Q$10,G10=$P$10),1,AND(F10=$Q$11,G10=$P$11),1,AND(F10=$Q$12,G10=$P$12),1,AND(F10=$Q$13,G10=$P$3),1,AND(F10=$Q$14,G10=$P$3),1,AND(F10=$Q$15,G10=$P$15),1,AND(F10=$Q$16,G10=$P$16),1,AND(F10=$Q$17,G10=$P$17),1,AND(F10=$Q$18,G10=$P$18),1,TRUE,0)</f>
        <v>0</v>
      </c>
      <c r="J10" s="6" cm="1">
        <f t="array" ref="J10">_xlfn.IFS(D10=$R$3,1,D10=$R$4,1,D10=$R$5,1,D10=$R$6,1,D10=$R$7,1,D10=$R$8,1,D10=$R$9,1,D10=$R$10,1,D10=$R$11,1,D10=$R$12,1,D10=$R$13,1,D10=$R$14,1,D10=$R$15,1,D10=$R$16,1,D10=$R$17,1,D10=$R$18,1,TRUE,0)</f>
        <v>0</v>
      </c>
      <c r="K10" s="6" cm="1">
        <f t="array" ref="K10">_xlfn.IFS(AND(H10=1,I10=1,J10=1),10,AND(H10=1,I10=1,J10=0),9,AND(H10=1,I10=0,J10=1),6,AND(H10=1,I10=0,J10=0),5,AND(H10=0,I10=1,J10=1),2,AND(H10=0,I10=0,J10=1),2,AND(H10=0,I10=1,J10=0),1,AND(H10=0,I10=0,J10=0),1)</f>
        <v>5</v>
      </c>
      <c r="M10" s="10" t="s">
        <v>139</v>
      </c>
      <c r="N10" s="10" t="s">
        <v>891</v>
      </c>
      <c r="O10" s="6" t="s">
        <v>4</v>
      </c>
      <c r="P10" s="10" t="s">
        <v>1012</v>
      </c>
      <c r="Q10" s="84" t="s">
        <v>191</v>
      </c>
      <c r="R10" s="6">
        <v>9.5</v>
      </c>
      <c r="T10" s="6" t="s">
        <v>219</v>
      </c>
      <c r="U10" s="10" t="s">
        <v>7</v>
      </c>
      <c r="V10" s="6" t="s">
        <v>212</v>
      </c>
      <c r="W10" s="10" t="s">
        <v>164</v>
      </c>
      <c r="X10" s="59">
        <v>7.5</v>
      </c>
      <c r="Y10" s="6" t="s">
        <v>218</v>
      </c>
    </row>
    <row r="11" spans="2:25" ht="18">
      <c r="B11" s="6">
        <f>'2_MS_Inventory_deal'!$AY11</f>
        <v>9</v>
      </c>
      <c r="C11" s="6" t="str">
        <f>'2_MS_Inventory_deal'!$AZ11</f>
        <v>CV0852-004</v>
      </c>
      <c r="D11" s="6">
        <f>'2_MS_Inventory_deal'!$BA11</f>
        <v>8</v>
      </c>
      <c r="E11" s="6" t="str" cm="1">
        <f t="array" ref="E11">INDEX($T$3:$T$743,MATCH($C11&amp;$D11,$U$3:$U$743&amp;$X$3:$X$743,0))</f>
        <v>CV0852004S080</v>
      </c>
      <c r="F11" s="6" t="str" cm="1">
        <f t="array" ref="F11">INDEX($Y$3:$Y$743,MATCH($C11&amp;$D11,$U$3:$U$743&amp;$X$3:$X$743,0))</f>
        <v>MNMAN00035</v>
      </c>
      <c r="G11" s="6" t="str" cm="1">
        <f t="array" ref="G11">INDEX($W$3:$W$743,MATCH($C11&amp;$D11,$U$3:$U$743&amp;$X$3:$X$743,0))</f>
        <v>00A</v>
      </c>
      <c r="H11" s="6" cm="1">
        <f t="array" ref="H11">_xlfn.IFS(G11=$P$3,1,G11=$P$4,1,G11=$P$5,1,G11=$P$6,1,G11=$P$7,1,G11=$P$8,1,G11=$P$9,1,G11=$P$10,1,G11=$P$11,1,G11=$P$12,1,G11=$P$13,G11=$P$14,G11=$P$15,1,G11=$P$16,1,G11=$P$17,1,G11=$P$18,1,TRUE,0)</f>
        <v>1</v>
      </c>
      <c r="I11" s="6" cm="1">
        <f t="array" ref="I11">_xlfn.IFS(AND(F11=$Q$3,G11=$P$3),1,AND(F11=$Q$4,G11=$P$4),1,AND(F11=$Q$5,G11=$P$5),1,AND(F11=$Q$6,G11=$P$6),1,AND(F11=$Q$7,G11=$P$7),1,AND(F11=$Q$8,G11=$P$8),1,AND(F11=$Q$9,G11=$P$9),1,AND(F11=$Q$10,G11=$P$10),1,AND(F11=$Q$11,G11=$P$11),1,AND(F11=$Q$12,G11=$P$12),1,AND(F11=$Q$13,G11=$P$3),1,AND(F11=$Q$14,G11=$P$3),1,AND(F11=$Q$15,G11=$P$15),1,AND(F11=$Q$16,G11=$P$16),1,AND(F11=$Q$17,G11=$P$17),1,AND(F11=$Q$18,G11=$P$18),1,TRUE,0)</f>
        <v>0</v>
      </c>
      <c r="J11" s="6" cm="1">
        <f t="array" ref="J11">_xlfn.IFS(D11=$R$3,1,D11=$R$4,1,D11=$R$5,1,D11=$R$6,1,D11=$R$7,1,D11=$R$8,1,D11=$R$9,1,D11=$R$10,1,D11=$R$11,1,D11=$R$12,1,D11=$R$13,1,D11=$R$14,1,D11=$R$15,1,D11=$R$16,1,D11=$R$17,1,D11=$R$18,1,TRUE,0)</f>
        <v>1</v>
      </c>
      <c r="K11" s="6" cm="1">
        <f t="array" ref="K11">_xlfn.IFS(AND(H11=1,I11=1,J11=1),10,AND(H11=1,I11=1,J11=0),9,AND(H11=1,I11=0,J11=1),6,AND(H11=1,I11=0,J11=0),5,AND(H11=0,I11=1,J11=1),2,AND(H11=0,I11=0,J11=1),2,AND(H11=0,I11=1,J11=0),1,AND(H11=0,I11=0,J11=0),1)</f>
        <v>6</v>
      </c>
      <c r="M11" s="10" t="s">
        <v>140</v>
      </c>
      <c r="N11" s="10"/>
      <c r="O11" s="10"/>
      <c r="P11" s="76"/>
      <c r="Q11" s="77"/>
      <c r="R11" s="76"/>
      <c r="T11" s="6" t="s">
        <v>220</v>
      </c>
      <c r="U11" s="10" t="s">
        <v>7</v>
      </c>
      <c r="V11" s="6" t="s">
        <v>212</v>
      </c>
      <c r="W11" s="10" t="s">
        <v>164</v>
      </c>
      <c r="X11" s="59">
        <v>8</v>
      </c>
      <c r="Y11" s="6" t="s">
        <v>186</v>
      </c>
    </row>
    <row r="12" spans="2:25" ht="18">
      <c r="B12" s="6">
        <f>'2_MS_Inventory_deal'!$AY12</f>
        <v>10</v>
      </c>
      <c r="C12" s="6" t="str">
        <f>'2_MS_Inventory_deal'!$AZ12</f>
        <v>CV0852-004</v>
      </c>
      <c r="D12" s="6">
        <f>'2_MS_Inventory_deal'!$BA12</f>
        <v>8.5</v>
      </c>
      <c r="E12" s="6" t="str" cm="1">
        <f t="array" ref="E12">INDEX($T$3:$T$743,MATCH($C12&amp;$D12,$U$3:$U$743&amp;$X$3:$X$743,0))</f>
        <v>CV0852004S085</v>
      </c>
      <c r="F12" s="6" t="str" cm="1">
        <f t="array" ref="F12">INDEX($Y$3:$Y$743,MATCH($C12&amp;$D12,$U$3:$U$743&amp;$X$3:$X$743,0))</f>
        <v>MNMAN00035</v>
      </c>
      <c r="G12" s="6" t="str" cm="1">
        <f t="array" ref="G12">INDEX($W$3:$W$743,MATCH($C12&amp;$D12,$U$3:$U$743&amp;$X$3:$X$743,0))</f>
        <v>00A</v>
      </c>
      <c r="H12" s="6" cm="1">
        <f t="array" ref="H12">_xlfn.IFS(G12=$P$3,1,G12=$P$4,1,G12=$P$5,1,G12=$P$6,1,G12=$P$7,1,G12=$P$8,1,G12=$P$9,1,G12=$P$10,1,G12=$P$11,1,G12=$P$12,1,G12=$P$13,G12=$P$14,G12=$P$15,1,G12=$P$16,1,G12=$P$17,1,G12=$P$18,1,TRUE,0)</f>
        <v>1</v>
      </c>
      <c r="I12" s="6" cm="1">
        <f t="array" ref="I12">_xlfn.IFS(AND(F12=$Q$3,G12=$P$3),1,AND(F12=$Q$4,G12=$P$4),1,AND(F12=$Q$5,G12=$P$5),1,AND(F12=$Q$6,G12=$P$6),1,AND(F12=$Q$7,G12=$P$7),1,AND(F12=$Q$8,G12=$P$8),1,AND(F12=$Q$9,G12=$P$9),1,AND(F12=$Q$10,G12=$P$10),1,AND(F12=$Q$11,G12=$P$11),1,AND(F12=$Q$12,G12=$P$12),1,AND(F12=$Q$13,G12=$P$3),1,AND(F12=$Q$14,G12=$P$3),1,AND(F12=$Q$15,G12=$P$15),1,AND(F12=$Q$16,G12=$P$16),1,AND(F12=$Q$17,G12=$P$17),1,AND(F12=$Q$18,G12=$P$18),1,TRUE,0)</f>
        <v>0</v>
      </c>
      <c r="J12" s="6" cm="1">
        <f t="array" ref="J12">_xlfn.IFS(D12=$R$3,1,D12=$R$4,1,D12=$R$5,1,D12=$R$6,1,D12=$R$7,1,D12=$R$8,1,D12=$R$9,1,D12=$R$10,1,D12=$R$11,1,D12=$R$12,1,D12=$R$13,1,D12=$R$14,1,D12=$R$15,1,D12=$R$16,1,D12=$R$17,1,D12=$R$18,1,TRUE,0)</f>
        <v>0</v>
      </c>
      <c r="K12" s="6" cm="1">
        <f t="array" ref="K12">_xlfn.IFS(AND(H12=1,I12=1,J12=1),10,AND(H12=1,I12=1,J12=0),9,AND(H12=1,I12=0,J12=1),6,AND(H12=1,I12=0,J12=0),5,AND(H12=0,I12=1,J12=1),2,AND(H12=0,I12=0,J12=1),2,AND(H12=0,I12=1,J12=0),1,AND(H12=0,I12=0,J12=0),1)</f>
        <v>5</v>
      </c>
      <c r="M12" s="10" t="s">
        <v>141</v>
      </c>
      <c r="N12" s="10"/>
      <c r="O12" s="10"/>
      <c r="P12" s="76"/>
      <c r="Q12" s="77"/>
      <c r="R12" s="76"/>
      <c r="T12" s="6" t="s">
        <v>180</v>
      </c>
      <c r="U12" s="10" t="s">
        <v>7</v>
      </c>
      <c r="V12" s="6" t="s">
        <v>212</v>
      </c>
      <c r="W12" s="10" t="s">
        <v>164</v>
      </c>
      <c r="X12" s="59">
        <v>8.5</v>
      </c>
      <c r="Y12" s="6" t="s">
        <v>186</v>
      </c>
    </row>
    <row r="13" spans="2:25" ht="18">
      <c r="B13" s="6">
        <f>'2_MS_Inventory_deal'!$AY13</f>
        <v>11</v>
      </c>
      <c r="C13" s="6" t="str">
        <f>'2_MS_Inventory_deal'!$AZ13</f>
        <v>CV0852-004</v>
      </c>
      <c r="D13" s="6">
        <f>'2_MS_Inventory_deal'!$BA13</f>
        <v>9</v>
      </c>
      <c r="E13" s="6" t="str" cm="1">
        <f t="array" ref="E13">INDEX($T$3:$T$743,MATCH($C13&amp;$D13,$U$3:$U$743&amp;$X$3:$X$743,0))</f>
        <v>CV0852004S090</v>
      </c>
      <c r="F13" s="6" t="str" cm="1">
        <f t="array" ref="F13">INDEX($Y$3:$Y$743,MATCH($C13&amp;$D13,$U$3:$U$743&amp;$X$3:$X$743,0))</f>
        <v>MNMAN00036</v>
      </c>
      <c r="G13" s="6" t="str" cm="1">
        <f t="array" ref="G13">INDEX($W$3:$W$743,MATCH($C13&amp;$D13,$U$3:$U$743&amp;$X$3:$X$743,0))</f>
        <v>00A</v>
      </c>
      <c r="H13" s="6" cm="1">
        <f t="array" ref="H13">_xlfn.IFS(G13=$P$3,1,G13=$P$4,1,G13=$P$5,1,G13=$P$6,1,G13=$P$7,1,G13=$P$8,1,G13=$P$9,1,G13=$P$10,1,G13=$P$11,1,G13=$P$12,1,G13=$P$13,G13=$P$14,G13=$P$15,1,G13=$P$16,1,G13=$P$17,1,G13=$P$18,1,TRUE,0)</f>
        <v>1</v>
      </c>
      <c r="I13" s="6" cm="1">
        <f t="array" ref="I13">_xlfn.IFS(AND(F13=$Q$3,G13=$P$3),1,AND(F13=$Q$4,G13=$P$4),1,AND(F13=$Q$5,G13=$P$5),1,AND(F13=$Q$6,G13=$P$6),1,AND(F13=$Q$7,G13=$P$7),1,AND(F13=$Q$8,G13=$P$8),1,AND(F13=$Q$9,G13=$P$9),1,AND(F13=$Q$10,G13=$P$10),1,AND(F13=$Q$11,G13=$P$11),1,AND(F13=$Q$12,G13=$P$12),1,AND(F13=$Q$13,G13=$P$3),1,AND(F13=$Q$14,G13=$P$3),1,AND(F13=$Q$15,G13=$P$15),1,AND(F13=$Q$16,G13=$P$16),1,AND(F13=$Q$17,G13=$P$17),1,AND(F13=$Q$18,G13=$P$18),1,TRUE,0)</f>
        <v>0</v>
      </c>
      <c r="J13" s="6" cm="1">
        <f t="array" ref="J13">_xlfn.IFS(D13=$R$3,1,D13=$R$4,1,D13=$R$5,1,D13=$R$6,1,D13=$R$7,1,D13=$R$8,1,D13=$R$9,1,D13=$R$10,1,D13=$R$11,1,D13=$R$12,1,D13=$R$13,1,D13=$R$14,1,D13=$R$15,1,D13=$R$16,1,D13=$R$17,1,D13=$R$18,1,TRUE,0)</f>
        <v>1</v>
      </c>
      <c r="K13" s="6" cm="1">
        <f t="array" ref="K13">_xlfn.IFS(AND(H13=1,I13=1,J13=1),10,AND(H13=1,I13=1,J13=0),9,AND(H13=1,I13=0,J13=1),6,AND(H13=1,I13=0,J13=0),5,AND(H13=0,I13=1,J13=1),2,AND(H13=0,I13=0,J13=1),2,AND(H13=0,I13=1,J13=0),1,AND(H13=0,I13=0,J13=0),1)</f>
        <v>6</v>
      </c>
      <c r="M13" s="10" t="s">
        <v>142</v>
      </c>
      <c r="N13" s="10"/>
      <c r="O13" s="10"/>
      <c r="P13" s="76"/>
      <c r="Q13" s="77"/>
      <c r="R13" s="76"/>
      <c r="T13" s="6" t="s">
        <v>221</v>
      </c>
      <c r="U13" s="10" t="s">
        <v>7</v>
      </c>
      <c r="V13" s="6" t="s">
        <v>212</v>
      </c>
      <c r="W13" s="10" t="s">
        <v>164</v>
      </c>
      <c r="X13" s="59">
        <v>9</v>
      </c>
      <c r="Y13" s="6" t="s">
        <v>222</v>
      </c>
    </row>
    <row r="14" spans="2:25" ht="18">
      <c r="B14" s="6">
        <f>'2_MS_Inventory_deal'!$AY14</f>
        <v>12</v>
      </c>
      <c r="C14" s="6" t="str">
        <f>'2_MS_Inventory_deal'!$AZ14</f>
        <v>CV0852-004</v>
      </c>
      <c r="D14" s="6">
        <f>'2_MS_Inventory_deal'!$BA14</f>
        <v>9.5</v>
      </c>
      <c r="E14" s="6" t="str" cm="1">
        <f t="array" ref="E14">INDEX($T$3:$T$743,MATCH($C14&amp;$D14,$U$3:$U$743&amp;$X$3:$X$743,0))</f>
        <v>CV0852004S095</v>
      </c>
      <c r="F14" s="6" t="str" cm="1">
        <f t="array" ref="F14">INDEX($Y$3:$Y$743,MATCH($C14&amp;$D14,$U$3:$U$743&amp;$X$3:$X$743,0))</f>
        <v>MNMAN00036</v>
      </c>
      <c r="G14" s="6" t="str" cm="1">
        <f t="array" ref="G14">INDEX($W$3:$W$743,MATCH($C14&amp;$D14,$U$3:$U$743&amp;$X$3:$X$743,0))</f>
        <v>00A</v>
      </c>
      <c r="H14" s="6" cm="1">
        <f t="array" ref="H14">_xlfn.IFS(G14=$P$3,1,G14=$P$4,1,G14=$P$5,1,G14=$P$6,1,G14=$P$7,1,G14=$P$8,1,G14=$P$9,1,G14=$P$10,1,G14=$P$11,1,G14=$P$12,1,G14=$P$13,G14=$P$14,G14=$P$15,1,G14=$P$16,1,G14=$P$17,1,G14=$P$18,1,TRUE,0)</f>
        <v>1</v>
      </c>
      <c r="I14" s="6" cm="1">
        <f t="array" ref="I14">_xlfn.IFS(AND(F14=$Q$3,G14=$P$3),1,AND(F14=$Q$4,G14=$P$4),1,AND(F14=$Q$5,G14=$P$5),1,AND(F14=$Q$6,G14=$P$6),1,AND(F14=$Q$7,G14=$P$7),1,AND(F14=$Q$8,G14=$P$8),1,AND(F14=$Q$9,G14=$P$9),1,AND(F14=$Q$10,G14=$P$10),1,AND(F14=$Q$11,G14=$P$11),1,AND(F14=$Q$12,G14=$P$12),1,AND(F14=$Q$13,G14=$P$3),1,AND(F14=$Q$14,G14=$P$3),1,AND(F14=$Q$15,G14=$P$15),1,AND(F14=$Q$16,G14=$P$16),1,AND(F14=$Q$17,G14=$P$17),1,AND(F14=$Q$18,G14=$P$18),1,TRUE,0)</f>
        <v>0</v>
      </c>
      <c r="J14" s="6" cm="1">
        <f t="array" ref="J14">_xlfn.IFS(D14=$R$3,1,D14=$R$4,1,D14=$R$5,1,D14=$R$6,1,D14=$R$7,1,D14=$R$8,1,D14=$R$9,1,D14=$R$10,1,D14=$R$11,1,D14=$R$12,1,D14=$R$13,1,D14=$R$14,1,D14=$R$15,1,D14=$R$16,1,D14=$R$17,1,D14=$R$18,1,TRUE,0)</f>
        <v>1</v>
      </c>
      <c r="K14" s="6" cm="1">
        <f t="array" ref="K14">_xlfn.IFS(AND(H14=1,I14=1,J14=1),10,AND(H14=1,I14=1,J14=0),9,AND(H14=1,I14=0,J14=1),6,AND(H14=1,I14=0,J14=0),5,AND(H14=0,I14=1,J14=1),2,AND(H14=0,I14=0,J14=1),2,AND(H14=0,I14=1,J14=0),1,AND(H14=0,I14=0,J14=0),1)</f>
        <v>6</v>
      </c>
      <c r="M14" s="10" t="s">
        <v>143</v>
      </c>
      <c r="N14" s="10"/>
      <c r="O14" s="10"/>
      <c r="P14" s="76"/>
      <c r="Q14" s="77"/>
      <c r="R14" s="76"/>
      <c r="T14" s="6" t="s">
        <v>223</v>
      </c>
      <c r="U14" s="10" t="s">
        <v>7</v>
      </c>
      <c r="V14" s="6" t="s">
        <v>212</v>
      </c>
      <c r="W14" s="10" t="s">
        <v>164</v>
      </c>
      <c r="X14" s="59">
        <v>9.5</v>
      </c>
      <c r="Y14" s="6" t="s">
        <v>222</v>
      </c>
    </row>
    <row r="15" spans="2:25" ht="18">
      <c r="B15" s="6">
        <f>'2_MS_Inventory_deal'!$AY15</f>
        <v>13</v>
      </c>
      <c r="C15" s="6" t="str">
        <f>'2_MS_Inventory_deal'!$AZ15</f>
        <v>CV0852-004</v>
      </c>
      <c r="D15" s="6">
        <f>'2_MS_Inventory_deal'!$BA15</f>
        <v>10</v>
      </c>
      <c r="E15" s="6" t="str" cm="1">
        <f t="array" ref="E15">INDEX($T$3:$T$743,MATCH($C15&amp;$D15,$U$3:$U$743&amp;$X$3:$X$743,0))</f>
        <v>CV0852004S100</v>
      </c>
      <c r="F15" s="6" t="str" cm="1">
        <f t="array" ref="F15">INDEX($Y$3:$Y$743,MATCH($C15&amp;$D15,$U$3:$U$743&amp;$X$3:$X$743,0))</f>
        <v>MNMAN00037</v>
      </c>
      <c r="G15" s="6" t="str" cm="1">
        <f t="array" ref="G15">INDEX($W$3:$W$743,MATCH($C15&amp;$D15,$U$3:$U$743&amp;$X$3:$X$743,0))</f>
        <v>00A</v>
      </c>
      <c r="H15" s="6" cm="1">
        <f t="array" ref="H15">_xlfn.IFS(G15=$P$3,1,G15=$P$4,1,G15=$P$5,1,G15=$P$6,1,G15=$P$7,1,G15=$P$8,1,G15=$P$9,1,G15=$P$10,1,G15=$P$11,1,G15=$P$12,1,G15=$P$13,G15=$P$14,G15=$P$15,1,G15=$P$16,1,G15=$P$17,1,G15=$P$18,1,TRUE,0)</f>
        <v>1</v>
      </c>
      <c r="I15" s="6" cm="1">
        <f t="array" ref="I15">_xlfn.IFS(AND(F15=$Q$3,G15=$P$3),1,AND(F15=$Q$4,G15=$P$4),1,AND(F15=$Q$5,G15=$P$5),1,AND(F15=$Q$6,G15=$P$6),1,AND(F15=$Q$7,G15=$P$7),1,AND(F15=$Q$8,G15=$P$8),1,AND(F15=$Q$9,G15=$P$9),1,AND(F15=$Q$10,G15=$P$10),1,AND(F15=$Q$11,G15=$P$11),1,AND(F15=$Q$12,G15=$P$12),1,AND(F15=$Q$13,G15=$P$3),1,AND(F15=$Q$14,G15=$P$3),1,AND(F15=$Q$15,G15=$P$15),1,AND(F15=$Q$16,G15=$P$16),1,AND(F15=$Q$17,G15=$P$17),1,AND(F15=$Q$18,G15=$P$18),1,TRUE,0)</f>
        <v>0</v>
      </c>
      <c r="J15" s="6" cm="1">
        <f t="array" ref="J15">_xlfn.IFS(D15=$R$3,1,D15=$R$4,1,D15=$R$5,1,D15=$R$6,1,D15=$R$7,1,D15=$R$8,1,D15=$R$9,1,D15=$R$10,1,D15=$R$11,1,D15=$R$12,1,D15=$R$13,1,D15=$R$14,1,D15=$R$15,1,D15=$R$16,1,D15=$R$17,1,D15=$R$18,1,TRUE,0)</f>
        <v>1</v>
      </c>
      <c r="K15" s="6" cm="1">
        <f t="array" ref="K15">_xlfn.IFS(AND(H15=1,I15=1,J15=1),10,AND(H15=1,I15=1,J15=0),9,AND(H15=1,I15=0,J15=1),6,AND(H15=1,I15=0,J15=0),5,AND(H15=0,I15=1,J15=1),2,AND(H15=0,I15=0,J15=1),2,AND(H15=0,I15=1,J15=0),1,AND(H15=0,I15=0,J15=0),1)</f>
        <v>6</v>
      </c>
      <c r="M15" s="10" t="s">
        <v>144</v>
      </c>
      <c r="N15" s="10"/>
      <c r="O15" s="10"/>
      <c r="P15" s="76"/>
      <c r="Q15" s="77"/>
      <c r="R15" s="76"/>
      <c r="T15" s="6" t="s">
        <v>176</v>
      </c>
      <c r="U15" s="10" t="s">
        <v>7</v>
      </c>
      <c r="V15" s="6" t="s">
        <v>212</v>
      </c>
      <c r="W15" s="10" t="s">
        <v>164</v>
      </c>
      <c r="X15" s="59">
        <v>10</v>
      </c>
      <c r="Y15" s="6" t="s">
        <v>224</v>
      </c>
    </row>
    <row r="16" spans="2:25" ht="18">
      <c r="B16" s="6">
        <f>'2_MS_Inventory_deal'!$AY16</f>
        <v>14</v>
      </c>
      <c r="C16" s="6" t="str">
        <f>'2_MS_Inventory_deal'!$AZ16</f>
        <v>CV0852-004</v>
      </c>
      <c r="D16" s="6">
        <f>'2_MS_Inventory_deal'!$BA16</f>
        <v>10.5</v>
      </c>
      <c r="E16" s="6" t="str" cm="1">
        <f t="array" ref="E16">INDEX($T$3:$T$743,MATCH($C16&amp;$D16,$U$3:$U$743&amp;$X$3:$X$743,0))</f>
        <v>CV0852004S105</v>
      </c>
      <c r="F16" s="6" t="str" cm="1">
        <f t="array" ref="F16">INDEX($Y$3:$Y$743,MATCH($C16&amp;$D16,$U$3:$U$743&amp;$X$3:$X$743,0))</f>
        <v>MNMAN00037</v>
      </c>
      <c r="G16" s="6" t="str" cm="1">
        <f t="array" ref="G16">INDEX($W$3:$W$743,MATCH($C16&amp;$D16,$U$3:$U$743&amp;$X$3:$X$743,0))</f>
        <v>00A</v>
      </c>
      <c r="H16" s="6" cm="1">
        <f t="array" ref="H16">_xlfn.IFS(G16=$P$3,1,G16=$P$4,1,G16=$P$5,1,G16=$P$6,1,G16=$P$7,1,G16=$P$8,1,G16=$P$9,1,G16=$P$10,1,G16=$P$11,1,G16=$P$12,1,G16=$P$13,G16=$P$14,G16=$P$15,1,G16=$P$16,1,G16=$P$17,1,G16=$P$18,1,TRUE,0)</f>
        <v>1</v>
      </c>
      <c r="I16" s="6" cm="1">
        <f t="array" ref="I16">_xlfn.IFS(AND(F16=$Q$3,G16=$P$3),1,AND(F16=$Q$4,G16=$P$4),1,AND(F16=$Q$5,G16=$P$5),1,AND(F16=$Q$6,G16=$P$6),1,AND(F16=$Q$7,G16=$P$7),1,AND(F16=$Q$8,G16=$P$8),1,AND(F16=$Q$9,G16=$P$9),1,AND(F16=$Q$10,G16=$P$10),1,AND(F16=$Q$11,G16=$P$11),1,AND(F16=$Q$12,G16=$P$12),1,AND(F16=$Q$13,G16=$P$3),1,AND(F16=$Q$14,G16=$P$3),1,AND(F16=$Q$15,G16=$P$15),1,AND(F16=$Q$16,G16=$P$16),1,AND(F16=$Q$17,G16=$P$17),1,AND(F16=$Q$18,G16=$P$18),1,TRUE,0)</f>
        <v>0</v>
      </c>
      <c r="J16" s="6" cm="1">
        <f t="array" ref="J16">_xlfn.IFS(D16=$R$3,1,D16=$R$4,1,D16=$R$5,1,D16=$R$6,1,D16=$R$7,1,D16=$R$8,1,D16=$R$9,1,D16=$R$10,1,D16=$R$11,1,D16=$R$12,1,D16=$R$13,1,D16=$R$14,1,D16=$R$15,1,D16=$R$16,1,D16=$R$17,1,D16=$R$18,1,TRUE,0)</f>
        <v>0</v>
      </c>
      <c r="K16" s="6" cm="1">
        <f t="array" ref="K16">_xlfn.IFS(AND(H16=1,I16=1,J16=1),10,AND(H16=1,I16=1,J16=0),9,AND(H16=1,I16=0,J16=1),6,AND(H16=1,I16=0,J16=0),5,AND(H16=0,I16=1,J16=1),2,AND(H16=0,I16=0,J16=1),2,AND(H16=0,I16=1,J16=0),1,AND(H16=0,I16=0,J16=0),1)</f>
        <v>5</v>
      </c>
      <c r="M16" s="10" t="s">
        <v>145</v>
      </c>
      <c r="N16" s="10"/>
      <c r="O16" s="10"/>
      <c r="P16" s="76"/>
      <c r="Q16" s="77"/>
      <c r="R16" s="76"/>
      <c r="T16" s="6" t="s">
        <v>225</v>
      </c>
      <c r="U16" s="10" t="s">
        <v>7</v>
      </c>
      <c r="V16" s="6" t="s">
        <v>212</v>
      </c>
      <c r="W16" s="10" t="s">
        <v>164</v>
      </c>
      <c r="X16" s="59">
        <v>10.5</v>
      </c>
      <c r="Y16" s="6" t="s">
        <v>224</v>
      </c>
    </row>
    <row r="17" spans="2:25" ht="18">
      <c r="B17" s="6">
        <f>'2_MS_Inventory_deal'!$AY17</f>
        <v>15</v>
      </c>
      <c r="C17" s="6" t="str">
        <f>'2_MS_Inventory_deal'!$AZ17</f>
        <v>CV0852-004</v>
      </c>
      <c r="D17" s="6">
        <f>'2_MS_Inventory_deal'!$BA17</f>
        <v>11</v>
      </c>
      <c r="E17" s="6" t="str" cm="1">
        <f t="array" ref="E17">INDEX($T$3:$T$743,MATCH($C17&amp;$D17,$U$3:$U$743&amp;$X$3:$X$743,0))</f>
        <v>CV0852004S110</v>
      </c>
      <c r="F17" s="6" t="str" cm="1">
        <f t="array" ref="F17">INDEX($Y$3:$Y$743,MATCH($C17&amp;$D17,$U$3:$U$743&amp;$X$3:$X$743,0))</f>
        <v>MNMAN00038</v>
      </c>
      <c r="G17" s="6" t="str" cm="1">
        <f t="array" ref="G17">INDEX($W$3:$W$743,MATCH($C17&amp;$D17,$U$3:$U$743&amp;$X$3:$X$743,0))</f>
        <v>00A</v>
      </c>
      <c r="H17" s="6" cm="1">
        <f t="array" ref="H17">_xlfn.IFS(G17=$P$3,1,G17=$P$4,1,G17=$P$5,1,G17=$P$6,1,G17=$P$7,1,G17=$P$8,1,G17=$P$9,1,G17=$P$10,1,G17=$P$11,1,G17=$P$12,1,G17=$P$13,G17=$P$14,G17=$P$15,1,G17=$P$16,1,G17=$P$17,1,G17=$P$18,1,TRUE,0)</f>
        <v>1</v>
      </c>
      <c r="I17" s="6" cm="1">
        <f t="array" ref="I17">_xlfn.IFS(AND(F17=$Q$3,G17=$P$3),1,AND(F17=$Q$4,G17=$P$4),1,AND(F17=$Q$5,G17=$P$5),1,AND(F17=$Q$6,G17=$P$6),1,AND(F17=$Q$7,G17=$P$7),1,AND(F17=$Q$8,G17=$P$8),1,AND(F17=$Q$9,G17=$P$9),1,AND(F17=$Q$10,G17=$P$10),1,AND(F17=$Q$11,G17=$P$11),1,AND(F17=$Q$12,G17=$P$12),1,AND(F17=$Q$13,G17=$P$3),1,AND(F17=$Q$14,G17=$P$3),1,AND(F17=$Q$15,G17=$P$15),1,AND(F17=$Q$16,G17=$P$16),1,AND(F17=$Q$17,G17=$P$17),1,AND(F17=$Q$18,G17=$P$18),1,TRUE,0)</f>
        <v>0</v>
      </c>
      <c r="J17" s="6" cm="1">
        <f t="array" ref="J17">_xlfn.IFS(D17=$R$3,1,D17=$R$4,1,D17=$R$5,1,D17=$R$6,1,D17=$R$7,1,D17=$R$8,1,D17=$R$9,1,D17=$R$10,1,D17=$R$11,1,D17=$R$12,1,D17=$R$13,1,D17=$R$14,1,D17=$R$15,1,D17=$R$16,1,D17=$R$17,1,D17=$R$18,1,TRUE,0)</f>
        <v>1</v>
      </c>
      <c r="K17" s="6" cm="1">
        <f t="array" ref="K17">_xlfn.IFS(AND(H17=1,I17=1,J17=1),10,AND(H17=1,I17=1,J17=0),9,AND(H17=1,I17=0,J17=1),6,AND(H17=1,I17=0,J17=0),5,AND(H17=0,I17=1,J17=1),2,AND(H17=0,I17=0,J17=1),2,AND(H17=0,I17=1,J17=0),1,AND(H17=0,I17=0,J17=0),1)</f>
        <v>6</v>
      </c>
      <c r="M17" s="10" t="s">
        <v>146</v>
      </c>
      <c r="N17" s="10"/>
      <c r="O17" s="10"/>
      <c r="P17" s="76"/>
      <c r="Q17" s="77"/>
      <c r="R17" s="76"/>
      <c r="T17" s="6" t="s">
        <v>226</v>
      </c>
      <c r="U17" s="10" t="s">
        <v>7</v>
      </c>
      <c r="V17" s="6" t="s">
        <v>212</v>
      </c>
      <c r="W17" s="10" t="s">
        <v>164</v>
      </c>
      <c r="X17" s="59">
        <v>11</v>
      </c>
      <c r="Y17" s="6" t="s">
        <v>227</v>
      </c>
    </row>
    <row r="18" spans="2:25" ht="18">
      <c r="B18" s="6">
        <f>'2_MS_Inventory_deal'!$AY18</f>
        <v>16</v>
      </c>
      <c r="C18" s="6" t="str">
        <f>'2_MS_Inventory_deal'!$AZ18</f>
        <v>CV0852-004</v>
      </c>
      <c r="D18" s="6">
        <f>'2_MS_Inventory_deal'!$BA18</f>
        <v>11.5</v>
      </c>
      <c r="E18" s="6" t="str" cm="1">
        <f t="array" ref="E18">INDEX($T$3:$T$743,MATCH($C18&amp;$D18,$U$3:$U$743&amp;$X$3:$X$743,0))</f>
        <v>CV0852004S115</v>
      </c>
      <c r="F18" s="6" t="str" cm="1">
        <f t="array" ref="F18">INDEX($Y$3:$Y$743,MATCH($C18&amp;$D18,$U$3:$U$743&amp;$X$3:$X$743,0))</f>
        <v>MNMAN00038</v>
      </c>
      <c r="G18" s="6" t="str" cm="1">
        <f t="array" ref="G18">INDEX($W$3:$W$743,MATCH($C18&amp;$D18,$U$3:$U$743&amp;$X$3:$X$743,0))</f>
        <v>00A</v>
      </c>
      <c r="H18" s="6" cm="1">
        <f t="array" ref="H18">_xlfn.IFS(G18=$P$3,1,G18=$P$4,1,G18=$P$5,1,G18=$P$6,1,G18=$P$7,1,G18=$P$8,1,G18=$P$9,1,G18=$P$10,1,G18=$P$11,1,G18=$P$12,1,G18=$P$13,G18=$P$14,G18=$P$15,1,G18=$P$16,1,G18=$P$17,1,G18=$P$18,1,TRUE,0)</f>
        <v>1</v>
      </c>
      <c r="I18" s="6" cm="1">
        <f t="array" ref="I18">_xlfn.IFS(AND(F18=$Q$3,G18=$P$3),1,AND(F18=$Q$4,G18=$P$4),1,AND(F18=$Q$5,G18=$P$5),1,AND(F18=$Q$6,G18=$P$6),1,AND(F18=$Q$7,G18=$P$7),1,AND(F18=$Q$8,G18=$P$8),1,AND(F18=$Q$9,G18=$P$9),1,AND(F18=$Q$10,G18=$P$10),1,AND(F18=$Q$11,G18=$P$11),1,AND(F18=$Q$12,G18=$P$12),1,AND(F18=$Q$13,G18=$P$3),1,AND(F18=$Q$14,G18=$P$3),1,AND(F18=$Q$15,G18=$P$15),1,AND(F18=$Q$16,G18=$P$16),1,AND(F18=$Q$17,G18=$P$17),1,AND(F18=$Q$18,G18=$P$18),1,TRUE,0)</f>
        <v>0</v>
      </c>
      <c r="J18" s="6" cm="1">
        <f t="array" ref="J18">_xlfn.IFS(D18=$R$3,1,D18=$R$4,1,D18=$R$5,1,D18=$R$6,1,D18=$R$7,1,D18=$R$8,1,D18=$R$9,1,D18=$R$10,1,D18=$R$11,1,D18=$R$12,1,D18=$R$13,1,D18=$R$14,1,D18=$R$15,1,D18=$R$16,1,D18=$R$17,1,D18=$R$18,1,TRUE,0)</f>
        <v>0</v>
      </c>
      <c r="K18" s="6" cm="1">
        <f t="array" ref="K18">_xlfn.IFS(AND(H18=1,I18=1,J18=1),10,AND(H18=1,I18=1,J18=0),9,AND(H18=1,I18=0,J18=1),6,AND(H18=1,I18=0,J18=0),5,AND(H18=0,I18=1,J18=1),2,AND(H18=0,I18=0,J18=1),2,AND(H18=0,I18=1,J18=0),1,AND(H18=0,I18=0,J18=0),1)</f>
        <v>5</v>
      </c>
      <c r="M18" s="10" t="s">
        <v>147</v>
      </c>
      <c r="N18" s="10"/>
      <c r="O18" s="10"/>
      <c r="P18" s="76"/>
      <c r="Q18" s="77"/>
      <c r="R18" s="76"/>
      <c r="T18" s="6" t="s">
        <v>228</v>
      </c>
      <c r="U18" s="10" t="s">
        <v>7</v>
      </c>
      <c r="V18" s="6" t="s">
        <v>212</v>
      </c>
      <c r="W18" s="10" t="s">
        <v>164</v>
      </c>
      <c r="X18" s="59">
        <v>11.5</v>
      </c>
      <c r="Y18" s="6" t="s">
        <v>227</v>
      </c>
    </row>
    <row r="19" spans="2:25">
      <c r="B19" s="6">
        <f>'2_MS_Inventory_deal'!$AY19</f>
        <v>17</v>
      </c>
      <c r="C19" s="6" t="str">
        <f>'2_MS_Inventory_deal'!$AZ19</f>
        <v>CV0852-004</v>
      </c>
      <c r="D19" s="6">
        <f>'2_MS_Inventory_deal'!$BA19</f>
        <v>12</v>
      </c>
      <c r="E19" s="6" t="str" cm="1">
        <f t="array" ref="E19">INDEX($T$3:$T$743,MATCH($C19&amp;$D19,$U$3:$U$743&amp;$X$3:$X$743,0))</f>
        <v>CV0852004S120</v>
      </c>
      <c r="F19" s="6" t="str" cm="1">
        <f t="array" ref="F19">INDEX($Y$3:$Y$743,MATCH($C19&amp;$D19,$U$3:$U$743&amp;$X$3:$X$743,0))</f>
        <v>MNMAN00039</v>
      </c>
      <c r="G19" s="6" t="str" cm="1">
        <f t="array" ref="G19">INDEX($W$3:$W$743,MATCH($C19&amp;$D19,$U$3:$U$743&amp;$X$3:$X$743,0))</f>
        <v>00A</v>
      </c>
      <c r="H19" s="6" cm="1">
        <f t="array" ref="H19">_xlfn.IFS(G19=$P$3,1,G19=$P$4,1,G19=$P$5,1,G19=$P$6,1,G19=$P$7,1,G19=$P$8,1,G19=$P$9,1,G19=$P$10,1,G19=$P$11,1,G19=$P$12,1,G19=$P$13,G19=$P$14,G19=$P$15,1,G19=$P$16,1,G19=$P$17,1,G19=$P$18,1,TRUE,0)</f>
        <v>1</v>
      </c>
      <c r="I19" s="6" cm="1">
        <f t="array" ref="I19">_xlfn.IFS(AND(F19=$Q$3,G19=$P$3),1,AND(F19=$Q$4,G19=$P$4),1,AND(F19=$Q$5,G19=$P$5),1,AND(F19=$Q$6,G19=$P$6),1,AND(F19=$Q$7,G19=$P$7),1,AND(F19=$Q$8,G19=$P$8),1,AND(F19=$Q$9,G19=$P$9),1,AND(F19=$Q$10,G19=$P$10),1,AND(F19=$Q$11,G19=$P$11),1,AND(F19=$Q$12,G19=$P$12),1,AND(F19=$Q$13,G19=$P$3),1,AND(F19=$Q$14,G19=$P$3),1,AND(F19=$Q$15,G19=$P$15),1,AND(F19=$Q$16,G19=$P$16),1,AND(F19=$Q$17,G19=$P$17),1,AND(F19=$Q$18,G19=$P$18),1,TRUE,0)</f>
        <v>0</v>
      </c>
      <c r="J19" s="6" cm="1">
        <f t="array" ref="J19">_xlfn.IFS(D19=$R$3,1,D19=$R$4,1,D19=$R$5,1,D19=$R$6,1,D19=$R$7,1,D19=$R$8,1,D19=$R$9,1,D19=$R$10,1,D19=$R$11,1,D19=$R$12,1,D19=$R$13,1,D19=$R$14,1,D19=$R$15,1,D19=$R$16,1,D19=$R$17,1,D19=$R$18,1,TRUE,0)</f>
        <v>1</v>
      </c>
      <c r="K19" s="6" cm="1">
        <f t="array" ref="K19">_xlfn.IFS(AND(H19=1,I19=1,J19=1),10,AND(H19=1,I19=1,J19=0),9,AND(H19=1,I19=0,J19=1),6,AND(H19=1,I19=0,J19=0),5,AND(H19=0,I19=1,J19=1),2,AND(H19=0,I19=0,J19=1),2,AND(H19=0,I19=1,J19=0),1,AND(H19=0,I19=0,J19=0),1)</f>
        <v>6</v>
      </c>
      <c r="T19" s="6" t="s">
        <v>229</v>
      </c>
      <c r="U19" s="10" t="s">
        <v>7</v>
      </c>
      <c r="V19" s="6" t="s">
        <v>212</v>
      </c>
      <c r="W19" s="10" t="s">
        <v>164</v>
      </c>
      <c r="X19" s="59">
        <v>12</v>
      </c>
      <c r="Y19" s="6" t="s">
        <v>230</v>
      </c>
    </row>
    <row r="20" spans="2:25">
      <c r="B20" s="6">
        <f>'2_MS_Inventory_deal'!$AY20</f>
        <v>18</v>
      </c>
      <c r="C20" s="6" t="str">
        <f>'2_MS_Inventory_deal'!$AZ20</f>
        <v>CV0852-004</v>
      </c>
      <c r="D20" s="6">
        <f>'2_MS_Inventory_deal'!$BA20</f>
        <v>12.5</v>
      </c>
      <c r="E20" s="6" t="str" cm="1">
        <f t="array" ref="E20">INDEX($T$3:$T$743,MATCH($C20&amp;$D20,$U$3:$U$743&amp;$X$3:$X$743,0))</f>
        <v>CV0852004S125</v>
      </c>
      <c r="F20" s="6" t="str" cm="1">
        <f t="array" ref="F20">INDEX($Y$3:$Y$743,MATCH($C20&amp;$D20,$U$3:$U$743&amp;$X$3:$X$743,0))</f>
        <v>MNMAN00039</v>
      </c>
      <c r="G20" s="6" t="str" cm="1">
        <f t="array" ref="G20">INDEX($W$3:$W$743,MATCH($C20&amp;$D20,$U$3:$U$743&amp;$X$3:$X$743,0))</f>
        <v>00A</v>
      </c>
      <c r="H20" s="6" cm="1">
        <f t="array" ref="H20">_xlfn.IFS(G20=$P$3,1,G20=$P$4,1,G20=$P$5,1,G20=$P$6,1,G20=$P$7,1,G20=$P$8,1,G20=$P$9,1,G20=$P$10,1,G20=$P$11,1,G20=$P$12,1,G20=$P$13,G20=$P$14,G20=$P$15,1,G20=$P$16,1,G20=$P$17,1,G20=$P$18,1,TRUE,0)</f>
        <v>1</v>
      </c>
      <c r="I20" s="6" cm="1">
        <f t="array" ref="I20">_xlfn.IFS(AND(F20=$Q$3,G20=$P$3),1,AND(F20=$Q$4,G20=$P$4),1,AND(F20=$Q$5,G20=$P$5),1,AND(F20=$Q$6,G20=$P$6),1,AND(F20=$Q$7,G20=$P$7),1,AND(F20=$Q$8,G20=$P$8),1,AND(F20=$Q$9,G20=$P$9),1,AND(F20=$Q$10,G20=$P$10),1,AND(F20=$Q$11,G20=$P$11),1,AND(F20=$Q$12,G20=$P$12),1,AND(F20=$Q$13,G20=$P$3),1,AND(F20=$Q$14,G20=$P$3),1,AND(F20=$Q$15,G20=$P$15),1,AND(F20=$Q$16,G20=$P$16),1,AND(F20=$Q$17,G20=$P$17),1,AND(F20=$Q$18,G20=$P$18),1,TRUE,0)</f>
        <v>0</v>
      </c>
      <c r="J20" s="6" cm="1">
        <f t="array" ref="J20">_xlfn.IFS(D20=$R$3,1,D20=$R$4,1,D20=$R$5,1,D20=$R$6,1,D20=$R$7,1,D20=$R$8,1,D20=$R$9,1,D20=$R$10,1,D20=$R$11,1,D20=$R$12,1,D20=$R$13,1,D20=$R$14,1,D20=$R$15,1,D20=$R$16,1,D20=$R$17,1,D20=$R$18,1,TRUE,0)</f>
        <v>0</v>
      </c>
      <c r="K20" s="6" cm="1">
        <f t="array" ref="K20">_xlfn.IFS(AND(H20=1,I20=1,J20=1),10,AND(H20=1,I20=1,J20=0),9,AND(H20=1,I20=0,J20=1),6,AND(H20=1,I20=0,J20=0),5,AND(H20=0,I20=1,J20=1),2,AND(H20=0,I20=0,J20=1),2,AND(H20=0,I20=1,J20=0),1,AND(H20=0,I20=0,J20=0),1)</f>
        <v>5</v>
      </c>
      <c r="T20" s="6" t="s">
        <v>231</v>
      </c>
      <c r="U20" s="10" t="s">
        <v>7</v>
      </c>
      <c r="V20" s="6" t="s">
        <v>212</v>
      </c>
      <c r="W20" s="10" t="s">
        <v>164</v>
      </c>
      <c r="X20" s="59">
        <v>12.5</v>
      </c>
      <c r="Y20" s="6" t="s">
        <v>230</v>
      </c>
    </row>
    <row r="21" spans="2:25">
      <c r="B21" s="6">
        <f>'2_MS_Inventory_deal'!$AY21</f>
        <v>19</v>
      </c>
      <c r="C21" s="6" t="str">
        <f>'2_MS_Inventory_deal'!$AZ21</f>
        <v>CV0852-004</v>
      </c>
      <c r="D21" s="6">
        <f>'2_MS_Inventory_deal'!$BA21</f>
        <v>13</v>
      </c>
      <c r="E21" s="6" t="str" cm="1">
        <f t="array" ref="E21">INDEX($T$3:$T$743,MATCH($C21&amp;$D21,$U$3:$U$743&amp;$X$3:$X$743,0))</f>
        <v>CV0852004S130</v>
      </c>
      <c r="F21" s="6" t="str" cm="1">
        <f t="array" ref="F21">INDEX($Y$3:$Y$743,MATCH($C21&amp;$D21,$U$3:$U$743&amp;$X$3:$X$743,0))</f>
        <v>MNMAN00040</v>
      </c>
      <c r="G21" s="6" t="str" cm="1">
        <f t="array" ref="G21">INDEX($W$3:$W$743,MATCH($C21&amp;$D21,$U$3:$U$743&amp;$X$3:$X$743,0))</f>
        <v>00A</v>
      </c>
      <c r="H21" s="6" cm="1">
        <f t="array" ref="H21">_xlfn.IFS(G21=$P$3,1,G21=$P$4,1,G21=$P$5,1,G21=$P$6,1,G21=$P$7,1,G21=$P$8,1,G21=$P$9,1,G21=$P$10,1,G21=$P$11,1,G21=$P$12,1,G21=$P$13,G21=$P$14,G21=$P$15,1,G21=$P$16,1,G21=$P$17,1,G21=$P$18,1,TRUE,0)</f>
        <v>1</v>
      </c>
      <c r="I21" s="6" cm="1">
        <f t="array" ref="I21">_xlfn.IFS(AND(F21=$Q$3,G21=$P$3),1,AND(F21=$Q$4,G21=$P$4),1,AND(F21=$Q$5,G21=$P$5),1,AND(F21=$Q$6,G21=$P$6),1,AND(F21=$Q$7,G21=$P$7),1,AND(F21=$Q$8,G21=$P$8),1,AND(F21=$Q$9,G21=$P$9),1,AND(F21=$Q$10,G21=$P$10),1,AND(F21=$Q$11,G21=$P$11),1,AND(F21=$Q$12,G21=$P$12),1,AND(F21=$Q$13,G21=$P$3),1,AND(F21=$Q$14,G21=$P$3),1,AND(F21=$Q$15,G21=$P$15),1,AND(F21=$Q$16,G21=$P$16),1,AND(F21=$Q$17,G21=$P$17),1,AND(F21=$Q$18,G21=$P$18),1,TRUE,0)</f>
        <v>0</v>
      </c>
      <c r="J21" s="6" cm="1">
        <f t="array" ref="J21">_xlfn.IFS(D21=$R$3,1,D21=$R$4,1,D21=$R$5,1,D21=$R$6,1,D21=$R$7,1,D21=$R$8,1,D21=$R$9,1,D21=$R$10,1,D21=$R$11,1,D21=$R$12,1,D21=$R$13,1,D21=$R$14,1,D21=$R$15,1,D21=$R$16,1,D21=$R$17,1,D21=$R$18,1,TRUE,0)</f>
        <v>0</v>
      </c>
      <c r="K21" s="6" cm="1">
        <f t="array" ref="K21">_xlfn.IFS(AND(H21=1,I21=1,J21=1),10,AND(H21=1,I21=1,J21=0),9,AND(H21=1,I21=0,J21=1),6,AND(H21=1,I21=0,J21=0),5,AND(H21=0,I21=1,J21=1),2,AND(H21=0,I21=0,J21=1),2,AND(H21=0,I21=1,J21=0),1,AND(H21=0,I21=0,J21=0),1)</f>
        <v>5</v>
      </c>
      <c r="T21" s="6" t="s">
        <v>232</v>
      </c>
      <c r="U21" s="10" t="s">
        <v>7</v>
      </c>
      <c r="V21" s="6" t="s">
        <v>212</v>
      </c>
      <c r="W21" s="10" t="s">
        <v>164</v>
      </c>
      <c r="X21" s="59">
        <v>13</v>
      </c>
      <c r="Y21" s="6" t="s">
        <v>233</v>
      </c>
    </row>
    <row r="22" spans="2:25">
      <c r="B22" s="6">
        <f>'2_MS_Inventory_deal'!$AY22</f>
        <v>20</v>
      </c>
      <c r="C22" s="6" t="str">
        <f>'2_MS_Inventory_deal'!$AZ22</f>
        <v>DA5640-407</v>
      </c>
      <c r="D22" s="6">
        <f>'2_MS_Inventory_deal'!$BA22</f>
        <v>4</v>
      </c>
      <c r="E22" s="6" t="str" cm="1">
        <f t="array" ref="E22">INDEX($T$3:$T$743,MATCH($C22&amp;$D22,$U$3:$U$743&amp;$X$3:$X$743,0))</f>
        <v>DA5640407S040</v>
      </c>
      <c r="F22" s="6" t="str" cm="1">
        <f t="array" ref="F22">INDEX($Y$3:$Y$743,MATCH($C22&amp;$D22,$U$3:$U$743&amp;$X$3:$X$743,0))</f>
        <v>MNMAN00021</v>
      </c>
      <c r="G22" s="6" t="str" cm="1">
        <f t="array" ref="G22">INDEX($W$3:$W$743,MATCH($C22&amp;$D22,$U$3:$U$743&amp;$X$3:$X$743,0))</f>
        <v>11M</v>
      </c>
      <c r="H22" s="6" cm="1">
        <f t="array" ref="H22">_xlfn.IFS(G22=$P$3,1,G22=$P$4,1,G22=$P$5,1,G22=$P$6,1,G22=$P$7,1,G22=$P$8,1,G22=$P$9,1,G22=$P$10,1,G22=$P$11,1,G22=$P$12,1,G22=$P$13,G22=$P$14,G22=$P$15,1,G22=$P$16,1,G22=$P$17,1,G22=$P$18,1,TRUE,0)</f>
        <v>0</v>
      </c>
      <c r="I22" s="6" cm="1">
        <f t="array" ref="I22">_xlfn.IFS(AND(F22=$Q$3,G22=$P$3),1,AND(F22=$Q$4,G22=$P$4),1,AND(F22=$Q$5,G22=$P$5),1,AND(F22=$Q$6,G22=$P$6),1,AND(F22=$Q$7,G22=$P$7),1,AND(F22=$Q$8,G22=$P$8),1,AND(F22=$Q$9,G22=$P$9),1,AND(F22=$Q$10,G22=$P$10),1,AND(F22=$Q$11,G22=$P$11),1,AND(F22=$Q$12,G22=$P$12),1,AND(F22=$Q$13,G22=$P$3),1,AND(F22=$Q$14,G22=$P$3),1,AND(F22=$Q$15,G22=$P$15),1,AND(F22=$Q$16,G22=$P$16),1,AND(F22=$Q$17,G22=$P$17),1,AND(F22=$Q$18,G22=$P$18),1,TRUE,0)</f>
        <v>0</v>
      </c>
      <c r="J22" s="6" cm="1">
        <f t="array" ref="J22">_xlfn.IFS(D22=$R$3,1,D22=$R$4,1,D22=$R$5,1,D22=$R$6,1,D22=$R$7,1,D22=$R$8,1,D22=$R$9,1,D22=$R$10,1,D22=$R$11,1,D22=$R$12,1,D22=$R$13,1,D22=$R$14,1,D22=$R$15,1,D22=$R$16,1,D22=$R$17,1,D22=$R$18,1,TRUE,0)</f>
        <v>0</v>
      </c>
      <c r="K22" s="6" cm="1">
        <f t="array" ref="K22">_xlfn.IFS(AND(H22=1,I22=1,J22=1),10,AND(H22=1,I22=1,J22=0),9,AND(H22=1,I22=0,J22=1),6,AND(H22=1,I22=0,J22=0),5,AND(H22=0,I22=1,J22=1),2,AND(H22=0,I22=0,J22=1),2,AND(H22=0,I22=1,J22=0),1,AND(H22=0,I22=0,J22=0),1)</f>
        <v>1</v>
      </c>
      <c r="T22" s="6" t="s">
        <v>234</v>
      </c>
      <c r="U22" s="10" t="s">
        <v>105</v>
      </c>
      <c r="V22" s="6" t="s">
        <v>212</v>
      </c>
      <c r="W22" s="10" t="s">
        <v>164</v>
      </c>
      <c r="X22" s="59">
        <v>4</v>
      </c>
      <c r="Y22" s="6" t="s">
        <v>187</v>
      </c>
    </row>
    <row r="23" spans="2:25">
      <c r="B23" s="6">
        <f>'2_MS_Inventory_deal'!$AY23</f>
        <v>21</v>
      </c>
      <c r="C23" s="6" t="str">
        <f>'2_MS_Inventory_deal'!$AZ23</f>
        <v>DA5640-407</v>
      </c>
      <c r="D23" s="6">
        <f>'2_MS_Inventory_deal'!$BA23</f>
        <v>4.5</v>
      </c>
      <c r="E23" s="6" t="str" cm="1">
        <f t="array" ref="E23">INDEX($T$3:$T$743,MATCH($C23&amp;$D23,$U$3:$U$743&amp;$X$3:$X$743,0))</f>
        <v>DA5640407S045</v>
      </c>
      <c r="F23" s="6" t="str" cm="1">
        <f t="array" ref="F23">INDEX($Y$3:$Y$743,MATCH($C23&amp;$D23,$U$3:$U$743&amp;$X$3:$X$743,0))</f>
        <v>MNMAN00021</v>
      </c>
      <c r="G23" s="6" t="str" cm="1">
        <f t="array" ref="G23">INDEX($W$3:$W$743,MATCH($C23&amp;$D23,$U$3:$U$743&amp;$X$3:$X$743,0))</f>
        <v>11M</v>
      </c>
      <c r="H23" s="6" cm="1">
        <f t="array" ref="H23">_xlfn.IFS(G23=$P$3,1,G23=$P$4,1,G23=$P$5,1,G23=$P$6,1,G23=$P$7,1,G23=$P$8,1,G23=$P$9,1,G23=$P$10,1,G23=$P$11,1,G23=$P$12,1,G23=$P$13,G23=$P$14,G23=$P$15,1,G23=$P$16,1,G23=$P$17,1,G23=$P$18,1,TRUE,0)</f>
        <v>0</v>
      </c>
      <c r="I23" s="6" cm="1">
        <f t="array" ref="I23">_xlfn.IFS(AND(F23=$Q$3,G23=$P$3),1,AND(F23=$Q$4,G23=$P$4),1,AND(F23=$Q$5,G23=$P$5),1,AND(F23=$Q$6,G23=$P$6),1,AND(F23=$Q$7,G23=$P$7),1,AND(F23=$Q$8,G23=$P$8),1,AND(F23=$Q$9,G23=$P$9),1,AND(F23=$Q$10,G23=$P$10),1,AND(F23=$Q$11,G23=$P$11),1,AND(F23=$Q$12,G23=$P$12),1,AND(F23=$Q$13,G23=$P$3),1,AND(F23=$Q$14,G23=$P$3),1,AND(F23=$Q$15,G23=$P$15),1,AND(F23=$Q$16,G23=$P$16),1,AND(F23=$Q$17,G23=$P$17),1,AND(F23=$Q$18,G23=$P$18),1,TRUE,0)</f>
        <v>0</v>
      </c>
      <c r="J23" s="6" cm="1">
        <f t="array" ref="J23">_xlfn.IFS(D23=$R$3,1,D23=$R$4,1,D23=$R$5,1,D23=$R$6,1,D23=$R$7,1,D23=$R$8,1,D23=$R$9,1,D23=$R$10,1,D23=$R$11,1,D23=$R$12,1,D23=$R$13,1,D23=$R$14,1,D23=$R$15,1,D23=$R$16,1,D23=$R$17,1,D23=$R$18,1,TRUE,0)</f>
        <v>0</v>
      </c>
      <c r="K23" s="6" cm="1">
        <f t="array" ref="K23">_xlfn.IFS(AND(H23=1,I23=1,J23=1),10,AND(H23=1,I23=1,J23=0),9,AND(H23=1,I23=0,J23=1),6,AND(H23=1,I23=0,J23=0),5,AND(H23=0,I23=1,J23=1),2,AND(H23=0,I23=0,J23=1),2,AND(H23=0,I23=1,J23=0),1,AND(H23=0,I23=0,J23=0),1)</f>
        <v>1</v>
      </c>
      <c r="T23" s="6" t="s">
        <v>235</v>
      </c>
      <c r="U23" s="10" t="s">
        <v>105</v>
      </c>
      <c r="V23" s="6" t="s">
        <v>212</v>
      </c>
      <c r="W23" s="10" t="s">
        <v>164</v>
      </c>
      <c r="X23" s="59">
        <v>4.5</v>
      </c>
      <c r="Y23" s="6" t="s">
        <v>187</v>
      </c>
    </row>
    <row r="24" spans="2:25">
      <c r="B24" s="6">
        <f>'2_MS_Inventory_deal'!$AY24</f>
        <v>22</v>
      </c>
      <c r="C24" s="6" t="str">
        <f>'2_MS_Inventory_deal'!$AZ24</f>
        <v>DA5640-407</v>
      </c>
      <c r="D24" s="6">
        <f>'2_MS_Inventory_deal'!$BA24</f>
        <v>5</v>
      </c>
      <c r="E24" s="6" t="str" cm="1">
        <f t="array" ref="E24">INDEX($T$3:$T$743,MATCH($C24&amp;$D24,$U$3:$U$743&amp;$X$3:$X$743,0))</f>
        <v>DA5640407S050</v>
      </c>
      <c r="F24" s="6" t="str" cm="1">
        <f t="array" ref="F24">INDEX($Y$3:$Y$743,MATCH($C24&amp;$D24,$U$3:$U$743&amp;$X$3:$X$743,0))</f>
        <v>MNMAN00022</v>
      </c>
      <c r="G24" s="6" t="str" cm="1">
        <f t="array" ref="G24">INDEX($W$3:$W$743,MATCH($C24&amp;$D24,$U$3:$U$743&amp;$X$3:$X$743,0))</f>
        <v>11M</v>
      </c>
      <c r="H24" s="6" cm="1">
        <f t="array" ref="H24">_xlfn.IFS(G24=$P$3,1,G24=$P$4,1,G24=$P$5,1,G24=$P$6,1,G24=$P$7,1,G24=$P$8,1,G24=$P$9,1,G24=$P$10,1,G24=$P$11,1,G24=$P$12,1,G24=$P$13,G24=$P$14,G24=$P$15,1,G24=$P$16,1,G24=$P$17,1,G24=$P$18,1,TRUE,0)</f>
        <v>0</v>
      </c>
      <c r="I24" s="6" cm="1">
        <f t="array" ref="I24">_xlfn.IFS(AND(F24=$Q$3,G24=$P$3),1,AND(F24=$Q$4,G24=$P$4),1,AND(F24=$Q$5,G24=$P$5),1,AND(F24=$Q$6,G24=$P$6),1,AND(F24=$Q$7,G24=$P$7),1,AND(F24=$Q$8,G24=$P$8),1,AND(F24=$Q$9,G24=$P$9),1,AND(F24=$Q$10,G24=$P$10),1,AND(F24=$Q$11,G24=$P$11),1,AND(F24=$Q$12,G24=$P$12),1,AND(F24=$Q$13,G24=$P$3),1,AND(F24=$Q$14,G24=$P$3),1,AND(F24=$Q$15,G24=$P$15),1,AND(F24=$Q$16,G24=$P$16),1,AND(F24=$Q$17,G24=$P$17),1,AND(F24=$Q$18,G24=$P$18),1,TRUE,0)</f>
        <v>0</v>
      </c>
      <c r="J24" s="6" cm="1">
        <f t="array" ref="J24">_xlfn.IFS(D24=$R$3,1,D24=$R$4,1,D24=$R$5,1,D24=$R$6,1,D24=$R$7,1,D24=$R$8,1,D24=$R$9,1,D24=$R$10,1,D24=$R$11,1,D24=$R$12,1,D24=$R$13,1,D24=$R$14,1,D24=$R$15,1,D24=$R$16,1,D24=$R$17,1,D24=$R$18,1,TRUE,0)</f>
        <v>0</v>
      </c>
      <c r="K24" s="6" cm="1">
        <f t="array" ref="K24">_xlfn.IFS(AND(H24=1,I24=1,J24=1),10,AND(H24=1,I24=1,J24=0),9,AND(H24=1,I24=0,J24=1),6,AND(H24=1,I24=0,J24=0),5,AND(H24=0,I24=1,J24=1),2,AND(H24=0,I24=0,J24=1),2,AND(H24=0,I24=1,J24=0),1,AND(H24=0,I24=0,J24=0),1)</f>
        <v>1</v>
      </c>
      <c r="T24" s="6" t="s">
        <v>236</v>
      </c>
      <c r="U24" s="10" t="s">
        <v>105</v>
      </c>
      <c r="V24" s="6" t="s">
        <v>212</v>
      </c>
      <c r="W24" s="10" t="s">
        <v>164</v>
      </c>
      <c r="X24" s="59">
        <v>5</v>
      </c>
      <c r="Y24" s="6" t="s">
        <v>188</v>
      </c>
    </row>
    <row r="25" spans="2:25">
      <c r="B25" s="6">
        <f>'2_MS_Inventory_deal'!$AY25</f>
        <v>23</v>
      </c>
      <c r="C25" s="6" t="str">
        <f>'2_MS_Inventory_deal'!$AZ25</f>
        <v>DA5640-407</v>
      </c>
      <c r="D25" s="6">
        <f>'2_MS_Inventory_deal'!$BA25</f>
        <v>5.5</v>
      </c>
      <c r="E25" s="6" t="str" cm="1">
        <f t="array" ref="E25">INDEX($T$3:$T$743,MATCH($C25&amp;$D25,$U$3:$U$743&amp;$X$3:$X$743,0))</f>
        <v>DA5640407S055</v>
      </c>
      <c r="F25" s="6" t="str" cm="1">
        <f t="array" ref="F25">INDEX($Y$3:$Y$743,MATCH($C25&amp;$D25,$U$3:$U$743&amp;$X$3:$X$743,0))</f>
        <v>MNMAN00022</v>
      </c>
      <c r="G25" s="6" t="str" cm="1">
        <f t="array" ref="G25">INDEX($W$3:$W$743,MATCH($C25&amp;$D25,$U$3:$U$743&amp;$X$3:$X$743,0))</f>
        <v>11M</v>
      </c>
      <c r="H25" s="6" cm="1">
        <f t="array" ref="H25">_xlfn.IFS(G25=$P$3,1,G25=$P$4,1,G25=$P$5,1,G25=$P$6,1,G25=$P$7,1,G25=$P$8,1,G25=$P$9,1,G25=$P$10,1,G25=$P$11,1,G25=$P$12,1,G25=$P$13,G25=$P$14,G25=$P$15,1,G25=$P$16,1,G25=$P$17,1,G25=$P$18,1,TRUE,0)</f>
        <v>0</v>
      </c>
      <c r="I25" s="6" cm="1">
        <f t="array" ref="I25">_xlfn.IFS(AND(F25=$Q$3,G25=$P$3),1,AND(F25=$Q$4,G25=$P$4),1,AND(F25=$Q$5,G25=$P$5),1,AND(F25=$Q$6,G25=$P$6),1,AND(F25=$Q$7,G25=$P$7),1,AND(F25=$Q$8,G25=$P$8),1,AND(F25=$Q$9,G25=$P$9),1,AND(F25=$Q$10,G25=$P$10),1,AND(F25=$Q$11,G25=$P$11),1,AND(F25=$Q$12,G25=$P$12),1,AND(F25=$Q$13,G25=$P$3),1,AND(F25=$Q$14,G25=$P$3),1,AND(F25=$Q$15,G25=$P$15),1,AND(F25=$Q$16,G25=$P$16),1,AND(F25=$Q$17,G25=$P$17),1,AND(F25=$Q$18,G25=$P$18),1,TRUE,0)</f>
        <v>0</v>
      </c>
      <c r="J25" s="6" cm="1">
        <f t="array" ref="J25">_xlfn.IFS(D25=$R$3,1,D25=$R$4,1,D25=$R$5,1,D25=$R$6,1,D25=$R$7,1,D25=$R$8,1,D25=$R$9,1,D25=$R$10,1,D25=$R$11,1,D25=$R$12,1,D25=$R$13,1,D25=$R$14,1,D25=$R$15,1,D25=$R$16,1,D25=$R$17,1,D25=$R$18,1,TRUE,0)</f>
        <v>0</v>
      </c>
      <c r="K25" s="6" cm="1">
        <f t="array" ref="K25">_xlfn.IFS(AND(H25=1,I25=1,J25=1),10,AND(H25=1,I25=1,J25=0),9,AND(H25=1,I25=0,J25=1),6,AND(H25=1,I25=0,J25=0),5,AND(H25=0,I25=1,J25=1),2,AND(H25=0,I25=0,J25=1),2,AND(H25=0,I25=1,J25=0),1,AND(H25=0,I25=0,J25=0),1)</f>
        <v>1</v>
      </c>
      <c r="T25" s="6" t="s">
        <v>237</v>
      </c>
      <c r="U25" s="10" t="s">
        <v>105</v>
      </c>
      <c r="V25" s="6" t="s">
        <v>212</v>
      </c>
      <c r="W25" s="10" t="s">
        <v>164</v>
      </c>
      <c r="X25" s="59">
        <v>5.5</v>
      </c>
      <c r="Y25" s="6" t="s">
        <v>188</v>
      </c>
    </row>
    <row r="26" spans="2:25">
      <c r="B26" s="6">
        <f>'2_MS_Inventory_deal'!$AY26</f>
        <v>24</v>
      </c>
      <c r="C26" s="6" t="str">
        <f>'2_MS_Inventory_deal'!$AZ26</f>
        <v>DA5640-407</v>
      </c>
      <c r="D26" s="6">
        <f>'2_MS_Inventory_deal'!$BA26</f>
        <v>6</v>
      </c>
      <c r="E26" s="6" t="str" cm="1">
        <f t="array" ref="E26">INDEX($T$3:$T$743,MATCH($C26&amp;$D26,$U$3:$U$743&amp;$X$3:$X$743,0))</f>
        <v>DA5640407S060</v>
      </c>
      <c r="F26" s="6" t="str" cm="1">
        <f t="array" ref="F26">INDEX($Y$3:$Y$743,MATCH($C26&amp;$D26,$U$3:$U$743&amp;$X$3:$X$743,0))</f>
        <v>MNMAN00023</v>
      </c>
      <c r="G26" s="6" t="str" cm="1">
        <f t="array" ref="G26">INDEX($W$3:$W$743,MATCH($C26&amp;$D26,$U$3:$U$743&amp;$X$3:$X$743,0))</f>
        <v>11M</v>
      </c>
      <c r="H26" s="6" cm="1">
        <f t="array" ref="H26">_xlfn.IFS(G26=$P$3,1,G26=$P$4,1,G26=$P$5,1,G26=$P$6,1,G26=$P$7,1,G26=$P$8,1,G26=$P$9,1,G26=$P$10,1,G26=$P$11,1,G26=$P$12,1,G26=$P$13,G26=$P$14,G26=$P$15,1,G26=$P$16,1,G26=$P$17,1,G26=$P$18,1,TRUE,0)</f>
        <v>0</v>
      </c>
      <c r="I26" s="6" cm="1">
        <f t="array" ref="I26">_xlfn.IFS(AND(F26=$Q$3,G26=$P$3),1,AND(F26=$Q$4,G26=$P$4),1,AND(F26=$Q$5,G26=$P$5),1,AND(F26=$Q$6,G26=$P$6),1,AND(F26=$Q$7,G26=$P$7),1,AND(F26=$Q$8,G26=$P$8),1,AND(F26=$Q$9,G26=$P$9),1,AND(F26=$Q$10,G26=$P$10),1,AND(F26=$Q$11,G26=$P$11),1,AND(F26=$Q$12,G26=$P$12),1,AND(F26=$Q$13,G26=$P$3),1,AND(F26=$Q$14,G26=$P$3),1,AND(F26=$Q$15,G26=$P$15),1,AND(F26=$Q$16,G26=$P$16),1,AND(F26=$Q$17,G26=$P$17),1,AND(F26=$Q$18,G26=$P$18),1,TRUE,0)</f>
        <v>0</v>
      </c>
      <c r="J26" s="6" cm="1">
        <f t="array" ref="J26">_xlfn.IFS(D26=$R$3,1,D26=$R$4,1,D26=$R$5,1,D26=$R$6,1,D26=$R$7,1,D26=$R$8,1,D26=$R$9,1,D26=$R$10,1,D26=$R$11,1,D26=$R$12,1,D26=$R$13,1,D26=$R$14,1,D26=$R$15,1,D26=$R$16,1,D26=$R$17,1,D26=$R$18,1,TRUE,0)</f>
        <v>0</v>
      </c>
      <c r="K26" s="6" cm="1">
        <f t="array" ref="K26">_xlfn.IFS(AND(H26=1,I26=1,J26=1),10,AND(H26=1,I26=1,J26=0),9,AND(H26=1,I26=0,J26=1),6,AND(H26=1,I26=0,J26=0),5,AND(H26=0,I26=1,J26=1),2,AND(H26=0,I26=0,J26=1),2,AND(H26=0,I26=1,J26=0),1,AND(H26=0,I26=0,J26=0),1)</f>
        <v>1</v>
      </c>
      <c r="T26" s="6" t="s">
        <v>238</v>
      </c>
      <c r="U26" s="10" t="s">
        <v>105</v>
      </c>
      <c r="V26" s="6" t="s">
        <v>212</v>
      </c>
      <c r="W26" s="10" t="s">
        <v>164</v>
      </c>
      <c r="X26" s="59">
        <v>6</v>
      </c>
      <c r="Y26" s="6" t="s">
        <v>215</v>
      </c>
    </row>
    <row r="27" spans="2:25">
      <c r="B27" s="6">
        <f>'2_MS_Inventory_deal'!$AY27</f>
        <v>25</v>
      </c>
      <c r="C27" s="6" t="str">
        <f>'2_MS_Inventory_deal'!$AZ27</f>
        <v>DA5640-407</v>
      </c>
      <c r="D27" s="6">
        <f>'2_MS_Inventory_deal'!$BA27</f>
        <v>6.5</v>
      </c>
      <c r="E27" s="6" t="str" cm="1">
        <f t="array" ref="E27">INDEX($T$3:$T$743,MATCH($C27&amp;$D27,$U$3:$U$743&amp;$X$3:$X$743,0))</f>
        <v>DA5640407S065</v>
      </c>
      <c r="F27" s="6" t="str" cm="1">
        <f t="array" ref="F27">INDEX($Y$3:$Y$743,MATCH($C27&amp;$D27,$U$3:$U$743&amp;$X$3:$X$743,0))</f>
        <v>MNMAN00023</v>
      </c>
      <c r="G27" s="6" t="str" cm="1">
        <f t="array" ref="G27">INDEX($W$3:$W$743,MATCH($C27&amp;$D27,$U$3:$U$743&amp;$X$3:$X$743,0))</f>
        <v>11M</v>
      </c>
      <c r="H27" s="6" cm="1">
        <f t="array" ref="H27">_xlfn.IFS(G27=$P$3,1,G27=$P$4,1,G27=$P$5,1,G27=$P$6,1,G27=$P$7,1,G27=$P$8,1,G27=$P$9,1,G27=$P$10,1,G27=$P$11,1,G27=$P$12,1,G27=$P$13,G27=$P$14,G27=$P$15,1,G27=$P$16,1,G27=$P$17,1,G27=$P$18,1,TRUE,0)</f>
        <v>0</v>
      </c>
      <c r="I27" s="6" cm="1">
        <f t="array" ref="I27">_xlfn.IFS(AND(F27=$Q$3,G27=$P$3),1,AND(F27=$Q$4,G27=$P$4),1,AND(F27=$Q$5,G27=$P$5),1,AND(F27=$Q$6,G27=$P$6),1,AND(F27=$Q$7,G27=$P$7),1,AND(F27=$Q$8,G27=$P$8),1,AND(F27=$Q$9,G27=$P$9),1,AND(F27=$Q$10,G27=$P$10),1,AND(F27=$Q$11,G27=$P$11),1,AND(F27=$Q$12,G27=$P$12),1,AND(F27=$Q$13,G27=$P$3),1,AND(F27=$Q$14,G27=$P$3),1,AND(F27=$Q$15,G27=$P$15),1,AND(F27=$Q$16,G27=$P$16),1,AND(F27=$Q$17,G27=$P$17),1,AND(F27=$Q$18,G27=$P$18),1,TRUE,0)</f>
        <v>0</v>
      </c>
      <c r="J27" s="6" cm="1">
        <f t="array" ref="J27">_xlfn.IFS(D27=$R$3,1,D27=$R$4,1,D27=$R$5,1,D27=$R$6,1,D27=$R$7,1,D27=$R$8,1,D27=$R$9,1,D27=$R$10,1,D27=$R$11,1,D27=$R$12,1,D27=$R$13,1,D27=$R$14,1,D27=$R$15,1,D27=$R$16,1,D27=$R$17,1,D27=$R$18,1,TRUE,0)</f>
        <v>0</v>
      </c>
      <c r="K27" s="6" cm="1">
        <f t="array" ref="K27">_xlfn.IFS(AND(H27=1,I27=1,J27=1),10,AND(H27=1,I27=1,J27=0),9,AND(H27=1,I27=0,J27=1),6,AND(H27=1,I27=0,J27=0),5,AND(H27=0,I27=1,J27=1),2,AND(H27=0,I27=0,J27=1),2,AND(H27=0,I27=1,J27=0),1,AND(H27=0,I27=0,J27=0),1)</f>
        <v>1</v>
      </c>
      <c r="T27" s="6" t="s">
        <v>239</v>
      </c>
      <c r="U27" s="10" t="s">
        <v>105</v>
      </c>
      <c r="V27" s="6" t="s">
        <v>212</v>
      </c>
      <c r="W27" s="10" t="s">
        <v>164</v>
      </c>
      <c r="X27" s="59">
        <v>6.5</v>
      </c>
      <c r="Y27" s="6" t="s">
        <v>215</v>
      </c>
    </row>
    <row r="28" spans="2:25">
      <c r="B28" s="6">
        <f>'2_MS_Inventory_deal'!$AY28</f>
        <v>26</v>
      </c>
      <c r="C28" s="6" t="str">
        <f>'2_MS_Inventory_deal'!$AZ28</f>
        <v>DA5640-407</v>
      </c>
      <c r="D28" s="6">
        <f>'2_MS_Inventory_deal'!$BA28</f>
        <v>7</v>
      </c>
      <c r="E28" s="6" t="str" cm="1">
        <f t="array" ref="E28">INDEX($T$3:$T$743,MATCH($C28&amp;$D28,$U$3:$U$743&amp;$X$3:$X$743,0))</f>
        <v>DA5640407S070</v>
      </c>
      <c r="F28" s="6" t="str" cm="1">
        <f t="array" ref="F28">INDEX($Y$3:$Y$743,MATCH($C28&amp;$D28,$U$3:$U$743&amp;$X$3:$X$743,0))</f>
        <v>MNMAN00024</v>
      </c>
      <c r="G28" s="6" t="str" cm="1">
        <f t="array" ref="G28">INDEX($W$3:$W$743,MATCH($C28&amp;$D28,$U$3:$U$743&amp;$X$3:$X$743,0))</f>
        <v>11M</v>
      </c>
      <c r="H28" s="6" cm="1">
        <f t="array" ref="H28">_xlfn.IFS(G28=$P$3,1,G28=$P$4,1,G28=$P$5,1,G28=$P$6,1,G28=$P$7,1,G28=$P$8,1,G28=$P$9,1,G28=$P$10,1,G28=$P$11,1,G28=$P$12,1,G28=$P$13,G28=$P$14,G28=$P$15,1,G28=$P$16,1,G28=$P$17,1,G28=$P$18,1,TRUE,0)</f>
        <v>0</v>
      </c>
      <c r="I28" s="6" cm="1">
        <f t="array" ref="I28">_xlfn.IFS(AND(F28=$Q$3,G28=$P$3),1,AND(F28=$Q$4,G28=$P$4),1,AND(F28=$Q$5,G28=$P$5),1,AND(F28=$Q$6,G28=$P$6),1,AND(F28=$Q$7,G28=$P$7),1,AND(F28=$Q$8,G28=$P$8),1,AND(F28=$Q$9,G28=$P$9),1,AND(F28=$Q$10,G28=$P$10),1,AND(F28=$Q$11,G28=$P$11),1,AND(F28=$Q$12,G28=$P$12),1,AND(F28=$Q$13,G28=$P$3),1,AND(F28=$Q$14,G28=$P$3),1,AND(F28=$Q$15,G28=$P$15),1,AND(F28=$Q$16,G28=$P$16),1,AND(F28=$Q$17,G28=$P$17),1,AND(F28=$Q$18,G28=$P$18),1,TRUE,0)</f>
        <v>0</v>
      </c>
      <c r="J28" s="6" cm="1">
        <f t="array" ref="J28">_xlfn.IFS(D28=$R$3,1,D28=$R$4,1,D28=$R$5,1,D28=$R$6,1,D28=$R$7,1,D28=$R$8,1,D28=$R$9,1,D28=$R$10,1,D28=$R$11,1,D28=$R$12,1,D28=$R$13,1,D28=$R$14,1,D28=$R$15,1,D28=$R$16,1,D28=$R$17,1,D28=$R$18,1,TRUE,0)</f>
        <v>1</v>
      </c>
      <c r="K28" s="6" cm="1">
        <f t="array" ref="K28">_xlfn.IFS(AND(H28=1,I28=1,J28=1),10,AND(H28=1,I28=1,J28=0),9,AND(H28=1,I28=0,J28=1),6,AND(H28=1,I28=0,J28=0),5,AND(H28=0,I28=1,J28=1),2,AND(H28=0,I28=0,J28=1),2,AND(H28=0,I28=1,J28=0),1,AND(H28=0,I28=0,J28=0),1)</f>
        <v>2</v>
      </c>
      <c r="T28" s="6" t="s">
        <v>240</v>
      </c>
      <c r="U28" s="10" t="s">
        <v>105</v>
      </c>
      <c r="V28" s="6" t="s">
        <v>212</v>
      </c>
      <c r="W28" s="10" t="s">
        <v>164</v>
      </c>
      <c r="X28" s="59">
        <v>7</v>
      </c>
      <c r="Y28" s="6" t="s">
        <v>218</v>
      </c>
    </row>
    <row r="29" spans="2:25">
      <c r="B29" s="6">
        <f>'2_MS_Inventory_deal'!$AY29</f>
        <v>27</v>
      </c>
      <c r="C29" s="6" t="str">
        <f>'2_MS_Inventory_deal'!$AZ29</f>
        <v>DA5640-407</v>
      </c>
      <c r="D29" s="6">
        <f>'2_MS_Inventory_deal'!$BA29</f>
        <v>7.5</v>
      </c>
      <c r="E29" s="6" t="str" cm="1">
        <f t="array" ref="E29">INDEX($T$3:$T$743,MATCH($C29&amp;$D29,$U$3:$U$743&amp;$X$3:$X$743,0))</f>
        <v>DA5640407S075</v>
      </c>
      <c r="F29" s="6" t="str" cm="1">
        <f t="array" ref="F29">INDEX($Y$3:$Y$743,MATCH($C29&amp;$D29,$U$3:$U$743&amp;$X$3:$X$743,0))</f>
        <v>MNMAN00024</v>
      </c>
      <c r="G29" s="6" t="str" cm="1">
        <f t="array" ref="G29">INDEX($W$3:$W$743,MATCH($C29&amp;$D29,$U$3:$U$743&amp;$X$3:$X$743,0))</f>
        <v>11M</v>
      </c>
      <c r="H29" s="6" cm="1">
        <f t="array" ref="H29">_xlfn.IFS(G29=$P$3,1,G29=$P$4,1,G29=$P$5,1,G29=$P$6,1,G29=$P$7,1,G29=$P$8,1,G29=$P$9,1,G29=$P$10,1,G29=$P$11,1,G29=$P$12,1,G29=$P$13,G29=$P$14,G29=$P$15,1,G29=$P$16,1,G29=$P$17,1,G29=$P$18,1,TRUE,0)</f>
        <v>0</v>
      </c>
      <c r="I29" s="6" cm="1">
        <f t="array" ref="I29">_xlfn.IFS(AND(F29=$Q$3,G29=$P$3),1,AND(F29=$Q$4,G29=$P$4),1,AND(F29=$Q$5,G29=$P$5),1,AND(F29=$Q$6,G29=$P$6),1,AND(F29=$Q$7,G29=$P$7),1,AND(F29=$Q$8,G29=$P$8),1,AND(F29=$Q$9,G29=$P$9),1,AND(F29=$Q$10,G29=$P$10),1,AND(F29=$Q$11,G29=$P$11),1,AND(F29=$Q$12,G29=$P$12),1,AND(F29=$Q$13,G29=$P$3),1,AND(F29=$Q$14,G29=$P$3),1,AND(F29=$Q$15,G29=$P$15),1,AND(F29=$Q$16,G29=$P$16),1,AND(F29=$Q$17,G29=$P$17),1,AND(F29=$Q$18,G29=$P$18),1,TRUE,0)</f>
        <v>0</v>
      </c>
      <c r="J29" s="6" cm="1">
        <f t="array" ref="J29">_xlfn.IFS(D29=$R$3,1,D29=$R$4,1,D29=$R$5,1,D29=$R$6,1,D29=$R$7,1,D29=$R$8,1,D29=$R$9,1,D29=$R$10,1,D29=$R$11,1,D29=$R$12,1,D29=$R$13,1,D29=$R$14,1,D29=$R$15,1,D29=$R$16,1,D29=$R$17,1,D29=$R$18,1,TRUE,0)</f>
        <v>0</v>
      </c>
      <c r="K29" s="6" cm="1">
        <f t="array" ref="K29">_xlfn.IFS(AND(H29=1,I29=1,J29=1),10,AND(H29=1,I29=1,J29=0),9,AND(H29=1,I29=0,J29=1),6,AND(H29=1,I29=0,J29=0),5,AND(H29=0,I29=1,J29=1),2,AND(H29=0,I29=0,J29=1),2,AND(H29=0,I29=1,J29=0),1,AND(H29=0,I29=0,J29=0),1)</f>
        <v>1</v>
      </c>
      <c r="T29" s="6" t="s">
        <v>241</v>
      </c>
      <c r="U29" s="10" t="s">
        <v>105</v>
      </c>
      <c r="V29" s="6" t="s">
        <v>212</v>
      </c>
      <c r="W29" s="10" t="s">
        <v>164</v>
      </c>
      <c r="X29" s="59">
        <v>7.5</v>
      </c>
      <c r="Y29" s="6" t="s">
        <v>218</v>
      </c>
    </row>
    <row r="30" spans="2:25">
      <c r="B30" s="6">
        <f>'2_MS_Inventory_deal'!$AY30</f>
        <v>28</v>
      </c>
      <c r="C30" s="6" t="str">
        <f>'2_MS_Inventory_deal'!$AZ30</f>
        <v>DA5640-407</v>
      </c>
      <c r="D30" s="6">
        <f>'2_MS_Inventory_deal'!$BA30</f>
        <v>8</v>
      </c>
      <c r="E30" s="6" t="str" cm="1">
        <f t="array" ref="E30">INDEX($T$3:$T$743,MATCH($C30&amp;$D30,$U$3:$U$743&amp;$X$3:$X$743,0))</f>
        <v>DA5640407S080</v>
      </c>
      <c r="F30" s="6" t="str" cm="1">
        <f t="array" ref="F30">INDEX($Y$3:$Y$743,MATCH($C30&amp;$D30,$U$3:$U$743&amp;$X$3:$X$743,0))</f>
        <v>MNMAN00025</v>
      </c>
      <c r="G30" s="6" t="str" cm="1">
        <f t="array" ref="G30">INDEX($W$3:$W$743,MATCH($C30&amp;$D30,$U$3:$U$743&amp;$X$3:$X$743,0))</f>
        <v>11M</v>
      </c>
      <c r="H30" s="6" cm="1">
        <f t="array" ref="H30">_xlfn.IFS(G30=$P$3,1,G30=$P$4,1,G30=$P$5,1,G30=$P$6,1,G30=$P$7,1,G30=$P$8,1,G30=$P$9,1,G30=$P$10,1,G30=$P$11,1,G30=$P$12,1,G30=$P$13,G30=$P$14,G30=$P$15,1,G30=$P$16,1,G30=$P$17,1,G30=$P$18,1,TRUE,0)</f>
        <v>0</v>
      </c>
      <c r="I30" s="6" cm="1">
        <f t="array" ref="I30">_xlfn.IFS(AND(F30=$Q$3,G30=$P$3),1,AND(F30=$Q$4,G30=$P$4),1,AND(F30=$Q$5,G30=$P$5),1,AND(F30=$Q$6,G30=$P$6),1,AND(F30=$Q$7,G30=$P$7),1,AND(F30=$Q$8,G30=$P$8),1,AND(F30=$Q$9,G30=$P$9),1,AND(F30=$Q$10,G30=$P$10),1,AND(F30=$Q$11,G30=$P$11),1,AND(F30=$Q$12,G30=$P$12),1,AND(F30=$Q$13,G30=$P$3),1,AND(F30=$Q$14,G30=$P$3),1,AND(F30=$Q$15,G30=$P$15),1,AND(F30=$Q$16,G30=$P$16),1,AND(F30=$Q$17,G30=$P$17),1,AND(F30=$Q$18,G30=$P$18),1,TRUE,0)</f>
        <v>0</v>
      </c>
      <c r="J30" s="6" cm="1">
        <f t="array" ref="J30">_xlfn.IFS(D30=$R$3,1,D30=$R$4,1,D30=$R$5,1,D30=$R$6,1,D30=$R$7,1,D30=$R$8,1,D30=$R$9,1,D30=$R$10,1,D30=$R$11,1,D30=$R$12,1,D30=$R$13,1,D30=$R$14,1,D30=$R$15,1,D30=$R$16,1,D30=$R$17,1,D30=$R$18,1,TRUE,0)</f>
        <v>1</v>
      </c>
      <c r="K30" s="6" cm="1">
        <f t="array" ref="K30">_xlfn.IFS(AND(H30=1,I30=1,J30=1),10,AND(H30=1,I30=1,J30=0),9,AND(H30=1,I30=0,J30=1),6,AND(H30=1,I30=0,J30=0),5,AND(H30=0,I30=1,J30=1),2,AND(H30=0,I30=0,J30=1),2,AND(H30=0,I30=1,J30=0),1,AND(H30=0,I30=0,J30=0),1)</f>
        <v>2</v>
      </c>
      <c r="T30" s="6" t="s">
        <v>242</v>
      </c>
      <c r="U30" s="10" t="s">
        <v>105</v>
      </c>
      <c r="V30" s="6" t="s">
        <v>212</v>
      </c>
      <c r="W30" s="10" t="s">
        <v>164</v>
      </c>
      <c r="X30" s="59">
        <v>8</v>
      </c>
      <c r="Y30" s="6" t="s">
        <v>186</v>
      </c>
    </row>
    <row r="31" spans="2:25">
      <c r="B31" s="6">
        <f>'2_MS_Inventory_deal'!$AY31</f>
        <v>29</v>
      </c>
      <c r="C31" s="6" t="str">
        <f>'2_MS_Inventory_deal'!$AZ31</f>
        <v>DA5640-407</v>
      </c>
      <c r="D31" s="6">
        <f>'2_MS_Inventory_deal'!$BA31</f>
        <v>8.5</v>
      </c>
      <c r="E31" s="6" t="str" cm="1">
        <f t="array" ref="E31">INDEX($T$3:$T$743,MATCH($C31&amp;$D31,$U$3:$U$743&amp;$X$3:$X$743,0))</f>
        <v>DA5640407S085</v>
      </c>
      <c r="F31" s="6" t="str" cm="1">
        <f t="array" ref="F31">INDEX($Y$3:$Y$743,MATCH($C31&amp;$D31,$U$3:$U$743&amp;$X$3:$X$743,0))</f>
        <v>MNMAN00025</v>
      </c>
      <c r="G31" s="6" t="str" cm="1">
        <f t="array" ref="G31">INDEX($W$3:$W$743,MATCH($C31&amp;$D31,$U$3:$U$743&amp;$X$3:$X$743,0))</f>
        <v>11M</v>
      </c>
      <c r="H31" s="6" cm="1">
        <f t="array" ref="H31">_xlfn.IFS(G31=$P$3,1,G31=$P$4,1,G31=$P$5,1,G31=$P$6,1,G31=$P$7,1,G31=$P$8,1,G31=$P$9,1,G31=$P$10,1,G31=$P$11,1,G31=$P$12,1,G31=$P$13,G31=$P$14,G31=$P$15,1,G31=$P$16,1,G31=$P$17,1,G31=$P$18,1,TRUE,0)</f>
        <v>0</v>
      </c>
      <c r="I31" s="6" cm="1">
        <f t="array" ref="I31">_xlfn.IFS(AND(F31=$Q$3,G31=$P$3),1,AND(F31=$Q$4,G31=$P$4),1,AND(F31=$Q$5,G31=$P$5),1,AND(F31=$Q$6,G31=$P$6),1,AND(F31=$Q$7,G31=$P$7),1,AND(F31=$Q$8,G31=$P$8),1,AND(F31=$Q$9,G31=$P$9),1,AND(F31=$Q$10,G31=$P$10),1,AND(F31=$Q$11,G31=$P$11),1,AND(F31=$Q$12,G31=$P$12),1,AND(F31=$Q$13,G31=$P$3),1,AND(F31=$Q$14,G31=$P$3),1,AND(F31=$Q$15,G31=$P$15),1,AND(F31=$Q$16,G31=$P$16),1,AND(F31=$Q$17,G31=$P$17),1,AND(F31=$Q$18,G31=$P$18),1,TRUE,0)</f>
        <v>0</v>
      </c>
      <c r="J31" s="6" cm="1">
        <f t="array" ref="J31">_xlfn.IFS(D31=$R$3,1,D31=$R$4,1,D31=$R$5,1,D31=$R$6,1,D31=$R$7,1,D31=$R$8,1,D31=$R$9,1,D31=$R$10,1,D31=$R$11,1,D31=$R$12,1,D31=$R$13,1,D31=$R$14,1,D31=$R$15,1,D31=$R$16,1,D31=$R$17,1,D31=$R$18,1,TRUE,0)</f>
        <v>0</v>
      </c>
      <c r="K31" s="6" cm="1">
        <f t="array" ref="K31">_xlfn.IFS(AND(H31=1,I31=1,J31=1),10,AND(H31=1,I31=1,J31=0),9,AND(H31=1,I31=0,J31=1),6,AND(H31=1,I31=0,J31=0),5,AND(H31=0,I31=1,J31=1),2,AND(H31=0,I31=0,J31=1),2,AND(H31=0,I31=1,J31=0),1,AND(H31=0,I31=0,J31=0),1)</f>
        <v>1</v>
      </c>
      <c r="T31" s="6" t="s">
        <v>243</v>
      </c>
      <c r="U31" s="10" t="s">
        <v>105</v>
      </c>
      <c r="V31" s="6" t="s">
        <v>212</v>
      </c>
      <c r="W31" s="10" t="s">
        <v>164</v>
      </c>
      <c r="X31" s="59">
        <v>8.5</v>
      </c>
      <c r="Y31" s="6" t="s">
        <v>186</v>
      </c>
    </row>
    <row r="32" spans="2:25">
      <c r="B32" s="6">
        <f>'2_MS_Inventory_deal'!$AY32</f>
        <v>30</v>
      </c>
      <c r="C32" s="6" t="str">
        <f>'2_MS_Inventory_deal'!$AZ32</f>
        <v>DA5640-407</v>
      </c>
      <c r="D32" s="6">
        <f>'2_MS_Inventory_deal'!$BA32</f>
        <v>9</v>
      </c>
      <c r="E32" s="6" t="str" cm="1">
        <f t="array" ref="E32">INDEX($T$3:$T$743,MATCH($C32&amp;$D32,$U$3:$U$743&amp;$X$3:$X$743,0))</f>
        <v>DA5640407S090</v>
      </c>
      <c r="F32" s="6" t="str" cm="1">
        <f t="array" ref="F32">INDEX($Y$3:$Y$743,MATCH($C32&amp;$D32,$U$3:$U$743&amp;$X$3:$X$743,0))</f>
        <v>MNMAN00026</v>
      </c>
      <c r="G32" s="6" t="str" cm="1">
        <f t="array" ref="G32">INDEX($W$3:$W$743,MATCH($C32&amp;$D32,$U$3:$U$743&amp;$X$3:$X$743,0))</f>
        <v>11M</v>
      </c>
      <c r="H32" s="6" cm="1">
        <f t="array" ref="H32">_xlfn.IFS(G32=$P$3,1,G32=$P$4,1,G32=$P$5,1,G32=$P$6,1,G32=$P$7,1,G32=$P$8,1,G32=$P$9,1,G32=$P$10,1,G32=$P$11,1,G32=$P$12,1,G32=$P$13,G32=$P$14,G32=$P$15,1,G32=$P$16,1,G32=$P$17,1,G32=$P$18,1,TRUE,0)</f>
        <v>0</v>
      </c>
      <c r="I32" s="6" cm="1">
        <f t="array" ref="I32">_xlfn.IFS(AND(F32=$Q$3,G32=$P$3),1,AND(F32=$Q$4,G32=$P$4),1,AND(F32=$Q$5,G32=$P$5),1,AND(F32=$Q$6,G32=$P$6),1,AND(F32=$Q$7,G32=$P$7),1,AND(F32=$Q$8,G32=$P$8),1,AND(F32=$Q$9,G32=$P$9),1,AND(F32=$Q$10,G32=$P$10),1,AND(F32=$Q$11,G32=$P$11),1,AND(F32=$Q$12,G32=$P$12),1,AND(F32=$Q$13,G32=$P$3),1,AND(F32=$Q$14,G32=$P$3),1,AND(F32=$Q$15,G32=$P$15),1,AND(F32=$Q$16,G32=$P$16),1,AND(F32=$Q$17,G32=$P$17),1,AND(F32=$Q$18,G32=$P$18),1,TRUE,0)</f>
        <v>0</v>
      </c>
      <c r="J32" s="6" cm="1">
        <f t="array" ref="J32">_xlfn.IFS(D32=$R$3,1,D32=$R$4,1,D32=$R$5,1,D32=$R$6,1,D32=$R$7,1,D32=$R$8,1,D32=$R$9,1,D32=$R$10,1,D32=$R$11,1,D32=$R$12,1,D32=$R$13,1,D32=$R$14,1,D32=$R$15,1,D32=$R$16,1,D32=$R$17,1,D32=$R$18,1,TRUE,0)</f>
        <v>1</v>
      </c>
      <c r="K32" s="6" cm="1">
        <f t="array" ref="K32">_xlfn.IFS(AND(H32=1,I32=1,J32=1),10,AND(H32=1,I32=1,J32=0),9,AND(H32=1,I32=0,J32=1),6,AND(H32=1,I32=0,J32=0),5,AND(H32=0,I32=1,J32=1),2,AND(H32=0,I32=0,J32=1),2,AND(H32=0,I32=1,J32=0),1,AND(H32=0,I32=0,J32=0),1)</f>
        <v>2</v>
      </c>
      <c r="T32" s="6" t="s">
        <v>244</v>
      </c>
      <c r="U32" s="10" t="s">
        <v>105</v>
      </c>
      <c r="V32" s="6" t="s">
        <v>212</v>
      </c>
      <c r="W32" s="10" t="s">
        <v>164</v>
      </c>
      <c r="X32" s="59">
        <v>9</v>
      </c>
      <c r="Y32" s="6" t="s">
        <v>222</v>
      </c>
    </row>
    <row r="33" spans="2:25">
      <c r="B33" s="6">
        <f>'2_MS_Inventory_deal'!$AY33</f>
        <v>31</v>
      </c>
      <c r="C33" s="6" t="str">
        <f>'2_MS_Inventory_deal'!$AZ33</f>
        <v>DA5640-407</v>
      </c>
      <c r="D33" s="6">
        <f>'2_MS_Inventory_deal'!$BA33</f>
        <v>9.5</v>
      </c>
      <c r="E33" s="6" t="str" cm="1">
        <f t="array" ref="E33">INDEX($T$3:$T$743,MATCH($C33&amp;$D33,$U$3:$U$743&amp;$X$3:$X$743,0))</f>
        <v>DA5640407S095</v>
      </c>
      <c r="F33" s="6" t="str" cm="1">
        <f t="array" ref="F33">INDEX($Y$3:$Y$743,MATCH($C33&amp;$D33,$U$3:$U$743&amp;$X$3:$X$743,0))</f>
        <v>MNMAN00026</v>
      </c>
      <c r="G33" s="6" t="str" cm="1">
        <f t="array" ref="G33">INDEX($W$3:$W$743,MATCH($C33&amp;$D33,$U$3:$U$743&amp;$X$3:$X$743,0))</f>
        <v>11M</v>
      </c>
      <c r="H33" s="6" cm="1">
        <f t="array" ref="H33">_xlfn.IFS(G33=$P$3,1,G33=$P$4,1,G33=$P$5,1,G33=$P$6,1,G33=$P$7,1,G33=$P$8,1,G33=$P$9,1,G33=$P$10,1,G33=$P$11,1,G33=$P$12,1,G33=$P$13,G33=$P$14,G33=$P$15,1,G33=$P$16,1,G33=$P$17,1,G33=$P$18,1,TRUE,0)</f>
        <v>0</v>
      </c>
      <c r="I33" s="6" cm="1">
        <f t="array" ref="I33">_xlfn.IFS(AND(F33=$Q$3,G33=$P$3),1,AND(F33=$Q$4,G33=$P$4),1,AND(F33=$Q$5,G33=$P$5),1,AND(F33=$Q$6,G33=$P$6),1,AND(F33=$Q$7,G33=$P$7),1,AND(F33=$Q$8,G33=$P$8),1,AND(F33=$Q$9,G33=$P$9),1,AND(F33=$Q$10,G33=$P$10),1,AND(F33=$Q$11,G33=$P$11),1,AND(F33=$Q$12,G33=$P$12),1,AND(F33=$Q$13,G33=$P$3),1,AND(F33=$Q$14,G33=$P$3),1,AND(F33=$Q$15,G33=$P$15),1,AND(F33=$Q$16,G33=$P$16),1,AND(F33=$Q$17,G33=$P$17),1,AND(F33=$Q$18,G33=$P$18),1,TRUE,0)</f>
        <v>0</v>
      </c>
      <c r="J33" s="6" cm="1">
        <f t="array" ref="J33">_xlfn.IFS(D33=$R$3,1,D33=$R$4,1,D33=$R$5,1,D33=$R$6,1,D33=$R$7,1,D33=$R$8,1,D33=$R$9,1,D33=$R$10,1,D33=$R$11,1,D33=$R$12,1,D33=$R$13,1,D33=$R$14,1,D33=$R$15,1,D33=$R$16,1,D33=$R$17,1,D33=$R$18,1,TRUE,0)</f>
        <v>1</v>
      </c>
      <c r="K33" s="6" cm="1">
        <f t="array" ref="K33">_xlfn.IFS(AND(H33=1,I33=1,J33=1),10,AND(H33=1,I33=1,J33=0),9,AND(H33=1,I33=0,J33=1),6,AND(H33=1,I33=0,J33=0),5,AND(H33=0,I33=1,J33=1),2,AND(H33=0,I33=0,J33=1),2,AND(H33=0,I33=1,J33=0),1,AND(H33=0,I33=0,J33=0),1)</f>
        <v>2</v>
      </c>
      <c r="T33" s="6" t="s">
        <v>245</v>
      </c>
      <c r="U33" s="10" t="s">
        <v>105</v>
      </c>
      <c r="V33" s="6" t="s">
        <v>212</v>
      </c>
      <c r="W33" s="10" t="s">
        <v>164</v>
      </c>
      <c r="X33" s="59">
        <v>9.5</v>
      </c>
      <c r="Y33" s="6" t="s">
        <v>222</v>
      </c>
    </row>
    <row r="34" spans="2:25">
      <c r="B34" s="6">
        <f>'2_MS_Inventory_deal'!$AY34</f>
        <v>32</v>
      </c>
      <c r="C34" s="6" t="str">
        <f>'2_MS_Inventory_deal'!$AZ34</f>
        <v>DA5640-407</v>
      </c>
      <c r="D34" s="6">
        <f>'2_MS_Inventory_deal'!$BA34</f>
        <v>10</v>
      </c>
      <c r="E34" s="6" t="str" cm="1">
        <f t="array" ref="E34">INDEX($T$3:$T$743,MATCH($C34&amp;$D34,$U$3:$U$743&amp;$X$3:$X$743,0))</f>
        <v>DA5640407S100</v>
      </c>
      <c r="F34" s="6" t="str" cm="1">
        <f t="array" ref="F34">INDEX($Y$3:$Y$743,MATCH($C34&amp;$D34,$U$3:$U$743&amp;$X$3:$X$743,0))</f>
        <v>MNMAN00027</v>
      </c>
      <c r="G34" s="6" t="str" cm="1">
        <f t="array" ref="G34">INDEX($W$3:$W$743,MATCH($C34&amp;$D34,$U$3:$U$743&amp;$X$3:$X$743,0))</f>
        <v>11M</v>
      </c>
      <c r="H34" s="6" cm="1">
        <f t="array" ref="H34">_xlfn.IFS(G34=$P$3,1,G34=$P$4,1,G34=$P$5,1,G34=$P$6,1,G34=$P$7,1,G34=$P$8,1,G34=$P$9,1,G34=$P$10,1,G34=$P$11,1,G34=$P$12,1,G34=$P$13,G34=$P$14,G34=$P$15,1,G34=$P$16,1,G34=$P$17,1,G34=$P$18,1,TRUE,0)</f>
        <v>0</v>
      </c>
      <c r="I34" s="6" cm="1">
        <f t="array" ref="I34">_xlfn.IFS(AND(F34=$Q$3,G34=$P$3),1,AND(F34=$Q$4,G34=$P$4),1,AND(F34=$Q$5,G34=$P$5),1,AND(F34=$Q$6,G34=$P$6),1,AND(F34=$Q$7,G34=$P$7),1,AND(F34=$Q$8,G34=$P$8),1,AND(F34=$Q$9,G34=$P$9),1,AND(F34=$Q$10,G34=$P$10),1,AND(F34=$Q$11,G34=$P$11),1,AND(F34=$Q$12,G34=$P$12),1,AND(F34=$Q$13,G34=$P$3),1,AND(F34=$Q$14,G34=$P$3),1,AND(F34=$Q$15,G34=$P$15),1,AND(F34=$Q$16,G34=$P$16),1,AND(F34=$Q$17,G34=$P$17),1,AND(F34=$Q$18,G34=$P$18),1,TRUE,0)</f>
        <v>0</v>
      </c>
      <c r="J34" s="6" cm="1">
        <f t="array" ref="J34">_xlfn.IFS(D34=$R$3,1,D34=$R$4,1,D34=$R$5,1,D34=$R$6,1,D34=$R$7,1,D34=$R$8,1,D34=$R$9,1,D34=$R$10,1,D34=$R$11,1,D34=$R$12,1,D34=$R$13,1,D34=$R$14,1,D34=$R$15,1,D34=$R$16,1,D34=$R$17,1,D34=$R$18,1,TRUE,0)</f>
        <v>1</v>
      </c>
      <c r="K34" s="6" cm="1">
        <f t="array" ref="K34">_xlfn.IFS(AND(H34=1,I34=1,J34=1),10,AND(H34=1,I34=1,J34=0),9,AND(H34=1,I34=0,J34=1),6,AND(H34=1,I34=0,J34=0),5,AND(H34=0,I34=1,J34=1),2,AND(H34=0,I34=0,J34=1),2,AND(H34=0,I34=1,J34=0),1,AND(H34=0,I34=0,J34=0),1)</f>
        <v>2</v>
      </c>
      <c r="T34" s="6" t="s">
        <v>246</v>
      </c>
      <c r="U34" s="10" t="s">
        <v>105</v>
      </c>
      <c r="V34" s="6" t="s">
        <v>212</v>
      </c>
      <c r="W34" s="10" t="s">
        <v>164</v>
      </c>
      <c r="X34" s="59">
        <v>10</v>
      </c>
      <c r="Y34" s="6" t="s">
        <v>224</v>
      </c>
    </row>
    <row r="35" spans="2:25">
      <c r="B35" s="6">
        <f>'2_MS_Inventory_deal'!$AY35</f>
        <v>33</v>
      </c>
      <c r="C35" s="6" t="str">
        <f>'2_MS_Inventory_deal'!$AZ35</f>
        <v>DA5640-407</v>
      </c>
      <c r="D35" s="6">
        <f>'2_MS_Inventory_deal'!$BA35</f>
        <v>10.5</v>
      </c>
      <c r="E35" s="6" t="str" cm="1">
        <f t="array" ref="E35">INDEX($T$3:$T$743,MATCH($C35&amp;$D35,$U$3:$U$743&amp;$X$3:$X$743,0))</f>
        <v>DA5640407S105</v>
      </c>
      <c r="F35" s="6" t="str" cm="1">
        <f t="array" ref="F35">INDEX($Y$3:$Y$743,MATCH($C35&amp;$D35,$U$3:$U$743&amp;$X$3:$X$743,0))</f>
        <v>MNMAN00027</v>
      </c>
      <c r="G35" s="6" t="str" cm="1">
        <f t="array" ref="G35">INDEX($W$3:$W$743,MATCH($C35&amp;$D35,$U$3:$U$743&amp;$X$3:$X$743,0))</f>
        <v>11M</v>
      </c>
      <c r="H35" s="6" cm="1">
        <f t="array" ref="H35">_xlfn.IFS(G35=$P$3,1,G35=$P$4,1,G35=$P$5,1,G35=$P$6,1,G35=$P$7,1,G35=$P$8,1,G35=$P$9,1,G35=$P$10,1,G35=$P$11,1,G35=$P$12,1,G35=$P$13,G35=$P$14,G35=$P$15,1,G35=$P$16,1,G35=$P$17,1,G35=$P$18,1,TRUE,0)</f>
        <v>0</v>
      </c>
      <c r="I35" s="6" cm="1">
        <f t="array" ref="I35">_xlfn.IFS(AND(F35=$Q$3,G35=$P$3),1,AND(F35=$Q$4,G35=$P$4),1,AND(F35=$Q$5,G35=$P$5),1,AND(F35=$Q$6,G35=$P$6),1,AND(F35=$Q$7,G35=$P$7),1,AND(F35=$Q$8,G35=$P$8),1,AND(F35=$Q$9,G35=$P$9),1,AND(F35=$Q$10,G35=$P$10),1,AND(F35=$Q$11,G35=$P$11),1,AND(F35=$Q$12,G35=$P$12),1,AND(F35=$Q$13,G35=$P$3),1,AND(F35=$Q$14,G35=$P$3),1,AND(F35=$Q$15,G35=$P$15),1,AND(F35=$Q$16,G35=$P$16),1,AND(F35=$Q$17,G35=$P$17),1,AND(F35=$Q$18,G35=$P$18),1,TRUE,0)</f>
        <v>0</v>
      </c>
      <c r="J35" s="6" cm="1">
        <f t="array" ref="J35">_xlfn.IFS(D35=$R$3,1,D35=$R$4,1,D35=$R$5,1,D35=$R$6,1,D35=$R$7,1,D35=$R$8,1,D35=$R$9,1,D35=$R$10,1,D35=$R$11,1,D35=$R$12,1,D35=$R$13,1,D35=$R$14,1,D35=$R$15,1,D35=$R$16,1,D35=$R$17,1,D35=$R$18,1,TRUE,0)</f>
        <v>0</v>
      </c>
      <c r="K35" s="6" cm="1">
        <f t="array" ref="K35">_xlfn.IFS(AND(H35=1,I35=1,J35=1),10,AND(H35=1,I35=1,J35=0),9,AND(H35=1,I35=0,J35=1),6,AND(H35=1,I35=0,J35=0),5,AND(H35=0,I35=1,J35=1),2,AND(H35=0,I35=0,J35=1),2,AND(H35=0,I35=1,J35=0),1,AND(H35=0,I35=0,J35=0),1)</f>
        <v>1</v>
      </c>
      <c r="T35" s="6" t="s">
        <v>247</v>
      </c>
      <c r="U35" s="10" t="s">
        <v>105</v>
      </c>
      <c r="V35" s="6" t="s">
        <v>212</v>
      </c>
      <c r="W35" s="10" t="s">
        <v>164</v>
      </c>
      <c r="X35" s="59">
        <v>10.5</v>
      </c>
      <c r="Y35" s="6" t="s">
        <v>224</v>
      </c>
    </row>
    <row r="36" spans="2:25">
      <c r="B36" s="6">
        <f>'2_MS_Inventory_deal'!$AY36</f>
        <v>34</v>
      </c>
      <c r="C36" s="6" t="str">
        <f>'2_MS_Inventory_deal'!$AZ36</f>
        <v>DA5640-407</v>
      </c>
      <c r="D36" s="6">
        <f>'2_MS_Inventory_deal'!$BA36</f>
        <v>11</v>
      </c>
      <c r="E36" s="6" t="str" cm="1">
        <f t="array" ref="E36">INDEX($T$3:$T$743,MATCH($C36&amp;$D36,$U$3:$U$743&amp;$X$3:$X$743,0))</f>
        <v>DA5640407S110</v>
      </c>
      <c r="F36" s="6" t="str" cm="1">
        <f t="array" ref="F36">INDEX($Y$3:$Y$743,MATCH($C36&amp;$D36,$U$3:$U$743&amp;$X$3:$X$743,0))</f>
        <v>MNMAN00028</v>
      </c>
      <c r="G36" s="6" t="str" cm="1">
        <f t="array" ref="G36">INDEX($W$3:$W$743,MATCH($C36&amp;$D36,$U$3:$U$743&amp;$X$3:$X$743,0))</f>
        <v>11M</v>
      </c>
      <c r="H36" s="6" cm="1">
        <f t="array" ref="H36">_xlfn.IFS(G36=$P$3,1,G36=$P$4,1,G36=$P$5,1,G36=$P$6,1,G36=$P$7,1,G36=$P$8,1,G36=$P$9,1,G36=$P$10,1,G36=$P$11,1,G36=$P$12,1,G36=$P$13,G36=$P$14,G36=$P$15,1,G36=$P$16,1,G36=$P$17,1,G36=$P$18,1,TRUE,0)</f>
        <v>0</v>
      </c>
      <c r="I36" s="6" cm="1">
        <f t="array" ref="I36">_xlfn.IFS(AND(F36=$Q$3,G36=$P$3),1,AND(F36=$Q$4,G36=$P$4),1,AND(F36=$Q$5,G36=$P$5),1,AND(F36=$Q$6,G36=$P$6),1,AND(F36=$Q$7,G36=$P$7),1,AND(F36=$Q$8,G36=$P$8),1,AND(F36=$Q$9,G36=$P$9),1,AND(F36=$Q$10,G36=$P$10),1,AND(F36=$Q$11,G36=$P$11),1,AND(F36=$Q$12,G36=$P$12),1,AND(F36=$Q$13,G36=$P$3),1,AND(F36=$Q$14,G36=$P$3),1,AND(F36=$Q$15,G36=$P$15),1,AND(F36=$Q$16,G36=$P$16),1,AND(F36=$Q$17,G36=$P$17),1,AND(F36=$Q$18,G36=$P$18),1,TRUE,0)</f>
        <v>0</v>
      </c>
      <c r="J36" s="6" cm="1">
        <f t="array" ref="J36">_xlfn.IFS(D36=$R$3,1,D36=$R$4,1,D36=$R$5,1,D36=$R$6,1,D36=$R$7,1,D36=$R$8,1,D36=$R$9,1,D36=$R$10,1,D36=$R$11,1,D36=$R$12,1,D36=$R$13,1,D36=$R$14,1,D36=$R$15,1,D36=$R$16,1,D36=$R$17,1,D36=$R$18,1,TRUE,0)</f>
        <v>1</v>
      </c>
      <c r="K36" s="6" cm="1">
        <f t="array" ref="K36">_xlfn.IFS(AND(H36=1,I36=1,J36=1),10,AND(H36=1,I36=1,J36=0),9,AND(H36=1,I36=0,J36=1),6,AND(H36=1,I36=0,J36=0),5,AND(H36=0,I36=1,J36=1),2,AND(H36=0,I36=0,J36=1),2,AND(H36=0,I36=1,J36=0),1,AND(H36=0,I36=0,J36=0),1)</f>
        <v>2</v>
      </c>
      <c r="T36" s="6" t="s">
        <v>248</v>
      </c>
      <c r="U36" s="10" t="s">
        <v>105</v>
      </c>
      <c r="V36" s="6" t="s">
        <v>212</v>
      </c>
      <c r="W36" s="10" t="s">
        <v>164</v>
      </c>
      <c r="X36" s="59">
        <v>11</v>
      </c>
      <c r="Y36" s="6" t="s">
        <v>227</v>
      </c>
    </row>
    <row r="37" spans="2:25">
      <c r="B37" s="6">
        <f>'2_MS_Inventory_deal'!$AY37</f>
        <v>35</v>
      </c>
      <c r="C37" s="6" t="str">
        <f>'2_MS_Inventory_deal'!$AZ37</f>
        <v>DA5640-407</v>
      </c>
      <c r="D37" s="6">
        <f>'2_MS_Inventory_deal'!$BA37</f>
        <v>11.5</v>
      </c>
      <c r="E37" s="6" t="str" cm="1">
        <f t="array" ref="E37">INDEX($T$3:$T$743,MATCH($C37&amp;$D37,$U$3:$U$743&amp;$X$3:$X$743,0))</f>
        <v>DA5640407S115</v>
      </c>
      <c r="F37" s="6" t="str" cm="1">
        <f t="array" ref="F37">INDEX($Y$3:$Y$743,MATCH($C37&amp;$D37,$U$3:$U$743&amp;$X$3:$X$743,0))</f>
        <v>MNMAN00028</v>
      </c>
      <c r="G37" s="6" t="str" cm="1">
        <f t="array" ref="G37">INDEX($W$3:$W$743,MATCH($C37&amp;$D37,$U$3:$U$743&amp;$X$3:$X$743,0))</f>
        <v>11M</v>
      </c>
      <c r="H37" s="6" cm="1">
        <f t="array" ref="H37">_xlfn.IFS(G37=$P$3,1,G37=$P$4,1,G37=$P$5,1,G37=$P$6,1,G37=$P$7,1,G37=$P$8,1,G37=$P$9,1,G37=$P$10,1,G37=$P$11,1,G37=$P$12,1,G37=$P$13,G37=$P$14,G37=$P$15,1,G37=$P$16,1,G37=$P$17,1,G37=$P$18,1,TRUE,0)</f>
        <v>0</v>
      </c>
      <c r="I37" s="6" cm="1">
        <f t="array" ref="I37">_xlfn.IFS(AND(F37=$Q$3,G37=$P$3),1,AND(F37=$Q$4,G37=$P$4),1,AND(F37=$Q$5,G37=$P$5),1,AND(F37=$Q$6,G37=$P$6),1,AND(F37=$Q$7,G37=$P$7),1,AND(F37=$Q$8,G37=$P$8),1,AND(F37=$Q$9,G37=$P$9),1,AND(F37=$Q$10,G37=$P$10),1,AND(F37=$Q$11,G37=$P$11),1,AND(F37=$Q$12,G37=$P$12),1,AND(F37=$Q$13,G37=$P$3),1,AND(F37=$Q$14,G37=$P$3),1,AND(F37=$Q$15,G37=$P$15),1,AND(F37=$Q$16,G37=$P$16),1,AND(F37=$Q$17,G37=$P$17),1,AND(F37=$Q$18,G37=$P$18),1,TRUE,0)</f>
        <v>0</v>
      </c>
      <c r="J37" s="6" cm="1">
        <f t="array" ref="J37">_xlfn.IFS(D37=$R$3,1,D37=$R$4,1,D37=$R$5,1,D37=$R$6,1,D37=$R$7,1,D37=$R$8,1,D37=$R$9,1,D37=$R$10,1,D37=$R$11,1,D37=$R$12,1,D37=$R$13,1,D37=$R$14,1,D37=$R$15,1,D37=$R$16,1,D37=$R$17,1,D37=$R$18,1,TRUE,0)</f>
        <v>0</v>
      </c>
      <c r="K37" s="6" cm="1">
        <f t="array" ref="K37">_xlfn.IFS(AND(H37=1,I37=1,J37=1),10,AND(H37=1,I37=1,J37=0),9,AND(H37=1,I37=0,J37=1),6,AND(H37=1,I37=0,J37=0),5,AND(H37=0,I37=1,J37=1),2,AND(H37=0,I37=0,J37=1),2,AND(H37=0,I37=1,J37=0),1,AND(H37=0,I37=0,J37=0),1)</f>
        <v>1</v>
      </c>
      <c r="T37" s="6" t="s">
        <v>249</v>
      </c>
      <c r="U37" s="10" t="s">
        <v>105</v>
      </c>
      <c r="V37" s="6" t="s">
        <v>212</v>
      </c>
      <c r="W37" s="10" t="s">
        <v>164</v>
      </c>
      <c r="X37" s="59">
        <v>11.5</v>
      </c>
      <c r="Y37" s="6" t="s">
        <v>227</v>
      </c>
    </row>
    <row r="38" spans="2:25">
      <c r="B38" s="6">
        <f>'2_MS_Inventory_deal'!$AY38</f>
        <v>36</v>
      </c>
      <c r="C38" s="6" t="str">
        <f>'2_MS_Inventory_deal'!$AZ38</f>
        <v>DA5640-407</v>
      </c>
      <c r="D38" s="6">
        <f>'2_MS_Inventory_deal'!$BA38</f>
        <v>12</v>
      </c>
      <c r="E38" s="6" t="str" cm="1">
        <f t="array" ref="E38">INDEX($T$3:$T$743,MATCH($C38&amp;$D38,$U$3:$U$743&amp;$X$3:$X$743,0))</f>
        <v>DA5640407S120</v>
      </c>
      <c r="F38" s="6" t="str" cm="1">
        <f t="array" ref="F38">INDEX($Y$3:$Y$743,MATCH($C38&amp;$D38,$U$3:$U$743&amp;$X$3:$X$743,0))</f>
        <v>MNMAN00029</v>
      </c>
      <c r="G38" s="6" t="str" cm="1">
        <f t="array" ref="G38">INDEX($W$3:$W$743,MATCH($C38&amp;$D38,$U$3:$U$743&amp;$X$3:$X$743,0))</f>
        <v>11M</v>
      </c>
      <c r="H38" s="6" cm="1">
        <f t="array" ref="H38">_xlfn.IFS(G38=$P$3,1,G38=$P$4,1,G38=$P$5,1,G38=$P$6,1,G38=$P$7,1,G38=$P$8,1,G38=$P$9,1,G38=$P$10,1,G38=$P$11,1,G38=$P$12,1,G38=$P$13,G38=$P$14,G38=$P$15,1,G38=$P$16,1,G38=$P$17,1,G38=$P$18,1,TRUE,0)</f>
        <v>0</v>
      </c>
      <c r="I38" s="6" cm="1">
        <f t="array" ref="I38">_xlfn.IFS(AND(F38=$Q$3,G38=$P$3),1,AND(F38=$Q$4,G38=$P$4),1,AND(F38=$Q$5,G38=$P$5),1,AND(F38=$Q$6,G38=$P$6),1,AND(F38=$Q$7,G38=$P$7),1,AND(F38=$Q$8,G38=$P$8),1,AND(F38=$Q$9,G38=$P$9),1,AND(F38=$Q$10,G38=$P$10),1,AND(F38=$Q$11,G38=$P$11),1,AND(F38=$Q$12,G38=$P$12),1,AND(F38=$Q$13,G38=$P$3),1,AND(F38=$Q$14,G38=$P$3),1,AND(F38=$Q$15,G38=$P$15),1,AND(F38=$Q$16,G38=$P$16),1,AND(F38=$Q$17,G38=$P$17),1,AND(F38=$Q$18,G38=$P$18),1,TRUE,0)</f>
        <v>0</v>
      </c>
      <c r="J38" s="6" cm="1">
        <f t="array" ref="J38">_xlfn.IFS(D38=$R$3,1,D38=$R$4,1,D38=$R$5,1,D38=$R$6,1,D38=$R$7,1,D38=$R$8,1,D38=$R$9,1,D38=$R$10,1,D38=$R$11,1,D38=$R$12,1,D38=$R$13,1,D38=$R$14,1,D38=$R$15,1,D38=$R$16,1,D38=$R$17,1,D38=$R$18,1,TRUE,0)</f>
        <v>1</v>
      </c>
      <c r="K38" s="6" cm="1">
        <f t="array" ref="K38">_xlfn.IFS(AND(H38=1,I38=1,J38=1),10,AND(H38=1,I38=1,J38=0),9,AND(H38=1,I38=0,J38=1),6,AND(H38=1,I38=0,J38=0),5,AND(H38=0,I38=1,J38=1),2,AND(H38=0,I38=0,J38=1),2,AND(H38=0,I38=1,J38=0),1,AND(H38=0,I38=0,J38=0),1)</f>
        <v>2</v>
      </c>
      <c r="T38" s="6" t="s">
        <v>250</v>
      </c>
      <c r="U38" s="10" t="s">
        <v>105</v>
      </c>
      <c r="V38" s="6" t="s">
        <v>212</v>
      </c>
      <c r="W38" s="10" t="s">
        <v>164</v>
      </c>
      <c r="X38" s="59">
        <v>12</v>
      </c>
      <c r="Y38" s="6" t="s">
        <v>230</v>
      </c>
    </row>
    <row r="39" spans="2:25">
      <c r="B39" s="6">
        <f>'2_MS_Inventory_deal'!$AY39</f>
        <v>37</v>
      </c>
      <c r="C39" s="6" t="str">
        <f>'2_MS_Inventory_deal'!$AZ39</f>
        <v>DA5640-407</v>
      </c>
      <c r="D39" s="6">
        <f>'2_MS_Inventory_deal'!$BA39</f>
        <v>12.5</v>
      </c>
      <c r="E39" s="6" t="str" cm="1">
        <f t="array" ref="E39">INDEX($T$3:$T$743,MATCH($C39&amp;$D39,$U$3:$U$743&amp;$X$3:$X$743,0))</f>
        <v>DA5640407S125</v>
      </c>
      <c r="F39" s="6" t="str" cm="1">
        <f t="array" ref="F39">INDEX($Y$3:$Y$743,MATCH($C39&amp;$D39,$U$3:$U$743&amp;$X$3:$X$743,0))</f>
        <v>MNMAN00029</v>
      </c>
      <c r="G39" s="6" t="str" cm="1">
        <f t="array" ref="G39">INDEX($W$3:$W$743,MATCH($C39&amp;$D39,$U$3:$U$743&amp;$X$3:$X$743,0))</f>
        <v>11M</v>
      </c>
      <c r="H39" s="6" cm="1">
        <f t="array" ref="H39">_xlfn.IFS(G39=$P$3,1,G39=$P$4,1,G39=$P$5,1,G39=$P$6,1,G39=$P$7,1,G39=$P$8,1,G39=$P$9,1,G39=$P$10,1,G39=$P$11,1,G39=$P$12,1,G39=$P$13,G39=$P$14,G39=$P$15,1,G39=$P$16,1,G39=$P$17,1,G39=$P$18,1,TRUE,0)</f>
        <v>0</v>
      </c>
      <c r="I39" s="6" cm="1">
        <f t="array" ref="I39">_xlfn.IFS(AND(F39=$Q$3,G39=$P$3),1,AND(F39=$Q$4,G39=$P$4),1,AND(F39=$Q$5,G39=$P$5),1,AND(F39=$Q$6,G39=$P$6),1,AND(F39=$Q$7,G39=$P$7),1,AND(F39=$Q$8,G39=$P$8),1,AND(F39=$Q$9,G39=$P$9),1,AND(F39=$Q$10,G39=$P$10),1,AND(F39=$Q$11,G39=$P$11),1,AND(F39=$Q$12,G39=$P$12),1,AND(F39=$Q$13,G39=$P$3),1,AND(F39=$Q$14,G39=$P$3),1,AND(F39=$Q$15,G39=$P$15),1,AND(F39=$Q$16,G39=$P$16),1,AND(F39=$Q$17,G39=$P$17),1,AND(F39=$Q$18,G39=$P$18),1,TRUE,0)</f>
        <v>0</v>
      </c>
      <c r="J39" s="6" cm="1">
        <f t="array" ref="J39">_xlfn.IFS(D39=$R$3,1,D39=$R$4,1,D39=$R$5,1,D39=$R$6,1,D39=$R$7,1,D39=$R$8,1,D39=$R$9,1,D39=$R$10,1,D39=$R$11,1,D39=$R$12,1,D39=$R$13,1,D39=$R$14,1,D39=$R$15,1,D39=$R$16,1,D39=$R$17,1,D39=$R$18,1,TRUE,0)</f>
        <v>0</v>
      </c>
      <c r="K39" s="6" cm="1">
        <f t="array" ref="K39">_xlfn.IFS(AND(H39=1,I39=1,J39=1),10,AND(H39=1,I39=1,J39=0),9,AND(H39=1,I39=0,J39=1),6,AND(H39=1,I39=0,J39=0),5,AND(H39=0,I39=1,J39=1),2,AND(H39=0,I39=0,J39=1),2,AND(H39=0,I39=1,J39=0),1,AND(H39=0,I39=0,J39=0),1)</f>
        <v>1</v>
      </c>
      <c r="T39" s="6" t="s">
        <v>251</v>
      </c>
      <c r="U39" s="10" t="s">
        <v>105</v>
      </c>
      <c r="V39" s="6" t="s">
        <v>212</v>
      </c>
      <c r="W39" s="10" t="s">
        <v>164</v>
      </c>
      <c r="X39" s="59">
        <v>12.5</v>
      </c>
      <c r="Y39" s="6" t="s">
        <v>230</v>
      </c>
    </row>
    <row r="40" spans="2:25">
      <c r="B40" s="6">
        <f>'2_MS_Inventory_deal'!$AY40</f>
        <v>38</v>
      </c>
      <c r="C40" s="6" t="str">
        <f>'2_MS_Inventory_deal'!$AZ40</f>
        <v>DA5640-407</v>
      </c>
      <c r="D40" s="6">
        <f>'2_MS_Inventory_deal'!$BA40</f>
        <v>13</v>
      </c>
      <c r="E40" s="6" t="str" cm="1">
        <f t="array" ref="E40">INDEX($T$3:$T$743,MATCH($C40&amp;$D40,$U$3:$U$743&amp;$X$3:$X$743,0))</f>
        <v>DA5640407S130</v>
      </c>
      <c r="F40" s="6" t="str" cm="1">
        <f t="array" ref="F40">INDEX($Y$3:$Y$743,MATCH($C40&amp;$D40,$U$3:$U$743&amp;$X$3:$X$743,0))</f>
        <v>MNMAN00030</v>
      </c>
      <c r="G40" s="6" t="str" cm="1">
        <f t="array" ref="G40">INDEX($W$3:$W$743,MATCH($C40&amp;$D40,$U$3:$U$743&amp;$X$3:$X$743,0))</f>
        <v>11M</v>
      </c>
      <c r="H40" s="6" cm="1">
        <f t="array" ref="H40">_xlfn.IFS(G40=$P$3,1,G40=$P$4,1,G40=$P$5,1,G40=$P$6,1,G40=$P$7,1,G40=$P$8,1,G40=$P$9,1,G40=$P$10,1,G40=$P$11,1,G40=$P$12,1,G40=$P$13,G40=$P$14,G40=$P$15,1,G40=$P$16,1,G40=$P$17,1,G40=$P$18,1,TRUE,0)</f>
        <v>0</v>
      </c>
      <c r="I40" s="6" cm="1">
        <f t="array" ref="I40">_xlfn.IFS(AND(F40=$Q$3,G40=$P$3),1,AND(F40=$Q$4,G40=$P$4),1,AND(F40=$Q$5,G40=$P$5),1,AND(F40=$Q$6,G40=$P$6),1,AND(F40=$Q$7,G40=$P$7),1,AND(F40=$Q$8,G40=$P$8),1,AND(F40=$Q$9,G40=$P$9),1,AND(F40=$Q$10,G40=$P$10),1,AND(F40=$Q$11,G40=$P$11),1,AND(F40=$Q$12,G40=$P$12),1,AND(F40=$Q$13,G40=$P$3),1,AND(F40=$Q$14,G40=$P$3),1,AND(F40=$Q$15,G40=$P$15),1,AND(F40=$Q$16,G40=$P$16),1,AND(F40=$Q$17,G40=$P$17),1,AND(F40=$Q$18,G40=$P$18),1,TRUE,0)</f>
        <v>0</v>
      </c>
      <c r="J40" s="6" cm="1">
        <f t="array" ref="J40">_xlfn.IFS(D40=$R$3,1,D40=$R$4,1,D40=$R$5,1,D40=$R$6,1,D40=$R$7,1,D40=$R$8,1,D40=$R$9,1,D40=$R$10,1,D40=$R$11,1,D40=$R$12,1,D40=$R$13,1,D40=$R$14,1,D40=$R$15,1,D40=$R$16,1,D40=$R$17,1,D40=$R$18,1,TRUE,0)</f>
        <v>0</v>
      </c>
      <c r="K40" s="6" cm="1">
        <f t="array" ref="K40">_xlfn.IFS(AND(H40=1,I40=1,J40=1),10,AND(H40=1,I40=1,J40=0),9,AND(H40=1,I40=0,J40=1),6,AND(H40=1,I40=0,J40=0),5,AND(H40=0,I40=1,J40=1),2,AND(H40=0,I40=0,J40=1),2,AND(H40=0,I40=1,J40=0),1,AND(H40=0,I40=0,J40=0),1)</f>
        <v>1</v>
      </c>
      <c r="T40" s="6" t="s">
        <v>252</v>
      </c>
      <c r="U40" s="10" t="s">
        <v>105</v>
      </c>
      <c r="V40" s="6" t="s">
        <v>212</v>
      </c>
      <c r="W40" s="10" t="s">
        <v>164</v>
      </c>
      <c r="X40" s="59">
        <v>13</v>
      </c>
      <c r="Y40" s="6" t="s">
        <v>233</v>
      </c>
    </row>
    <row r="41" spans="2:25">
      <c r="B41" s="6">
        <f>'2_MS_Inventory_deal'!$AY41</f>
        <v>39</v>
      </c>
      <c r="C41" s="6" t="str">
        <f>'2_MS_Inventory_deal'!$AZ41</f>
        <v>DC0819-407</v>
      </c>
      <c r="D41" s="6">
        <f>'2_MS_Inventory_deal'!$BA41</f>
        <v>4</v>
      </c>
      <c r="E41" s="6" t="str" cm="1">
        <f t="array" ref="E41">INDEX($T$3:$T$743,MATCH($C41&amp;$D41,$U$3:$U$743&amp;$X$3:$X$743,0))</f>
        <v>DC0819407S040</v>
      </c>
      <c r="F41" s="6" t="str" cm="1">
        <f t="array" ref="F41">INDEX($Y$3:$Y$743,MATCH($C41&amp;$D41,$U$3:$U$743&amp;$X$3:$X$743,0))</f>
        <v>MNMAN00021</v>
      </c>
      <c r="G41" s="6" t="str" cm="1">
        <f t="array" ref="G41">INDEX($W$3:$W$743,MATCH($C41&amp;$D41,$U$3:$U$743&amp;$X$3:$X$743,0))</f>
        <v>11M</v>
      </c>
      <c r="H41" s="6" cm="1">
        <f t="array" ref="H41">_xlfn.IFS(G41=$P$3,1,G41=$P$4,1,G41=$P$5,1,G41=$P$6,1,G41=$P$7,1,G41=$P$8,1,G41=$P$9,1,G41=$P$10,1,G41=$P$11,1,G41=$P$12,1,G41=$P$13,G41=$P$14,G41=$P$15,1,G41=$P$16,1,G41=$P$17,1,G41=$P$18,1,TRUE,0)</f>
        <v>0</v>
      </c>
      <c r="I41" s="6" cm="1">
        <f t="array" ref="I41">_xlfn.IFS(AND(F41=$Q$3,G41=$P$3),1,AND(F41=$Q$4,G41=$P$4),1,AND(F41=$Q$5,G41=$P$5),1,AND(F41=$Q$6,G41=$P$6),1,AND(F41=$Q$7,G41=$P$7),1,AND(F41=$Q$8,G41=$P$8),1,AND(F41=$Q$9,G41=$P$9),1,AND(F41=$Q$10,G41=$P$10),1,AND(F41=$Q$11,G41=$P$11),1,AND(F41=$Q$12,G41=$P$12),1,AND(F41=$Q$13,G41=$P$3),1,AND(F41=$Q$14,G41=$P$3),1,AND(F41=$Q$15,G41=$P$15),1,AND(F41=$Q$16,G41=$P$16),1,AND(F41=$Q$17,G41=$P$17),1,AND(F41=$Q$18,G41=$P$18),1,TRUE,0)</f>
        <v>0</v>
      </c>
      <c r="J41" s="6" cm="1">
        <f t="array" ref="J41">_xlfn.IFS(D41=$R$3,1,D41=$R$4,1,D41=$R$5,1,D41=$R$6,1,D41=$R$7,1,D41=$R$8,1,D41=$R$9,1,D41=$R$10,1,D41=$R$11,1,D41=$R$12,1,D41=$R$13,1,D41=$R$14,1,D41=$R$15,1,D41=$R$16,1,D41=$R$17,1,D41=$R$18,1,TRUE,0)</f>
        <v>0</v>
      </c>
      <c r="K41" s="6" cm="1">
        <f t="array" ref="K41">_xlfn.IFS(AND(H41=1,I41=1,J41=1),10,AND(H41=1,I41=1,J41=0),9,AND(H41=1,I41=0,J41=1),6,AND(H41=1,I41=0,J41=0),5,AND(H41=0,I41=1,J41=1),2,AND(H41=0,I41=0,J41=1),2,AND(H41=0,I41=1,J41=0),1,AND(H41=0,I41=0,J41=0),1)</f>
        <v>1</v>
      </c>
      <c r="T41" s="6" t="s">
        <v>253</v>
      </c>
      <c r="U41" s="10" t="s">
        <v>106</v>
      </c>
      <c r="V41" s="6" t="s">
        <v>212</v>
      </c>
      <c r="W41" s="10" t="s">
        <v>254</v>
      </c>
      <c r="X41" s="59">
        <v>4</v>
      </c>
      <c r="Y41" s="6" t="s">
        <v>187</v>
      </c>
    </row>
    <row r="42" spans="2:25">
      <c r="B42" s="6">
        <f>'2_MS_Inventory_deal'!$AY42</f>
        <v>40</v>
      </c>
      <c r="C42" s="6" t="str">
        <f>'2_MS_Inventory_deal'!$AZ42</f>
        <v>DC0819-407</v>
      </c>
      <c r="D42" s="6">
        <f>'2_MS_Inventory_deal'!$BA42</f>
        <v>4.5</v>
      </c>
      <c r="E42" s="6" t="str" cm="1">
        <f t="array" ref="E42">INDEX($T$3:$T$743,MATCH($C42&amp;$D42,$U$3:$U$743&amp;$X$3:$X$743,0))</f>
        <v>DC0819407S045</v>
      </c>
      <c r="F42" s="6" t="str" cm="1">
        <f t="array" ref="F42">INDEX($Y$3:$Y$743,MATCH($C42&amp;$D42,$U$3:$U$743&amp;$X$3:$X$743,0))</f>
        <v>MNMAN00021</v>
      </c>
      <c r="G42" s="6" t="str" cm="1">
        <f t="array" ref="G42">INDEX($W$3:$W$743,MATCH($C42&amp;$D42,$U$3:$U$743&amp;$X$3:$X$743,0))</f>
        <v>11M</v>
      </c>
      <c r="H42" s="6" cm="1">
        <f t="array" ref="H42">_xlfn.IFS(G42=$P$3,1,G42=$P$4,1,G42=$P$5,1,G42=$P$6,1,G42=$P$7,1,G42=$P$8,1,G42=$P$9,1,G42=$P$10,1,G42=$P$11,1,G42=$P$12,1,G42=$P$13,G42=$P$14,G42=$P$15,1,G42=$P$16,1,G42=$P$17,1,G42=$P$18,1,TRUE,0)</f>
        <v>0</v>
      </c>
      <c r="I42" s="6" cm="1">
        <f t="array" ref="I42">_xlfn.IFS(AND(F42=$Q$3,G42=$P$3),1,AND(F42=$Q$4,G42=$P$4),1,AND(F42=$Q$5,G42=$P$5),1,AND(F42=$Q$6,G42=$P$6),1,AND(F42=$Q$7,G42=$P$7),1,AND(F42=$Q$8,G42=$P$8),1,AND(F42=$Q$9,G42=$P$9),1,AND(F42=$Q$10,G42=$P$10),1,AND(F42=$Q$11,G42=$P$11),1,AND(F42=$Q$12,G42=$P$12),1,AND(F42=$Q$13,G42=$P$3),1,AND(F42=$Q$14,G42=$P$3),1,AND(F42=$Q$15,G42=$P$15),1,AND(F42=$Q$16,G42=$P$16),1,AND(F42=$Q$17,G42=$P$17),1,AND(F42=$Q$18,G42=$P$18),1,TRUE,0)</f>
        <v>0</v>
      </c>
      <c r="J42" s="6" cm="1">
        <f t="array" ref="J42">_xlfn.IFS(D42=$R$3,1,D42=$R$4,1,D42=$R$5,1,D42=$R$6,1,D42=$R$7,1,D42=$R$8,1,D42=$R$9,1,D42=$R$10,1,D42=$R$11,1,D42=$R$12,1,D42=$R$13,1,D42=$R$14,1,D42=$R$15,1,D42=$R$16,1,D42=$R$17,1,D42=$R$18,1,TRUE,0)</f>
        <v>0</v>
      </c>
      <c r="K42" s="6" cm="1">
        <f t="array" ref="K42">_xlfn.IFS(AND(H42=1,I42=1,J42=1),10,AND(H42=1,I42=1,J42=0),9,AND(H42=1,I42=0,J42=1),6,AND(H42=1,I42=0,J42=0),5,AND(H42=0,I42=1,J42=1),2,AND(H42=0,I42=0,J42=1),2,AND(H42=0,I42=1,J42=0),1,AND(H42=0,I42=0,J42=0),1)</f>
        <v>1</v>
      </c>
      <c r="T42" s="6" t="s">
        <v>255</v>
      </c>
      <c r="U42" s="10" t="s">
        <v>106</v>
      </c>
      <c r="V42" s="6" t="s">
        <v>212</v>
      </c>
      <c r="W42" s="10" t="s">
        <v>254</v>
      </c>
      <c r="X42" s="59">
        <v>4.5</v>
      </c>
      <c r="Y42" s="6" t="s">
        <v>187</v>
      </c>
    </row>
    <row r="43" spans="2:25">
      <c r="B43" s="6">
        <f>'2_MS_Inventory_deal'!$AY43</f>
        <v>41</v>
      </c>
      <c r="C43" s="6" t="str">
        <f>'2_MS_Inventory_deal'!$AZ43</f>
        <v>DC0819-407</v>
      </c>
      <c r="D43" s="6">
        <f>'2_MS_Inventory_deal'!$BA43</f>
        <v>5</v>
      </c>
      <c r="E43" s="6" t="str" cm="1">
        <f t="array" ref="E43">INDEX($T$3:$T$743,MATCH($C43&amp;$D43,$U$3:$U$743&amp;$X$3:$X$743,0))</f>
        <v>DC0819407S050</v>
      </c>
      <c r="F43" s="6" t="str" cm="1">
        <f t="array" ref="F43">INDEX($Y$3:$Y$743,MATCH($C43&amp;$D43,$U$3:$U$743&amp;$X$3:$X$743,0))</f>
        <v>MNMAN00022</v>
      </c>
      <c r="G43" s="6" t="str" cm="1">
        <f t="array" ref="G43">INDEX($W$3:$W$743,MATCH($C43&amp;$D43,$U$3:$U$743&amp;$X$3:$X$743,0))</f>
        <v>11M</v>
      </c>
      <c r="H43" s="6" cm="1">
        <f t="array" ref="H43">_xlfn.IFS(G43=$P$3,1,G43=$P$4,1,G43=$P$5,1,G43=$P$6,1,G43=$P$7,1,G43=$P$8,1,G43=$P$9,1,G43=$P$10,1,G43=$P$11,1,G43=$P$12,1,G43=$P$13,G43=$P$14,G43=$P$15,1,G43=$P$16,1,G43=$P$17,1,G43=$P$18,1,TRUE,0)</f>
        <v>0</v>
      </c>
      <c r="I43" s="6" cm="1">
        <f t="array" ref="I43">_xlfn.IFS(AND(F43=$Q$3,G43=$P$3),1,AND(F43=$Q$4,G43=$P$4),1,AND(F43=$Q$5,G43=$P$5),1,AND(F43=$Q$6,G43=$P$6),1,AND(F43=$Q$7,G43=$P$7),1,AND(F43=$Q$8,G43=$P$8),1,AND(F43=$Q$9,G43=$P$9),1,AND(F43=$Q$10,G43=$P$10),1,AND(F43=$Q$11,G43=$P$11),1,AND(F43=$Q$12,G43=$P$12),1,AND(F43=$Q$13,G43=$P$3),1,AND(F43=$Q$14,G43=$P$3),1,AND(F43=$Q$15,G43=$P$15),1,AND(F43=$Q$16,G43=$P$16),1,AND(F43=$Q$17,G43=$P$17),1,AND(F43=$Q$18,G43=$P$18),1,TRUE,0)</f>
        <v>0</v>
      </c>
      <c r="J43" s="6" cm="1">
        <f t="array" ref="J43">_xlfn.IFS(D43=$R$3,1,D43=$R$4,1,D43=$R$5,1,D43=$R$6,1,D43=$R$7,1,D43=$R$8,1,D43=$R$9,1,D43=$R$10,1,D43=$R$11,1,D43=$R$12,1,D43=$R$13,1,D43=$R$14,1,D43=$R$15,1,D43=$R$16,1,D43=$R$17,1,D43=$R$18,1,TRUE,0)</f>
        <v>0</v>
      </c>
      <c r="K43" s="6" cm="1">
        <f t="array" ref="K43">_xlfn.IFS(AND(H43=1,I43=1,J43=1),10,AND(H43=1,I43=1,J43=0),9,AND(H43=1,I43=0,J43=1),6,AND(H43=1,I43=0,J43=0),5,AND(H43=0,I43=1,J43=1),2,AND(H43=0,I43=0,J43=1),2,AND(H43=0,I43=1,J43=0),1,AND(H43=0,I43=0,J43=0),1)</f>
        <v>1</v>
      </c>
      <c r="T43" s="6" t="s">
        <v>256</v>
      </c>
      <c r="U43" s="10" t="s">
        <v>106</v>
      </c>
      <c r="V43" s="6" t="s">
        <v>212</v>
      </c>
      <c r="W43" s="10" t="s">
        <v>254</v>
      </c>
      <c r="X43" s="59">
        <v>5</v>
      </c>
      <c r="Y43" s="6" t="s">
        <v>188</v>
      </c>
    </row>
    <row r="44" spans="2:25">
      <c r="B44" s="6">
        <f>'2_MS_Inventory_deal'!$AY44</f>
        <v>42</v>
      </c>
      <c r="C44" s="6" t="str">
        <f>'2_MS_Inventory_deal'!$AZ44</f>
        <v>DC0819-407</v>
      </c>
      <c r="D44" s="6">
        <f>'2_MS_Inventory_deal'!$BA44</f>
        <v>5.5</v>
      </c>
      <c r="E44" s="6" t="str" cm="1">
        <f t="array" ref="E44">INDEX($T$3:$T$743,MATCH($C44&amp;$D44,$U$3:$U$743&amp;$X$3:$X$743,0))</f>
        <v>DC0819407S055</v>
      </c>
      <c r="F44" s="6" t="str" cm="1">
        <f t="array" ref="F44">INDEX($Y$3:$Y$743,MATCH($C44&amp;$D44,$U$3:$U$743&amp;$X$3:$X$743,0))</f>
        <v>MNMAN00022</v>
      </c>
      <c r="G44" s="6" t="str" cm="1">
        <f t="array" ref="G44">INDEX($W$3:$W$743,MATCH($C44&amp;$D44,$U$3:$U$743&amp;$X$3:$X$743,0))</f>
        <v>11M</v>
      </c>
      <c r="H44" s="6" cm="1">
        <f t="array" ref="H44">_xlfn.IFS(G44=$P$3,1,G44=$P$4,1,G44=$P$5,1,G44=$P$6,1,G44=$P$7,1,G44=$P$8,1,G44=$P$9,1,G44=$P$10,1,G44=$P$11,1,G44=$P$12,1,G44=$P$13,G44=$P$14,G44=$P$15,1,G44=$P$16,1,G44=$P$17,1,G44=$P$18,1,TRUE,0)</f>
        <v>0</v>
      </c>
      <c r="I44" s="6" cm="1">
        <f t="array" ref="I44">_xlfn.IFS(AND(F44=$Q$3,G44=$P$3),1,AND(F44=$Q$4,G44=$P$4),1,AND(F44=$Q$5,G44=$P$5),1,AND(F44=$Q$6,G44=$P$6),1,AND(F44=$Q$7,G44=$P$7),1,AND(F44=$Q$8,G44=$P$8),1,AND(F44=$Q$9,G44=$P$9),1,AND(F44=$Q$10,G44=$P$10),1,AND(F44=$Q$11,G44=$P$11),1,AND(F44=$Q$12,G44=$P$12),1,AND(F44=$Q$13,G44=$P$3),1,AND(F44=$Q$14,G44=$P$3),1,AND(F44=$Q$15,G44=$P$15),1,AND(F44=$Q$16,G44=$P$16),1,AND(F44=$Q$17,G44=$P$17),1,AND(F44=$Q$18,G44=$P$18),1,TRUE,0)</f>
        <v>0</v>
      </c>
      <c r="J44" s="6" cm="1">
        <f t="array" ref="J44">_xlfn.IFS(D44=$R$3,1,D44=$R$4,1,D44=$R$5,1,D44=$R$6,1,D44=$R$7,1,D44=$R$8,1,D44=$R$9,1,D44=$R$10,1,D44=$R$11,1,D44=$R$12,1,D44=$R$13,1,D44=$R$14,1,D44=$R$15,1,D44=$R$16,1,D44=$R$17,1,D44=$R$18,1,TRUE,0)</f>
        <v>0</v>
      </c>
      <c r="K44" s="6" cm="1">
        <f t="array" ref="K44">_xlfn.IFS(AND(H44=1,I44=1,J44=1),10,AND(H44=1,I44=1,J44=0),9,AND(H44=1,I44=0,J44=1),6,AND(H44=1,I44=0,J44=0),5,AND(H44=0,I44=1,J44=1),2,AND(H44=0,I44=0,J44=1),2,AND(H44=0,I44=1,J44=0),1,AND(H44=0,I44=0,J44=0),1)</f>
        <v>1</v>
      </c>
      <c r="T44" s="6" t="s">
        <v>257</v>
      </c>
      <c r="U44" s="10" t="s">
        <v>106</v>
      </c>
      <c r="V44" s="6" t="s">
        <v>212</v>
      </c>
      <c r="W44" s="10" t="s">
        <v>254</v>
      </c>
      <c r="X44" s="59">
        <v>5.5</v>
      </c>
      <c r="Y44" s="6" t="s">
        <v>188</v>
      </c>
    </row>
    <row r="45" spans="2:25">
      <c r="B45" s="6">
        <f>'2_MS_Inventory_deal'!$AY45</f>
        <v>43</v>
      </c>
      <c r="C45" s="6" t="str">
        <f>'2_MS_Inventory_deal'!$AZ45</f>
        <v>DC0819-407</v>
      </c>
      <c r="D45" s="6">
        <f>'2_MS_Inventory_deal'!$BA45</f>
        <v>6</v>
      </c>
      <c r="E45" s="6" t="str" cm="1">
        <f t="array" ref="E45">INDEX($T$3:$T$743,MATCH($C45&amp;$D45,$U$3:$U$743&amp;$X$3:$X$743,0))</f>
        <v>DC0819407S060</v>
      </c>
      <c r="F45" s="6" t="str" cm="1">
        <f t="array" ref="F45">INDEX($Y$3:$Y$743,MATCH($C45&amp;$D45,$U$3:$U$743&amp;$X$3:$X$743,0))</f>
        <v>MNMAN00023</v>
      </c>
      <c r="G45" s="6" t="str" cm="1">
        <f t="array" ref="G45">INDEX($W$3:$W$743,MATCH($C45&amp;$D45,$U$3:$U$743&amp;$X$3:$X$743,0))</f>
        <v>11M</v>
      </c>
      <c r="H45" s="6" cm="1">
        <f t="array" ref="H45">_xlfn.IFS(G45=$P$3,1,G45=$P$4,1,G45=$P$5,1,G45=$P$6,1,G45=$P$7,1,G45=$P$8,1,G45=$P$9,1,G45=$P$10,1,G45=$P$11,1,G45=$P$12,1,G45=$P$13,G45=$P$14,G45=$P$15,1,G45=$P$16,1,G45=$P$17,1,G45=$P$18,1,TRUE,0)</f>
        <v>0</v>
      </c>
      <c r="I45" s="6" cm="1">
        <f t="array" ref="I45">_xlfn.IFS(AND(F45=$Q$3,G45=$P$3),1,AND(F45=$Q$4,G45=$P$4),1,AND(F45=$Q$5,G45=$P$5),1,AND(F45=$Q$6,G45=$P$6),1,AND(F45=$Q$7,G45=$P$7),1,AND(F45=$Q$8,G45=$P$8),1,AND(F45=$Q$9,G45=$P$9),1,AND(F45=$Q$10,G45=$P$10),1,AND(F45=$Q$11,G45=$P$11),1,AND(F45=$Q$12,G45=$P$12),1,AND(F45=$Q$13,G45=$P$3),1,AND(F45=$Q$14,G45=$P$3),1,AND(F45=$Q$15,G45=$P$15),1,AND(F45=$Q$16,G45=$P$16),1,AND(F45=$Q$17,G45=$P$17),1,AND(F45=$Q$18,G45=$P$18),1,TRUE,0)</f>
        <v>0</v>
      </c>
      <c r="J45" s="6" cm="1">
        <f t="array" ref="J45">_xlfn.IFS(D45=$R$3,1,D45=$R$4,1,D45=$R$5,1,D45=$R$6,1,D45=$R$7,1,D45=$R$8,1,D45=$R$9,1,D45=$R$10,1,D45=$R$11,1,D45=$R$12,1,D45=$R$13,1,D45=$R$14,1,D45=$R$15,1,D45=$R$16,1,D45=$R$17,1,D45=$R$18,1,TRUE,0)</f>
        <v>0</v>
      </c>
      <c r="K45" s="6" cm="1">
        <f t="array" ref="K45">_xlfn.IFS(AND(H45=1,I45=1,J45=1),10,AND(H45=1,I45=1,J45=0),9,AND(H45=1,I45=0,J45=1),6,AND(H45=1,I45=0,J45=0),5,AND(H45=0,I45=1,J45=1),2,AND(H45=0,I45=0,J45=1),2,AND(H45=0,I45=1,J45=0),1,AND(H45=0,I45=0,J45=0),1)</f>
        <v>1</v>
      </c>
      <c r="T45" s="6" t="s">
        <v>258</v>
      </c>
      <c r="U45" s="10" t="s">
        <v>106</v>
      </c>
      <c r="V45" s="6" t="s">
        <v>212</v>
      </c>
      <c r="W45" s="10" t="s">
        <v>254</v>
      </c>
      <c r="X45" s="59">
        <v>6</v>
      </c>
      <c r="Y45" s="6" t="s">
        <v>215</v>
      </c>
    </row>
    <row r="46" spans="2:25">
      <c r="B46" s="6">
        <f>'2_MS_Inventory_deal'!$AY46</f>
        <v>44</v>
      </c>
      <c r="C46" s="6" t="str">
        <f>'2_MS_Inventory_deal'!$AZ46</f>
        <v>DC0819-407</v>
      </c>
      <c r="D46" s="6">
        <f>'2_MS_Inventory_deal'!$BA46</f>
        <v>6.5</v>
      </c>
      <c r="E46" s="6" t="str" cm="1">
        <f t="array" ref="E46">INDEX($T$3:$T$743,MATCH($C46&amp;$D46,$U$3:$U$743&amp;$X$3:$X$743,0))</f>
        <v>DC0819407S065</v>
      </c>
      <c r="F46" s="6" t="str" cm="1">
        <f t="array" ref="F46">INDEX($Y$3:$Y$743,MATCH($C46&amp;$D46,$U$3:$U$743&amp;$X$3:$X$743,0))</f>
        <v>MNMAN00023</v>
      </c>
      <c r="G46" s="6" t="str" cm="1">
        <f t="array" ref="G46">INDEX($W$3:$W$743,MATCH($C46&amp;$D46,$U$3:$U$743&amp;$X$3:$X$743,0))</f>
        <v>11M</v>
      </c>
      <c r="H46" s="6" cm="1">
        <f t="array" ref="H46">_xlfn.IFS(G46=$P$3,1,G46=$P$4,1,G46=$P$5,1,G46=$P$6,1,G46=$P$7,1,G46=$P$8,1,G46=$P$9,1,G46=$P$10,1,G46=$P$11,1,G46=$P$12,1,G46=$P$13,G46=$P$14,G46=$P$15,1,G46=$P$16,1,G46=$P$17,1,G46=$P$18,1,TRUE,0)</f>
        <v>0</v>
      </c>
      <c r="I46" s="6" cm="1">
        <f t="array" ref="I46">_xlfn.IFS(AND(F46=$Q$3,G46=$P$3),1,AND(F46=$Q$4,G46=$P$4),1,AND(F46=$Q$5,G46=$P$5),1,AND(F46=$Q$6,G46=$P$6),1,AND(F46=$Q$7,G46=$P$7),1,AND(F46=$Q$8,G46=$P$8),1,AND(F46=$Q$9,G46=$P$9),1,AND(F46=$Q$10,G46=$P$10),1,AND(F46=$Q$11,G46=$P$11),1,AND(F46=$Q$12,G46=$P$12),1,AND(F46=$Q$13,G46=$P$3),1,AND(F46=$Q$14,G46=$P$3),1,AND(F46=$Q$15,G46=$P$15),1,AND(F46=$Q$16,G46=$P$16),1,AND(F46=$Q$17,G46=$P$17),1,AND(F46=$Q$18,G46=$P$18),1,TRUE,0)</f>
        <v>0</v>
      </c>
      <c r="J46" s="6" cm="1">
        <f t="array" ref="J46">_xlfn.IFS(D46=$R$3,1,D46=$R$4,1,D46=$R$5,1,D46=$R$6,1,D46=$R$7,1,D46=$R$8,1,D46=$R$9,1,D46=$R$10,1,D46=$R$11,1,D46=$R$12,1,D46=$R$13,1,D46=$R$14,1,D46=$R$15,1,D46=$R$16,1,D46=$R$17,1,D46=$R$18,1,TRUE,0)</f>
        <v>0</v>
      </c>
      <c r="K46" s="6" cm="1">
        <f t="array" ref="K46">_xlfn.IFS(AND(H46=1,I46=1,J46=1),10,AND(H46=1,I46=1,J46=0),9,AND(H46=1,I46=0,J46=1),6,AND(H46=1,I46=0,J46=0),5,AND(H46=0,I46=1,J46=1),2,AND(H46=0,I46=0,J46=1),2,AND(H46=0,I46=1,J46=0),1,AND(H46=0,I46=0,J46=0),1)</f>
        <v>1</v>
      </c>
      <c r="T46" s="6" t="s">
        <v>259</v>
      </c>
      <c r="U46" s="10" t="s">
        <v>106</v>
      </c>
      <c r="V46" s="6" t="s">
        <v>212</v>
      </c>
      <c r="W46" s="10" t="s">
        <v>254</v>
      </c>
      <c r="X46" s="59">
        <v>6.5</v>
      </c>
      <c r="Y46" s="6" t="s">
        <v>215</v>
      </c>
    </row>
    <row r="47" spans="2:25">
      <c r="B47" s="6">
        <f>'2_MS_Inventory_deal'!$AY47</f>
        <v>45</v>
      </c>
      <c r="C47" s="6" t="str">
        <f>'2_MS_Inventory_deal'!$AZ47</f>
        <v>DC0819-407</v>
      </c>
      <c r="D47" s="6">
        <f>'2_MS_Inventory_deal'!$BA47</f>
        <v>7</v>
      </c>
      <c r="E47" s="6" t="str" cm="1">
        <f t="array" ref="E47">INDEX($T$3:$T$743,MATCH($C47&amp;$D47,$U$3:$U$743&amp;$X$3:$X$743,0))</f>
        <v>DC0819407S070</v>
      </c>
      <c r="F47" s="6" t="str" cm="1">
        <f t="array" ref="F47">INDEX($Y$3:$Y$743,MATCH($C47&amp;$D47,$U$3:$U$743&amp;$X$3:$X$743,0))</f>
        <v>MNMAN00024</v>
      </c>
      <c r="G47" s="6" t="str" cm="1">
        <f t="array" ref="G47">INDEX($W$3:$W$743,MATCH($C47&amp;$D47,$U$3:$U$743&amp;$X$3:$X$743,0))</f>
        <v>11M</v>
      </c>
      <c r="H47" s="6" cm="1">
        <f t="array" ref="H47">_xlfn.IFS(G47=$P$3,1,G47=$P$4,1,G47=$P$5,1,G47=$P$6,1,G47=$P$7,1,G47=$P$8,1,G47=$P$9,1,G47=$P$10,1,G47=$P$11,1,G47=$P$12,1,G47=$P$13,G47=$P$14,G47=$P$15,1,G47=$P$16,1,G47=$P$17,1,G47=$P$18,1,TRUE,0)</f>
        <v>0</v>
      </c>
      <c r="I47" s="6" cm="1">
        <f t="array" ref="I47">_xlfn.IFS(AND(F47=$Q$3,G47=$P$3),1,AND(F47=$Q$4,G47=$P$4),1,AND(F47=$Q$5,G47=$P$5),1,AND(F47=$Q$6,G47=$P$6),1,AND(F47=$Q$7,G47=$P$7),1,AND(F47=$Q$8,G47=$P$8),1,AND(F47=$Q$9,G47=$P$9),1,AND(F47=$Q$10,G47=$P$10),1,AND(F47=$Q$11,G47=$P$11),1,AND(F47=$Q$12,G47=$P$12),1,AND(F47=$Q$13,G47=$P$3),1,AND(F47=$Q$14,G47=$P$3),1,AND(F47=$Q$15,G47=$P$15),1,AND(F47=$Q$16,G47=$P$16),1,AND(F47=$Q$17,G47=$P$17),1,AND(F47=$Q$18,G47=$P$18),1,TRUE,0)</f>
        <v>0</v>
      </c>
      <c r="J47" s="6" cm="1">
        <f t="array" ref="J47">_xlfn.IFS(D47=$R$3,1,D47=$R$4,1,D47=$R$5,1,D47=$R$6,1,D47=$R$7,1,D47=$R$8,1,D47=$R$9,1,D47=$R$10,1,D47=$R$11,1,D47=$R$12,1,D47=$R$13,1,D47=$R$14,1,D47=$R$15,1,D47=$R$16,1,D47=$R$17,1,D47=$R$18,1,TRUE,0)</f>
        <v>1</v>
      </c>
      <c r="K47" s="6" cm="1">
        <f t="array" ref="K47">_xlfn.IFS(AND(H47=1,I47=1,J47=1),10,AND(H47=1,I47=1,J47=0),9,AND(H47=1,I47=0,J47=1),6,AND(H47=1,I47=0,J47=0),5,AND(H47=0,I47=1,J47=1),2,AND(H47=0,I47=0,J47=1),2,AND(H47=0,I47=1,J47=0),1,AND(H47=0,I47=0,J47=0),1)</f>
        <v>2</v>
      </c>
      <c r="T47" s="6" t="s">
        <v>260</v>
      </c>
      <c r="U47" s="10" t="s">
        <v>106</v>
      </c>
      <c r="V47" s="6" t="s">
        <v>212</v>
      </c>
      <c r="W47" s="10" t="s">
        <v>254</v>
      </c>
      <c r="X47" s="59">
        <v>7</v>
      </c>
      <c r="Y47" s="6" t="s">
        <v>218</v>
      </c>
    </row>
    <row r="48" spans="2:25">
      <c r="B48" s="6">
        <f>'2_MS_Inventory_deal'!$AY48</f>
        <v>46</v>
      </c>
      <c r="C48" s="6" t="str">
        <f>'2_MS_Inventory_deal'!$AZ48</f>
        <v>DC0819-407</v>
      </c>
      <c r="D48" s="6">
        <f>'2_MS_Inventory_deal'!$BA48</f>
        <v>7.5</v>
      </c>
      <c r="E48" s="6" t="str" cm="1">
        <f t="array" ref="E48">INDEX($T$3:$T$743,MATCH($C48&amp;$D48,$U$3:$U$743&amp;$X$3:$X$743,0))</f>
        <v>DC0819407S075</v>
      </c>
      <c r="F48" s="6" t="str" cm="1">
        <f t="array" ref="F48">INDEX($Y$3:$Y$743,MATCH($C48&amp;$D48,$U$3:$U$743&amp;$X$3:$X$743,0))</f>
        <v>MNMAN00024</v>
      </c>
      <c r="G48" s="6" t="str" cm="1">
        <f t="array" ref="G48">INDEX($W$3:$W$743,MATCH($C48&amp;$D48,$U$3:$U$743&amp;$X$3:$X$743,0))</f>
        <v>11M</v>
      </c>
      <c r="H48" s="6" cm="1">
        <f t="array" ref="H48">_xlfn.IFS(G48=$P$3,1,G48=$P$4,1,G48=$P$5,1,G48=$P$6,1,G48=$P$7,1,G48=$P$8,1,G48=$P$9,1,G48=$P$10,1,G48=$P$11,1,G48=$P$12,1,G48=$P$13,G48=$P$14,G48=$P$15,1,G48=$P$16,1,G48=$P$17,1,G48=$P$18,1,TRUE,0)</f>
        <v>0</v>
      </c>
      <c r="I48" s="6" cm="1">
        <f t="array" ref="I48">_xlfn.IFS(AND(F48=$Q$3,G48=$P$3),1,AND(F48=$Q$4,G48=$P$4),1,AND(F48=$Q$5,G48=$P$5),1,AND(F48=$Q$6,G48=$P$6),1,AND(F48=$Q$7,G48=$P$7),1,AND(F48=$Q$8,G48=$P$8),1,AND(F48=$Q$9,G48=$P$9),1,AND(F48=$Q$10,G48=$P$10),1,AND(F48=$Q$11,G48=$P$11),1,AND(F48=$Q$12,G48=$P$12),1,AND(F48=$Q$13,G48=$P$3),1,AND(F48=$Q$14,G48=$P$3),1,AND(F48=$Q$15,G48=$P$15),1,AND(F48=$Q$16,G48=$P$16),1,AND(F48=$Q$17,G48=$P$17),1,AND(F48=$Q$18,G48=$P$18),1,TRUE,0)</f>
        <v>0</v>
      </c>
      <c r="J48" s="6" cm="1">
        <f t="array" ref="J48">_xlfn.IFS(D48=$R$3,1,D48=$R$4,1,D48=$R$5,1,D48=$R$6,1,D48=$R$7,1,D48=$R$8,1,D48=$R$9,1,D48=$R$10,1,D48=$R$11,1,D48=$R$12,1,D48=$R$13,1,D48=$R$14,1,D48=$R$15,1,D48=$R$16,1,D48=$R$17,1,D48=$R$18,1,TRUE,0)</f>
        <v>0</v>
      </c>
      <c r="K48" s="6" cm="1">
        <f t="array" ref="K48">_xlfn.IFS(AND(H48=1,I48=1,J48=1),10,AND(H48=1,I48=1,J48=0),9,AND(H48=1,I48=0,J48=1),6,AND(H48=1,I48=0,J48=0),5,AND(H48=0,I48=1,J48=1),2,AND(H48=0,I48=0,J48=1),2,AND(H48=0,I48=1,J48=0),1,AND(H48=0,I48=0,J48=0),1)</f>
        <v>1</v>
      </c>
      <c r="T48" s="6" t="s">
        <v>261</v>
      </c>
      <c r="U48" s="10" t="s">
        <v>106</v>
      </c>
      <c r="V48" s="6" t="s">
        <v>212</v>
      </c>
      <c r="W48" s="10" t="s">
        <v>254</v>
      </c>
      <c r="X48" s="59">
        <v>7.5</v>
      </c>
      <c r="Y48" s="6" t="s">
        <v>218</v>
      </c>
    </row>
    <row r="49" spans="2:25">
      <c r="B49" s="6">
        <f>'2_MS_Inventory_deal'!$AY49</f>
        <v>47</v>
      </c>
      <c r="C49" s="6" t="str">
        <f>'2_MS_Inventory_deal'!$AZ49</f>
        <v>DC0819-407</v>
      </c>
      <c r="D49" s="6">
        <f>'2_MS_Inventory_deal'!$BA49</f>
        <v>8</v>
      </c>
      <c r="E49" s="6" t="str" cm="1">
        <f t="array" ref="E49">INDEX($T$3:$T$743,MATCH($C49&amp;$D49,$U$3:$U$743&amp;$X$3:$X$743,0))</f>
        <v>DC0819407S080</v>
      </c>
      <c r="F49" s="6" t="str" cm="1">
        <f t="array" ref="F49">INDEX($Y$3:$Y$743,MATCH($C49&amp;$D49,$U$3:$U$743&amp;$X$3:$X$743,0))</f>
        <v>MNMAN00025</v>
      </c>
      <c r="G49" s="6" t="str" cm="1">
        <f t="array" ref="G49">INDEX($W$3:$W$743,MATCH($C49&amp;$D49,$U$3:$U$743&amp;$X$3:$X$743,0))</f>
        <v>11M</v>
      </c>
      <c r="H49" s="6" cm="1">
        <f t="array" ref="H49">_xlfn.IFS(G49=$P$3,1,G49=$P$4,1,G49=$P$5,1,G49=$P$6,1,G49=$P$7,1,G49=$P$8,1,G49=$P$9,1,G49=$P$10,1,G49=$P$11,1,G49=$P$12,1,G49=$P$13,G49=$P$14,G49=$P$15,1,G49=$P$16,1,G49=$P$17,1,G49=$P$18,1,TRUE,0)</f>
        <v>0</v>
      </c>
      <c r="I49" s="6" cm="1">
        <f t="array" ref="I49">_xlfn.IFS(AND(F49=$Q$3,G49=$P$3),1,AND(F49=$Q$4,G49=$P$4),1,AND(F49=$Q$5,G49=$P$5),1,AND(F49=$Q$6,G49=$P$6),1,AND(F49=$Q$7,G49=$P$7),1,AND(F49=$Q$8,G49=$P$8),1,AND(F49=$Q$9,G49=$P$9),1,AND(F49=$Q$10,G49=$P$10),1,AND(F49=$Q$11,G49=$P$11),1,AND(F49=$Q$12,G49=$P$12),1,AND(F49=$Q$13,G49=$P$3),1,AND(F49=$Q$14,G49=$P$3),1,AND(F49=$Q$15,G49=$P$15),1,AND(F49=$Q$16,G49=$P$16),1,AND(F49=$Q$17,G49=$P$17),1,AND(F49=$Q$18,G49=$P$18),1,TRUE,0)</f>
        <v>0</v>
      </c>
      <c r="J49" s="6" cm="1">
        <f t="array" ref="J49">_xlfn.IFS(D49=$R$3,1,D49=$R$4,1,D49=$R$5,1,D49=$R$6,1,D49=$R$7,1,D49=$R$8,1,D49=$R$9,1,D49=$R$10,1,D49=$R$11,1,D49=$R$12,1,D49=$R$13,1,D49=$R$14,1,D49=$R$15,1,D49=$R$16,1,D49=$R$17,1,D49=$R$18,1,TRUE,0)</f>
        <v>1</v>
      </c>
      <c r="K49" s="6" cm="1">
        <f t="array" ref="K49">_xlfn.IFS(AND(H49=1,I49=1,J49=1),10,AND(H49=1,I49=1,J49=0),9,AND(H49=1,I49=0,J49=1),6,AND(H49=1,I49=0,J49=0),5,AND(H49=0,I49=1,J49=1),2,AND(H49=0,I49=0,J49=1),2,AND(H49=0,I49=1,J49=0),1,AND(H49=0,I49=0,J49=0),1)</f>
        <v>2</v>
      </c>
      <c r="T49" s="6" t="s">
        <v>262</v>
      </c>
      <c r="U49" s="10" t="s">
        <v>106</v>
      </c>
      <c r="V49" s="6" t="s">
        <v>212</v>
      </c>
      <c r="W49" s="10" t="s">
        <v>254</v>
      </c>
      <c r="X49" s="59">
        <v>8</v>
      </c>
      <c r="Y49" s="6" t="s">
        <v>186</v>
      </c>
    </row>
    <row r="50" spans="2:25">
      <c r="B50" s="6">
        <f>'2_MS_Inventory_deal'!$AY50</f>
        <v>48</v>
      </c>
      <c r="C50" s="6" t="str">
        <f>'2_MS_Inventory_deal'!$AZ50</f>
        <v>DC0819-407</v>
      </c>
      <c r="D50" s="6">
        <f>'2_MS_Inventory_deal'!$BA50</f>
        <v>8.5</v>
      </c>
      <c r="E50" s="6" t="str" cm="1">
        <f t="array" ref="E50">INDEX($T$3:$T$743,MATCH($C50&amp;$D50,$U$3:$U$743&amp;$X$3:$X$743,0))</f>
        <v>DC0819407S085</v>
      </c>
      <c r="F50" s="6" t="str" cm="1">
        <f t="array" ref="F50">INDEX($Y$3:$Y$743,MATCH($C50&amp;$D50,$U$3:$U$743&amp;$X$3:$X$743,0))</f>
        <v>MNMAN00025</v>
      </c>
      <c r="G50" s="6" t="str" cm="1">
        <f t="array" ref="G50">INDEX($W$3:$W$743,MATCH($C50&amp;$D50,$U$3:$U$743&amp;$X$3:$X$743,0))</f>
        <v>11M</v>
      </c>
      <c r="H50" s="6" cm="1">
        <f t="array" ref="H50">_xlfn.IFS(G50=$P$3,1,G50=$P$4,1,G50=$P$5,1,G50=$P$6,1,G50=$P$7,1,G50=$P$8,1,G50=$P$9,1,G50=$P$10,1,G50=$P$11,1,G50=$P$12,1,G50=$P$13,G50=$P$14,G50=$P$15,1,G50=$P$16,1,G50=$P$17,1,G50=$P$18,1,TRUE,0)</f>
        <v>0</v>
      </c>
      <c r="I50" s="6" cm="1">
        <f t="array" ref="I50">_xlfn.IFS(AND(F50=$Q$3,G50=$P$3),1,AND(F50=$Q$4,G50=$P$4),1,AND(F50=$Q$5,G50=$P$5),1,AND(F50=$Q$6,G50=$P$6),1,AND(F50=$Q$7,G50=$P$7),1,AND(F50=$Q$8,G50=$P$8),1,AND(F50=$Q$9,G50=$P$9),1,AND(F50=$Q$10,G50=$P$10),1,AND(F50=$Q$11,G50=$P$11),1,AND(F50=$Q$12,G50=$P$12),1,AND(F50=$Q$13,G50=$P$3),1,AND(F50=$Q$14,G50=$P$3),1,AND(F50=$Q$15,G50=$P$15),1,AND(F50=$Q$16,G50=$P$16),1,AND(F50=$Q$17,G50=$P$17),1,AND(F50=$Q$18,G50=$P$18),1,TRUE,0)</f>
        <v>0</v>
      </c>
      <c r="J50" s="6" cm="1">
        <f t="array" ref="J50">_xlfn.IFS(D50=$R$3,1,D50=$R$4,1,D50=$R$5,1,D50=$R$6,1,D50=$R$7,1,D50=$R$8,1,D50=$R$9,1,D50=$R$10,1,D50=$R$11,1,D50=$R$12,1,D50=$R$13,1,D50=$R$14,1,D50=$R$15,1,D50=$R$16,1,D50=$R$17,1,D50=$R$18,1,TRUE,0)</f>
        <v>0</v>
      </c>
      <c r="K50" s="6" cm="1">
        <f t="array" ref="K50">_xlfn.IFS(AND(H50=1,I50=1,J50=1),10,AND(H50=1,I50=1,J50=0),9,AND(H50=1,I50=0,J50=1),6,AND(H50=1,I50=0,J50=0),5,AND(H50=0,I50=1,J50=1),2,AND(H50=0,I50=0,J50=1),2,AND(H50=0,I50=1,J50=0),1,AND(H50=0,I50=0,J50=0),1)</f>
        <v>1</v>
      </c>
      <c r="T50" s="6" t="s">
        <v>263</v>
      </c>
      <c r="U50" s="10" t="s">
        <v>106</v>
      </c>
      <c r="V50" s="6" t="s">
        <v>212</v>
      </c>
      <c r="W50" s="10" t="s">
        <v>254</v>
      </c>
      <c r="X50" s="59">
        <v>8.5</v>
      </c>
      <c r="Y50" s="6" t="s">
        <v>186</v>
      </c>
    </row>
    <row r="51" spans="2:25">
      <c r="B51" s="6">
        <f>'2_MS_Inventory_deal'!$AY51</f>
        <v>49</v>
      </c>
      <c r="C51" s="6" t="str">
        <f>'2_MS_Inventory_deal'!$AZ51</f>
        <v>DC0819-407</v>
      </c>
      <c r="D51" s="6">
        <f>'2_MS_Inventory_deal'!$BA51</f>
        <v>9</v>
      </c>
      <c r="E51" s="6" t="str" cm="1">
        <f t="array" ref="E51">INDEX($T$3:$T$743,MATCH($C51&amp;$D51,$U$3:$U$743&amp;$X$3:$X$743,0))</f>
        <v>DC0819407S090</v>
      </c>
      <c r="F51" s="6" t="str" cm="1">
        <f t="array" ref="F51">INDEX($Y$3:$Y$743,MATCH($C51&amp;$D51,$U$3:$U$743&amp;$X$3:$X$743,0))</f>
        <v>MNMAN00026</v>
      </c>
      <c r="G51" s="6" t="str" cm="1">
        <f t="array" ref="G51">INDEX($W$3:$W$743,MATCH($C51&amp;$D51,$U$3:$U$743&amp;$X$3:$X$743,0))</f>
        <v>11M</v>
      </c>
      <c r="H51" s="6" cm="1">
        <f t="array" ref="H51">_xlfn.IFS(G51=$P$3,1,G51=$P$4,1,G51=$P$5,1,G51=$P$6,1,G51=$P$7,1,G51=$P$8,1,G51=$P$9,1,G51=$P$10,1,G51=$P$11,1,G51=$P$12,1,G51=$P$13,G51=$P$14,G51=$P$15,1,G51=$P$16,1,G51=$P$17,1,G51=$P$18,1,TRUE,0)</f>
        <v>0</v>
      </c>
      <c r="I51" s="6" cm="1">
        <f t="array" ref="I51">_xlfn.IFS(AND(F51=$Q$3,G51=$P$3),1,AND(F51=$Q$4,G51=$P$4),1,AND(F51=$Q$5,G51=$P$5),1,AND(F51=$Q$6,G51=$P$6),1,AND(F51=$Q$7,G51=$P$7),1,AND(F51=$Q$8,G51=$P$8),1,AND(F51=$Q$9,G51=$P$9),1,AND(F51=$Q$10,G51=$P$10),1,AND(F51=$Q$11,G51=$P$11),1,AND(F51=$Q$12,G51=$P$12),1,AND(F51=$Q$13,G51=$P$3),1,AND(F51=$Q$14,G51=$P$3),1,AND(F51=$Q$15,G51=$P$15),1,AND(F51=$Q$16,G51=$P$16),1,AND(F51=$Q$17,G51=$P$17),1,AND(F51=$Q$18,G51=$P$18),1,TRUE,0)</f>
        <v>0</v>
      </c>
      <c r="J51" s="6" cm="1">
        <f t="array" ref="J51">_xlfn.IFS(D51=$R$3,1,D51=$R$4,1,D51=$R$5,1,D51=$R$6,1,D51=$R$7,1,D51=$R$8,1,D51=$R$9,1,D51=$R$10,1,D51=$R$11,1,D51=$R$12,1,D51=$R$13,1,D51=$R$14,1,D51=$R$15,1,D51=$R$16,1,D51=$R$17,1,D51=$R$18,1,TRUE,0)</f>
        <v>1</v>
      </c>
      <c r="K51" s="6" cm="1">
        <f t="array" ref="K51">_xlfn.IFS(AND(H51=1,I51=1,J51=1),10,AND(H51=1,I51=1,J51=0),9,AND(H51=1,I51=0,J51=1),6,AND(H51=1,I51=0,J51=0),5,AND(H51=0,I51=1,J51=1),2,AND(H51=0,I51=0,J51=1),2,AND(H51=0,I51=1,J51=0),1,AND(H51=0,I51=0,J51=0),1)</f>
        <v>2</v>
      </c>
      <c r="T51" s="6" t="s">
        <v>264</v>
      </c>
      <c r="U51" s="10" t="s">
        <v>106</v>
      </c>
      <c r="V51" s="6" t="s">
        <v>212</v>
      </c>
      <c r="W51" s="10" t="s">
        <v>254</v>
      </c>
      <c r="X51" s="59">
        <v>9</v>
      </c>
      <c r="Y51" s="6" t="s">
        <v>222</v>
      </c>
    </row>
    <row r="52" spans="2:25">
      <c r="B52" s="6">
        <f>'2_MS_Inventory_deal'!$AY52</f>
        <v>50</v>
      </c>
      <c r="C52" s="6" t="str">
        <f>'2_MS_Inventory_deal'!$AZ52</f>
        <v>DC0819-407</v>
      </c>
      <c r="D52" s="6">
        <f>'2_MS_Inventory_deal'!$BA52</f>
        <v>9.5</v>
      </c>
      <c r="E52" s="6" t="str" cm="1">
        <f t="array" ref="E52">INDEX($T$3:$T$743,MATCH($C52&amp;$D52,$U$3:$U$743&amp;$X$3:$X$743,0))</f>
        <v>DC0819407S095</v>
      </c>
      <c r="F52" s="6" t="str" cm="1">
        <f t="array" ref="F52">INDEX($Y$3:$Y$743,MATCH($C52&amp;$D52,$U$3:$U$743&amp;$X$3:$X$743,0))</f>
        <v>MNMAN00026</v>
      </c>
      <c r="G52" s="6" t="str" cm="1">
        <f t="array" ref="G52">INDEX($W$3:$W$743,MATCH($C52&amp;$D52,$U$3:$U$743&amp;$X$3:$X$743,0))</f>
        <v>11M</v>
      </c>
      <c r="H52" s="6" cm="1">
        <f t="array" ref="H52">_xlfn.IFS(G52=$P$3,1,G52=$P$4,1,G52=$P$5,1,G52=$P$6,1,G52=$P$7,1,G52=$P$8,1,G52=$P$9,1,G52=$P$10,1,G52=$P$11,1,G52=$P$12,1,G52=$P$13,G52=$P$14,G52=$P$15,1,G52=$P$16,1,G52=$P$17,1,G52=$P$18,1,TRUE,0)</f>
        <v>0</v>
      </c>
      <c r="I52" s="6" cm="1">
        <f t="array" ref="I52">_xlfn.IFS(AND(F52=$Q$3,G52=$P$3),1,AND(F52=$Q$4,G52=$P$4),1,AND(F52=$Q$5,G52=$P$5),1,AND(F52=$Q$6,G52=$P$6),1,AND(F52=$Q$7,G52=$P$7),1,AND(F52=$Q$8,G52=$P$8),1,AND(F52=$Q$9,G52=$P$9),1,AND(F52=$Q$10,G52=$P$10),1,AND(F52=$Q$11,G52=$P$11),1,AND(F52=$Q$12,G52=$P$12),1,AND(F52=$Q$13,G52=$P$3),1,AND(F52=$Q$14,G52=$P$3),1,AND(F52=$Q$15,G52=$P$15),1,AND(F52=$Q$16,G52=$P$16),1,AND(F52=$Q$17,G52=$P$17),1,AND(F52=$Q$18,G52=$P$18),1,TRUE,0)</f>
        <v>0</v>
      </c>
      <c r="J52" s="6" cm="1">
        <f t="array" ref="J52">_xlfn.IFS(D52=$R$3,1,D52=$R$4,1,D52=$R$5,1,D52=$R$6,1,D52=$R$7,1,D52=$R$8,1,D52=$R$9,1,D52=$R$10,1,D52=$R$11,1,D52=$R$12,1,D52=$R$13,1,D52=$R$14,1,D52=$R$15,1,D52=$R$16,1,D52=$R$17,1,D52=$R$18,1,TRUE,0)</f>
        <v>1</v>
      </c>
      <c r="K52" s="6" cm="1">
        <f t="array" ref="K52">_xlfn.IFS(AND(H52=1,I52=1,J52=1),10,AND(H52=1,I52=1,J52=0),9,AND(H52=1,I52=0,J52=1),6,AND(H52=1,I52=0,J52=0),5,AND(H52=0,I52=1,J52=1),2,AND(H52=0,I52=0,J52=1),2,AND(H52=0,I52=1,J52=0),1,AND(H52=0,I52=0,J52=0),1)</f>
        <v>2</v>
      </c>
      <c r="T52" s="6" t="s">
        <v>265</v>
      </c>
      <c r="U52" s="10" t="s">
        <v>106</v>
      </c>
      <c r="V52" s="6" t="s">
        <v>212</v>
      </c>
      <c r="W52" s="10" t="s">
        <v>254</v>
      </c>
      <c r="X52" s="59">
        <v>9.5</v>
      </c>
      <c r="Y52" s="6" t="s">
        <v>222</v>
      </c>
    </row>
    <row r="53" spans="2:25">
      <c r="B53" s="6">
        <f>'2_MS_Inventory_deal'!$AY53</f>
        <v>51</v>
      </c>
      <c r="C53" s="6" t="str">
        <f>'2_MS_Inventory_deal'!$AZ53</f>
        <v>DC0819-407</v>
      </c>
      <c r="D53" s="6">
        <f>'2_MS_Inventory_deal'!$BA53</f>
        <v>10</v>
      </c>
      <c r="E53" s="6" t="str" cm="1">
        <f t="array" ref="E53">INDEX($T$3:$T$743,MATCH($C53&amp;$D53,$U$3:$U$743&amp;$X$3:$X$743,0))</f>
        <v>DC0819407S100</v>
      </c>
      <c r="F53" s="6" t="str" cm="1">
        <f t="array" ref="F53">INDEX($Y$3:$Y$743,MATCH($C53&amp;$D53,$U$3:$U$743&amp;$X$3:$X$743,0))</f>
        <v>MNMAN00027</v>
      </c>
      <c r="G53" s="6" t="str" cm="1">
        <f t="array" ref="G53">INDEX($W$3:$W$743,MATCH($C53&amp;$D53,$U$3:$U$743&amp;$X$3:$X$743,0))</f>
        <v>11M</v>
      </c>
      <c r="H53" s="6" cm="1">
        <f t="array" ref="H53">_xlfn.IFS(G53=$P$3,1,G53=$P$4,1,G53=$P$5,1,G53=$P$6,1,G53=$P$7,1,G53=$P$8,1,G53=$P$9,1,G53=$P$10,1,G53=$P$11,1,G53=$P$12,1,G53=$P$13,G53=$P$14,G53=$P$15,1,G53=$P$16,1,G53=$P$17,1,G53=$P$18,1,TRUE,0)</f>
        <v>0</v>
      </c>
      <c r="I53" s="6" cm="1">
        <f t="array" ref="I53">_xlfn.IFS(AND(F53=$Q$3,G53=$P$3),1,AND(F53=$Q$4,G53=$P$4),1,AND(F53=$Q$5,G53=$P$5),1,AND(F53=$Q$6,G53=$P$6),1,AND(F53=$Q$7,G53=$P$7),1,AND(F53=$Q$8,G53=$P$8),1,AND(F53=$Q$9,G53=$P$9),1,AND(F53=$Q$10,G53=$P$10),1,AND(F53=$Q$11,G53=$P$11),1,AND(F53=$Q$12,G53=$P$12),1,AND(F53=$Q$13,G53=$P$3),1,AND(F53=$Q$14,G53=$P$3),1,AND(F53=$Q$15,G53=$P$15),1,AND(F53=$Q$16,G53=$P$16),1,AND(F53=$Q$17,G53=$P$17),1,AND(F53=$Q$18,G53=$P$18),1,TRUE,0)</f>
        <v>0</v>
      </c>
      <c r="J53" s="6" cm="1">
        <f t="array" ref="J53">_xlfn.IFS(D53=$R$3,1,D53=$R$4,1,D53=$R$5,1,D53=$R$6,1,D53=$R$7,1,D53=$R$8,1,D53=$R$9,1,D53=$R$10,1,D53=$R$11,1,D53=$R$12,1,D53=$R$13,1,D53=$R$14,1,D53=$R$15,1,D53=$R$16,1,D53=$R$17,1,D53=$R$18,1,TRUE,0)</f>
        <v>1</v>
      </c>
      <c r="K53" s="6" cm="1">
        <f t="array" ref="K53">_xlfn.IFS(AND(H53=1,I53=1,J53=1),10,AND(H53=1,I53=1,J53=0),9,AND(H53=1,I53=0,J53=1),6,AND(H53=1,I53=0,J53=0),5,AND(H53=0,I53=1,J53=1),2,AND(H53=0,I53=0,J53=1),2,AND(H53=0,I53=1,J53=0),1,AND(H53=0,I53=0,J53=0),1)</f>
        <v>2</v>
      </c>
      <c r="T53" s="6" t="s">
        <v>266</v>
      </c>
      <c r="U53" s="10" t="s">
        <v>106</v>
      </c>
      <c r="V53" s="6" t="s">
        <v>212</v>
      </c>
      <c r="W53" s="10" t="s">
        <v>254</v>
      </c>
      <c r="X53" s="59">
        <v>10</v>
      </c>
      <c r="Y53" s="6" t="s">
        <v>224</v>
      </c>
    </row>
    <row r="54" spans="2:25">
      <c r="B54" s="6">
        <f>'2_MS_Inventory_deal'!$AY54</f>
        <v>52</v>
      </c>
      <c r="C54" s="6" t="str">
        <f>'2_MS_Inventory_deal'!$AZ54</f>
        <v>DC0819-407</v>
      </c>
      <c r="D54" s="6">
        <f>'2_MS_Inventory_deal'!$BA54</f>
        <v>10.5</v>
      </c>
      <c r="E54" s="6" t="str" cm="1">
        <f t="array" ref="E54">INDEX($T$3:$T$743,MATCH($C54&amp;$D54,$U$3:$U$743&amp;$X$3:$X$743,0))</f>
        <v>DC0819407S105</v>
      </c>
      <c r="F54" s="6" t="str" cm="1">
        <f t="array" ref="F54">INDEX($Y$3:$Y$743,MATCH($C54&amp;$D54,$U$3:$U$743&amp;$X$3:$X$743,0))</f>
        <v>MNMAN00027</v>
      </c>
      <c r="G54" s="6" t="str" cm="1">
        <f t="array" ref="G54">INDEX($W$3:$W$743,MATCH($C54&amp;$D54,$U$3:$U$743&amp;$X$3:$X$743,0))</f>
        <v>11M</v>
      </c>
      <c r="H54" s="6" cm="1">
        <f t="array" ref="H54">_xlfn.IFS(G54=$P$3,1,G54=$P$4,1,G54=$P$5,1,G54=$P$6,1,G54=$P$7,1,G54=$P$8,1,G54=$P$9,1,G54=$P$10,1,G54=$P$11,1,G54=$P$12,1,G54=$P$13,G54=$P$14,G54=$P$15,1,G54=$P$16,1,G54=$P$17,1,G54=$P$18,1,TRUE,0)</f>
        <v>0</v>
      </c>
      <c r="I54" s="6" cm="1">
        <f t="array" ref="I54">_xlfn.IFS(AND(F54=$Q$3,G54=$P$3),1,AND(F54=$Q$4,G54=$P$4),1,AND(F54=$Q$5,G54=$P$5),1,AND(F54=$Q$6,G54=$P$6),1,AND(F54=$Q$7,G54=$P$7),1,AND(F54=$Q$8,G54=$P$8),1,AND(F54=$Q$9,G54=$P$9),1,AND(F54=$Q$10,G54=$P$10),1,AND(F54=$Q$11,G54=$P$11),1,AND(F54=$Q$12,G54=$P$12),1,AND(F54=$Q$13,G54=$P$3),1,AND(F54=$Q$14,G54=$P$3),1,AND(F54=$Q$15,G54=$P$15),1,AND(F54=$Q$16,G54=$P$16),1,AND(F54=$Q$17,G54=$P$17),1,AND(F54=$Q$18,G54=$P$18),1,TRUE,0)</f>
        <v>0</v>
      </c>
      <c r="J54" s="6" cm="1">
        <f t="array" ref="J54">_xlfn.IFS(D54=$R$3,1,D54=$R$4,1,D54=$R$5,1,D54=$R$6,1,D54=$R$7,1,D54=$R$8,1,D54=$R$9,1,D54=$R$10,1,D54=$R$11,1,D54=$R$12,1,D54=$R$13,1,D54=$R$14,1,D54=$R$15,1,D54=$R$16,1,D54=$R$17,1,D54=$R$18,1,TRUE,0)</f>
        <v>0</v>
      </c>
      <c r="K54" s="6" cm="1">
        <f t="array" ref="K54">_xlfn.IFS(AND(H54=1,I54=1,J54=1),10,AND(H54=1,I54=1,J54=0),9,AND(H54=1,I54=0,J54=1),6,AND(H54=1,I54=0,J54=0),5,AND(H54=0,I54=1,J54=1),2,AND(H54=0,I54=0,J54=1),2,AND(H54=0,I54=1,J54=0),1,AND(H54=0,I54=0,J54=0),1)</f>
        <v>1</v>
      </c>
      <c r="T54" s="6" t="s">
        <v>267</v>
      </c>
      <c r="U54" s="10" t="s">
        <v>106</v>
      </c>
      <c r="V54" s="6" t="s">
        <v>212</v>
      </c>
      <c r="W54" s="10" t="s">
        <v>254</v>
      </c>
      <c r="X54" s="59">
        <v>10.5</v>
      </c>
      <c r="Y54" s="6" t="s">
        <v>224</v>
      </c>
    </row>
    <row r="55" spans="2:25">
      <c r="B55" s="6">
        <f>'2_MS_Inventory_deal'!$AY55</f>
        <v>53</v>
      </c>
      <c r="C55" s="6" t="str">
        <f>'2_MS_Inventory_deal'!$AZ55</f>
        <v>DC0819-407</v>
      </c>
      <c r="D55" s="6">
        <f>'2_MS_Inventory_deal'!$BA55</f>
        <v>11</v>
      </c>
      <c r="E55" s="6" t="str" cm="1">
        <f t="array" ref="E55">INDEX($T$3:$T$743,MATCH($C55&amp;$D55,$U$3:$U$743&amp;$X$3:$X$743,0))</f>
        <v>DC0819407S110</v>
      </c>
      <c r="F55" s="6" t="str" cm="1">
        <f t="array" ref="F55">INDEX($Y$3:$Y$743,MATCH($C55&amp;$D55,$U$3:$U$743&amp;$X$3:$X$743,0))</f>
        <v>MNMAN00028</v>
      </c>
      <c r="G55" s="6" t="str" cm="1">
        <f t="array" ref="G55">INDEX($W$3:$W$743,MATCH($C55&amp;$D55,$U$3:$U$743&amp;$X$3:$X$743,0))</f>
        <v>11M</v>
      </c>
      <c r="H55" s="6" cm="1">
        <f t="array" ref="H55">_xlfn.IFS(G55=$P$3,1,G55=$P$4,1,G55=$P$5,1,G55=$P$6,1,G55=$P$7,1,G55=$P$8,1,G55=$P$9,1,G55=$P$10,1,G55=$P$11,1,G55=$P$12,1,G55=$P$13,G55=$P$14,G55=$P$15,1,G55=$P$16,1,G55=$P$17,1,G55=$P$18,1,TRUE,0)</f>
        <v>0</v>
      </c>
      <c r="I55" s="6" cm="1">
        <f t="array" ref="I55">_xlfn.IFS(AND(F55=$Q$3,G55=$P$3),1,AND(F55=$Q$4,G55=$P$4),1,AND(F55=$Q$5,G55=$P$5),1,AND(F55=$Q$6,G55=$P$6),1,AND(F55=$Q$7,G55=$P$7),1,AND(F55=$Q$8,G55=$P$8),1,AND(F55=$Q$9,G55=$P$9),1,AND(F55=$Q$10,G55=$P$10),1,AND(F55=$Q$11,G55=$P$11),1,AND(F55=$Q$12,G55=$P$12),1,AND(F55=$Q$13,G55=$P$3),1,AND(F55=$Q$14,G55=$P$3),1,AND(F55=$Q$15,G55=$P$15),1,AND(F55=$Q$16,G55=$P$16),1,AND(F55=$Q$17,G55=$P$17),1,AND(F55=$Q$18,G55=$P$18),1,TRUE,0)</f>
        <v>0</v>
      </c>
      <c r="J55" s="6" cm="1">
        <f t="array" ref="J55">_xlfn.IFS(D55=$R$3,1,D55=$R$4,1,D55=$R$5,1,D55=$R$6,1,D55=$R$7,1,D55=$R$8,1,D55=$R$9,1,D55=$R$10,1,D55=$R$11,1,D55=$R$12,1,D55=$R$13,1,D55=$R$14,1,D55=$R$15,1,D55=$R$16,1,D55=$R$17,1,D55=$R$18,1,TRUE,0)</f>
        <v>1</v>
      </c>
      <c r="K55" s="6" cm="1">
        <f t="array" ref="K55">_xlfn.IFS(AND(H55=1,I55=1,J55=1),10,AND(H55=1,I55=1,J55=0),9,AND(H55=1,I55=0,J55=1),6,AND(H55=1,I55=0,J55=0),5,AND(H55=0,I55=1,J55=1),2,AND(H55=0,I55=0,J55=1),2,AND(H55=0,I55=1,J55=0),1,AND(H55=0,I55=0,J55=0),1)</f>
        <v>2</v>
      </c>
      <c r="T55" s="6" t="s">
        <v>268</v>
      </c>
      <c r="U55" s="10" t="s">
        <v>106</v>
      </c>
      <c r="V55" s="6" t="s">
        <v>212</v>
      </c>
      <c r="W55" s="10" t="s">
        <v>254</v>
      </c>
      <c r="X55" s="59">
        <v>11</v>
      </c>
      <c r="Y55" s="6" t="s">
        <v>227</v>
      </c>
    </row>
    <row r="56" spans="2:25">
      <c r="B56" s="6">
        <f>'2_MS_Inventory_deal'!$AY56</f>
        <v>54</v>
      </c>
      <c r="C56" s="6" t="str">
        <f>'2_MS_Inventory_deal'!$AZ56</f>
        <v>DC0819-407</v>
      </c>
      <c r="D56" s="6">
        <f>'2_MS_Inventory_deal'!$BA56</f>
        <v>11.5</v>
      </c>
      <c r="E56" s="6" t="str" cm="1">
        <f t="array" ref="E56">INDEX($T$3:$T$743,MATCH($C56&amp;$D56,$U$3:$U$743&amp;$X$3:$X$743,0))</f>
        <v>DC0819407S115</v>
      </c>
      <c r="F56" s="6" t="str" cm="1">
        <f t="array" ref="F56">INDEX($Y$3:$Y$743,MATCH($C56&amp;$D56,$U$3:$U$743&amp;$X$3:$X$743,0))</f>
        <v>MNMAN00028</v>
      </c>
      <c r="G56" s="6" t="str" cm="1">
        <f t="array" ref="G56">INDEX($W$3:$W$743,MATCH($C56&amp;$D56,$U$3:$U$743&amp;$X$3:$X$743,0))</f>
        <v>11M</v>
      </c>
      <c r="H56" s="6" cm="1">
        <f t="array" ref="H56">_xlfn.IFS(G56=$P$3,1,G56=$P$4,1,G56=$P$5,1,G56=$P$6,1,G56=$P$7,1,G56=$P$8,1,G56=$P$9,1,G56=$P$10,1,G56=$P$11,1,G56=$P$12,1,G56=$P$13,G56=$P$14,G56=$P$15,1,G56=$P$16,1,G56=$P$17,1,G56=$P$18,1,TRUE,0)</f>
        <v>0</v>
      </c>
      <c r="I56" s="6" cm="1">
        <f t="array" ref="I56">_xlfn.IFS(AND(F56=$Q$3,G56=$P$3),1,AND(F56=$Q$4,G56=$P$4),1,AND(F56=$Q$5,G56=$P$5),1,AND(F56=$Q$6,G56=$P$6),1,AND(F56=$Q$7,G56=$P$7),1,AND(F56=$Q$8,G56=$P$8),1,AND(F56=$Q$9,G56=$P$9),1,AND(F56=$Q$10,G56=$P$10),1,AND(F56=$Q$11,G56=$P$11),1,AND(F56=$Q$12,G56=$P$12),1,AND(F56=$Q$13,G56=$P$3),1,AND(F56=$Q$14,G56=$P$3),1,AND(F56=$Q$15,G56=$P$15),1,AND(F56=$Q$16,G56=$P$16),1,AND(F56=$Q$17,G56=$P$17),1,AND(F56=$Q$18,G56=$P$18),1,TRUE,0)</f>
        <v>0</v>
      </c>
      <c r="J56" s="6" cm="1">
        <f t="array" ref="J56">_xlfn.IFS(D56=$R$3,1,D56=$R$4,1,D56=$R$5,1,D56=$R$6,1,D56=$R$7,1,D56=$R$8,1,D56=$R$9,1,D56=$R$10,1,D56=$R$11,1,D56=$R$12,1,D56=$R$13,1,D56=$R$14,1,D56=$R$15,1,D56=$R$16,1,D56=$R$17,1,D56=$R$18,1,TRUE,0)</f>
        <v>0</v>
      </c>
      <c r="K56" s="6" cm="1">
        <f t="array" ref="K56">_xlfn.IFS(AND(H56=1,I56=1,J56=1),10,AND(H56=1,I56=1,J56=0),9,AND(H56=1,I56=0,J56=1),6,AND(H56=1,I56=0,J56=0),5,AND(H56=0,I56=1,J56=1),2,AND(H56=0,I56=0,J56=1),2,AND(H56=0,I56=1,J56=0),1,AND(H56=0,I56=0,J56=0),1)</f>
        <v>1</v>
      </c>
      <c r="T56" s="6" t="s">
        <v>269</v>
      </c>
      <c r="U56" s="10" t="s">
        <v>106</v>
      </c>
      <c r="V56" s="6" t="s">
        <v>212</v>
      </c>
      <c r="W56" s="10" t="s">
        <v>254</v>
      </c>
      <c r="X56" s="59">
        <v>11.5</v>
      </c>
      <c r="Y56" s="6" t="s">
        <v>227</v>
      </c>
    </row>
    <row r="57" spans="2:25">
      <c r="B57" s="6">
        <f>'2_MS_Inventory_deal'!$AY57</f>
        <v>55</v>
      </c>
      <c r="C57" s="6" t="str">
        <f>'2_MS_Inventory_deal'!$AZ57</f>
        <v>DC0819-407</v>
      </c>
      <c r="D57" s="6">
        <f>'2_MS_Inventory_deal'!$BA57</f>
        <v>12</v>
      </c>
      <c r="E57" s="6" t="str" cm="1">
        <f t="array" ref="E57">INDEX($T$3:$T$743,MATCH($C57&amp;$D57,$U$3:$U$743&amp;$X$3:$X$743,0))</f>
        <v>DC0819407S120</v>
      </c>
      <c r="F57" s="6" t="str" cm="1">
        <f t="array" ref="F57">INDEX($Y$3:$Y$743,MATCH($C57&amp;$D57,$U$3:$U$743&amp;$X$3:$X$743,0))</f>
        <v>MNMAN00029</v>
      </c>
      <c r="G57" s="6" t="str" cm="1">
        <f t="array" ref="G57">INDEX($W$3:$W$743,MATCH($C57&amp;$D57,$U$3:$U$743&amp;$X$3:$X$743,0))</f>
        <v>11M</v>
      </c>
      <c r="H57" s="6" cm="1">
        <f t="array" ref="H57">_xlfn.IFS(G57=$P$3,1,G57=$P$4,1,G57=$P$5,1,G57=$P$6,1,G57=$P$7,1,G57=$P$8,1,G57=$P$9,1,G57=$P$10,1,G57=$P$11,1,G57=$P$12,1,G57=$P$13,G57=$P$14,G57=$P$15,1,G57=$P$16,1,G57=$P$17,1,G57=$P$18,1,TRUE,0)</f>
        <v>0</v>
      </c>
      <c r="I57" s="6" cm="1">
        <f t="array" ref="I57">_xlfn.IFS(AND(F57=$Q$3,G57=$P$3),1,AND(F57=$Q$4,G57=$P$4),1,AND(F57=$Q$5,G57=$P$5),1,AND(F57=$Q$6,G57=$P$6),1,AND(F57=$Q$7,G57=$P$7),1,AND(F57=$Q$8,G57=$P$8),1,AND(F57=$Q$9,G57=$P$9),1,AND(F57=$Q$10,G57=$P$10),1,AND(F57=$Q$11,G57=$P$11),1,AND(F57=$Q$12,G57=$P$12),1,AND(F57=$Q$13,G57=$P$3),1,AND(F57=$Q$14,G57=$P$3),1,AND(F57=$Q$15,G57=$P$15),1,AND(F57=$Q$16,G57=$P$16),1,AND(F57=$Q$17,G57=$P$17),1,AND(F57=$Q$18,G57=$P$18),1,TRUE,0)</f>
        <v>0</v>
      </c>
      <c r="J57" s="6" cm="1">
        <f t="array" ref="J57">_xlfn.IFS(D57=$R$3,1,D57=$R$4,1,D57=$R$5,1,D57=$R$6,1,D57=$R$7,1,D57=$R$8,1,D57=$R$9,1,D57=$R$10,1,D57=$R$11,1,D57=$R$12,1,D57=$R$13,1,D57=$R$14,1,D57=$R$15,1,D57=$R$16,1,D57=$R$17,1,D57=$R$18,1,TRUE,0)</f>
        <v>1</v>
      </c>
      <c r="K57" s="6" cm="1">
        <f t="array" ref="K57">_xlfn.IFS(AND(H57=1,I57=1,J57=1),10,AND(H57=1,I57=1,J57=0),9,AND(H57=1,I57=0,J57=1),6,AND(H57=1,I57=0,J57=0),5,AND(H57=0,I57=1,J57=1),2,AND(H57=0,I57=0,J57=1),2,AND(H57=0,I57=1,J57=0),1,AND(H57=0,I57=0,J57=0),1)</f>
        <v>2</v>
      </c>
      <c r="T57" s="6" t="s">
        <v>270</v>
      </c>
      <c r="U57" s="10" t="s">
        <v>106</v>
      </c>
      <c r="V57" s="6" t="s">
        <v>212</v>
      </c>
      <c r="W57" s="10" t="s">
        <v>254</v>
      </c>
      <c r="X57" s="59">
        <v>12</v>
      </c>
      <c r="Y57" s="6" t="s">
        <v>230</v>
      </c>
    </row>
    <row r="58" spans="2:25">
      <c r="B58" s="6">
        <f>'2_MS_Inventory_deal'!$AY58</f>
        <v>56</v>
      </c>
      <c r="C58" s="6" t="str">
        <f>'2_MS_Inventory_deal'!$AZ58</f>
        <v>DC0819-407</v>
      </c>
      <c r="D58" s="6">
        <f>'2_MS_Inventory_deal'!$BA58</f>
        <v>12.5</v>
      </c>
      <c r="E58" s="6" t="str" cm="1">
        <f t="array" ref="E58">INDEX($T$3:$T$743,MATCH($C58&amp;$D58,$U$3:$U$743&amp;$X$3:$X$743,0))</f>
        <v>DC0819407S125</v>
      </c>
      <c r="F58" s="6" t="str" cm="1">
        <f t="array" ref="F58">INDEX($Y$3:$Y$743,MATCH($C58&amp;$D58,$U$3:$U$743&amp;$X$3:$X$743,0))</f>
        <v>MNMAN00029</v>
      </c>
      <c r="G58" s="6" t="str" cm="1">
        <f t="array" ref="G58">INDEX($W$3:$W$743,MATCH($C58&amp;$D58,$U$3:$U$743&amp;$X$3:$X$743,0))</f>
        <v>11M</v>
      </c>
      <c r="H58" s="6" cm="1">
        <f t="array" ref="H58">_xlfn.IFS(G58=$P$3,1,G58=$P$4,1,G58=$P$5,1,G58=$P$6,1,G58=$P$7,1,G58=$P$8,1,G58=$P$9,1,G58=$P$10,1,G58=$P$11,1,G58=$P$12,1,G58=$P$13,G58=$P$14,G58=$P$15,1,G58=$P$16,1,G58=$P$17,1,G58=$P$18,1,TRUE,0)</f>
        <v>0</v>
      </c>
      <c r="I58" s="6" cm="1">
        <f t="array" ref="I58">_xlfn.IFS(AND(F58=$Q$3,G58=$P$3),1,AND(F58=$Q$4,G58=$P$4),1,AND(F58=$Q$5,G58=$P$5),1,AND(F58=$Q$6,G58=$P$6),1,AND(F58=$Q$7,G58=$P$7),1,AND(F58=$Q$8,G58=$P$8),1,AND(F58=$Q$9,G58=$P$9),1,AND(F58=$Q$10,G58=$P$10),1,AND(F58=$Q$11,G58=$P$11),1,AND(F58=$Q$12,G58=$P$12),1,AND(F58=$Q$13,G58=$P$3),1,AND(F58=$Q$14,G58=$P$3),1,AND(F58=$Q$15,G58=$P$15),1,AND(F58=$Q$16,G58=$P$16),1,AND(F58=$Q$17,G58=$P$17),1,AND(F58=$Q$18,G58=$P$18),1,TRUE,0)</f>
        <v>0</v>
      </c>
      <c r="J58" s="6" cm="1">
        <f t="array" ref="J58">_xlfn.IFS(D58=$R$3,1,D58=$R$4,1,D58=$R$5,1,D58=$R$6,1,D58=$R$7,1,D58=$R$8,1,D58=$R$9,1,D58=$R$10,1,D58=$R$11,1,D58=$R$12,1,D58=$R$13,1,D58=$R$14,1,D58=$R$15,1,D58=$R$16,1,D58=$R$17,1,D58=$R$18,1,TRUE,0)</f>
        <v>0</v>
      </c>
      <c r="K58" s="6" cm="1">
        <f t="array" ref="K58">_xlfn.IFS(AND(H58=1,I58=1,J58=1),10,AND(H58=1,I58=1,J58=0),9,AND(H58=1,I58=0,J58=1),6,AND(H58=1,I58=0,J58=0),5,AND(H58=0,I58=1,J58=1),2,AND(H58=0,I58=0,J58=1),2,AND(H58=0,I58=1,J58=0),1,AND(H58=0,I58=0,J58=0),1)</f>
        <v>1</v>
      </c>
      <c r="T58" s="6" t="s">
        <v>271</v>
      </c>
      <c r="U58" s="10" t="s">
        <v>106</v>
      </c>
      <c r="V58" s="6" t="s">
        <v>212</v>
      </c>
      <c r="W58" s="10" t="s">
        <v>254</v>
      </c>
      <c r="X58" s="59">
        <v>12.5</v>
      </c>
      <c r="Y58" s="6" t="s">
        <v>230</v>
      </c>
    </row>
    <row r="59" spans="2:25">
      <c r="B59" s="6">
        <f>'2_MS_Inventory_deal'!$AY59</f>
        <v>57</v>
      </c>
      <c r="C59" s="6" t="str">
        <f>'2_MS_Inventory_deal'!$AZ59</f>
        <v>DC0819-407</v>
      </c>
      <c r="D59" s="6">
        <f>'2_MS_Inventory_deal'!$BA59</f>
        <v>13</v>
      </c>
      <c r="E59" s="6" t="str" cm="1">
        <f t="array" ref="E59">INDEX($T$3:$T$743,MATCH($C59&amp;$D59,$U$3:$U$743&amp;$X$3:$X$743,0))</f>
        <v>DC0819407S130</v>
      </c>
      <c r="F59" s="6" t="str" cm="1">
        <f t="array" ref="F59">INDEX($Y$3:$Y$743,MATCH($C59&amp;$D59,$U$3:$U$743&amp;$X$3:$X$743,0))</f>
        <v>MNMAN00030</v>
      </c>
      <c r="G59" s="6" t="str" cm="1">
        <f t="array" ref="G59">INDEX($W$3:$W$743,MATCH($C59&amp;$D59,$U$3:$U$743&amp;$X$3:$X$743,0))</f>
        <v>11M</v>
      </c>
      <c r="H59" s="6" cm="1">
        <f t="array" ref="H59">_xlfn.IFS(G59=$P$3,1,G59=$P$4,1,G59=$P$5,1,G59=$P$6,1,G59=$P$7,1,G59=$P$8,1,G59=$P$9,1,G59=$P$10,1,G59=$P$11,1,G59=$P$12,1,G59=$P$13,G59=$P$14,G59=$P$15,1,G59=$P$16,1,G59=$P$17,1,G59=$P$18,1,TRUE,0)</f>
        <v>0</v>
      </c>
      <c r="I59" s="6" cm="1">
        <f t="array" ref="I59">_xlfn.IFS(AND(F59=$Q$3,G59=$P$3),1,AND(F59=$Q$4,G59=$P$4),1,AND(F59=$Q$5,G59=$P$5),1,AND(F59=$Q$6,G59=$P$6),1,AND(F59=$Q$7,G59=$P$7),1,AND(F59=$Q$8,G59=$P$8),1,AND(F59=$Q$9,G59=$P$9),1,AND(F59=$Q$10,G59=$P$10),1,AND(F59=$Q$11,G59=$P$11),1,AND(F59=$Q$12,G59=$P$12),1,AND(F59=$Q$13,G59=$P$3),1,AND(F59=$Q$14,G59=$P$3),1,AND(F59=$Q$15,G59=$P$15),1,AND(F59=$Q$16,G59=$P$16),1,AND(F59=$Q$17,G59=$P$17),1,AND(F59=$Q$18,G59=$P$18),1,TRUE,0)</f>
        <v>0</v>
      </c>
      <c r="J59" s="6" cm="1">
        <f t="array" ref="J59">_xlfn.IFS(D59=$R$3,1,D59=$R$4,1,D59=$R$5,1,D59=$R$6,1,D59=$R$7,1,D59=$R$8,1,D59=$R$9,1,D59=$R$10,1,D59=$R$11,1,D59=$R$12,1,D59=$R$13,1,D59=$R$14,1,D59=$R$15,1,D59=$R$16,1,D59=$R$17,1,D59=$R$18,1,TRUE,0)</f>
        <v>0</v>
      </c>
      <c r="K59" s="6" cm="1">
        <f t="array" ref="K59">_xlfn.IFS(AND(H59=1,I59=1,J59=1),10,AND(H59=1,I59=1,J59=0),9,AND(H59=1,I59=0,J59=1),6,AND(H59=1,I59=0,J59=0),5,AND(H59=0,I59=1,J59=1),2,AND(H59=0,I59=0,J59=1),2,AND(H59=0,I59=1,J59=0),1,AND(H59=0,I59=0,J59=0),1)</f>
        <v>1</v>
      </c>
      <c r="T59" s="6" t="s">
        <v>272</v>
      </c>
      <c r="U59" s="10" t="s">
        <v>106</v>
      </c>
      <c r="V59" s="6" t="s">
        <v>212</v>
      </c>
      <c r="W59" s="10" t="s">
        <v>254</v>
      </c>
      <c r="X59" s="59">
        <v>13</v>
      </c>
      <c r="Y59" s="6" t="s">
        <v>233</v>
      </c>
    </row>
    <row r="60" spans="2:25">
      <c r="B60" s="6">
        <f>'2_MS_Inventory_deal'!$AY60</f>
        <v>58</v>
      </c>
      <c r="C60" s="6" t="str">
        <f>'2_MS_Inventory_deal'!$AZ60</f>
        <v>DJ5963-780</v>
      </c>
      <c r="D60" s="6">
        <f>'2_MS_Inventory_deal'!$BA60</f>
        <v>4</v>
      </c>
      <c r="E60" s="6" t="str" cm="1">
        <f t="array" ref="E60">INDEX($T$3:$T$743,MATCH($C60&amp;$D60,$U$3:$U$743&amp;$X$3:$X$743,0))</f>
        <v>DJ5963780S040</v>
      </c>
      <c r="F60" s="6" t="str" cm="1">
        <f t="array" ref="F60">INDEX($Y$3:$Y$743,MATCH($C60&amp;$D60,$U$3:$U$743&amp;$X$3:$X$743,0))</f>
        <v>MNMAN00041</v>
      </c>
      <c r="G60" s="6" t="str" cm="1">
        <f t="array" ref="G60">INDEX($W$3:$W$743,MATCH($C60&amp;$D60,$U$3:$U$743&amp;$X$3:$X$743,0))</f>
        <v>79S</v>
      </c>
      <c r="H60" s="6" cm="1">
        <f t="array" ref="H60">_xlfn.IFS(G60=$P$3,1,G60=$P$4,1,G60=$P$5,1,G60=$P$6,1,G60=$P$7,1,G60=$P$8,1,G60=$P$9,1,G60=$P$10,1,G60=$P$11,1,G60=$P$12,1,G60=$P$13,G60=$P$14,G60=$P$15,1,G60=$P$16,1,G60=$P$17,1,G60=$P$18,1,TRUE,0)</f>
        <v>1</v>
      </c>
      <c r="I60" s="6" cm="1">
        <f t="array" ref="I60">_xlfn.IFS(AND(F60=$Q$3,G60=$P$3),1,AND(F60=$Q$4,G60=$P$4),1,AND(F60=$Q$5,G60=$P$5),1,AND(F60=$Q$6,G60=$P$6),1,AND(F60=$Q$7,G60=$P$7),1,AND(F60=$Q$8,G60=$P$8),1,AND(F60=$Q$9,G60=$P$9),1,AND(F60=$Q$10,G60=$P$10),1,AND(F60=$Q$11,G60=$P$11),1,AND(F60=$Q$12,G60=$P$12),1,AND(F60=$Q$13,G60=$P$3),1,AND(F60=$Q$14,G60=$P$3),1,AND(F60=$Q$15,G60=$P$15),1,AND(F60=$Q$16,G60=$P$16),1,AND(F60=$Q$17,G60=$P$17),1,AND(F60=$Q$18,G60=$P$18),1,TRUE,0)</f>
        <v>0</v>
      </c>
      <c r="J60" s="6" cm="1">
        <f t="array" ref="J60">_xlfn.IFS(D60=$R$3,1,D60=$R$4,1,D60=$R$5,1,D60=$R$6,1,D60=$R$7,1,D60=$R$8,1,D60=$R$9,1,D60=$R$10,1,D60=$R$11,1,D60=$R$12,1,D60=$R$13,1,D60=$R$14,1,D60=$R$15,1,D60=$R$16,1,D60=$R$17,1,D60=$R$18,1,TRUE,0)</f>
        <v>0</v>
      </c>
      <c r="K60" s="6" cm="1">
        <f t="array" ref="K60">_xlfn.IFS(AND(H60=1,I60=1,J60=1),10,AND(H60=1,I60=1,J60=0),9,AND(H60=1,I60=0,J60=1),6,AND(H60=1,I60=0,J60=0),5,AND(H60=0,I60=1,J60=1),2,AND(H60=0,I60=0,J60=1),2,AND(H60=0,I60=1,J60=0),1,AND(H60=0,I60=0,J60=0),1)</f>
        <v>5</v>
      </c>
      <c r="T60" s="6" t="s">
        <v>273</v>
      </c>
      <c r="U60" s="10" t="s">
        <v>29</v>
      </c>
      <c r="V60" s="6" t="s">
        <v>212</v>
      </c>
      <c r="W60" s="10" t="s">
        <v>274</v>
      </c>
      <c r="X60" s="59">
        <v>4</v>
      </c>
      <c r="Y60" s="6" t="s">
        <v>187</v>
      </c>
    </row>
    <row r="61" spans="2:25">
      <c r="B61" s="6">
        <f>'2_MS_Inventory_deal'!$AY61</f>
        <v>59</v>
      </c>
      <c r="C61" s="6" t="str">
        <f>'2_MS_Inventory_deal'!$AZ61</f>
        <v>DJ5963-780</v>
      </c>
      <c r="D61" s="6">
        <f>'2_MS_Inventory_deal'!$BA61</f>
        <v>4.5</v>
      </c>
      <c r="E61" s="6" t="str" cm="1">
        <f t="array" ref="E61">INDEX($T$3:$T$743,MATCH($C61&amp;$D61,$U$3:$U$743&amp;$X$3:$X$743,0))</f>
        <v>DJ5963780S045</v>
      </c>
      <c r="F61" s="6" t="str" cm="1">
        <f t="array" ref="F61">INDEX($Y$3:$Y$743,MATCH($C61&amp;$D61,$U$3:$U$743&amp;$X$3:$X$743,0))</f>
        <v>MNMAN00041</v>
      </c>
      <c r="G61" s="6" t="str" cm="1">
        <f t="array" ref="G61">INDEX($W$3:$W$743,MATCH($C61&amp;$D61,$U$3:$U$743&amp;$X$3:$X$743,0))</f>
        <v>79S</v>
      </c>
      <c r="H61" s="6" cm="1">
        <f t="array" ref="H61">_xlfn.IFS(G61=$P$3,1,G61=$P$4,1,G61=$P$5,1,G61=$P$6,1,G61=$P$7,1,G61=$P$8,1,G61=$P$9,1,G61=$P$10,1,G61=$P$11,1,G61=$P$12,1,G61=$P$13,G61=$P$14,G61=$P$15,1,G61=$P$16,1,G61=$P$17,1,G61=$P$18,1,TRUE,0)</f>
        <v>1</v>
      </c>
      <c r="I61" s="6" cm="1">
        <f t="array" ref="I61">_xlfn.IFS(AND(F61=$Q$3,G61=$P$3),1,AND(F61=$Q$4,G61=$P$4),1,AND(F61=$Q$5,G61=$P$5),1,AND(F61=$Q$6,G61=$P$6),1,AND(F61=$Q$7,G61=$P$7),1,AND(F61=$Q$8,G61=$P$8),1,AND(F61=$Q$9,G61=$P$9),1,AND(F61=$Q$10,G61=$P$10),1,AND(F61=$Q$11,G61=$P$11),1,AND(F61=$Q$12,G61=$P$12),1,AND(F61=$Q$13,G61=$P$3),1,AND(F61=$Q$14,G61=$P$3),1,AND(F61=$Q$15,G61=$P$15),1,AND(F61=$Q$16,G61=$P$16),1,AND(F61=$Q$17,G61=$P$17),1,AND(F61=$Q$18,G61=$P$18),1,TRUE,0)</f>
        <v>0</v>
      </c>
      <c r="J61" s="6" cm="1">
        <f t="array" ref="J61">_xlfn.IFS(D61=$R$3,1,D61=$R$4,1,D61=$R$5,1,D61=$R$6,1,D61=$R$7,1,D61=$R$8,1,D61=$R$9,1,D61=$R$10,1,D61=$R$11,1,D61=$R$12,1,D61=$R$13,1,D61=$R$14,1,D61=$R$15,1,D61=$R$16,1,D61=$R$17,1,D61=$R$18,1,TRUE,0)</f>
        <v>0</v>
      </c>
      <c r="K61" s="6" cm="1">
        <f t="array" ref="K61">_xlfn.IFS(AND(H61=1,I61=1,J61=1),10,AND(H61=1,I61=1,J61=0),9,AND(H61=1,I61=0,J61=1),6,AND(H61=1,I61=0,J61=0),5,AND(H61=0,I61=1,J61=1),2,AND(H61=0,I61=0,J61=1),2,AND(H61=0,I61=1,J61=0),1,AND(H61=0,I61=0,J61=0),1)</f>
        <v>5</v>
      </c>
      <c r="T61" s="6" t="s">
        <v>275</v>
      </c>
      <c r="U61" s="10" t="s">
        <v>29</v>
      </c>
      <c r="V61" s="6" t="s">
        <v>212</v>
      </c>
      <c r="W61" s="10" t="s">
        <v>274</v>
      </c>
      <c r="X61" s="59">
        <v>4.5</v>
      </c>
      <c r="Y61" s="6" t="s">
        <v>187</v>
      </c>
    </row>
    <row r="62" spans="2:25">
      <c r="B62" s="6">
        <f>'2_MS_Inventory_deal'!$AY62</f>
        <v>60</v>
      </c>
      <c r="C62" s="6" t="str">
        <f>'2_MS_Inventory_deal'!$AZ62</f>
        <v>DJ5963-780</v>
      </c>
      <c r="D62" s="6">
        <f>'2_MS_Inventory_deal'!$BA62</f>
        <v>5</v>
      </c>
      <c r="E62" s="6" t="str" cm="1">
        <f t="array" ref="E62">INDEX($T$3:$T$743,MATCH($C62&amp;$D62,$U$3:$U$743&amp;$X$3:$X$743,0))</f>
        <v>DJ5963780S050</v>
      </c>
      <c r="F62" s="6" t="str" cm="1">
        <f t="array" ref="F62">INDEX($Y$3:$Y$743,MATCH($C62&amp;$D62,$U$3:$U$743&amp;$X$3:$X$743,0))</f>
        <v>MNMAN00042</v>
      </c>
      <c r="G62" s="6" t="str" cm="1">
        <f t="array" ref="G62">INDEX($W$3:$W$743,MATCH($C62&amp;$D62,$U$3:$U$743&amp;$X$3:$X$743,0))</f>
        <v>79S</v>
      </c>
      <c r="H62" s="6" cm="1">
        <f t="array" ref="H62">_xlfn.IFS(G62=$P$3,1,G62=$P$4,1,G62=$P$5,1,G62=$P$6,1,G62=$P$7,1,G62=$P$8,1,G62=$P$9,1,G62=$P$10,1,G62=$P$11,1,G62=$P$12,1,G62=$P$13,G62=$P$14,G62=$P$15,1,G62=$P$16,1,G62=$P$17,1,G62=$P$18,1,TRUE,0)</f>
        <v>1</v>
      </c>
      <c r="I62" s="6" cm="1">
        <f t="array" ref="I62">_xlfn.IFS(AND(F62=$Q$3,G62=$P$3),1,AND(F62=$Q$4,G62=$P$4),1,AND(F62=$Q$5,G62=$P$5),1,AND(F62=$Q$6,G62=$P$6),1,AND(F62=$Q$7,G62=$P$7),1,AND(F62=$Q$8,G62=$P$8),1,AND(F62=$Q$9,G62=$P$9),1,AND(F62=$Q$10,G62=$P$10),1,AND(F62=$Q$11,G62=$P$11),1,AND(F62=$Q$12,G62=$P$12),1,AND(F62=$Q$13,G62=$P$3),1,AND(F62=$Q$14,G62=$P$3),1,AND(F62=$Q$15,G62=$P$15),1,AND(F62=$Q$16,G62=$P$16),1,AND(F62=$Q$17,G62=$P$17),1,AND(F62=$Q$18,G62=$P$18),1,TRUE,0)</f>
        <v>0</v>
      </c>
      <c r="J62" s="6" cm="1">
        <f t="array" ref="J62">_xlfn.IFS(D62=$R$3,1,D62=$R$4,1,D62=$R$5,1,D62=$R$6,1,D62=$R$7,1,D62=$R$8,1,D62=$R$9,1,D62=$R$10,1,D62=$R$11,1,D62=$R$12,1,D62=$R$13,1,D62=$R$14,1,D62=$R$15,1,D62=$R$16,1,D62=$R$17,1,D62=$R$18,1,TRUE,0)</f>
        <v>0</v>
      </c>
      <c r="K62" s="6" cm="1">
        <f t="array" ref="K62">_xlfn.IFS(AND(H62=1,I62=1,J62=1),10,AND(H62=1,I62=1,J62=0),9,AND(H62=1,I62=0,J62=1),6,AND(H62=1,I62=0,J62=0),5,AND(H62=0,I62=1,J62=1),2,AND(H62=0,I62=0,J62=1),2,AND(H62=0,I62=1,J62=0),1,AND(H62=0,I62=0,J62=0),1)</f>
        <v>5</v>
      </c>
      <c r="T62" s="6" t="s">
        <v>276</v>
      </c>
      <c r="U62" s="10" t="s">
        <v>29</v>
      </c>
      <c r="V62" s="6" t="s">
        <v>212</v>
      </c>
      <c r="W62" s="10" t="s">
        <v>274</v>
      </c>
      <c r="X62" s="59">
        <v>5</v>
      </c>
      <c r="Y62" s="6" t="s">
        <v>188</v>
      </c>
    </row>
    <row r="63" spans="2:25">
      <c r="B63" s="6">
        <f>'2_MS_Inventory_deal'!$AY63</f>
        <v>61</v>
      </c>
      <c r="C63" s="6" t="str">
        <f>'2_MS_Inventory_deal'!$AZ63</f>
        <v>DJ5963-780</v>
      </c>
      <c r="D63" s="6">
        <f>'2_MS_Inventory_deal'!$BA63</f>
        <v>5.5</v>
      </c>
      <c r="E63" s="6" t="str" cm="1">
        <f t="array" ref="E63">INDEX($T$3:$T$743,MATCH($C63&amp;$D63,$U$3:$U$743&amp;$X$3:$X$743,0))</f>
        <v>DJ5963780S055</v>
      </c>
      <c r="F63" s="6" t="str" cm="1">
        <f t="array" ref="F63">INDEX($Y$3:$Y$743,MATCH($C63&amp;$D63,$U$3:$U$743&amp;$X$3:$X$743,0))</f>
        <v>MNMAN00042</v>
      </c>
      <c r="G63" s="6" t="str" cm="1">
        <f t="array" ref="G63">INDEX($W$3:$W$743,MATCH($C63&amp;$D63,$U$3:$U$743&amp;$X$3:$X$743,0))</f>
        <v>79S</v>
      </c>
      <c r="H63" s="6" cm="1">
        <f t="array" ref="H63">_xlfn.IFS(G63=$P$3,1,G63=$P$4,1,G63=$P$5,1,G63=$P$6,1,G63=$P$7,1,G63=$P$8,1,G63=$P$9,1,G63=$P$10,1,G63=$P$11,1,G63=$P$12,1,G63=$P$13,G63=$P$14,G63=$P$15,1,G63=$P$16,1,G63=$P$17,1,G63=$P$18,1,TRUE,0)</f>
        <v>1</v>
      </c>
      <c r="I63" s="6" cm="1">
        <f t="array" ref="I63">_xlfn.IFS(AND(F63=$Q$3,G63=$P$3),1,AND(F63=$Q$4,G63=$P$4),1,AND(F63=$Q$5,G63=$P$5),1,AND(F63=$Q$6,G63=$P$6),1,AND(F63=$Q$7,G63=$P$7),1,AND(F63=$Q$8,G63=$P$8),1,AND(F63=$Q$9,G63=$P$9),1,AND(F63=$Q$10,G63=$P$10),1,AND(F63=$Q$11,G63=$P$11),1,AND(F63=$Q$12,G63=$P$12),1,AND(F63=$Q$13,G63=$P$3),1,AND(F63=$Q$14,G63=$P$3),1,AND(F63=$Q$15,G63=$P$15),1,AND(F63=$Q$16,G63=$P$16),1,AND(F63=$Q$17,G63=$P$17),1,AND(F63=$Q$18,G63=$P$18),1,TRUE,0)</f>
        <v>0</v>
      </c>
      <c r="J63" s="6" cm="1">
        <f t="array" ref="J63">_xlfn.IFS(D63=$R$3,1,D63=$R$4,1,D63=$R$5,1,D63=$R$6,1,D63=$R$7,1,D63=$R$8,1,D63=$R$9,1,D63=$R$10,1,D63=$R$11,1,D63=$R$12,1,D63=$R$13,1,D63=$R$14,1,D63=$R$15,1,D63=$R$16,1,D63=$R$17,1,D63=$R$18,1,TRUE,0)</f>
        <v>0</v>
      </c>
      <c r="K63" s="6" cm="1">
        <f t="array" ref="K63">_xlfn.IFS(AND(H63=1,I63=1,J63=1),10,AND(H63=1,I63=1,J63=0),9,AND(H63=1,I63=0,J63=1),6,AND(H63=1,I63=0,J63=0),5,AND(H63=0,I63=1,J63=1),2,AND(H63=0,I63=0,J63=1),2,AND(H63=0,I63=1,J63=0),1,AND(H63=0,I63=0,J63=0),1)</f>
        <v>5</v>
      </c>
      <c r="T63" s="6" t="s">
        <v>277</v>
      </c>
      <c r="U63" s="10" t="s">
        <v>29</v>
      </c>
      <c r="V63" s="6" t="s">
        <v>212</v>
      </c>
      <c r="W63" s="10" t="s">
        <v>274</v>
      </c>
      <c r="X63" s="59">
        <v>5.5</v>
      </c>
      <c r="Y63" s="6" t="s">
        <v>188</v>
      </c>
    </row>
    <row r="64" spans="2:25">
      <c r="B64" s="6">
        <f>'2_MS_Inventory_deal'!$AY64</f>
        <v>62</v>
      </c>
      <c r="C64" s="6" t="str">
        <f>'2_MS_Inventory_deal'!$AZ64</f>
        <v>DJ5963-780</v>
      </c>
      <c r="D64" s="6">
        <f>'2_MS_Inventory_deal'!$BA64</f>
        <v>6</v>
      </c>
      <c r="E64" s="6" t="str" cm="1">
        <f t="array" ref="E64">INDEX($T$3:$T$743,MATCH($C64&amp;$D64,$U$3:$U$743&amp;$X$3:$X$743,0))</f>
        <v>DJ5963780S060</v>
      </c>
      <c r="F64" s="6" t="str" cm="1">
        <f t="array" ref="F64">INDEX($Y$3:$Y$743,MATCH($C64&amp;$D64,$U$3:$U$743&amp;$X$3:$X$743,0))</f>
        <v>MNMAN00043</v>
      </c>
      <c r="G64" s="6" t="str" cm="1">
        <f t="array" ref="G64">INDEX($W$3:$W$743,MATCH($C64&amp;$D64,$U$3:$U$743&amp;$X$3:$X$743,0))</f>
        <v>79S</v>
      </c>
      <c r="H64" s="6" cm="1">
        <f t="array" ref="H64">_xlfn.IFS(G64=$P$3,1,G64=$P$4,1,G64=$P$5,1,G64=$P$6,1,G64=$P$7,1,G64=$P$8,1,G64=$P$9,1,G64=$P$10,1,G64=$P$11,1,G64=$P$12,1,G64=$P$13,G64=$P$14,G64=$P$15,1,G64=$P$16,1,G64=$P$17,1,G64=$P$18,1,TRUE,0)</f>
        <v>1</v>
      </c>
      <c r="I64" s="6" cm="1">
        <f t="array" ref="I64">_xlfn.IFS(AND(F64=$Q$3,G64=$P$3),1,AND(F64=$Q$4,G64=$P$4),1,AND(F64=$Q$5,G64=$P$5),1,AND(F64=$Q$6,G64=$P$6),1,AND(F64=$Q$7,G64=$P$7),1,AND(F64=$Q$8,G64=$P$8),1,AND(F64=$Q$9,G64=$P$9),1,AND(F64=$Q$10,G64=$P$10),1,AND(F64=$Q$11,G64=$P$11),1,AND(F64=$Q$12,G64=$P$12),1,AND(F64=$Q$13,G64=$P$3),1,AND(F64=$Q$14,G64=$P$3),1,AND(F64=$Q$15,G64=$P$15),1,AND(F64=$Q$16,G64=$P$16),1,AND(F64=$Q$17,G64=$P$17),1,AND(F64=$Q$18,G64=$P$18),1,TRUE,0)</f>
        <v>0</v>
      </c>
      <c r="J64" s="6" cm="1">
        <f t="array" ref="J64">_xlfn.IFS(D64=$R$3,1,D64=$R$4,1,D64=$R$5,1,D64=$R$6,1,D64=$R$7,1,D64=$R$8,1,D64=$R$9,1,D64=$R$10,1,D64=$R$11,1,D64=$R$12,1,D64=$R$13,1,D64=$R$14,1,D64=$R$15,1,D64=$R$16,1,D64=$R$17,1,D64=$R$18,1,TRUE,0)</f>
        <v>0</v>
      </c>
      <c r="K64" s="6" cm="1">
        <f t="array" ref="K64">_xlfn.IFS(AND(H64=1,I64=1,J64=1),10,AND(H64=1,I64=1,J64=0),9,AND(H64=1,I64=0,J64=1),6,AND(H64=1,I64=0,J64=0),5,AND(H64=0,I64=1,J64=1),2,AND(H64=0,I64=0,J64=1),2,AND(H64=0,I64=1,J64=0),1,AND(H64=0,I64=0,J64=0),1)</f>
        <v>5</v>
      </c>
      <c r="T64" s="6" t="s">
        <v>278</v>
      </c>
      <c r="U64" s="10" t="s">
        <v>29</v>
      </c>
      <c r="V64" s="6" t="s">
        <v>212</v>
      </c>
      <c r="W64" s="10" t="s">
        <v>274</v>
      </c>
      <c r="X64" s="59">
        <v>6</v>
      </c>
      <c r="Y64" s="6" t="s">
        <v>215</v>
      </c>
    </row>
    <row r="65" spans="2:25">
      <c r="B65" s="6">
        <f>'2_MS_Inventory_deal'!$AY65</f>
        <v>63</v>
      </c>
      <c r="C65" s="6" t="str">
        <f>'2_MS_Inventory_deal'!$AZ65</f>
        <v>DJ5963-780</v>
      </c>
      <c r="D65" s="6">
        <f>'2_MS_Inventory_deal'!$BA65</f>
        <v>6.5</v>
      </c>
      <c r="E65" s="6" t="str" cm="1">
        <f t="array" ref="E65">INDEX($T$3:$T$743,MATCH($C65&amp;$D65,$U$3:$U$743&amp;$X$3:$X$743,0))</f>
        <v>DJ5963780S065</v>
      </c>
      <c r="F65" s="6" t="str" cm="1">
        <f t="array" ref="F65">INDEX($Y$3:$Y$743,MATCH($C65&amp;$D65,$U$3:$U$743&amp;$X$3:$X$743,0))</f>
        <v>MNMAN00043</v>
      </c>
      <c r="G65" s="6" t="str" cm="1">
        <f t="array" ref="G65">INDEX($W$3:$W$743,MATCH($C65&amp;$D65,$U$3:$U$743&amp;$X$3:$X$743,0))</f>
        <v>79S</v>
      </c>
      <c r="H65" s="6" cm="1">
        <f t="array" ref="H65">_xlfn.IFS(G65=$P$3,1,G65=$P$4,1,G65=$P$5,1,G65=$P$6,1,G65=$P$7,1,G65=$P$8,1,G65=$P$9,1,G65=$P$10,1,G65=$P$11,1,G65=$P$12,1,G65=$P$13,G65=$P$14,G65=$P$15,1,G65=$P$16,1,G65=$P$17,1,G65=$P$18,1,TRUE,0)</f>
        <v>1</v>
      </c>
      <c r="I65" s="6" cm="1">
        <f t="array" ref="I65">_xlfn.IFS(AND(F65=$Q$3,G65=$P$3),1,AND(F65=$Q$4,G65=$P$4),1,AND(F65=$Q$5,G65=$P$5),1,AND(F65=$Q$6,G65=$P$6),1,AND(F65=$Q$7,G65=$P$7),1,AND(F65=$Q$8,G65=$P$8),1,AND(F65=$Q$9,G65=$P$9),1,AND(F65=$Q$10,G65=$P$10),1,AND(F65=$Q$11,G65=$P$11),1,AND(F65=$Q$12,G65=$P$12),1,AND(F65=$Q$13,G65=$P$3),1,AND(F65=$Q$14,G65=$P$3),1,AND(F65=$Q$15,G65=$P$15),1,AND(F65=$Q$16,G65=$P$16),1,AND(F65=$Q$17,G65=$P$17),1,AND(F65=$Q$18,G65=$P$18),1,TRUE,0)</f>
        <v>0</v>
      </c>
      <c r="J65" s="6" cm="1">
        <f t="array" ref="J65">_xlfn.IFS(D65=$R$3,1,D65=$R$4,1,D65=$R$5,1,D65=$R$6,1,D65=$R$7,1,D65=$R$8,1,D65=$R$9,1,D65=$R$10,1,D65=$R$11,1,D65=$R$12,1,D65=$R$13,1,D65=$R$14,1,D65=$R$15,1,D65=$R$16,1,D65=$R$17,1,D65=$R$18,1,TRUE,0)</f>
        <v>0</v>
      </c>
      <c r="K65" s="6" cm="1">
        <f t="array" ref="K65">_xlfn.IFS(AND(H65=1,I65=1,J65=1),10,AND(H65=1,I65=1,J65=0),9,AND(H65=1,I65=0,J65=1),6,AND(H65=1,I65=0,J65=0),5,AND(H65=0,I65=1,J65=1),2,AND(H65=0,I65=0,J65=1),2,AND(H65=0,I65=1,J65=0),1,AND(H65=0,I65=0,J65=0),1)</f>
        <v>5</v>
      </c>
      <c r="T65" s="6" t="s">
        <v>279</v>
      </c>
      <c r="U65" s="10" t="s">
        <v>29</v>
      </c>
      <c r="V65" s="6" t="s">
        <v>212</v>
      </c>
      <c r="W65" s="10" t="s">
        <v>274</v>
      </c>
      <c r="X65" s="59">
        <v>6.5</v>
      </c>
      <c r="Y65" s="6" t="s">
        <v>215</v>
      </c>
    </row>
    <row r="66" spans="2:25">
      <c r="B66" s="6">
        <f>'2_MS_Inventory_deal'!$AY66</f>
        <v>64</v>
      </c>
      <c r="C66" s="6" t="str">
        <f>'2_MS_Inventory_deal'!$AZ66</f>
        <v>DJ5963-780</v>
      </c>
      <c r="D66" s="6">
        <f>'2_MS_Inventory_deal'!$BA66</f>
        <v>7</v>
      </c>
      <c r="E66" s="6" t="str" cm="1">
        <f t="array" ref="E66">INDEX($T$3:$T$743,MATCH($C66&amp;$D66,$U$3:$U$743&amp;$X$3:$X$743,0))</f>
        <v>DJ5963780S070</v>
      </c>
      <c r="F66" s="6" t="str" cm="1">
        <f t="array" ref="F66">INDEX($Y$3:$Y$743,MATCH($C66&amp;$D66,$U$3:$U$743&amp;$X$3:$X$743,0))</f>
        <v>MNMAN00044</v>
      </c>
      <c r="G66" s="6" t="str" cm="1">
        <f t="array" ref="G66">INDEX($W$3:$W$743,MATCH($C66&amp;$D66,$U$3:$U$743&amp;$X$3:$X$743,0))</f>
        <v>79S</v>
      </c>
      <c r="H66" s="6" cm="1">
        <f t="array" ref="H66">_xlfn.IFS(G66=$P$3,1,G66=$P$4,1,G66=$P$5,1,G66=$P$6,1,G66=$P$7,1,G66=$P$8,1,G66=$P$9,1,G66=$P$10,1,G66=$P$11,1,G66=$P$12,1,G66=$P$13,G66=$P$14,G66=$P$15,1,G66=$P$16,1,G66=$P$17,1,G66=$P$18,1,TRUE,0)</f>
        <v>1</v>
      </c>
      <c r="I66" s="6" cm="1">
        <f t="array" ref="I66">_xlfn.IFS(AND(F66=$Q$3,G66=$P$3),1,AND(F66=$Q$4,G66=$P$4),1,AND(F66=$Q$5,G66=$P$5),1,AND(F66=$Q$6,G66=$P$6),1,AND(F66=$Q$7,G66=$P$7),1,AND(F66=$Q$8,G66=$P$8),1,AND(F66=$Q$9,G66=$P$9),1,AND(F66=$Q$10,G66=$P$10),1,AND(F66=$Q$11,G66=$P$11),1,AND(F66=$Q$12,G66=$P$12),1,AND(F66=$Q$13,G66=$P$3),1,AND(F66=$Q$14,G66=$P$3),1,AND(F66=$Q$15,G66=$P$15),1,AND(F66=$Q$16,G66=$P$16),1,AND(F66=$Q$17,G66=$P$17),1,AND(F66=$Q$18,G66=$P$18),1,TRUE,0)</f>
        <v>0</v>
      </c>
      <c r="J66" s="6" cm="1">
        <f t="array" ref="J66">_xlfn.IFS(D66=$R$3,1,D66=$R$4,1,D66=$R$5,1,D66=$R$6,1,D66=$R$7,1,D66=$R$8,1,D66=$R$9,1,D66=$R$10,1,D66=$R$11,1,D66=$R$12,1,D66=$R$13,1,D66=$R$14,1,D66=$R$15,1,D66=$R$16,1,D66=$R$17,1,D66=$R$18,1,TRUE,0)</f>
        <v>1</v>
      </c>
      <c r="K66" s="6" cm="1">
        <f t="array" ref="K66">_xlfn.IFS(AND(H66=1,I66=1,J66=1),10,AND(H66=1,I66=1,J66=0),9,AND(H66=1,I66=0,J66=1),6,AND(H66=1,I66=0,J66=0),5,AND(H66=0,I66=1,J66=1),2,AND(H66=0,I66=0,J66=1),2,AND(H66=0,I66=1,J66=0),1,AND(H66=0,I66=0,J66=0),1)</f>
        <v>6</v>
      </c>
      <c r="T66" s="6" t="s">
        <v>280</v>
      </c>
      <c r="U66" s="10" t="s">
        <v>29</v>
      </c>
      <c r="V66" s="6" t="s">
        <v>212</v>
      </c>
      <c r="W66" s="10" t="s">
        <v>274</v>
      </c>
      <c r="X66" s="59">
        <v>7</v>
      </c>
      <c r="Y66" s="6" t="s">
        <v>218</v>
      </c>
    </row>
    <row r="67" spans="2:25">
      <c r="B67" s="6">
        <f>'2_MS_Inventory_deal'!$AY67</f>
        <v>65</v>
      </c>
      <c r="C67" s="6" t="str">
        <f>'2_MS_Inventory_deal'!$AZ67</f>
        <v>DJ5963-780</v>
      </c>
      <c r="D67" s="6">
        <f>'2_MS_Inventory_deal'!$BA67</f>
        <v>7.5</v>
      </c>
      <c r="E67" s="6" t="str" cm="1">
        <f t="array" ref="E67">INDEX($T$3:$T$743,MATCH($C67&amp;$D67,$U$3:$U$743&amp;$X$3:$X$743,0))</f>
        <v>DJ5963780S075</v>
      </c>
      <c r="F67" s="6" t="str" cm="1">
        <f t="array" ref="F67">INDEX($Y$3:$Y$743,MATCH($C67&amp;$D67,$U$3:$U$743&amp;$X$3:$X$743,0))</f>
        <v>MNMAN00044</v>
      </c>
      <c r="G67" s="6" t="str" cm="1">
        <f t="array" ref="G67">INDEX($W$3:$W$743,MATCH($C67&amp;$D67,$U$3:$U$743&amp;$X$3:$X$743,0))</f>
        <v>79S</v>
      </c>
      <c r="H67" s="6" cm="1">
        <f t="array" ref="H67">_xlfn.IFS(G67=$P$3,1,G67=$P$4,1,G67=$P$5,1,G67=$P$6,1,G67=$P$7,1,G67=$P$8,1,G67=$P$9,1,G67=$P$10,1,G67=$P$11,1,G67=$P$12,1,G67=$P$13,G67=$P$14,G67=$P$15,1,G67=$P$16,1,G67=$P$17,1,G67=$P$18,1,TRUE,0)</f>
        <v>1</v>
      </c>
      <c r="I67" s="6" cm="1">
        <f t="array" ref="I67">_xlfn.IFS(AND(F67=$Q$3,G67=$P$3),1,AND(F67=$Q$4,G67=$P$4),1,AND(F67=$Q$5,G67=$P$5),1,AND(F67=$Q$6,G67=$P$6),1,AND(F67=$Q$7,G67=$P$7),1,AND(F67=$Q$8,G67=$P$8),1,AND(F67=$Q$9,G67=$P$9),1,AND(F67=$Q$10,G67=$P$10),1,AND(F67=$Q$11,G67=$P$11),1,AND(F67=$Q$12,G67=$P$12),1,AND(F67=$Q$13,G67=$P$3),1,AND(F67=$Q$14,G67=$P$3),1,AND(F67=$Q$15,G67=$P$15),1,AND(F67=$Q$16,G67=$P$16),1,AND(F67=$Q$17,G67=$P$17),1,AND(F67=$Q$18,G67=$P$18),1,TRUE,0)</f>
        <v>0</v>
      </c>
      <c r="J67" s="6" cm="1">
        <f t="array" ref="J67">_xlfn.IFS(D67=$R$3,1,D67=$R$4,1,D67=$R$5,1,D67=$R$6,1,D67=$R$7,1,D67=$R$8,1,D67=$R$9,1,D67=$R$10,1,D67=$R$11,1,D67=$R$12,1,D67=$R$13,1,D67=$R$14,1,D67=$R$15,1,D67=$R$16,1,D67=$R$17,1,D67=$R$18,1,TRUE,0)</f>
        <v>0</v>
      </c>
      <c r="K67" s="6" cm="1">
        <f t="array" ref="K67">_xlfn.IFS(AND(H67=1,I67=1,J67=1),10,AND(H67=1,I67=1,J67=0),9,AND(H67=1,I67=0,J67=1),6,AND(H67=1,I67=0,J67=0),5,AND(H67=0,I67=1,J67=1),2,AND(H67=0,I67=0,J67=1),2,AND(H67=0,I67=1,J67=0),1,AND(H67=0,I67=0,J67=0),1)</f>
        <v>5</v>
      </c>
      <c r="T67" s="6" t="s">
        <v>281</v>
      </c>
      <c r="U67" s="10" t="s">
        <v>29</v>
      </c>
      <c r="V67" s="6" t="s">
        <v>212</v>
      </c>
      <c r="W67" s="10" t="s">
        <v>274</v>
      </c>
      <c r="X67" s="59">
        <v>7.5</v>
      </c>
      <c r="Y67" s="6" t="s">
        <v>218</v>
      </c>
    </row>
    <row r="68" spans="2:25">
      <c r="B68" s="6">
        <f>'2_MS_Inventory_deal'!$AY68</f>
        <v>66</v>
      </c>
      <c r="C68" s="6" t="str">
        <f>'2_MS_Inventory_deal'!$AZ68</f>
        <v>DJ5963-780</v>
      </c>
      <c r="D68" s="6">
        <f>'2_MS_Inventory_deal'!$BA68</f>
        <v>8</v>
      </c>
      <c r="E68" s="6" t="str" cm="1">
        <f t="array" ref="E68">INDEX($T$3:$T$743,MATCH($C68&amp;$D68,$U$3:$U$743&amp;$X$3:$X$743,0))</f>
        <v>DJ5963780S080</v>
      </c>
      <c r="F68" s="6" t="str" cm="1">
        <f t="array" ref="F68">INDEX($Y$3:$Y$743,MATCH($C68&amp;$D68,$U$3:$U$743&amp;$X$3:$X$743,0))</f>
        <v>MNMAN00045</v>
      </c>
      <c r="G68" s="6" t="str" cm="1">
        <f t="array" ref="G68">INDEX($W$3:$W$743,MATCH($C68&amp;$D68,$U$3:$U$743&amp;$X$3:$X$743,0))</f>
        <v>79S</v>
      </c>
      <c r="H68" s="6" cm="1">
        <f t="array" ref="H68">_xlfn.IFS(G68=$P$3,1,G68=$P$4,1,G68=$P$5,1,G68=$P$6,1,G68=$P$7,1,G68=$P$8,1,G68=$P$9,1,G68=$P$10,1,G68=$P$11,1,G68=$P$12,1,G68=$P$13,G68=$P$14,G68=$P$15,1,G68=$P$16,1,G68=$P$17,1,G68=$P$18,1,TRUE,0)</f>
        <v>1</v>
      </c>
      <c r="I68" s="6" cm="1">
        <f t="array" ref="I68">_xlfn.IFS(AND(F68=$Q$3,G68=$P$3),1,AND(F68=$Q$4,G68=$P$4),1,AND(F68=$Q$5,G68=$P$5),1,AND(F68=$Q$6,G68=$P$6),1,AND(F68=$Q$7,G68=$P$7),1,AND(F68=$Q$8,G68=$P$8),1,AND(F68=$Q$9,G68=$P$9),1,AND(F68=$Q$10,G68=$P$10),1,AND(F68=$Q$11,G68=$P$11),1,AND(F68=$Q$12,G68=$P$12),1,AND(F68=$Q$13,G68=$P$3),1,AND(F68=$Q$14,G68=$P$3),1,AND(F68=$Q$15,G68=$P$15),1,AND(F68=$Q$16,G68=$P$16),1,AND(F68=$Q$17,G68=$P$17),1,AND(F68=$Q$18,G68=$P$18),1,TRUE,0)</f>
        <v>0</v>
      </c>
      <c r="J68" s="6" cm="1">
        <f t="array" ref="J68">_xlfn.IFS(D68=$R$3,1,D68=$R$4,1,D68=$R$5,1,D68=$R$6,1,D68=$R$7,1,D68=$R$8,1,D68=$R$9,1,D68=$R$10,1,D68=$R$11,1,D68=$R$12,1,D68=$R$13,1,D68=$R$14,1,D68=$R$15,1,D68=$R$16,1,D68=$R$17,1,D68=$R$18,1,TRUE,0)</f>
        <v>1</v>
      </c>
      <c r="K68" s="6" cm="1">
        <f t="array" ref="K68">_xlfn.IFS(AND(H68=1,I68=1,J68=1),10,AND(H68=1,I68=1,J68=0),9,AND(H68=1,I68=0,J68=1),6,AND(H68=1,I68=0,J68=0),5,AND(H68=0,I68=1,J68=1),2,AND(H68=0,I68=0,J68=1),2,AND(H68=0,I68=1,J68=0),1,AND(H68=0,I68=0,J68=0),1)</f>
        <v>6</v>
      </c>
      <c r="T68" s="6" t="s">
        <v>282</v>
      </c>
      <c r="U68" s="10" t="s">
        <v>29</v>
      </c>
      <c r="V68" s="6" t="s">
        <v>212</v>
      </c>
      <c r="W68" s="10" t="s">
        <v>274</v>
      </c>
      <c r="X68" s="59">
        <v>8</v>
      </c>
      <c r="Y68" s="6" t="s">
        <v>186</v>
      </c>
    </row>
    <row r="69" spans="2:25">
      <c r="B69" s="6">
        <f>'2_MS_Inventory_deal'!$AY69</f>
        <v>67</v>
      </c>
      <c r="C69" s="6" t="str">
        <f>'2_MS_Inventory_deal'!$AZ69</f>
        <v>DJ5963-780</v>
      </c>
      <c r="D69" s="6">
        <f>'2_MS_Inventory_deal'!$BA69</f>
        <v>8.5</v>
      </c>
      <c r="E69" s="6" t="str" cm="1">
        <f t="array" ref="E69">INDEX($T$3:$T$743,MATCH($C69&amp;$D69,$U$3:$U$743&amp;$X$3:$X$743,0))</f>
        <v>DJ5963780S085</v>
      </c>
      <c r="F69" s="6" t="str" cm="1">
        <f t="array" ref="F69">INDEX($Y$3:$Y$743,MATCH($C69&amp;$D69,$U$3:$U$743&amp;$X$3:$X$743,0))</f>
        <v>MNMAN00045</v>
      </c>
      <c r="G69" s="6" t="str" cm="1">
        <f t="array" ref="G69">INDEX($W$3:$W$743,MATCH($C69&amp;$D69,$U$3:$U$743&amp;$X$3:$X$743,0))</f>
        <v>79S</v>
      </c>
      <c r="H69" s="6" cm="1">
        <f t="array" ref="H69">_xlfn.IFS(G69=$P$3,1,G69=$P$4,1,G69=$P$5,1,G69=$P$6,1,G69=$P$7,1,G69=$P$8,1,G69=$P$9,1,G69=$P$10,1,G69=$P$11,1,G69=$P$12,1,G69=$P$13,G69=$P$14,G69=$P$15,1,G69=$P$16,1,G69=$P$17,1,G69=$P$18,1,TRUE,0)</f>
        <v>1</v>
      </c>
      <c r="I69" s="6" cm="1">
        <f t="array" ref="I69">_xlfn.IFS(AND(F69=$Q$3,G69=$P$3),1,AND(F69=$Q$4,G69=$P$4),1,AND(F69=$Q$5,G69=$P$5),1,AND(F69=$Q$6,G69=$P$6),1,AND(F69=$Q$7,G69=$P$7),1,AND(F69=$Q$8,G69=$P$8),1,AND(F69=$Q$9,G69=$P$9),1,AND(F69=$Q$10,G69=$P$10),1,AND(F69=$Q$11,G69=$P$11),1,AND(F69=$Q$12,G69=$P$12),1,AND(F69=$Q$13,G69=$P$3),1,AND(F69=$Q$14,G69=$P$3),1,AND(F69=$Q$15,G69=$P$15),1,AND(F69=$Q$16,G69=$P$16),1,AND(F69=$Q$17,G69=$P$17),1,AND(F69=$Q$18,G69=$P$18),1,TRUE,0)</f>
        <v>0</v>
      </c>
      <c r="J69" s="6" cm="1">
        <f t="array" ref="J69">_xlfn.IFS(D69=$R$3,1,D69=$R$4,1,D69=$R$5,1,D69=$R$6,1,D69=$R$7,1,D69=$R$8,1,D69=$R$9,1,D69=$R$10,1,D69=$R$11,1,D69=$R$12,1,D69=$R$13,1,D69=$R$14,1,D69=$R$15,1,D69=$R$16,1,D69=$R$17,1,D69=$R$18,1,TRUE,0)</f>
        <v>0</v>
      </c>
      <c r="K69" s="6" cm="1">
        <f t="array" ref="K69">_xlfn.IFS(AND(H69=1,I69=1,J69=1),10,AND(H69=1,I69=1,J69=0),9,AND(H69=1,I69=0,J69=1),6,AND(H69=1,I69=0,J69=0),5,AND(H69=0,I69=1,J69=1),2,AND(H69=0,I69=0,J69=1),2,AND(H69=0,I69=1,J69=0),1,AND(H69=0,I69=0,J69=0),1)</f>
        <v>5</v>
      </c>
      <c r="T69" s="6" t="s">
        <v>283</v>
      </c>
      <c r="U69" s="10" t="s">
        <v>29</v>
      </c>
      <c r="V69" s="6" t="s">
        <v>212</v>
      </c>
      <c r="W69" s="10" t="s">
        <v>274</v>
      </c>
      <c r="X69" s="59">
        <v>8.5</v>
      </c>
      <c r="Y69" s="6" t="s">
        <v>186</v>
      </c>
    </row>
    <row r="70" spans="2:25">
      <c r="B70" s="6">
        <f>'2_MS_Inventory_deal'!$AY70</f>
        <v>68</v>
      </c>
      <c r="C70" s="6" t="str">
        <f>'2_MS_Inventory_deal'!$AZ70</f>
        <v>DJ5963-780</v>
      </c>
      <c r="D70" s="6">
        <f>'2_MS_Inventory_deal'!$BA70</f>
        <v>9</v>
      </c>
      <c r="E70" s="6" t="str" cm="1">
        <f t="array" ref="E70">INDEX($T$3:$T$743,MATCH($C70&amp;$D70,$U$3:$U$743&amp;$X$3:$X$743,0))</f>
        <v>DJ5963780S090</v>
      </c>
      <c r="F70" s="6" t="str" cm="1">
        <f t="array" ref="F70">INDEX($Y$3:$Y$743,MATCH($C70&amp;$D70,$U$3:$U$743&amp;$X$3:$X$743,0))</f>
        <v>MNMAN00046</v>
      </c>
      <c r="G70" s="6" t="str" cm="1">
        <f t="array" ref="G70">INDEX($W$3:$W$743,MATCH($C70&amp;$D70,$U$3:$U$743&amp;$X$3:$X$743,0))</f>
        <v>79S</v>
      </c>
      <c r="H70" s="6" cm="1">
        <f t="array" ref="H70">_xlfn.IFS(G70=$P$3,1,G70=$P$4,1,G70=$P$5,1,G70=$P$6,1,G70=$P$7,1,G70=$P$8,1,G70=$P$9,1,G70=$P$10,1,G70=$P$11,1,G70=$P$12,1,G70=$P$13,G70=$P$14,G70=$P$15,1,G70=$P$16,1,G70=$P$17,1,G70=$P$18,1,TRUE,0)</f>
        <v>1</v>
      </c>
      <c r="I70" s="6" cm="1">
        <f t="array" ref="I70">_xlfn.IFS(AND(F70=$Q$3,G70=$P$3),1,AND(F70=$Q$4,G70=$P$4),1,AND(F70=$Q$5,G70=$P$5),1,AND(F70=$Q$6,G70=$P$6),1,AND(F70=$Q$7,G70=$P$7),1,AND(F70=$Q$8,G70=$P$8),1,AND(F70=$Q$9,G70=$P$9),1,AND(F70=$Q$10,G70=$P$10),1,AND(F70=$Q$11,G70=$P$11),1,AND(F70=$Q$12,G70=$P$12),1,AND(F70=$Q$13,G70=$P$3),1,AND(F70=$Q$14,G70=$P$3),1,AND(F70=$Q$15,G70=$P$15),1,AND(F70=$Q$16,G70=$P$16),1,AND(F70=$Q$17,G70=$P$17),1,AND(F70=$Q$18,G70=$P$18),1,TRUE,0)</f>
        <v>1</v>
      </c>
      <c r="J70" s="6" cm="1">
        <f t="array" ref="J70">_xlfn.IFS(D70=$R$3,1,D70=$R$4,1,D70=$R$5,1,D70=$R$6,1,D70=$R$7,1,D70=$R$8,1,D70=$R$9,1,D70=$R$10,1,D70=$R$11,1,D70=$R$12,1,D70=$R$13,1,D70=$R$14,1,D70=$R$15,1,D70=$R$16,1,D70=$R$17,1,D70=$R$18,1,TRUE,0)</f>
        <v>1</v>
      </c>
      <c r="K70" s="6" cm="1">
        <f t="array" ref="K70">_xlfn.IFS(AND(H70=1,I70=1,J70=1),10,AND(H70=1,I70=1,J70=0),9,AND(H70=1,I70=0,J70=1),6,AND(H70=1,I70=0,J70=0),5,AND(H70=0,I70=1,J70=1),2,AND(H70=0,I70=0,J70=1),2,AND(H70=0,I70=1,J70=0),1,AND(H70=0,I70=0,J70=0),1)</f>
        <v>10</v>
      </c>
      <c r="T70" s="6" t="s">
        <v>284</v>
      </c>
      <c r="U70" s="10" t="s">
        <v>29</v>
      </c>
      <c r="V70" s="6" t="s">
        <v>212</v>
      </c>
      <c r="W70" s="10" t="s">
        <v>274</v>
      </c>
      <c r="X70" s="59">
        <v>9</v>
      </c>
      <c r="Y70" s="6" t="s">
        <v>222</v>
      </c>
    </row>
    <row r="71" spans="2:25">
      <c r="B71" s="6">
        <f>'2_MS_Inventory_deal'!$AY71</f>
        <v>69</v>
      </c>
      <c r="C71" s="6" t="str">
        <f>'2_MS_Inventory_deal'!$AZ71</f>
        <v>DJ5963-780</v>
      </c>
      <c r="D71" s="6">
        <f>'2_MS_Inventory_deal'!$BA71</f>
        <v>9.5</v>
      </c>
      <c r="E71" s="6" t="str" cm="1">
        <f t="array" ref="E71">INDEX($T$3:$T$743,MATCH($C71&amp;$D71,$U$3:$U$743&amp;$X$3:$X$743,0))</f>
        <v>DJ5963780S095</v>
      </c>
      <c r="F71" s="6" t="str" cm="1">
        <f t="array" ref="F71">INDEX($Y$3:$Y$743,MATCH($C71&amp;$D71,$U$3:$U$743&amp;$X$3:$X$743,0))</f>
        <v>MNMAN00046</v>
      </c>
      <c r="G71" s="6" t="str" cm="1">
        <f t="array" ref="G71">INDEX($W$3:$W$743,MATCH($C71&amp;$D71,$U$3:$U$743&amp;$X$3:$X$743,0))</f>
        <v>79S</v>
      </c>
      <c r="H71" s="6" cm="1">
        <f t="array" ref="H71">_xlfn.IFS(G71=$P$3,1,G71=$P$4,1,G71=$P$5,1,G71=$P$6,1,G71=$P$7,1,G71=$P$8,1,G71=$P$9,1,G71=$P$10,1,G71=$P$11,1,G71=$P$12,1,G71=$P$13,G71=$P$14,G71=$P$15,1,G71=$P$16,1,G71=$P$17,1,G71=$P$18,1,TRUE,0)</f>
        <v>1</v>
      </c>
      <c r="I71" s="6" cm="1">
        <f t="array" ref="I71">_xlfn.IFS(AND(F71=$Q$3,G71=$P$3),1,AND(F71=$Q$4,G71=$P$4),1,AND(F71=$Q$5,G71=$P$5),1,AND(F71=$Q$6,G71=$P$6),1,AND(F71=$Q$7,G71=$P$7),1,AND(F71=$Q$8,G71=$P$8),1,AND(F71=$Q$9,G71=$P$9),1,AND(F71=$Q$10,G71=$P$10),1,AND(F71=$Q$11,G71=$P$11),1,AND(F71=$Q$12,G71=$P$12),1,AND(F71=$Q$13,G71=$P$3),1,AND(F71=$Q$14,G71=$P$3),1,AND(F71=$Q$15,G71=$P$15),1,AND(F71=$Q$16,G71=$P$16),1,AND(F71=$Q$17,G71=$P$17),1,AND(F71=$Q$18,G71=$P$18),1,TRUE,0)</f>
        <v>1</v>
      </c>
      <c r="J71" s="6" cm="1">
        <f t="array" ref="J71">_xlfn.IFS(D71=$R$3,1,D71=$R$4,1,D71=$R$5,1,D71=$R$6,1,D71=$R$7,1,D71=$R$8,1,D71=$R$9,1,D71=$R$10,1,D71=$R$11,1,D71=$R$12,1,D71=$R$13,1,D71=$R$14,1,D71=$R$15,1,D71=$R$16,1,D71=$R$17,1,D71=$R$18,1,TRUE,0)</f>
        <v>1</v>
      </c>
      <c r="K71" s="6" cm="1">
        <f t="array" ref="K71">_xlfn.IFS(AND(H71=1,I71=1,J71=1),10,AND(H71=1,I71=1,J71=0),9,AND(H71=1,I71=0,J71=1),6,AND(H71=1,I71=0,J71=0),5,AND(H71=0,I71=1,J71=1),2,AND(H71=0,I71=0,J71=1),2,AND(H71=0,I71=1,J71=0),1,AND(H71=0,I71=0,J71=0),1)</f>
        <v>10</v>
      </c>
      <c r="T71" s="6" t="s">
        <v>285</v>
      </c>
      <c r="U71" s="10" t="s">
        <v>29</v>
      </c>
      <c r="V71" s="6" t="s">
        <v>212</v>
      </c>
      <c r="W71" s="10" t="s">
        <v>274</v>
      </c>
      <c r="X71" s="59">
        <v>9.5</v>
      </c>
      <c r="Y71" s="6" t="s">
        <v>222</v>
      </c>
    </row>
    <row r="72" spans="2:25">
      <c r="B72" s="6">
        <f>'2_MS_Inventory_deal'!$AY72</f>
        <v>70</v>
      </c>
      <c r="C72" s="6" t="str">
        <f>'2_MS_Inventory_deal'!$AZ72</f>
        <v>DJ5963-780</v>
      </c>
      <c r="D72" s="6">
        <f>'2_MS_Inventory_deal'!$BA72</f>
        <v>10</v>
      </c>
      <c r="E72" s="6" t="str" cm="1">
        <f t="array" ref="E72">INDEX($T$3:$T$743,MATCH($C72&amp;$D72,$U$3:$U$743&amp;$X$3:$X$743,0))</f>
        <v>DJ5963780S100</v>
      </c>
      <c r="F72" s="6" t="str" cm="1">
        <f t="array" ref="F72">INDEX($Y$3:$Y$743,MATCH($C72&amp;$D72,$U$3:$U$743&amp;$X$3:$X$743,0))</f>
        <v>MNMAN00047</v>
      </c>
      <c r="G72" s="6" t="str" cm="1">
        <f t="array" ref="G72">INDEX($W$3:$W$743,MATCH($C72&amp;$D72,$U$3:$U$743&amp;$X$3:$X$743,0))</f>
        <v>79S</v>
      </c>
      <c r="H72" s="6" cm="1">
        <f t="array" ref="H72">_xlfn.IFS(G72=$P$3,1,G72=$P$4,1,G72=$P$5,1,G72=$P$6,1,G72=$P$7,1,G72=$P$8,1,G72=$P$9,1,G72=$P$10,1,G72=$P$11,1,G72=$P$12,1,G72=$P$13,G72=$P$14,G72=$P$15,1,G72=$P$16,1,G72=$P$17,1,G72=$P$18,1,TRUE,0)</f>
        <v>1</v>
      </c>
      <c r="I72" s="6" cm="1">
        <f t="array" ref="I72">_xlfn.IFS(AND(F72=$Q$3,G72=$P$3),1,AND(F72=$Q$4,G72=$P$4),1,AND(F72=$Q$5,G72=$P$5),1,AND(F72=$Q$6,G72=$P$6),1,AND(F72=$Q$7,G72=$P$7),1,AND(F72=$Q$8,G72=$P$8),1,AND(F72=$Q$9,G72=$P$9),1,AND(F72=$Q$10,G72=$P$10),1,AND(F72=$Q$11,G72=$P$11),1,AND(F72=$Q$12,G72=$P$12),1,AND(F72=$Q$13,G72=$P$3),1,AND(F72=$Q$14,G72=$P$3),1,AND(F72=$Q$15,G72=$P$15),1,AND(F72=$Q$16,G72=$P$16),1,AND(F72=$Q$17,G72=$P$17),1,AND(F72=$Q$18,G72=$P$18),1,TRUE,0)</f>
        <v>1</v>
      </c>
      <c r="J72" s="6" cm="1">
        <f t="array" ref="J72">_xlfn.IFS(D72=$R$3,1,D72=$R$4,1,D72=$R$5,1,D72=$R$6,1,D72=$R$7,1,D72=$R$8,1,D72=$R$9,1,D72=$R$10,1,D72=$R$11,1,D72=$R$12,1,D72=$R$13,1,D72=$R$14,1,D72=$R$15,1,D72=$R$16,1,D72=$R$17,1,D72=$R$18,1,TRUE,0)</f>
        <v>1</v>
      </c>
      <c r="K72" s="6" cm="1">
        <f t="array" ref="K72">_xlfn.IFS(AND(H72=1,I72=1,J72=1),10,AND(H72=1,I72=1,J72=0),9,AND(H72=1,I72=0,J72=1),6,AND(H72=1,I72=0,J72=0),5,AND(H72=0,I72=1,J72=1),2,AND(H72=0,I72=0,J72=1),2,AND(H72=0,I72=1,J72=0),1,AND(H72=0,I72=0,J72=0),1)</f>
        <v>10</v>
      </c>
      <c r="T72" s="6" t="s">
        <v>286</v>
      </c>
      <c r="U72" s="10" t="s">
        <v>29</v>
      </c>
      <c r="V72" s="6" t="s">
        <v>212</v>
      </c>
      <c r="W72" s="10" t="s">
        <v>274</v>
      </c>
      <c r="X72" s="59">
        <v>10</v>
      </c>
      <c r="Y72" s="6" t="s">
        <v>224</v>
      </c>
    </row>
    <row r="73" spans="2:25">
      <c r="B73" s="6">
        <f>'2_MS_Inventory_deal'!$AY73</f>
        <v>71</v>
      </c>
      <c r="C73" s="6" t="str">
        <f>'2_MS_Inventory_deal'!$AZ73</f>
        <v>DJ5963-780</v>
      </c>
      <c r="D73" s="6">
        <f>'2_MS_Inventory_deal'!$BA73</f>
        <v>10.5</v>
      </c>
      <c r="E73" s="6" t="str" cm="1">
        <f t="array" ref="E73">INDEX($T$3:$T$743,MATCH($C73&amp;$D73,$U$3:$U$743&amp;$X$3:$X$743,0))</f>
        <v>DJ5963780S105</v>
      </c>
      <c r="F73" s="6" t="str" cm="1">
        <f t="array" ref="F73">INDEX($Y$3:$Y$743,MATCH($C73&amp;$D73,$U$3:$U$743&amp;$X$3:$X$743,0))</f>
        <v>MNMAN00047</v>
      </c>
      <c r="G73" s="6" t="str" cm="1">
        <f t="array" ref="G73">INDEX($W$3:$W$743,MATCH($C73&amp;$D73,$U$3:$U$743&amp;$X$3:$X$743,0))</f>
        <v>79S</v>
      </c>
      <c r="H73" s="6" cm="1">
        <f t="array" ref="H73">_xlfn.IFS(G73=$P$3,1,G73=$P$4,1,G73=$P$5,1,G73=$P$6,1,G73=$P$7,1,G73=$P$8,1,G73=$P$9,1,G73=$P$10,1,G73=$P$11,1,G73=$P$12,1,G73=$P$13,G73=$P$14,G73=$P$15,1,G73=$P$16,1,G73=$P$17,1,G73=$P$18,1,TRUE,0)</f>
        <v>1</v>
      </c>
      <c r="I73" s="6" cm="1">
        <f t="array" ref="I73">_xlfn.IFS(AND(F73=$Q$3,G73=$P$3),1,AND(F73=$Q$4,G73=$P$4),1,AND(F73=$Q$5,G73=$P$5),1,AND(F73=$Q$6,G73=$P$6),1,AND(F73=$Q$7,G73=$P$7),1,AND(F73=$Q$8,G73=$P$8),1,AND(F73=$Q$9,G73=$P$9),1,AND(F73=$Q$10,G73=$P$10),1,AND(F73=$Q$11,G73=$P$11),1,AND(F73=$Q$12,G73=$P$12),1,AND(F73=$Q$13,G73=$P$3),1,AND(F73=$Q$14,G73=$P$3),1,AND(F73=$Q$15,G73=$P$15),1,AND(F73=$Q$16,G73=$P$16),1,AND(F73=$Q$17,G73=$P$17),1,AND(F73=$Q$18,G73=$P$18),1,TRUE,0)</f>
        <v>1</v>
      </c>
      <c r="J73" s="6" cm="1">
        <f t="array" ref="J73">_xlfn.IFS(D73=$R$3,1,D73=$R$4,1,D73=$R$5,1,D73=$R$6,1,D73=$R$7,1,D73=$R$8,1,D73=$R$9,1,D73=$R$10,1,D73=$R$11,1,D73=$R$12,1,D73=$R$13,1,D73=$R$14,1,D73=$R$15,1,D73=$R$16,1,D73=$R$17,1,D73=$R$18,1,TRUE,0)</f>
        <v>0</v>
      </c>
      <c r="K73" s="6" cm="1">
        <f t="array" ref="K73">_xlfn.IFS(AND(H73=1,I73=1,J73=1),10,AND(H73=1,I73=1,J73=0),9,AND(H73=1,I73=0,J73=1),6,AND(H73=1,I73=0,J73=0),5,AND(H73=0,I73=1,J73=1),2,AND(H73=0,I73=0,J73=1),2,AND(H73=0,I73=1,J73=0),1,AND(H73=0,I73=0,J73=0),1)</f>
        <v>9</v>
      </c>
      <c r="T73" s="6" t="s">
        <v>287</v>
      </c>
      <c r="U73" s="10" t="s">
        <v>29</v>
      </c>
      <c r="V73" s="6" t="s">
        <v>212</v>
      </c>
      <c r="W73" s="10" t="s">
        <v>274</v>
      </c>
      <c r="X73" s="59">
        <v>10.5</v>
      </c>
      <c r="Y73" s="6" t="s">
        <v>224</v>
      </c>
    </row>
    <row r="74" spans="2:25">
      <c r="B74" s="6">
        <f>'2_MS_Inventory_deal'!$AY74</f>
        <v>72</v>
      </c>
      <c r="C74" s="6" t="str">
        <f>'2_MS_Inventory_deal'!$AZ74</f>
        <v>DJ5963-780</v>
      </c>
      <c r="D74" s="6">
        <f>'2_MS_Inventory_deal'!$BA74</f>
        <v>11</v>
      </c>
      <c r="E74" s="6" t="str" cm="1">
        <f t="array" ref="E74">INDEX($T$3:$T$743,MATCH($C74&amp;$D74,$U$3:$U$743&amp;$X$3:$X$743,0))</f>
        <v>DJ5963780S110</v>
      </c>
      <c r="F74" s="6" t="str" cm="1">
        <f t="array" ref="F74">INDEX($Y$3:$Y$743,MATCH($C74&amp;$D74,$U$3:$U$743&amp;$X$3:$X$743,0))</f>
        <v>MNMAN00048</v>
      </c>
      <c r="G74" s="6" t="str" cm="1">
        <f t="array" ref="G74">INDEX($W$3:$W$743,MATCH($C74&amp;$D74,$U$3:$U$743&amp;$X$3:$X$743,0))</f>
        <v>79S</v>
      </c>
      <c r="H74" s="6" cm="1">
        <f t="array" ref="H74">_xlfn.IFS(G74=$P$3,1,G74=$P$4,1,G74=$P$5,1,G74=$P$6,1,G74=$P$7,1,G74=$P$8,1,G74=$P$9,1,G74=$P$10,1,G74=$P$11,1,G74=$P$12,1,G74=$P$13,G74=$P$14,G74=$P$15,1,G74=$P$16,1,G74=$P$17,1,G74=$P$18,1,TRUE,0)</f>
        <v>1</v>
      </c>
      <c r="I74" s="6" cm="1">
        <f t="array" ref="I74">_xlfn.IFS(AND(F74=$Q$3,G74=$P$3),1,AND(F74=$Q$4,G74=$P$4),1,AND(F74=$Q$5,G74=$P$5),1,AND(F74=$Q$6,G74=$P$6),1,AND(F74=$Q$7,G74=$P$7),1,AND(F74=$Q$8,G74=$P$8),1,AND(F74=$Q$9,G74=$P$9),1,AND(F74=$Q$10,G74=$P$10),1,AND(F74=$Q$11,G74=$P$11),1,AND(F74=$Q$12,G74=$P$12),1,AND(F74=$Q$13,G74=$P$3),1,AND(F74=$Q$14,G74=$P$3),1,AND(F74=$Q$15,G74=$P$15),1,AND(F74=$Q$16,G74=$P$16),1,AND(F74=$Q$17,G74=$P$17),1,AND(F74=$Q$18,G74=$P$18),1,TRUE,0)</f>
        <v>0</v>
      </c>
      <c r="J74" s="6" cm="1">
        <f t="array" ref="J74">_xlfn.IFS(D74=$R$3,1,D74=$R$4,1,D74=$R$5,1,D74=$R$6,1,D74=$R$7,1,D74=$R$8,1,D74=$R$9,1,D74=$R$10,1,D74=$R$11,1,D74=$R$12,1,D74=$R$13,1,D74=$R$14,1,D74=$R$15,1,D74=$R$16,1,D74=$R$17,1,D74=$R$18,1,TRUE,0)</f>
        <v>1</v>
      </c>
      <c r="K74" s="6" cm="1">
        <f t="array" ref="K74">_xlfn.IFS(AND(H74=1,I74=1,J74=1),10,AND(H74=1,I74=1,J74=0),9,AND(H74=1,I74=0,J74=1),6,AND(H74=1,I74=0,J74=0),5,AND(H74=0,I74=1,J74=1),2,AND(H74=0,I74=0,J74=1),2,AND(H74=0,I74=1,J74=0),1,AND(H74=0,I74=0,J74=0),1)</f>
        <v>6</v>
      </c>
      <c r="T74" s="6" t="s">
        <v>288</v>
      </c>
      <c r="U74" s="10" t="s">
        <v>29</v>
      </c>
      <c r="V74" s="6" t="s">
        <v>212</v>
      </c>
      <c r="W74" s="10" t="s">
        <v>274</v>
      </c>
      <c r="X74" s="59">
        <v>11</v>
      </c>
      <c r="Y74" s="6" t="s">
        <v>227</v>
      </c>
    </row>
    <row r="75" spans="2:25">
      <c r="B75" s="6">
        <f>'2_MS_Inventory_deal'!$AY75</f>
        <v>73</v>
      </c>
      <c r="C75" s="6" t="str">
        <f>'2_MS_Inventory_deal'!$AZ75</f>
        <v>DJ5963-780</v>
      </c>
      <c r="D75" s="6">
        <f>'2_MS_Inventory_deal'!$BA75</f>
        <v>11.5</v>
      </c>
      <c r="E75" s="6" t="str" cm="1">
        <f t="array" ref="E75">INDEX($T$3:$T$743,MATCH($C75&amp;$D75,$U$3:$U$743&amp;$X$3:$X$743,0))</f>
        <v>DJ5963780S115</v>
      </c>
      <c r="F75" s="6" t="str" cm="1">
        <f t="array" ref="F75">INDEX($Y$3:$Y$743,MATCH($C75&amp;$D75,$U$3:$U$743&amp;$X$3:$X$743,0))</f>
        <v>MNMAN00048</v>
      </c>
      <c r="G75" s="6" t="str" cm="1">
        <f t="array" ref="G75">INDEX($W$3:$W$743,MATCH($C75&amp;$D75,$U$3:$U$743&amp;$X$3:$X$743,0))</f>
        <v>79S</v>
      </c>
      <c r="H75" s="6" cm="1">
        <f t="array" ref="H75">_xlfn.IFS(G75=$P$3,1,G75=$P$4,1,G75=$P$5,1,G75=$P$6,1,G75=$P$7,1,G75=$P$8,1,G75=$P$9,1,G75=$P$10,1,G75=$P$11,1,G75=$P$12,1,G75=$P$13,G75=$P$14,G75=$P$15,1,G75=$P$16,1,G75=$P$17,1,G75=$P$18,1,TRUE,0)</f>
        <v>1</v>
      </c>
      <c r="I75" s="6" cm="1">
        <f t="array" ref="I75">_xlfn.IFS(AND(F75=$Q$3,G75=$P$3),1,AND(F75=$Q$4,G75=$P$4),1,AND(F75=$Q$5,G75=$P$5),1,AND(F75=$Q$6,G75=$P$6),1,AND(F75=$Q$7,G75=$P$7),1,AND(F75=$Q$8,G75=$P$8),1,AND(F75=$Q$9,G75=$P$9),1,AND(F75=$Q$10,G75=$P$10),1,AND(F75=$Q$11,G75=$P$11),1,AND(F75=$Q$12,G75=$P$12),1,AND(F75=$Q$13,G75=$P$3),1,AND(F75=$Q$14,G75=$P$3),1,AND(F75=$Q$15,G75=$P$15),1,AND(F75=$Q$16,G75=$P$16),1,AND(F75=$Q$17,G75=$P$17),1,AND(F75=$Q$18,G75=$P$18),1,TRUE,0)</f>
        <v>0</v>
      </c>
      <c r="J75" s="6" cm="1">
        <f t="array" ref="J75">_xlfn.IFS(D75=$R$3,1,D75=$R$4,1,D75=$R$5,1,D75=$R$6,1,D75=$R$7,1,D75=$R$8,1,D75=$R$9,1,D75=$R$10,1,D75=$R$11,1,D75=$R$12,1,D75=$R$13,1,D75=$R$14,1,D75=$R$15,1,D75=$R$16,1,D75=$R$17,1,D75=$R$18,1,TRUE,0)</f>
        <v>0</v>
      </c>
      <c r="K75" s="6" cm="1">
        <f t="array" ref="K75">_xlfn.IFS(AND(H75=1,I75=1,J75=1),10,AND(H75=1,I75=1,J75=0),9,AND(H75=1,I75=0,J75=1),6,AND(H75=1,I75=0,J75=0),5,AND(H75=0,I75=1,J75=1),2,AND(H75=0,I75=0,J75=1),2,AND(H75=0,I75=1,J75=0),1,AND(H75=0,I75=0,J75=0),1)</f>
        <v>5</v>
      </c>
      <c r="T75" s="6" t="s">
        <v>289</v>
      </c>
      <c r="U75" s="10" t="s">
        <v>29</v>
      </c>
      <c r="V75" s="6" t="s">
        <v>212</v>
      </c>
      <c r="W75" s="10" t="s">
        <v>274</v>
      </c>
      <c r="X75" s="59">
        <v>11.5</v>
      </c>
      <c r="Y75" s="6" t="s">
        <v>227</v>
      </c>
    </row>
    <row r="76" spans="2:25">
      <c r="B76" s="6">
        <f>'2_MS_Inventory_deal'!$AY76</f>
        <v>74</v>
      </c>
      <c r="C76" s="6" t="str">
        <f>'2_MS_Inventory_deal'!$AZ76</f>
        <v>DJ5963-780</v>
      </c>
      <c r="D76" s="6">
        <f>'2_MS_Inventory_deal'!$BA76</f>
        <v>12</v>
      </c>
      <c r="E76" s="6" t="str" cm="1">
        <f t="array" ref="E76">INDEX($T$3:$T$743,MATCH($C76&amp;$D76,$U$3:$U$743&amp;$X$3:$X$743,0))</f>
        <v>DJ5963780S120</v>
      </c>
      <c r="F76" s="6" t="str" cm="1">
        <f t="array" ref="F76">INDEX($Y$3:$Y$743,MATCH($C76&amp;$D76,$U$3:$U$743&amp;$X$3:$X$743,0))</f>
        <v>MNMAN00049</v>
      </c>
      <c r="G76" s="6" t="str" cm="1">
        <f t="array" ref="G76">INDEX($W$3:$W$743,MATCH($C76&amp;$D76,$U$3:$U$743&amp;$X$3:$X$743,0))</f>
        <v>79S</v>
      </c>
      <c r="H76" s="6" cm="1">
        <f t="array" ref="H76">_xlfn.IFS(G76=$P$3,1,G76=$P$4,1,G76=$P$5,1,G76=$P$6,1,G76=$P$7,1,G76=$P$8,1,G76=$P$9,1,G76=$P$10,1,G76=$P$11,1,G76=$P$12,1,G76=$P$13,G76=$P$14,G76=$P$15,1,G76=$P$16,1,G76=$P$17,1,G76=$P$18,1,TRUE,0)</f>
        <v>1</v>
      </c>
      <c r="I76" s="6" cm="1">
        <f t="array" ref="I76">_xlfn.IFS(AND(F76=$Q$3,G76=$P$3),1,AND(F76=$Q$4,G76=$P$4),1,AND(F76=$Q$5,G76=$P$5),1,AND(F76=$Q$6,G76=$P$6),1,AND(F76=$Q$7,G76=$P$7),1,AND(F76=$Q$8,G76=$P$8),1,AND(F76=$Q$9,G76=$P$9),1,AND(F76=$Q$10,G76=$P$10),1,AND(F76=$Q$11,G76=$P$11),1,AND(F76=$Q$12,G76=$P$12),1,AND(F76=$Q$13,G76=$P$3),1,AND(F76=$Q$14,G76=$P$3),1,AND(F76=$Q$15,G76=$P$15),1,AND(F76=$Q$16,G76=$P$16),1,AND(F76=$Q$17,G76=$P$17),1,AND(F76=$Q$18,G76=$P$18),1,TRUE,0)</f>
        <v>0</v>
      </c>
      <c r="J76" s="6" cm="1">
        <f t="array" ref="J76">_xlfn.IFS(D76=$R$3,1,D76=$R$4,1,D76=$R$5,1,D76=$R$6,1,D76=$R$7,1,D76=$R$8,1,D76=$R$9,1,D76=$R$10,1,D76=$R$11,1,D76=$R$12,1,D76=$R$13,1,D76=$R$14,1,D76=$R$15,1,D76=$R$16,1,D76=$R$17,1,D76=$R$18,1,TRUE,0)</f>
        <v>1</v>
      </c>
      <c r="K76" s="6" cm="1">
        <f t="array" ref="K76">_xlfn.IFS(AND(H76=1,I76=1,J76=1),10,AND(H76=1,I76=1,J76=0),9,AND(H76=1,I76=0,J76=1),6,AND(H76=1,I76=0,J76=0),5,AND(H76=0,I76=1,J76=1),2,AND(H76=0,I76=0,J76=1),2,AND(H76=0,I76=1,J76=0),1,AND(H76=0,I76=0,J76=0),1)</f>
        <v>6</v>
      </c>
      <c r="T76" s="6" t="s">
        <v>290</v>
      </c>
      <c r="U76" s="10" t="s">
        <v>29</v>
      </c>
      <c r="V76" s="6" t="s">
        <v>212</v>
      </c>
      <c r="W76" s="10" t="s">
        <v>274</v>
      </c>
      <c r="X76" s="59">
        <v>12</v>
      </c>
      <c r="Y76" s="6" t="s">
        <v>230</v>
      </c>
    </row>
    <row r="77" spans="2:25">
      <c r="B77" s="6">
        <f>'2_MS_Inventory_deal'!$AY77</f>
        <v>75</v>
      </c>
      <c r="C77" s="6" t="str">
        <f>'2_MS_Inventory_deal'!$AZ77</f>
        <v>DJ5963-780</v>
      </c>
      <c r="D77" s="6">
        <f>'2_MS_Inventory_deal'!$BA77</f>
        <v>12.5</v>
      </c>
      <c r="E77" s="6" t="str" cm="1">
        <f t="array" ref="E77">INDEX($T$3:$T$743,MATCH($C77&amp;$D77,$U$3:$U$743&amp;$X$3:$X$743,0))</f>
        <v>DJ5963780S125</v>
      </c>
      <c r="F77" s="6" t="str" cm="1">
        <f t="array" ref="F77">INDEX($Y$3:$Y$743,MATCH($C77&amp;$D77,$U$3:$U$743&amp;$X$3:$X$743,0))</f>
        <v>MNMAN00049</v>
      </c>
      <c r="G77" s="6" t="str" cm="1">
        <f t="array" ref="G77">INDEX($W$3:$W$743,MATCH($C77&amp;$D77,$U$3:$U$743&amp;$X$3:$X$743,0))</f>
        <v>79S</v>
      </c>
      <c r="H77" s="6" cm="1">
        <f t="array" ref="H77">_xlfn.IFS(G77=$P$3,1,G77=$P$4,1,G77=$P$5,1,G77=$P$6,1,G77=$P$7,1,G77=$P$8,1,G77=$P$9,1,G77=$P$10,1,G77=$P$11,1,G77=$P$12,1,G77=$P$13,G77=$P$14,G77=$P$15,1,G77=$P$16,1,G77=$P$17,1,G77=$P$18,1,TRUE,0)</f>
        <v>1</v>
      </c>
      <c r="I77" s="6" cm="1">
        <f t="array" ref="I77">_xlfn.IFS(AND(F77=$Q$3,G77=$P$3),1,AND(F77=$Q$4,G77=$P$4),1,AND(F77=$Q$5,G77=$P$5),1,AND(F77=$Q$6,G77=$P$6),1,AND(F77=$Q$7,G77=$P$7),1,AND(F77=$Q$8,G77=$P$8),1,AND(F77=$Q$9,G77=$P$9),1,AND(F77=$Q$10,G77=$P$10),1,AND(F77=$Q$11,G77=$P$11),1,AND(F77=$Q$12,G77=$P$12),1,AND(F77=$Q$13,G77=$P$3),1,AND(F77=$Q$14,G77=$P$3),1,AND(F77=$Q$15,G77=$P$15),1,AND(F77=$Q$16,G77=$P$16),1,AND(F77=$Q$17,G77=$P$17),1,AND(F77=$Q$18,G77=$P$18),1,TRUE,0)</f>
        <v>0</v>
      </c>
      <c r="J77" s="6" cm="1">
        <f t="array" ref="J77">_xlfn.IFS(D77=$R$3,1,D77=$R$4,1,D77=$R$5,1,D77=$R$6,1,D77=$R$7,1,D77=$R$8,1,D77=$R$9,1,D77=$R$10,1,D77=$R$11,1,D77=$R$12,1,D77=$R$13,1,D77=$R$14,1,D77=$R$15,1,D77=$R$16,1,D77=$R$17,1,D77=$R$18,1,TRUE,0)</f>
        <v>0</v>
      </c>
      <c r="K77" s="6" cm="1">
        <f t="array" ref="K77">_xlfn.IFS(AND(H77=1,I77=1,J77=1),10,AND(H77=1,I77=1,J77=0),9,AND(H77=1,I77=0,J77=1),6,AND(H77=1,I77=0,J77=0),5,AND(H77=0,I77=1,J77=1),2,AND(H77=0,I77=0,J77=1),2,AND(H77=0,I77=1,J77=0),1,AND(H77=0,I77=0,J77=0),1)</f>
        <v>5</v>
      </c>
      <c r="T77" s="6" t="s">
        <v>291</v>
      </c>
      <c r="U77" s="10" t="s">
        <v>29</v>
      </c>
      <c r="V77" s="6" t="s">
        <v>212</v>
      </c>
      <c r="W77" s="10" t="s">
        <v>274</v>
      </c>
      <c r="X77" s="59">
        <v>12.5</v>
      </c>
      <c r="Y77" s="6" t="s">
        <v>230</v>
      </c>
    </row>
    <row r="78" spans="2:25">
      <c r="B78" s="6">
        <f>'2_MS_Inventory_deal'!$AY78</f>
        <v>76</v>
      </c>
      <c r="C78" s="6" t="str">
        <f>'2_MS_Inventory_deal'!$AZ78</f>
        <v>DJ5963-780</v>
      </c>
      <c r="D78" s="6">
        <f>'2_MS_Inventory_deal'!$BA78</f>
        <v>13</v>
      </c>
      <c r="E78" s="6" t="str" cm="1">
        <f t="array" ref="E78">INDEX($T$3:$T$743,MATCH($C78&amp;$D78,$U$3:$U$743&amp;$X$3:$X$743,0))</f>
        <v>DJ5963780S130</v>
      </c>
      <c r="F78" s="6" t="str" cm="1">
        <f t="array" ref="F78">INDEX($Y$3:$Y$743,MATCH($C78&amp;$D78,$U$3:$U$743&amp;$X$3:$X$743,0))</f>
        <v>MNMAN00050</v>
      </c>
      <c r="G78" s="6" t="str" cm="1">
        <f t="array" ref="G78">INDEX($W$3:$W$743,MATCH($C78&amp;$D78,$U$3:$U$743&amp;$X$3:$X$743,0))</f>
        <v>79S</v>
      </c>
      <c r="H78" s="6" cm="1">
        <f t="array" ref="H78">_xlfn.IFS(G78=$P$3,1,G78=$P$4,1,G78=$P$5,1,G78=$P$6,1,G78=$P$7,1,G78=$P$8,1,G78=$P$9,1,G78=$P$10,1,G78=$P$11,1,G78=$P$12,1,G78=$P$13,G78=$P$14,G78=$P$15,1,G78=$P$16,1,G78=$P$17,1,G78=$P$18,1,TRUE,0)</f>
        <v>1</v>
      </c>
      <c r="I78" s="6" cm="1">
        <f t="array" ref="I78">_xlfn.IFS(AND(F78=$Q$3,G78=$P$3),1,AND(F78=$Q$4,G78=$P$4),1,AND(F78=$Q$5,G78=$P$5),1,AND(F78=$Q$6,G78=$P$6),1,AND(F78=$Q$7,G78=$P$7),1,AND(F78=$Q$8,G78=$P$8),1,AND(F78=$Q$9,G78=$P$9),1,AND(F78=$Q$10,G78=$P$10),1,AND(F78=$Q$11,G78=$P$11),1,AND(F78=$Q$12,G78=$P$12),1,AND(F78=$Q$13,G78=$P$3),1,AND(F78=$Q$14,G78=$P$3),1,AND(F78=$Q$15,G78=$P$15),1,AND(F78=$Q$16,G78=$P$16),1,AND(F78=$Q$17,G78=$P$17),1,AND(F78=$Q$18,G78=$P$18),1,TRUE,0)</f>
        <v>0</v>
      </c>
      <c r="J78" s="6" cm="1">
        <f t="array" ref="J78">_xlfn.IFS(D78=$R$3,1,D78=$R$4,1,D78=$R$5,1,D78=$R$6,1,D78=$R$7,1,D78=$R$8,1,D78=$R$9,1,D78=$R$10,1,D78=$R$11,1,D78=$R$12,1,D78=$R$13,1,D78=$R$14,1,D78=$R$15,1,D78=$R$16,1,D78=$R$17,1,D78=$R$18,1,TRUE,0)</f>
        <v>0</v>
      </c>
      <c r="K78" s="6" cm="1">
        <f t="array" ref="K78">_xlfn.IFS(AND(H78=1,I78=1,J78=1),10,AND(H78=1,I78=1,J78=0),9,AND(H78=1,I78=0,J78=1),6,AND(H78=1,I78=0,J78=0),5,AND(H78=0,I78=1,J78=1),2,AND(H78=0,I78=0,J78=1),2,AND(H78=0,I78=1,J78=0),1,AND(H78=0,I78=0,J78=0),1)</f>
        <v>5</v>
      </c>
      <c r="T78" s="6" t="s">
        <v>292</v>
      </c>
      <c r="U78" s="10" t="s">
        <v>29</v>
      </c>
      <c r="V78" s="6" t="s">
        <v>212</v>
      </c>
      <c r="W78" s="10" t="s">
        <v>274</v>
      </c>
      <c r="X78" s="59">
        <v>13</v>
      </c>
      <c r="Y78" s="6" t="s">
        <v>233</v>
      </c>
    </row>
    <row r="79" spans="2:25">
      <c r="B79" s="6">
        <f>'2_MS_Inventory_deal'!$AY79</f>
        <v>77</v>
      </c>
      <c r="C79" s="6" t="str">
        <f>'2_MS_Inventory_deal'!$AZ79</f>
        <v>DJ5961-780</v>
      </c>
      <c r="D79" s="6">
        <f>'2_MS_Inventory_deal'!$BA79</f>
        <v>4</v>
      </c>
      <c r="E79" s="6" t="str" cm="1">
        <f t="array" ref="E79">INDEX($T$3:$T$743,MATCH($C79&amp;$D79,$U$3:$U$743&amp;$X$3:$X$743,0))</f>
        <v>DJ5961780S040</v>
      </c>
      <c r="F79" s="6" t="str" cm="1">
        <f t="array" ref="F79">INDEX($Y$3:$Y$743,MATCH($C79&amp;$D79,$U$3:$U$743&amp;$X$3:$X$743,0))</f>
        <v>MNMAN00041</v>
      </c>
      <c r="G79" s="6" t="str" cm="1">
        <f t="array" ref="G79">INDEX($W$3:$W$743,MATCH($C79&amp;$D79,$U$3:$U$743&amp;$X$3:$X$743,0))</f>
        <v>79S</v>
      </c>
      <c r="H79" s="6" cm="1">
        <f t="array" ref="H79">_xlfn.IFS(G79=$P$3,1,G79=$P$4,1,G79=$P$5,1,G79=$P$6,1,G79=$P$7,1,G79=$P$8,1,G79=$P$9,1,G79=$P$10,1,G79=$P$11,1,G79=$P$12,1,G79=$P$13,G79=$P$14,G79=$P$15,1,G79=$P$16,1,G79=$P$17,1,G79=$P$18,1,TRUE,0)</f>
        <v>1</v>
      </c>
      <c r="I79" s="6" cm="1">
        <f t="array" ref="I79">_xlfn.IFS(AND(F79=$Q$3,G79=$P$3),1,AND(F79=$Q$4,G79=$P$4),1,AND(F79=$Q$5,G79=$P$5),1,AND(F79=$Q$6,G79=$P$6),1,AND(F79=$Q$7,G79=$P$7),1,AND(F79=$Q$8,G79=$P$8),1,AND(F79=$Q$9,G79=$P$9),1,AND(F79=$Q$10,G79=$P$10),1,AND(F79=$Q$11,G79=$P$11),1,AND(F79=$Q$12,G79=$P$12),1,AND(F79=$Q$13,G79=$P$3),1,AND(F79=$Q$14,G79=$P$3),1,AND(F79=$Q$15,G79=$P$15),1,AND(F79=$Q$16,G79=$P$16),1,AND(F79=$Q$17,G79=$P$17),1,AND(F79=$Q$18,G79=$P$18),1,TRUE,0)</f>
        <v>0</v>
      </c>
      <c r="J79" s="6" cm="1">
        <f t="array" ref="J79">_xlfn.IFS(D79=$R$3,1,D79=$R$4,1,D79=$R$5,1,D79=$R$6,1,D79=$R$7,1,D79=$R$8,1,D79=$R$9,1,D79=$R$10,1,D79=$R$11,1,D79=$R$12,1,D79=$R$13,1,D79=$R$14,1,D79=$R$15,1,D79=$R$16,1,D79=$R$17,1,D79=$R$18,1,TRUE,0)</f>
        <v>0</v>
      </c>
      <c r="K79" s="6" cm="1">
        <f t="array" ref="K79">_xlfn.IFS(AND(H79=1,I79=1,J79=1),10,AND(H79=1,I79=1,J79=0),9,AND(H79=1,I79=0,J79=1),6,AND(H79=1,I79=0,J79=0),5,AND(H79=0,I79=1,J79=1),2,AND(H79=0,I79=0,J79=1),2,AND(H79=0,I79=1,J79=0),1,AND(H79=0,I79=0,J79=0),1)</f>
        <v>5</v>
      </c>
      <c r="T79" s="6" t="s">
        <v>293</v>
      </c>
      <c r="U79" s="10" t="s">
        <v>294</v>
      </c>
      <c r="V79" s="6" t="s">
        <v>295</v>
      </c>
      <c r="W79" s="10" t="s">
        <v>164</v>
      </c>
      <c r="X79" s="59">
        <v>4</v>
      </c>
      <c r="Y79" s="6" t="s">
        <v>296</v>
      </c>
    </row>
    <row r="80" spans="2:25">
      <c r="B80" s="6">
        <f>'2_MS_Inventory_deal'!$AY80</f>
        <v>78</v>
      </c>
      <c r="C80" s="6" t="str">
        <f>'2_MS_Inventory_deal'!$AZ80</f>
        <v>DJ5961-780</v>
      </c>
      <c r="D80" s="6">
        <f>'2_MS_Inventory_deal'!$BA80</f>
        <v>4.5</v>
      </c>
      <c r="E80" s="6" t="str" cm="1">
        <f t="array" ref="E80">INDEX($T$3:$T$743,MATCH($C80&amp;$D80,$U$3:$U$743&amp;$X$3:$X$743,0))</f>
        <v>DJ5961780S045</v>
      </c>
      <c r="F80" s="6" t="str" cm="1">
        <f t="array" ref="F80">INDEX($Y$3:$Y$743,MATCH($C80&amp;$D80,$U$3:$U$743&amp;$X$3:$X$743,0))</f>
        <v>MNMAN00041</v>
      </c>
      <c r="G80" s="6" t="str" cm="1">
        <f t="array" ref="G80">INDEX($W$3:$W$743,MATCH($C80&amp;$D80,$U$3:$U$743&amp;$X$3:$X$743,0))</f>
        <v>79S</v>
      </c>
      <c r="H80" s="6" cm="1">
        <f t="array" ref="H80">_xlfn.IFS(G80=$P$3,1,G80=$P$4,1,G80=$P$5,1,G80=$P$6,1,G80=$P$7,1,G80=$P$8,1,G80=$P$9,1,G80=$P$10,1,G80=$P$11,1,G80=$P$12,1,G80=$P$13,G80=$P$14,G80=$P$15,1,G80=$P$16,1,G80=$P$17,1,G80=$P$18,1,TRUE,0)</f>
        <v>1</v>
      </c>
      <c r="I80" s="6" cm="1">
        <f t="array" ref="I80">_xlfn.IFS(AND(F80=$Q$3,G80=$P$3),1,AND(F80=$Q$4,G80=$P$4),1,AND(F80=$Q$5,G80=$P$5),1,AND(F80=$Q$6,G80=$P$6),1,AND(F80=$Q$7,G80=$P$7),1,AND(F80=$Q$8,G80=$P$8),1,AND(F80=$Q$9,G80=$P$9),1,AND(F80=$Q$10,G80=$P$10),1,AND(F80=$Q$11,G80=$P$11),1,AND(F80=$Q$12,G80=$P$12),1,AND(F80=$Q$13,G80=$P$3),1,AND(F80=$Q$14,G80=$P$3),1,AND(F80=$Q$15,G80=$P$15),1,AND(F80=$Q$16,G80=$P$16),1,AND(F80=$Q$17,G80=$P$17),1,AND(F80=$Q$18,G80=$P$18),1,TRUE,0)</f>
        <v>0</v>
      </c>
      <c r="J80" s="6" cm="1">
        <f t="array" ref="J80">_xlfn.IFS(D80=$R$3,1,D80=$R$4,1,D80=$R$5,1,D80=$R$6,1,D80=$R$7,1,D80=$R$8,1,D80=$R$9,1,D80=$R$10,1,D80=$R$11,1,D80=$R$12,1,D80=$R$13,1,D80=$R$14,1,D80=$R$15,1,D80=$R$16,1,D80=$R$17,1,D80=$R$18,1,TRUE,0)</f>
        <v>0</v>
      </c>
      <c r="K80" s="6" cm="1">
        <f t="array" ref="K80">_xlfn.IFS(AND(H80=1,I80=1,J80=1),10,AND(H80=1,I80=1,J80=0),9,AND(H80=1,I80=0,J80=1),6,AND(H80=1,I80=0,J80=0),5,AND(H80=0,I80=1,J80=1),2,AND(H80=0,I80=0,J80=1),2,AND(H80=0,I80=1,J80=0),1,AND(H80=0,I80=0,J80=0),1)</f>
        <v>5</v>
      </c>
      <c r="T80" s="6" t="s">
        <v>297</v>
      </c>
      <c r="U80" s="10" t="s">
        <v>294</v>
      </c>
      <c r="V80" s="6" t="s">
        <v>295</v>
      </c>
      <c r="W80" s="10" t="s">
        <v>164</v>
      </c>
      <c r="X80" s="59">
        <v>4.5</v>
      </c>
      <c r="Y80" s="6" t="s">
        <v>296</v>
      </c>
    </row>
    <row r="81" spans="2:25">
      <c r="B81" s="6">
        <f>'2_MS_Inventory_deal'!$AY81</f>
        <v>79</v>
      </c>
      <c r="C81" s="6" t="str">
        <f>'2_MS_Inventory_deal'!$AZ81</f>
        <v>DJ5961-780</v>
      </c>
      <c r="D81" s="6">
        <f>'2_MS_Inventory_deal'!$BA81</f>
        <v>5</v>
      </c>
      <c r="E81" s="6" t="str" cm="1">
        <f t="array" ref="E81">INDEX($T$3:$T$743,MATCH($C81&amp;$D81,$U$3:$U$743&amp;$X$3:$X$743,0))</f>
        <v>DJ5961780S050</v>
      </c>
      <c r="F81" s="6" t="str" cm="1">
        <f t="array" ref="F81">INDEX($Y$3:$Y$743,MATCH($C81&amp;$D81,$U$3:$U$743&amp;$X$3:$X$743,0))</f>
        <v>MNMAN00042</v>
      </c>
      <c r="G81" s="6" t="str" cm="1">
        <f t="array" ref="G81">INDEX($W$3:$W$743,MATCH($C81&amp;$D81,$U$3:$U$743&amp;$X$3:$X$743,0))</f>
        <v>79S</v>
      </c>
      <c r="H81" s="6" cm="1">
        <f t="array" ref="H81">_xlfn.IFS(G81=$P$3,1,G81=$P$4,1,G81=$P$5,1,G81=$P$6,1,G81=$P$7,1,G81=$P$8,1,G81=$P$9,1,G81=$P$10,1,G81=$P$11,1,G81=$P$12,1,G81=$P$13,G81=$P$14,G81=$P$15,1,G81=$P$16,1,G81=$P$17,1,G81=$P$18,1,TRUE,0)</f>
        <v>1</v>
      </c>
      <c r="I81" s="6" cm="1">
        <f t="array" ref="I81">_xlfn.IFS(AND(F81=$Q$3,G81=$P$3),1,AND(F81=$Q$4,G81=$P$4),1,AND(F81=$Q$5,G81=$P$5),1,AND(F81=$Q$6,G81=$P$6),1,AND(F81=$Q$7,G81=$P$7),1,AND(F81=$Q$8,G81=$P$8),1,AND(F81=$Q$9,G81=$P$9),1,AND(F81=$Q$10,G81=$P$10),1,AND(F81=$Q$11,G81=$P$11),1,AND(F81=$Q$12,G81=$P$12),1,AND(F81=$Q$13,G81=$P$3),1,AND(F81=$Q$14,G81=$P$3),1,AND(F81=$Q$15,G81=$P$15),1,AND(F81=$Q$16,G81=$P$16),1,AND(F81=$Q$17,G81=$P$17),1,AND(F81=$Q$18,G81=$P$18),1,TRUE,0)</f>
        <v>0</v>
      </c>
      <c r="J81" s="6" cm="1">
        <f t="array" ref="J81">_xlfn.IFS(D81=$R$3,1,D81=$R$4,1,D81=$R$5,1,D81=$R$6,1,D81=$R$7,1,D81=$R$8,1,D81=$R$9,1,D81=$R$10,1,D81=$R$11,1,D81=$R$12,1,D81=$R$13,1,D81=$R$14,1,D81=$R$15,1,D81=$R$16,1,D81=$R$17,1,D81=$R$18,1,TRUE,0)</f>
        <v>0</v>
      </c>
      <c r="K81" s="6" cm="1">
        <f t="array" ref="K81">_xlfn.IFS(AND(H81=1,I81=1,J81=1),10,AND(H81=1,I81=1,J81=0),9,AND(H81=1,I81=0,J81=1),6,AND(H81=1,I81=0,J81=0),5,AND(H81=0,I81=1,J81=1),2,AND(H81=0,I81=0,J81=1),2,AND(H81=0,I81=1,J81=0),1,AND(H81=0,I81=0,J81=0),1)</f>
        <v>5</v>
      </c>
      <c r="T81" s="6" t="s">
        <v>298</v>
      </c>
      <c r="U81" s="10" t="s">
        <v>294</v>
      </c>
      <c r="V81" s="6" t="s">
        <v>295</v>
      </c>
      <c r="W81" s="10" t="s">
        <v>164</v>
      </c>
      <c r="X81" s="59">
        <v>5</v>
      </c>
      <c r="Y81" s="6" t="s">
        <v>299</v>
      </c>
    </row>
    <row r="82" spans="2:25">
      <c r="B82" s="6">
        <f>'2_MS_Inventory_deal'!$AY82</f>
        <v>80</v>
      </c>
      <c r="C82" s="6" t="str">
        <f>'2_MS_Inventory_deal'!$AZ82</f>
        <v>DJ5961-780</v>
      </c>
      <c r="D82" s="6">
        <f>'2_MS_Inventory_deal'!$BA82</f>
        <v>5.5</v>
      </c>
      <c r="E82" s="6" t="str" cm="1">
        <f t="array" ref="E82">INDEX($T$3:$T$743,MATCH($C82&amp;$D82,$U$3:$U$743&amp;$X$3:$X$743,0))</f>
        <v>DJ5961780S055</v>
      </c>
      <c r="F82" s="6" t="str" cm="1">
        <f t="array" ref="F82">INDEX($Y$3:$Y$743,MATCH($C82&amp;$D82,$U$3:$U$743&amp;$X$3:$X$743,0))</f>
        <v>MNMAN00042</v>
      </c>
      <c r="G82" s="6" t="str" cm="1">
        <f t="array" ref="G82">INDEX($W$3:$W$743,MATCH($C82&amp;$D82,$U$3:$U$743&amp;$X$3:$X$743,0))</f>
        <v>79S</v>
      </c>
      <c r="H82" s="6" cm="1">
        <f t="array" ref="H82">_xlfn.IFS(G82=$P$3,1,G82=$P$4,1,G82=$P$5,1,G82=$P$6,1,G82=$P$7,1,G82=$P$8,1,G82=$P$9,1,G82=$P$10,1,G82=$P$11,1,G82=$P$12,1,G82=$P$13,G82=$P$14,G82=$P$15,1,G82=$P$16,1,G82=$P$17,1,G82=$P$18,1,TRUE,0)</f>
        <v>1</v>
      </c>
      <c r="I82" s="6" cm="1">
        <f t="array" ref="I82">_xlfn.IFS(AND(F82=$Q$3,G82=$P$3),1,AND(F82=$Q$4,G82=$P$4),1,AND(F82=$Q$5,G82=$P$5),1,AND(F82=$Q$6,G82=$P$6),1,AND(F82=$Q$7,G82=$P$7),1,AND(F82=$Q$8,G82=$P$8),1,AND(F82=$Q$9,G82=$P$9),1,AND(F82=$Q$10,G82=$P$10),1,AND(F82=$Q$11,G82=$P$11),1,AND(F82=$Q$12,G82=$P$12),1,AND(F82=$Q$13,G82=$P$3),1,AND(F82=$Q$14,G82=$P$3),1,AND(F82=$Q$15,G82=$P$15),1,AND(F82=$Q$16,G82=$P$16),1,AND(F82=$Q$17,G82=$P$17),1,AND(F82=$Q$18,G82=$P$18),1,TRUE,0)</f>
        <v>0</v>
      </c>
      <c r="J82" s="6" cm="1">
        <f t="array" ref="J82">_xlfn.IFS(D82=$R$3,1,D82=$R$4,1,D82=$R$5,1,D82=$R$6,1,D82=$R$7,1,D82=$R$8,1,D82=$R$9,1,D82=$R$10,1,D82=$R$11,1,D82=$R$12,1,D82=$R$13,1,D82=$R$14,1,D82=$R$15,1,D82=$R$16,1,D82=$R$17,1,D82=$R$18,1,TRUE,0)</f>
        <v>0</v>
      </c>
      <c r="K82" s="6" cm="1">
        <f t="array" ref="K82">_xlfn.IFS(AND(H82=1,I82=1,J82=1),10,AND(H82=1,I82=1,J82=0),9,AND(H82=1,I82=0,J82=1),6,AND(H82=1,I82=0,J82=0),5,AND(H82=0,I82=1,J82=1),2,AND(H82=0,I82=0,J82=1),2,AND(H82=0,I82=1,J82=0),1,AND(H82=0,I82=0,J82=0),1)</f>
        <v>5</v>
      </c>
      <c r="T82" s="6" t="s">
        <v>300</v>
      </c>
      <c r="U82" s="10" t="s">
        <v>294</v>
      </c>
      <c r="V82" s="6" t="s">
        <v>295</v>
      </c>
      <c r="W82" s="10" t="s">
        <v>164</v>
      </c>
      <c r="X82" s="59">
        <v>5.5</v>
      </c>
      <c r="Y82" s="6" t="s">
        <v>299</v>
      </c>
    </row>
    <row r="83" spans="2:25">
      <c r="B83" s="6">
        <f>'2_MS_Inventory_deal'!$AY83</f>
        <v>81</v>
      </c>
      <c r="C83" s="6" t="str">
        <f>'2_MS_Inventory_deal'!$AZ83</f>
        <v>DJ5961-780</v>
      </c>
      <c r="D83" s="6">
        <f>'2_MS_Inventory_deal'!$BA83</f>
        <v>6</v>
      </c>
      <c r="E83" s="6" t="str" cm="1">
        <f t="array" ref="E83">INDEX($T$3:$T$743,MATCH($C83&amp;$D83,$U$3:$U$743&amp;$X$3:$X$743,0))</f>
        <v>DJ5961780S060</v>
      </c>
      <c r="F83" s="6" t="str" cm="1">
        <f t="array" ref="F83">INDEX($Y$3:$Y$743,MATCH($C83&amp;$D83,$U$3:$U$743&amp;$X$3:$X$743,0))</f>
        <v>MNMAN00043</v>
      </c>
      <c r="G83" s="6" t="str" cm="1">
        <f t="array" ref="G83">INDEX($W$3:$W$743,MATCH($C83&amp;$D83,$U$3:$U$743&amp;$X$3:$X$743,0))</f>
        <v>79S</v>
      </c>
      <c r="H83" s="6" cm="1">
        <f t="array" ref="H83">_xlfn.IFS(G83=$P$3,1,G83=$P$4,1,G83=$P$5,1,G83=$P$6,1,G83=$P$7,1,G83=$P$8,1,G83=$P$9,1,G83=$P$10,1,G83=$P$11,1,G83=$P$12,1,G83=$P$13,G83=$P$14,G83=$P$15,1,G83=$P$16,1,G83=$P$17,1,G83=$P$18,1,TRUE,0)</f>
        <v>1</v>
      </c>
      <c r="I83" s="6" cm="1">
        <f t="array" ref="I83">_xlfn.IFS(AND(F83=$Q$3,G83=$P$3),1,AND(F83=$Q$4,G83=$P$4),1,AND(F83=$Q$5,G83=$P$5),1,AND(F83=$Q$6,G83=$P$6),1,AND(F83=$Q$7,G83=$P$7),1,AND(F83=$Q$8,G83=$P$8),1,AND(F83=$Q$9,G83=$P$9),1,AND(F83=$Q$10,G83=$P$10),1,AND(F83=$Q$11,G83=$P$11),1,AND(F83=$Q$12,G83=$P$12),1,AND(F83=$Q$13,G83=$P$3),1,AND(F83=$Q$14,G83=$P$3),1,AND(F83=$Q$15,G83=$P$15),1,AND(F83=$Q$16,G83=$P$16),1,AND(F83=$Q$17,G83=$P$17),1,AND(F83=$Q$18,G83=$P$18),1,TRUE,0)</f>
        <v>0</v>
      </c>
      <c r="J83" s="6" cm="1">
        <f t="array" ref="J83">_xlfn.IFS(D83=$R$3,1,D83=$R$4,1,D83=$R$5,1,D83=$R$6,1,D83=$R$7,1,D83=$R$8,1,D83=$R$9,1,D83=$R$10,1,D83=$R$11,1,D83=$R$12,1,D83=$R$13,1,D83=$R$14,1,D83=$R$15,1,D83=$R$16,1,D83=$R$17,1,D83=$R$18,1,TRUE,0)</f>
        <v>0</v>
      </c>
      <c r="K83" s="6" cm="1">
        <f t="array" ref="K83">_xlfn.IFS(AND(H83=1,I83=1,J83=1),10,AND(H83=1,I83=1,J83=0),9,AND(H83=1,I83=0,J83=1),6,AND(H83=1,I83=0,J83=0),5,AND(H83=0,I83=1,J83=1),2,AND(H83=0,I83=0,J83=1),2,AND(H83=0,I83=1,J83=0),1,AND(H83=0,I83=0,J83=0),1)</f>
        <v>5</v>
      </c>
      <c r="T83" s="6" t="s">
        <v>301</v>
      </c>
      <c r="U83" s="10" t="s">
        <v>294</v>
      </c>
      <c r="V83" s="6" t="s">
        <v>295</v>
      </c>
      <c r="W83" s="10" t="s">
        <v>164</v>
      </c>
      <c r="X83" s="59">
        <v>6</v>
      </c>
      <c r="Y83" s="6" t="s">
        <v>302</v>
      </c>
    </row>
    <row r="84" spans="2:25">
      <c r="B84" s="6">
        <f>'2_MS_Inventory_deal'!$AY84</f>
        <v>82</v>
      </c>
      <c r="C84" s="6" t="str">
        <f>'2_MS_Inventory_deal'!$AZ84</f>
        <v>DJ5961-780</v>
      </c>
      <c r="D84" s="6">
        <f>'2_MS_Inventory_deal'!$BA84</f>
        <v>6.5</v>
      </c>
      <c r="E84" s="6" t="str" cm="1">
        <f t="array" ref="E84">INDEX($T$3:$T$743,MATCH($C84&amp;$D84,$U$3:$U$743&amp;$X$3:$X$743,0))</f>
        <v>DJ5961780S065</v>
      </c>
      <c r="F84" s="6" t="str" cm="1">
        <f t="array" ref="F84">INDEX($Y$3:$Y$743,MATCH($C84&amp;$D84,$U$3:$U$743&amp;$X$3:$X$743,0))</f>
        <v>MNMAN00043</v>
      </c>
      <c r="G84" s="6" t="str" cm="1">
        <f t="array" ref="G84">INDEX($W$3:$W$743,MATCH($C84&amp;$D84,$U$3:$U$743&amp;$X$3:$X$743,0))</f>
        <v>79S</v>
      </c>
      <c r="H84" s="6" cm="1">
        <f t="array" ref="H84">_xlfn.IFS(G84=$P$3,1,G84=$P$4,1,G84=$P$5,1,G84=$P$6,1,G84=$P$7,1,G84=$P$8,1,G84=$P$9,1,G84=$P$10,1,G84=$P$11,1,G84=$P$12,1,G84=$P$13,G84=$P$14,G84=$P$15,1,G84=$P$16,1,G84=$P$17,1,G84=$P$18,1,TRUE,0)</f>
        <v>1</v>
      </c>
      <c r="I84" s="6" cm="1">
        <f t="array" ref="I84">_xlfn.IFS(AND(F84=$Q$3,G84=$P$3),1,AND(F84=$Q$4,G84=$P$4),1,AND(F84=$Q$5,G84=$P$5),1,AND(F84=$Q$6,G84=$P$6),1,AND(F84=$Q$7,G84=$P$7),1,AND(F84=$Q$8,G84=$P$8),1,AND(F84=$Q$9,G84=$P$9),1,AND(F84=$Q$10,G84=$P$10),1,AND(F84=$Q$11,G84=$P$11),1,AND(F84=$Q$12,G84=$P$12),1,AND(F84=$Q$13,G84=$P$3),1,AND(F84=$Q$14,G84=$P$3),1,AND(F84=$Q$15,G84=$P$15),1,AND(F84=$Q$16,G84=$P$16),1,AND(F84=$Q$17,G84=$P$17),1,AND(F84=$Q$18,G84=$P$18),1,TRUE,0)</f>
        <v>0</v>
      </c>
      <c r="J84" s="6" cm="1">
        <f t="array" ref="J84">_xlfn.IFS(D84=$R$3,1,D84=$R$4,1,D84=$R$5,1,D84=$R$6,1,D84=$R$7,1,D84=$R$8,1,D84=$R$9,1,D84=$R$10,1,D84=$R$11,1,D84=$R$12,1,D84=$R$13,1,D84=$R$14,1,D84=$R$15,1,D84=$R$16,1,D84=$R$17,1,D84=$R$18,1,TRUE,0)</f>
        <v>0</v>
      </c>
      <c r="K84" s="6" cm="1">
        <f t="array" ref="K84">_xlfn.IFS(AND(H84=1,I84=1,J84=1),10,AND(H84=1,I84=1,J84=0),9,AND(H84=1,I84=0,J84=1),6,AND(H84=1,I84=0,J84=0),5,AND(H84=0,I84=1,J84=1),2,AND(H84=0,I84=0,J84=1),2,AND(H84=0,I84=1,J84=0),1,AND(H84=0,I84=0,J84=0),1)</f>
        <v>5</v>
      </c>
      <c r="T84" s="6" t="s">
        <v>303</v>
      </c>
      <c r="U84" s="10" t="s">
        <v>294</v>
      </c>
      <c r="V84" s="6" t="s">
        <v>295</v>
      </c>
      <c r="W84" s="10" t="s">
        <v>164</v>
      </c>
      <c r="X84" s="59">
        <v>6.5</v>
      </c>
      <c r="Y84" s="6" t="s">
        <v>302</v>
      </c>
    </row>
    <row r="85" spans="2:25">
      <c r="B85" s="6">
        <f>'2_MS_Inventory_deal'!$AY85</f>
        <v>83</v>
      </c>
      <c r="C85" s="6" t="str">
        <f>'2_MS_Inventory_deal'!$AZ85</f>
        <v>DJ5961-780</v>
      </c>
      <c r="D85" s="6">
        <f>'2_MS_Inventory_deal'!$BA85</f>
        <v>7</v>
      </c>
      <c r="E85" s="6" t="str" cm="1">
        <f t="array" ref="E85">INDEX($T$3:$T$743,MATCH($C85&amp;$D85,$U$3:$U$743&amp;$X$3:$X$743,0))</f>
        <v>DJ5961780S070</v>
      </c>
      <c r="F85" s="6" t="str" cm="1">
        <f t="array" ref="F85">INDEX($Y$3:$Y$743,MATCH($C85&amp;$D85,$U$3:$U$743&amp;$X$3:$X$743,0))</f>
        <v>MNMAN00044</v>
      </c>
      <c r="G85" s="6" t="str" cm="1">
        <f t="array" ref="G85">INDEX($W$3:$W$743,MATCH($C85&amp;$D85,$U$3:$U$743&amp;$X$3:$X$743,0))</f>
        <v>79S</v>
      </c>
      <c r="H85" s="6" cm="1">
        <f t="array" ref="H85">_xlfn.IFS(G85=$P$3,1,G85=$P$4,1,G85=$P$5,1,G85=$P$6,1,G85=$P$7,1,G85=$P$8,1,G85=$P$9,1,G85=$P$10,1,G85=$P$11,1,G85=$P$12,1,G85=$P$13,G85=$P$14,G85=$P$15,1,G85=$P$16,1,G85=$P$17,1,G85=$P$18,1,TRUE,0)</f>
        <v>1</v>
      </c>
      <c r="I85" s="6" cm="1">
        <f t="array" ref="I85">_xlfn.IFS(AND(F85=$Q$3,G85=$P$3),1,AND(F85=$Q$4,G85=$P$4),1,AND(F85=$Q$5,G85=$P$5),1,AND(F85=$Q$6,G85=$P$6),1,AND(F85=$Q$7,G85=$P$7),1,AND(F85=$Q$8,G85=$P$8),1,AND(F85=$Q$9,G85=$P$9),1,AND(F85=$Q$10,G85=$P$10),1,AND(F85=$Q$11,G85=$P$11),1,AND(F85=$Q$12,G85=$P$12),1,AND(F85=$Q$13,G85=$P$3),1,AND(F85=$Q$14,G85=$P$3),1,AND(F85=$Q$15,G85=$P$15),1,AND(F85=$Q$16,G85=$P$16),1,AND(F85=$Q$17,G85=$P$17),1,AND(F85=$Q$18,G85=$P$18),1,TRUE,0)</f>
        <v>0</v>
      </c>
      <c r="J85" s="6" cm="1">
        <f t="array" ref="J85">_xlfn.IFS(D85=$R$3,1,D85=$R$4,1,D85=$R$5,1,D85=$R$6,1,D85=$R$7,1,D85=$R$8,1,D85=$R$9,1,D85=$R$10,1,D85=$R$11,1,D85=$R$12,1,D85=$R$13,1,D85=$R$14,1,D85=$R$15,1,D85=$R$16,1,D85=$R$17,1,D85=$R$18,1,TRUE,0)</f>
        <v>1</v>
      </c>
      <c r="K85" s="6" cm="1">
        <f t="array" ref="K85">_xlfn.IFS(AND(H85=1,I85=1,J85=1),10,AND(H85=1,I85=1,J85=0),9,AND(H85=1,I85=0,J85=1),6,AND(H85=1,I85=0,J85=0),5,AND(H85=0,I85=1,J85=1),2,AND(H85=0,I85=0,J85=1),2,AND(H85=0,I85=1,J85=0),1,AND(H85=0,I85=0,J85=0),1)</f>
        <v>6</v>
      </c>
      <c r="T85" s="6" t="s">
        <v>304</v>
      </c>
      <c r="U85" s="10" t="s">
        <v>294</v>
      </c>
      <c r="V85" s="6" t="s">
        <v>295</v>
      </c>
      <c r="W85" s="10" t="s">
        <v>164</v>
      </c>
      <c r="X85" s="59">
        <v>7</v>
      </c>
      <c r="Y85" s="6" t="s">
        <v>305</v>
      </c>
    </row>
    <row r="86" spans="2:25">
      <c r="B86" s="6">
        <f>'2_MS_Inventory_deal'!$AY86</f>
        <v>84</v>
      </c>
      <c r="C86" s="6" t="str">
        <f>'2_MS_Inventory_deal'!$AZ86</f>
        <v>DJ5961-780</v>
      </c>
      <c r="D86" s="6">
        <f>'2_MS_Inventory_deal'!$BA86</f>
        <v>7.5</v>
      </c>
      <c r="E86" s="6" t="str" cm="1">
        <f t="array" ref="E86">INDEX($T$3:$T$743,MATCH($C86&amp;$D86,$U$3:$U$743&amp;$X$3:$X$743,0))</f>
        <v>DJ5961780S075</v>
      </c>
      <c r="F86" s="6" t="str" cm="1">
        <f t="array" ref="F86">INDEX($Y$3:$Y$743,MATCH($C86&amp;$D86,$U$3:$U$743&amp;$X$3:$X$743,0))</f>
        <v>MNMAN00044</v>
      </c>
      <c r="G86" s="6" t="str" cm="1">
        <f t="array" ref="G86">INDEX($W$3:$W$743,MATCH($C86&amp;$D86,$U$3:$U$743&amp;$X$3:$X$743,0))</f>
        <v>79S</v>
      </c>
      <c r="H86" s="6" cm="1">
        <f t="array" ref="H86">_xlfn.IFS(G86=$P$3,1,G86=$P$4,1,G86=$P$5,1,G86=$P$6,1,G86=$P$7,1,G86=$P$8,1,G86=$P$9,1,G86=$P$10,1,G86=$P$11,1,G86=$P$12,1,G86=$P$13,G86=$P$14,G86=$P$15,1,G86=$P$16,1,G86=$P$17,1,G86=$P$18,1,TRUE,0)</f>
        <v>1</v>
      </c>
      <c r="I86" s="6" cm="1">
        <f t="array" ref="I86">_xlfn.IFS(AND(F86=$Q$3,G86=$P$3),1,AND(F86=$Q$4,G86=$P$4),1,AND(F86=$Q$5,G86=$P$5),1,AND(F86=$Q$6,G86=$P$6),1,AND(F86=$Q$7,G86=$P$7),1,AND(F86=$Q$8,G86=$P$8),1,AND(F86=$Q$9,G86=$P$9),1,AND(F86=$Q$10,G86=$P$10),1,AND(F86=$Q$11,G86=$P$11),1,AND(F86=$Q$12,G86=$P$12),1,AND(F86=$Q$13,G86=$P$3),1,AND(F86=$Q$14,G86=$P$3),1,AND(F86=$Q$15,G86=$P$15),1,AND(F86=$Q$16,G86=$P$16),1,AND(F86=$Q$17,G86=$P$17),1,AND(F86=$Q$18,G86=$P$18),1,TRUE,0)</f>
        <v>0</v>
      </c>
      <c r="J86" s="6" cm="1">
        <f t="array" ref="J86">_xlfn.IFS(D86=$R$3,1,D86=$R$4,1,D86=$R$5,1,D86=$R$6,1,D86=$R$7,1,D86=$R$8,1,D86=$R$9,1,D86=$R$10,1,D86=$R$11,1,D86=$R$12,1,D86=$R$13,1,D86=$R$14,1,D86=$R$15,1,D86=$R$16,1,D86=$R$17,1,D86=$R$18,1,TRUE,0)</f>
        <v>0</v>
      </c>
      <c r="K86" s="6" cm="1">
        <f t="array" ref="K86">_xlfn.IFS(AND(H86=1,I86=1,J86=1),10,AND(H86=1,I86=1,J86=0),9,AND(H86=1,I86=0,J86=1),6,AND(H86=1,I86=0,J86=0),5,AND(H86=0,I86=1,J86=1),2,AND(H86=0,I86=0,J86=1),2,AND(H86=0,I86=1,J86=0),1,AND(H86=0,I86=0,J86=0),1)</f>
        <v>5</v>
      </c>
      <c r="T86" s="6" t="s">
        <v>306</v>
      </c>
      <c r="U86" s="10" t="s">
        <v>294</v>
      </c>
      <c r="V86" s="6" t="s">
        <v>295</v>
      </c>
      <c r="W86" s="10" t="s">
        <v>164</v>
      </c>
      <c r="X86" s="59">
        <v>7.5</v>
      </c>
      <c r="Y86" s="6" t="s">
        <v>305</v>
      </c>
    </row>
    <row r="87" spans="2:25">
      <c r="B87" s="6">
        <f>'2_MS_Inventory_deal'!$AY87</f>
        <v>85</v>
      </c>
      <c r="C87" s="6" t="str">
        <f>'2_MS_Inventory_deal'!$AZ87</f>
        <v>DJ5961-780</v>
      </c>
      <c r="D87" s="6">
        <f>'2_MS_Inventory_deal'!$BA87</f>
        <v>8</v>
      </c>
      <c r="E87" s="6" t="str" cm="1">
        <f t="array" ref="E87">INDEX($T$3:$T$743,MATCH($C87&amp;$D87,$U$3:$U$743&amp;$X$3:$X$743,0))</f>
        <v>DJ5961780S080</v>
      </c>
      <c r="F87" s="6" t="str" cm="1">
        <f t="array" ref="F87">INDEX($Y$3:$Y$743,MATCH($C87&amp;$D87,$U$3:$U$743&amp;$X$3:$X$743,0))</f>
        <v>MNMAN00045</v>
      </c>
      <c r="G87" s="6" t="str" cm="1">
        <f t="array" ref="G87">INDEX($W$3:$W$743,MATCH($C87&amp;$D87,$U$3:$U$743&amp;$X$3:$X$743,0))</f>
        <v>79S</v>
      </c>
      <c r="H87" s="6" cm="1">
        <f t="array" ref="H87">_xlfn.IFS(G87=$P$3,1,G87=$P$4,1,G87=$P$5,1,G87=$P$6,1,G87=$P$7,1,G87=$P$8,1,G87=$P$9,1,G87=$P$10,1,G87=$P$11,1,G87=$P$12,1,G87=$P$13,G87=$P$14,G87=$P$15,1,G87=$P$16,1,G87=$P$17,1,G87=$P$18,1,TRUE,0)</f>
        <v>1</v>
      </c>
      <c r="I87" s="6" cm="1">
        <f t="array" ref="I87">_xlfn.IFS(AND(F87=$Q$3,G87=$P$3),1,AND(F87=$Q$4,G87=$P$4),1,AND(F87=$Q$5,G87=$P$5),1,AND(F87=$Q$6,G87=$P$6),1,AND(F87=$Q$7,G87=$P$7),1,AND(F87=$Q$8,G87=$P$8),1,AND(F87=$Q$9,G87=$P$9),1,AND(F87=$Q$10,G87=$P$10),1,AND(F87=$Q$11,G87=$P$11),1,AND(F87=$Q$12,G87=$P$12),1,AND(F87=$Q$13,G87=$P$3),1,AND(F87=$Q$14,G87=$P$3),1,AND(F87=$Q$15,G87=$P$15),1,AND(F87=$Q$16,G87=$P$16),1,AND(F87=$Q$17,G87=$P$17),1,AND(F87=$Q$18,G87=$P$18),1,TRUE,0)</f>
        <v>0</v>
      </c>
      <c r="J87" s="6" cm="1">
        <f t="array" ref="J87">_xlfn.IFS(D87=$R$3,1,D87=$R$4,1,D87=$R$5,1,D87=$R$6,1,D87=$R$7,1,D87=$R$8,1,D87=$R$9,1,D87=$R$10,1,D87=$R$11,1,D87=$R$12,1,D87=$R$13,1,D87=$R$14,1,D87=$R$15,1,D87=$R$16,1,D87=$R$17,1,D87=$R$18,1,TRUE,0)</f>
        <v>1</v>
      </c>
      <c r="K87" s="6" cm="1">
        <f t="array" ref="K87">_xlfn.IFS(AND(H87=1,I87=1,J87=1),10,AND(H87=1,I87=1,J87=0),9,AND(H87=1,I87=0,J87=1),6,AND(H87=1,I87=0,J87=0),5,AND(H87=0,I87=1,J87=1),2,AND(H87=0,I87=0,J87=1),2,AND(H87=0,I87=1,J87=0),1,AND(H87=0,I87=0,J87=0),1)</f>
        <v>6</v>
      </c>
      <c r="T87" s="6" t="s">
        <v>173</v>
      </c>
      <c r="U87" s="10" t="s">
        <v>294</v>
      </c>
      <c r="V87" s="6" t="s">
        <v>295</v>
      </c>
      <c r="W87" s="10" t="s">
        <v>164</v>
      </c>
      <c r="X87" s="59">
        <v>8</v>
      </c>
      <c r="Y87" s="6" t="s">
        <v>184</v>
      </c>
    </row>
    <row r="88" spans="2:25">
      <c r="B88" s="6">
        <f>'2_MS_Inventory_deal'!$AY88</f>
        <v>86</v>
      </c>
      <c r="C88" s="6" t="str">
        <f>'2_MS_Inventory_deal'!$AZ88</f>
        <v>DJ5961-780</v>
      </c>
      <c r="D88" s="6">
        <f>'2_MS_Inventory_deal'!$BA88</f>
        <v>8.5</v>
      </c>
      <c r="E88" s="6" t="str" cm="1">
        <f t="array" ref="E88">INDEX($T$3:$T$743,MATCH($C88&amp;$D88,$U$3:$U$743&amp;$X$3:$X$743,0))</f>
        <v>DJ5961780S085</v>
      </c>
      <c r="F88" s="6" t="str" cm="1">
        <f t="array" ref="F88">INDEX($Y$3:$Y$743,MATCH($C88&amp;$D88,$U$3:$U$743&amp;$X$3:$X$743,0))</f>
        <v>MNMAN00045</v>
      </c>
      <c r="G88" s="6" t="str" cm="1">
        <f t="array" ref="G88">INDEX($W$3:$W$743,MATCH($C88&amp;$D88,$U$3:$U$743&amp;$X$3:$X$743,0))</f>
        <v>79S</v>
      </c>
      <c r="H88" s="6" cm="1">
        <f t="array" ref="H88">_xlfn.IFS(G88=$P$3,1,G88=$P$4,1,G88=$P$5,1,G88=$P$6,1,G88=$P$7,1,G88=$P$8,1,G88=$P$9,1,G88=$P$10,1,G88=$P$11,1,G88=$P$12,1,G88=$P$13,G88=$P$14,G88=$P$15,1,G88=$P$16,1,G88=$P$17,1,G88=$P$18,1,TRUE,0)</f>
        <v>1</v>
      </c>
      <c r="I88" s="6" cm="1">
        <f t="array" ref="I88">_xlfn.IFS(AND(F88=$Q$3,G88=$P$3),1,AND(F88=$Q$4,G88=$P$4),1,AND(F88=$Q$5,G88=$P$5),1,AND(F88=$Q$6,G88=$P$6),1,AND(F88=$Q$7,G88=$P$7),1,AND(F88=$Q$8,G88=$P$8),1,AND(F88=$Q$9,G88=$P$9),1,AND(F88=$Q$10,G88=$P$10),1,AND(F88=$Q$11,G88=$P$11),1,AND(F88=$Q$12,G88=$P$12),1,AND(F88=$Q$13,G88=$P$3),1,AND(F88=$Q$14,G88=$P$3),1,AND(F88=$Q$15,G88=$P$15),1,AND(F88=$Q$16,G88=$P$16),1,AND(F88=$Q$17,G88=$P$17),1,AND(F88=$Q$18,G88=$P$18),1,TRUE,0)</f>
        <v>0</v>
      </c>
      <c r="J88" s="6" cm="1">
        <f t="array" ref="J88">_xlfn.IFS(D88=$R$3,1,D88=$R$4,1,D88=$R$5,1,D88=$R$6,1,D88=$R$7,1,D88=$R$8,1,D88=$R$9,1,D88=$R$10,1,D88=$R$11,1,D88=$R$12,1,D88=$R$13,1,D88=$R$14,1,D88=$R$15,1,D88=$R$16,1,D88=$R$17,1,D88=$R$18,1,TRUE,0)</f>
        <v>0</v>
      </c>
      <c r="K88" s="6" cm="1">
        <f t="array" ref="K88">_xlfn.IFS(AND(H88=1,I88=1,J88=1),10,AND(H88=1,I88=1,J88=0),9,AND(H88=1,I88=0,J88=1),6,AND(H88=1,I88=0,J88=0),5,AND(H88=0,I88=1,J88=1),2,AND(H88=0,I88=0,J88=1),2,AND(H88=0,I88=1,J88=0),1,AND(H88=0,I88=0,J88=0),1)</f>
        <v>5</v>
      </c>
      <c r="T88" s="6" t="s">
        <v>174</v>
      </c>
      <c r="U88" s="10" t="s">
        <v>294</v>
      </c>
      <c r="V88" s="6" t="s">
        <v>295</v>
      </c>
      <c r="W88" s="10" t="s">
        <v>164</v>
      </c>
      <c r="X88" s="59">
        <v>8.5</v>
      </c>
      <c r="Y88" s="6" t="s">
        <v>184</v>
      </c>
    </row>
    <row r="89" spans="2:25">
      <c r="B89" s="6">
        <f>'2_MS_Inventory_deal'!$AY89</f>
        <v>87</v>
      </c>
      <c r="C89" s="6" t="str">
        <f>'2_MS_Inventory_deal'!$AZ89</f>
        <v>DJ5961-780</v>
      </c>
      <c r="D89" s="6">
        <f>'2_MS_Inventory_deal'!$BA89</f>
        <v>9</v>
      </c>
      <c r="E89" s="6" t="str" cm="1">
        <f t="array" ref="E89">INDEX($T$3:$T$743,MATCH($C89&amp;$D89,$U$3:$U$743&amp;$X$3:$X$743,0))</f>
        <v>DJ5961780S090</v>
      </c>
      <c r="F89" s="6" t="str" cm="1">
        <f t="array" ref="F89">INDEX($Y$3:$Y$743,MATCH($C89&amp;$D89,$U$3:$U$743&amp;$X$3:$X$743,0))</f>
        <v>MNMAN00046</v>
      </c>
      <c r="G89" s="6" t="str" cm="1">
        <f t="array" ref="G89">INDEX($W$3:$W$743,MATCH($C89&amp;$D89,$U$3:$U$743&amp;$X$3:$X$743,0))</f>
        <v>79S</v>
      </c>
      <c r="H89" s="6" cm="1">
        <f t="array" ref="H89">_xlfn.IFS(G89=$P$3,1,G89=$P$4,1,G89=$P$5,1,G89=$P$6,1,G89=$P$7,1,G89=$P$8,1,G89=$P$9,1,G89=$P$10,1,G89=$P$11,1,G89=$P$12,1,G89=$P$13,G89=$P$14,G89=$P$15,1,G89=$P$16,1,G89=$P$17,1,G89=$P$18,1,TRUE,0)</f>
        <v>1</v>
      </c>
      <c r="I89" s="6" cm="1">
        <f t="array" ref="I89">_xlfn.IFS(AND(F89=$Q$3,G89=$P$3),1,AND(F89=$Q$4,G89=$P$4),1,AND(F89=$Q$5,G89=$P$5),1,AND(F89=$Q$6,G89=$P$6),1,AND(F89=$Q$7,G89=$P$7),1,AND(F89=$Q$8,G89=$P$8),1,AND(F89=$Q$9,G89=$P$9),1,AND(F89=$Q$10,G89=$P$10),1,AND(F89=$Q$11,G89=$P$11),1,AND(F89=$Q$12,G89=$P$12),1,AND(F89=$Q$13,G89=$P$3),1,AND(F89=$Q$14,G89=$P$3),1,AND(F89=$Q$15,G89=$P$15),1,AND(F89=$Q$16,G89=$P$16),1,AND(F89=$Q$17,G89=$P$17),1,AND(F89=$Q$18,G89=$P$18),1,TRUE,0)</f>
        <v>1</v>
      </c>
      <c r="J89" s="6" cm="1">
        <f t="array" ref="J89">_xlfn.IFS(D89=$R$3,1,D89=$R$4,1,D89=$R$5,1,D89=$R$6,1,D89=$R$7,1,D89=$R$8,1,D89=$R$9,1,D89=$R$10,1,D89=$R$11,1,D89=$R$12,1,D89=$R$13,1,D89=$R$14,1,D89=$R$15,1,D89=$R$16,1,D89=$R$17,1,D89=$R$18,1,TRUE,0)</f>
        <v>1</v>
      </c>
      <c r="K89" s="6" cm="1">
        <f t="array" ref="K89">_xlfn.IFS(AND(H89=1,I89=1,J89=1),10,AND(H89=1,I89=1,J89=0),9,AND(H89=1,I89=0,J89=1),6,AND(H89=1,I89=0,J89=0),5,AND(H89=0,I89=1,J89=1),2,AND(H89=0,I89=0,J89=1),2,AND(H89=0,I89=1,J89=0),1,AND(H89=0,I89=0,J89=0),1)</f>
        <v>10</v>
      </c>
      <c r="T89" s="6" t="s">
        <v>175</v>
      </c>
      <c r="U89" s="10" t="s">
        <v>294</v>
      </c>
      <c r="V89" s="6" t="s">
        <v>295</v>
      </c>
      <c r="W89" s="10" t="s">
        <v>164</v>
      </c>
      <c r="X89" s="59">
        <v>9</v>
      </c>
      <c r="Y89" s="6" t="s">
        <v>185</v>
      </c>
    </row>
    <row r="90" spans="2:25">
      <c r="B90" s="6">
        <f>'2_MS_Inventory_deal'!$AY90</f>
        <v>88</v>
      </c>
      <c r="C90" s="6" t="str">
        <f>'2_MS_Inventory_deal'!$AZ90</f>
        <v>DJ5961-780</v>
      </c>
      <c r="D90" s="6">
        <f>'2_MS_Inventory_deal'!$BA90</f>
        <v>9.5</v>
      </c>
      <c r="E90" s="6" t="str" cm="1">
        <f t="array" ref="E90">INDEX($T$3:$T$743,MATCH($C90&amp;$D90,$U$3:$U$743&amp;$X$3:$X$743,0))</f>
        <v>DJ5961780S095</v>
      </c>
      <c r="F90" s="6" t="str" cm="1">
        <f t="array" ref="F90">INDEX($Y$3:$Y$743,MATCH($C90&amp;$D90,$U$3:$U$743&amp;$X$3:$X$743,0))</f>
        <v>MNMAN00046</v>
      </c>
      <c r="G90" s="6" t="str" cm="1">
        <f t="array" ref="G90">INDEX($W$3:$W$743,MATCH($C90&amp;$D90,$U$3:$U$743&amp;$X$3:$X$743,0))</f>
        <v>79S</v>
      </c>
      <c r="H90" s="6" cm="1">
        <f t="array" ref="H90">_xlfn.IFS(G90=$P$3,1,G90=$P$4,1,G90=$P$5,1,G90=$P$6,1,G90=$P$7,1,G90=$P$8,1,G90=$P$9,1,G90=$P$10,1,G90=$P$11,1,G90=$P$12,1,G90=$P$13,G90=$P$14,G90=$P$15,1,G90=$P$16,1,G90=$P$17,1,G90=$P$18,1,TRUE,0)</f>
        <v>1</v>
      </c>
      <c r="I90" s="6" cm="1">
        <f t="array" ref="I90">_xlfn.IFS(AND(F90=$Q$3,G90=$P$3),1,AND(F90=$Q$4,G90=$P$4),1,AND(F90=$Q$5,G90=$P$5),1,AND(F90=$Q$6,G90=$P$6),1,AND(F90=$Q$7,G90=$P$7),1,AND(F90=$Q$8,G90=$P$8),1,AND(F90=$Q$9,G90=$P$9),1,AND(F90=$Q$10,G90=$P$10),1,AND(F90=$Q$11,G90=$P$11),1,AND(F90=$Q$12,G90=$P$12),1,AND(F90=$Q$13,G90=$P$3),1,AND(F90=$Q$14,G90=$P$3),1,AND(F90=$Q$15,G90=$P$15),1,AND(F90=$Q$16,G90=$P$16),1,AND(F90=$Q$17,G90=$P$17),1,AND(F90=$Q$18,G90=$P$18),1,TRUE,0)</f>
        <v>1</v>
      </c>
      <c r="J90" s="6" cm="1">
        <f t="array" ref="J90">_xlfn.IFS(D90=$R$3,1,D90=$R$4,1,D90=$R$5,1,D90=$R$6,1,D90=$R$7,1,D90=$R$8,1,D90=$R$9,1,D90=$R$10,1,D90=$R$11,1,D90=$R$12,1,D90=$R$13,1,D90=$R$14,1,D90=$R$15,1,D90=$R$16,1,D90=$R$17,1,D90=$R$18,1,TRUE,0)</f>
        <v>1</v>
      </c>
      <c r="K90" s="6" cm="1">
        <f t="array" ref="K90">_xlfn.IFS(AND(H90=1,I90=1,J90=1),10,AND(H90=1,I90=1,J90=0),9,AND(H90=1,I90=0,J90=1),6,AND(H90=1,I90=0,J90=0),5,AND(H90=0,I90=1,J90=1),2,AND(H90=0,I90=0,J90=1),2,AND(H90=0,I90=1,J90=0),1,AND(H90=0,I90=0,J90=0),1)</f>
        <v>10</v>
      </c>
      <c r="T90" s="6" t="s">
        <v>307</v>
      </c>
      <c r="U90" s="10" t="s">
        <v>294</v>
      </c>
      <c r="V90" s="6" t="s">
        <v>295</v>
      </c>
      <c r="W90" s="10" t="s">
        <v>164</v>
      </c>
      <c r="X90" s="59">
        <v>9.5</v>
      </c>
      <c r="Y90" s="6" t="s">
        <v>185</v>
      </c>
    </row>
    <row r="91" spans="2:25">
      <c r="B91" s="6">
        <f>'2_MS_Inventory_deal'!$AY91</f>
        <v>89</v>
      </c>
      <c r="C91" s="6" t="str">
        <f>'2_MS_Inventory_deal'!$AZ91</f>
        <v>DJ5961-780</v>
      </c>
      <c r="D91" s="6">
        <f>'2_MS_Inventory_deal'!$BA91</f>
        <v>10</v>
      </c>
      <c r="E91" s="6" t="str" cm="1">
        <f t="array" ref="E91">INDEX($T$3:$T$743,MATCH($C91&amp;$D91,$U$3:$U$743&amp;$X$3:$X$743,0))</f>
        <v>DJ5961780S100</v>
      </c>
      <c r="F91" s="6" t="str" cm="1">
        <f t="array" ref="F91">INDEX($Y$3:$Y$743,MATCH($C91&amp;$D91,$U$3:$U$743&amp;$X$3:$X$743,0))</f>
        <v>MNMAN00047</v>
      </c>
      <c r="G91" s="6" t="str" cm="1">
        <f t="array" ref="G91">INDEX($W$3:$W$743,MATCH($C91&amp;$D91,$U$3:$U$743&amp;$X$3:$X$743,0))</f>
        <v>79S</v>
      </c>
      <c r="H91" s="6" cm="1">
        <f t="array" ref="H91">_xlfn.IFS(G91=$P$3,1,G91=$P$4,1,G91=$P$5,1,G91=$P$6,1,G91=$P$7,1,G91=$P$8,1,G91=$P$9,1,G91=$P$10,1,G91=$P$11,1,G91=$P$12,1,G91=$P$13,G91=$P$14,G91=$P$15,1,G91=$P$16,1,G91=$P$17,1,G91=$P$18,1,TRUE,0)</f>
        <v>1</v>
      </c>
      <c r="I91" s="6" cm="1">
        <f t="array" ref="I91">_xlfn.IFS(AND(F91=$Q$3,G91=$P$3),1,AND(F91=$Q$4,G91=$P$4),1,AND(F91=$Q$5,G91=$P$5),1,AND(F91=$Q$6,G91=$P$6),1,AND(F91=$Q$7,G91=$P$7),1,AND(F91=$Q$8,G91=$P$8),1,AND(F91=$Q$9,G91=$P$9),1,AND(F91=$Q$10,G91=$P$10),1,AND(F91=$Q$11,G91=$P$11),1,AND(F91=$Q$12,G91=$P$12),1,AND(F91=$Q$13,G91=$P$3),1,AND(F91=$Q$14,G91=$P$3),1,AND(F91=$Q$15,G91=$P$15),1,AND(F91=$Q$16,G91=$P$16),1,AND(F91=$Q$17,G91=$P$17),1,AND(F91=$Q$18,G91=$P$18),1,TRUE,0)</f>
        <v>1</v>
      </c>
      <c r="J91" s="6" cm="1">
        <f t="array" ref="J91">_xlfn.IFS(D91=$R$3,1,D91=$R$4,1,D91=$R$5,1,D91=$R$6,1,D91=$R$7,1,D91=$R$8,1,D91=$R$9,1,D91=$R$10,1,D91=$R$11,1,D91=$R$12,1,D91=$R$13,1,D91=$R$14,1,D91=$R$15,1,D91=$R$16,1,D91=$R$17,1,D91=$R$18,1,TRUE,0)</f>
        <v>1</v>
      </c>
      <c r="K91" s="6" cm="1">
        <f t="array" ref="K91">_xlfn.IFS(AND(H91=1,I91=1,J91=1),10,AND(H91=1,I91=1,J91=0),9,AND(H91=1,I91=0,J91=1),6,AND(H91=1,I91=0,J91=0),5,AND(H91=0,I91=1,J91=1),2,AND(H91=0,I91=0,J91=1),2,AND(H91=0,I91=1,J91=0),1,AND(H91=0,I91=0,J91=0),1)</f>
        <v>10</v>
      </c>
      <c r="T91" s="6" t="s">
        <v>308</v>
      </c>
      <c r="U91" s="10" t="s">
        <v>294</v>
      </c>
      <c r="V91" s="6" t="s">
        <v>295</v>
      </c>
      <c r="W91" s="10" t="s">
        <v>164</v>
      </c>
      <c r="X91" s="59">
        <v>10</v>
      </c>
      <c r="Y91" s="6" t="s">
        <v>309</v>
      </c>
    </row>
    <row r="92" spans="2:25">
      <c r="B92" s="6">
        <f>'2_MS_Inventory_deal'!$AY92</f>
        <v>90</v>
      </c>
      <c r="C92" s="6" t="str">
        <f>'2_MS_Inventory_deal'!$AZ92</f>
        <v>DJ5961-780</v>
      </c>
      <c r="D92" s="6">
        <f>'2_MS_Inventory_deal'!$BA92</f>
        <v>10.5</v>
      </c>
      <c r="E92" s="6" t="str" cm="1">
        <f t="array" ref="E92">INDEX($T$3:$T$743,MATCH($C92&amp;$D92,$U$3:$U$743&amp;$X$3:$X$743,0))</f>
        <v>DJ5961780S105</v>
      </c>
      <c r="F92" s="6" t="str" cm="1">
        <f t="array" ref="F92">INDEX($Y$3:$Y$743,MATCH($C92&amp;$D92,$U$3:$U$743&amp;$X$3:$X$743,0))</f>
        <v>MNMAN00047</v>
      </c>
      <c r="G92" s="6" t="str" cm="1">
        <f t="array" ref="G92">INDEX($W$3:$W$743,MATCH($C92&amp;$D92,$U$3:$U$743&amp;$X$3:$X$743,0))</f>
        <v>79S</v>
      </c>
      <c r="H92" s="6" cm="1">
        <f t="array" ref="H92">_xlfn.IFS(G92=$P$3,1,G92=$P$4,1,G92=$P$5,1,G92=$P$6,1,G92=$P$7,1,G92=$P$8,1,G92=$P$9,1,G92=$P$10,1,G92=$P$11,1,G92=$P$12,1,G92=$P$13,G92=$P$14,G92=$P$15,1,G92=$P$16,1,G92=$P$17,1,G92=$P$18,1,TRUE,0)</f>
        <v>1</v>
      </c>
      <c r="I92" s="6" cm="1">
        <f t="array" ref="I92">_xlfn.IFS(AND(F92=$Q$3,G92=$P$3),1,AND(F92=$Q$4,G92=$P$4),1,AND(F92=$Q$5,G92=$P$5),1,AND(F92=$Q$6,G92=$P$6),1,AND(F92=$Q$7,G92=$P$7),1,AND(F92=$Q$8,G92=$P$8),1,AND(F92=$Q$9,G92=$P$9),1,AND(F92=$Q$10,G92=$P$10),1,AND(F92=$Q$11,G92=$P$11),1,AND(F92=$Q$12,G92=$P$12),1,AND(F92=$Q$13,G92=$P$3),1,AND(F92=$Q$14,G92=$P$3),1,AND(F92=$Q$15,G92=$P$15),1,AND(F92=$Q$16,G92=$P$16),1,AND(F92=$Q$17,G92=$P$17),1,AND(F92=$Q$18,G92=$P$18),1,TRUE,0)</f>
        <v>1</v>
      </c>
      <c r="J92" s="6" cm="1">
        <f t="array" ref="J92">_xlfn.IFS(D92=$R$3,1,D92=$R$4,1,D92=$R$5,1,D92=$R$6,1,D92=$R$7,1,D92=$R$8,1,D92=$R$9,1,D92=$R$10,1,D92=$R$11,1,D92=$R$12,1,D92=$R$13,1,D92=$R$14,1,D92=$R$15,1,D92=$R$16,1,D92=$R$17,1,D92=$R$18,1,TRUE,0)</f>
        <v>0</v>
      </c>
      <c r="K92" s="6" cm="1">
        <f t="array" ref="K92">_xlfn.IFS(AND(H92=1,I92=1,J92=1),10,AND(H92=1,I92=1,J92=0),9,AND(H92=1,I92=0,J92=1),6,AND(H92=1,I92=0,J92=0),5,AND(H92=0,I92=1,J92=1),2,AND(H92=0,I92=0,J92=1),2,AND(H92=0,I92=1,J92=0),1,AND(H92=0,I92=0,J92=0),1)</f>
        <v>9</v>
      </c>
      <c r="T92" s="6" t="s">
        <v>310</v>
      </c>
      <c r="U92" s="10" t="s">
        <v>294</v>
      </c>
      <c r="V92" s="6" t="s">
        <v>295</v>
      </c>
      <c r="W92" s="10" t="s">
        <v>164</v>
      </c>
      <c r="X92" s="59">
        <v>10.5</v>
      </c>
      <c r="Y92" s="6" t="s">
        <v>309</v>
      </c>
    </row>
    <row r="93" spans="2:25">
      <c r="B93" s="6">
        <f>'2_MS_Inventory_deal'!$AY93</f>
        <v>91</v>
      </c>
      <c r="C93" s="6" t="str">
        <f>'2_MS_Inventory_deal'!$AZ93</f>
        <v>DJ5961-780</v>
      </c>
      <c r="D93" s="6">
        <f>'2_MS_Inventory_deal'!$BA93</f>
        <v>11</v>
      </c>
      <c r="E93" s="6" t="str" cm="1">
        <f t="array" ref="E93">INDEX($T$3:$T$743,MATCH($C93&amp;$D93,$U$3:$U$743&amp;$X$3:$X$743,0))</f>
        <v>DJ5961780S110</v>
      </c>
      <c r="F93" s="6" t="str" cm="1">
        <f t="array" ref="F93">INDEX($Y$3:$Y$743,MATCH($C93&amp;$D93,$U$3:$U$743&amp;$X$3:$X$743,0))</f>
        <v>MNMAN00048</v>
      </c>
      <c r="G93" s="6" t="str" cm="1">
        <f t="array" ref="G93">INDEX($W$3:$W$743,MATCH($C93&amp;$D93,$U$3:$U$743&amp;$X$3:$X$743,0))</f>
        <v>79S</v>
      </c>
      <c r="H93" s="6" cm="1">
        <f t="array" ref="H93">_xlfn.IFS(G93=$P$3,1,G93=$P$4,1,G93=$P$5,1,G93=$P$6,1,G93=$P$7,1,G93=$P$8,1,G93=$P$9,1,G93=$P$10,1,G93=$P$11,1,G93=$P$12,1,G93=$P$13,G93=$P$14,G93=$P$15,1,G93=$P$16,1,G93=$P$17,1,G93=$P$18,1,TRUE,0)</f>
        <v>1</v>
      </c>
      <c r="I93" s="6" cm="1">
        <f t="array" ref="I93">_xlfn.IFS(AND(F93=$Q$3,G93=$P$3),1,AND(F93=$Q$4,G93=$P$4),1,AND(F93=$Q$5,G93=$P$5),1,AND(F93=$Q$6,G93=$P$6),1,AND(F93=$Q$7,G93=$P$7),1,AND(F93=$Q$8,G93=$P$8),1,AND(F93=$Q$9,G93=$P$9),1,AND(F93=$Q$10,G93=$P$10),1,AND(F93=$Q$11,G93=$P$11),1,AND(F93=$Q$12,G93=$P$12),1,AND(F93=$Q$13,G93=$P$3),1,AND(F93=$Q$14,G93=$P$3),1,AND(F93=$Q$15,G93=$P$15),1,AND(F93=$Q$16,G93=$P$16),1,AND(F93=$Q$17,G93=$P$17),1,AND(F93=$Q$18,G93=$P$18),1,TRUE,0)</f>
        <v>0</v>
      </c>
      <c r="J93" s="6" cm="1">
        <f t="array" ref="J93">_xlfn.IFS(D93=$R$3,1,D93=$R$4,1,D93=$R$5,1,D93=$R$6,1,D93=$R$7,1,D93=$R$8,1,D93=$R$9,1,D93=$R$10,1,D93=$R$11,1,D93=$R$12,1,D93=$R$13,1,D93=$R$14,1,D93=$R$15,1,D93=$R$16,1,D93=$R$17,1,D93=$R$18,1,TRUE,0)</f>
        <v>1</v>
      </c>
      <c r="K93" s="6" cm="1">
        <f t="array" ref="K93">_xlfn.IFS(AND(H93=1,I93=1,J93=1),10,AND(H93=1,I93=1,J93=0),9,AND(H93=1,I93=0,J93=1),6,AND(H93=1,I93=0,J93=0),5,AND(H93=0,I93=1,J93=1),2,AND(H93=0,I93=0,J93=1),2,AND(H93=0,I93=1,J93=0),1,AND(H93=0,I93=0,J93=0),1)</f>
        <v>6</v>
      </c>
      <c r="T93" s="6" t="s">
        <v>311</v>
      </c>
      <c r="U93" s="10" t="s">
        <v>294</v>
      </c>
      <c r="V93" s="6" t="s">
        <v>295</v>
      </c>
      <c r="W93" s="10" t="s">
        <v>164</v>
      </c>
      <c r="X93" s="59">
        <v>11</v>
      </c>
      <c r="Y93" s="6" t="s">
        <v>312</v>
      </c>
    </row>
    <row r="94" spans="2:25">
      <c r="B94" s="6">
        <f>'2_MS_Inventory_deal'!$AY94</f>
        <v>92</v>
      </c>
      <c r="C94" s="6" t="str">
        <f>'2_MS_Inventory_deal'!$AZ94</f>
        <v>DJ5961-780</v>
      </c>
      <c r="D94" s="6">
        <f>'2_MS_Inventory_deal'!$BA94</f>
        <v>11.5</v>
      </c>
      <c r="E94" s="6" t="str" cm="1">
        <f t="array" ref="E94">INDEX($T$3:$T$743,MATCH($C94&amp;$D94,$U$3:$U$743&amp;$X$3:$X$743,0))</f>
        <v>DJ5961780S115</v>
      </c>
      <c r="F94" s="6" t="str" cm="1">
        <f t="array" ref="F94">INDEX($Y$3:$Y$743,MATCH($C94&amp;$D94,$U$3:$U$743&amp;$X$3:$X$743,0))</f>
        <v>MNMAN00048</v>
      </c>
      <c r="G94" s="6" t="str" cm="1">
        <f t="array" ref="G94">INDEX($W$3:$W$743,MATCH($C94&amp;$D94,$U$3:$U$743&amp;$X$3:$X$743,0))</f>
        <v>79S</v>
      </c>
      <c r="H94" s="6" cm="1">
        <f t="array" ref="H94">_xlfn.IFS(G94=$P$3,1,G94=$P$4,1,G94=$P$5,1,G94=$P$6,1,G94=$P$7,1,G94=$P$8,1,G94=$P$9,1,G94=$P$10,1,G94=$P$11,1,G94=$P$12,1,G94=$P$13,G94=$P$14,G94=$P$15,1,G94=$P$16,1,G94=$P$17,1,G94=$P$18,1,TRUE,0)</f>
        <v>1</v>
      </c>
      <c r="I94" s="6" cm="1">
        <f t="array" ref="I94">_xlfn.IFS(AND(F94=$Q$3,G94=$P$3),1,AND(F94=$Q$4,G94=$P$4),1,AND(F94=$Q$5,G94=$P$5),1,AND(F94=$Q$6,G94=$P$6),1,AND(F94=$Q$7,G94=$P$7),1,AND(F94=$Q$8,G94=$P$8),1,AND(F94=$Q$9,G94=$P$9),1,AND(F94=$Q$10,G94=$P$10),1,AND(F94=$Q$11,G94=$P$11),1,AND(F94=$Q$12,G94=$P$12),1,AND(F94=$Q$13,G94=$P$3),1,AND(F94=$Q$14,G94=$P$3),1,AND(F94=$Q$15,G94=$P$15),1,AND(F94=$Q$16,G94=$P$16),1,AND(F94=$Q$17,G94=$P$17),1,AND(F94=$Q$18,G94=$P$18),1,TRUE,0)</f>
        <v>0</v>
      </c>
      <c r="J94" s="6" cm="1">
        <f t="array" ref="J94">_xlfn.IFS(D94=$R$3,1,D94=$R$4,1,D94=$R$5,1,D94=$R$6,1,D94=$R$7,1,D94=$R$8,1,D94=$R$9,1,D94=$R$10,1,D94=$R$11,1,D94=$R$12,1,D94=$R$13,1,D94=$R$14,1,D94=$R$15,1,D94=$R$16,1,D94=$R$17,1,D94=$R$18,1,TRUE,0)</f>
        <v>0</v>
      </c>
      <c r="K94" s="6" cm="1">
        <f t="array" ref="K94">_xlfn.IFS(AND(H94=1,I94=1,J94=1),10,AND(H94=1,I94=1,J94=0),9,AND(H94=1,I94=0,J94=1),6,AND(H94=1,I94=0,J94=0),5,AND(H94=0,I94=1,J94=1),2,AND(H94=0,I94=0,J94=1),2,AND(H94=0,I94=1,J94=0),1,AND(H94=0,I94=0,J94=0),1)</f>
        <v>5</v>
      </c>
      <c r="T94" s="6" t="s">
        <v>313</v>
      </c>
      <c r="U94" s="10" t="s">
        <v>294</v>
      </c>
      <c r="V94" s="6" t="s">
        <v>295</v>
      </c>
      <c r="W94" s="10" t="s">
        <v>164</v>
      </c>
      <c r="X94" s="59">
        <v>11.5</v>
      </c>
      <c r="Y94" s="6" t="s">
        <v>312</v>
      </c>
    </row>
    <row r="95" spans="2:25">
      <c r="B95" s="6">
        <f>'2_MS_Inventory_deal'!$AY95</f>
        <v>93</v>
      </c>
      <c r="C95" s="6" t="str">
        <f>'2_MS_Inventory_deal'!$AZ95</f>
        <v>DJ5961-780</v>
      </c>
      <c r="D95" s="6">
        <f>'2_MS_Inventory_deal'!$BA95</f>
        <v>12</v>
      </c>
      <c r="E95" s="6" t="str" cm="1">
        <f t="array" ref="E95">INDEX($T$3:$T$743,MATCH($C95&amp;$D95,$U$3:$U$743&amp;$X$3:$X$743,0))</f>
        <v>DJ5961780S120</v>
      </c>
      <c r="F95" s="6" t="str" cm="1">
        <f t="array" ref="F95">INDEX($Y$3:$Y$743,MATCH($C95&amp;$D95,$U$3:$U$743&amp;$X$3:$X$743,0))</f>
        <v>MNMAN00049</v>
      </c>
      <c r="G95" s="6" t="str" cm="1">
        <f t="array" ref="G95">INDEX($W$3:$W$743,MATCH($C95&amp;$D95,$U$3:$U$743&amp;$X$3:$X$743,0))</f>
        <v>79S</v>
      </c>
      <c r="H95" s="6" cm="1">
        <f t="array" ref="H95">_xlfn.IFS(G95=$P$3,1,G95=$P$4,1,G95=$P$5,1,G95=$P$6,1,G95=$P$7,1,G95=$P$8,1,G95=$P$9,1,G95=$P$10,1,G95=$P$11,1,G95=$P$12,1,G95=$P$13,G95=$P$14,G95=$P$15,1,G95=$P$16,1,G95=$P$17,1,G95=$P$18,1,TRUE,0)</f>
        <v>1</v>
      </c>
      <c r="I95" s="6" cm="1">
        <f t="array" ref="I95">_xlfn.IFS(AND(F95=$Q$3,G95=$P$3),1,AND(F95=$Q$4,G95=$P$4),1,AND(F95=$Q$5,G95=$P$5),1,AND(F95=$Q$6,G95=$P$6),1,AND(F95=$Q$7,G95=$P$7),1,AND(F95=$Q$8,G95=$P$8),1,AND(F95=$Q$9,G95=$P$9),1,AND(F95=$Q$10,G95=$P$10),1,AND(F95=$Q$11,G95=$P$11),1,AND(F95=$Q$12,G95=$P$12),1,AND(F95=$Q$13,G95=$P$3),1,AND(F95=$Q$14,G95=$P$3),1,AND(F95=$Q$15,G95=$P$15),1,AND(F95=$Q$16,G95=$P$16),1,AND(F95=$Q$17,G95=$P$17),1,AND(F95=$Q$18,G95=$P$18),1,TRUE,0)</f>
        <v>0</v>
      </c>
      <c r="J95" s="6" cm="1">
        <f t="array" ref="J95">_xlfn.IFS(D95=$R$3,1,D95=$R$4,1,D95=$R$5,1,D95=$R$6,1,D95=$R$7,1,D95=$R$8,1,D95=$R$9,1,D95=$R$10,1,D95=$R$11,1,D95=$R$12,1,D95=$R$13,1,D95=$R$14,1,D95=$R$15,1,D95=$R$16,1,D95=$R$17,1,D95=$R$18,1,TRUE,0)</f>
        <v>1</v>
      </c>
      <c r="K95" s="6" cm="1">
        <f t="array" ref="K95">_xlfn.IFS(AND(H95=1,I95=1,J95=1),10,AND(H95=1,I95=1,J95=0),9,AND(H95=1,I95=0,J95=1),6,AND(H95=1,I95=0,J95=0),5,AND(H95=0,I95=1,J95=1),2,AND(H95=0,I95=0,J95=1),2,AND(H95=0,I95=1,J95=0),1,AND(H95=0,I95=0,J95=0),1)</f>
        <v>6</v>
      </c>
      <c r="T95" s="6" t="s">
        <v>314</v>
      </c>
      <c r="U95" s="10" t="s">
        <v>294</v>
      </c>
      <c r="V95" s="6" t="s">
        <v>295</v>
      </c>
      <c r="W95" s="10" t="s">
        <v>164</v>
      </c>
      <c r="X95" s="59">
        <v>12</v>
      </c>
      <c r="Y95" s="6" t="s">
        <v>315</v>
      </c>
    </row>
    <row r="96" spans="2:25">
      <c r="B96" s="6">
        <f>'2_MS_Inventory_deal'!$AY96</f>
        <v>94</v>
      </c>
      <c r="C96" s="6" t="str">
        <f>'2_MS_Inventory_deal'!$AZ96</f>
        <v>DJ5961-780</v>
      </c>
      <c r="D96" s="6">
        <f>'2_MS_Inventory_deal'!$BA96</f>
        <v>12.5</v>
      </c>
      <c r="E96" s="6" t="str" cm="1">
        <f t="array" ref="E96">INDEX($T$3:$T$743,MATCH($C96&amp;$D96,$U$3:$U$743&amp;$X$3:$X$743,0))</f>
        <v>DJ5961780S125</v>
      </c>
      <c r="F96" s="6" t="str" cm="1">
        <f t="array" ref="F96">INDEX($Y$3:$Y$743,MATCH($C96&amp;$D96,$U$3:$U$743&amp;$X$3:$X$743,0))</f>
        <v>MNMAN00049</v>
      </c>
      <c r="G96" s="6" t="str" cm="1">
        <f t="array" ref="G96">INDEX($W$3:$W$743,MATCH($C96&amp;$D96,$U$3:$U$743&amp;$X$3:$X$743,0))</f>
        <v>79S</v>
      </c>
      <c r="H96" s="6" cm="1">
        <f t="array" ref="H96">_xlfn.IFS(G96=$P$3,1,G96=$P$4,1,G96=$P$5,1,G96=$P$6,1,G96=$P$7,1,G96=$P$8,1,G96=$P$9,1,G96=$P$10,1,G96=$P$11,1,G96=$P$12,1,G96=$P$13,G96=$P$14,G96=$P$15,1,G96=$P$16,1,G96=$P$17,1,G96=$P$18,1,TRUE,0)</f>
        <v>1</v>
      </c>
      <c r="I96" s="6" cm="1">
        <f t="array" ref="I96">_xlfn.IFS(AND(F96=$Q$3,G96=$P$3),1,AND(F96=$Q$4,G96=$P$4),1,AND(F96=$Q$5,G96=$P$5),1,AND(F96=$Q$6,G96=$P$6),1,AND(F96=$Q$7,G96=$P$7),1,AND(F96=$Q$8,G96=$P$8),1,AND(F96=$Q$9,G96=$P$9),1,AND(F96=$Q$10,G96=$P$10),1,AND(F96=$Q$11,G96=$P$11),1,AND(F96=$Q$12,G96=$P$12),1,AND(F96=$Q$13,G96=$P$3),1,AND(F96=$Q$14,G96=$P$3),1,AND(F96=$Q$15,G96=$P$15),1,AND(F96=$Q$16,G96=$P$16),1,AND(F96=$Q$17,G96=$P$17),1,AND(F96=$Q$18,G96=$P$18),1,TRUE,0)</f>
        <v>0</v>
      </c>
      <c r="J96" s="6" cm="1">
        <f t="array" ref="J96">_xlfn.IFS(D96=$R$3,1,D96=$R$4,1,D96=$R$5,1,D96=$R$6,1,D96=$R$7,1,D96=$R$8,1,D96=$R$9,1,D96=$R$10,1,D96=$R$11,1,D96=$R$12,1,D96=$R$13,1,D96=$R$14,1,D96=$R$15,1,D96=$R$16,1,D96=$R$17,1,D96=$R$18,1,TRUE,0)</f>
        <v>0</v>
      </c>
      <c r="K96" s="6" cm="1">
        <f t="array" ref="K96">_xlfn.IFS(AND(H96=1,I96=1,J96=1),10,AND(H96=1,I96=1,J96=0),9,AND(H96=1,I96=0,J96=1),6,AND(H96=1,I96=0,J96=0),5,AND(H96=0,I96=1,J96=1),2,AND(H96=0,I96=0,J96=1),2,AND(H96=0,I96=1,J96=0),1,AND(H96=0,I96=0,J96=0),1)</f>
        <v>5</v>
      </c>
      <c r="T96" s="6" t="s">
        <v>316</v>
      </c>
      <c r="U96" s="10" t="s">
        <v>294</v>
      </c>
      <c r="V96" s="6" t="s">
        <v>295</v>
      </c>
      <c r="W96" s="10" t="s">
        <v>164</v>
      </c>
      <c r="X96" s="59">
        <v>12.5</v>
      </c>
      <c r="Y96" s="6" t="s">
        <v>315</v>
      </c>
    </row>
    <row r="97" spans="2:25">
      <c r="B97" s="6">
        <f>'2_MS_Inventory_deal'!$AY97</f>
        <v>95</v>
      </c>
      <c r="C97" s="6" t="str">
        <f>'2_MS_Inventory_deal'!$AZ97</f>
        <v>DJ5961-780</v>
      </c>
      <c r="D97" s="6">
        <f>'2_MS_Inventory_deal'!$BA97</f>
        <v>13</v>
      </c>
      <c r="E97" s="6" t="str" cm="1">
        <f t="array" ref="E97">INDEX($T$3:$T$743,MATCH($C97&amp;$D97,$U$3:$U$743&amp;$X$3:$X$743,0))</f>
        <v>DJ5961780S130</v>
      </c>
      <c r="F97" s="6" t="str" cm="1">
        <f t="array" ref="F97">INDEX($Y$3:$Y$743,MATCH($C97&amp;$D97,$U$3:$U$743&amp;$X$3:$X$743,0))</f>
        <v>MNMAN00050</v>
      </c>
      <c r="G97" s="6" t="str" cm="1">
        <f t="array" ref="G97">INDEX($W$3:$W$743,MATCH($C97&amp;$D97,$U$3:$U$743&amp;$X$3:$X$743,0))</f>
        <v>79S</v>
      </c>
      <c r="H97" s="6" cm="1">
        <f t="array" ref="H97">_xlfn.IFS(G97=$P$3,1,G97=$P$4,1,G97=$P$5,1,G97=$P$6,1,G97=$P$7,1,G97=$P$8,1,G97=$P$9,1,G97=$P$10,1,G97=$P$11,1,G97=$P$12,1,G97=$P$13,G97=$P$14,G97=$P$15,1,G97=$P$16,1,G97=$P$17,1,G97=$P$18,1,TRUE,0)</f>
        <v>1</v>
      </c>
      <c r="I97" s="6" cm="1">
        <f t="array" ref="I97">_xlfn.IFS(AND(F97=$Q$3,G97=$P$3),1,AND(F97=$Q$4,G97=$P$4),1,AND(F97=$Q$5,G97=$P$5),1,AND(F97=$Q$6,G97=$P$6),1,AND(F97=$Q$7,G97=$P$7),1,AND(F97=$Q$8,G97=$P$8),1,AND(F97=$Q$9,G97=$P$9),1,AND(F97=$Q$10,G97=$P$10),1,AND(F97=$Q$11,G97=$P$11),1,AND(F97=$Q$12,G97=$P$12),1,AND(F97=$Q$13,G97=$P$3),1,AND(F97=$Q$14,G97=$P$3),1,AND(F97=$Q$15,G97=$P$15),1,AND(F97=$Q$16,G97=$P$16),1,AND(F97=$Q$17,G97=$P$17),1,AND(F97=$Q$18,G97=$P$18),1,TRUE,0)</f>
        <v>0</v>
      </c>
      <c r="J97" s="6" cm="1">
        <f t="array" ref="J97">_xlfn.IFS(D97=$R$3,1,D97=$R$4,1,D97=$R$5,1,D97=$R$6,1,D97=$R$7,1,D97=$R$8,1,D97=$R$9,1,D97=$R$10,1,D97=$R$11,1,D97=$R$12,1,D97=$R$13,1,D97=$R$14,1,D97=$R$15,1,D97=$R$16,1,D97=$R$17,1,D97=$R$18,1,TRUE,0)</f>
        <v>0</v>
      </c>
      <c r="K97" s="6" cm="1">
        <f t="array" ref="K97">_xlfn.IFS(AND(H97=1,I97=1,J97=1),10,AND(H97=1,I97=1,J97=0),9,AND(H97=1,I97=0,J97=1),6,AND(H97=1,I97=0,J97=0),5,AND(H97=0,I97=1,J97=1),2,AND(H97=0,I97=0,J97=1),2,AND(H97=0,I97=1,J97=0),1,AND(H97=0,I97=0,J97=0),1)</f>
        <v>5</v>
      </c>
      <c r="T97" s="6" t="s">
        <v>317</v>
      </c>
      <c r="U97" s="10" t="s">
        <v>294</v>
      </c>
      <c r="V97" s="6" t="s">
        <v>295</v>
      </c>
      <c r="W97" s="10" t="s">
        <v>164</v>
      </c>
      <c r="X97" s="59">
        <v>13</v>
      </c>
      <c r="Y97" s="6" t="s">
        <v>318</v>
      </c>
    </row>
    <row r="98" spans="2:25">
      <c r="B98" s="6">
        <f>'2_MS_Inventory_deal'!$AY98</f>
        <v>96</v>
      </c>
      <c r="C98" s="6" t="str">
        <f>'2_MS_Inventory_deal'!$AZ98</f>
        <v>DJ5963-001</v>
      </c>
      <c r="D98" s="6">
        <f>'2_MS_Inventory_deal'!$BA98</f>
        <v>4</v>
      </c>
      <c r="E98" s="6" t="str" cm="1">
        <f t="array" ref="E98">INDEX($T$3:$T$743,MATCH($C98&amp;$D98,$U$3:$U$743&amp;$X$3:$X$743,0))</f>
        <v>DJ5963001S040</v>
      </c>
      <c r="F98" s="6" t="str" cm="1">
        <f t="array" ref="F98">INDEX($Y$3:$Y$743,MATCH($C98&amp;$D98,$U$3:$U$743&amp;$X$3:$X$743,0))</f>
        <v>MNMAN00041</v>
      </c>
      <c r="G98" s="6" t="str" cm="1">
        <f t="array" ref="G98">INDEX($W$3:$W$743,MATCH($C98&amp;$D98,$U$3:$U$743&amp;$X$3:$X$743,0))</f>
        <v>00A</v>
      </c>
      <c r="H98" s="6" cm="1">
        <f t="array" ref="H98">_xlfn.IFS(G98=$P$3,1,G98=$P$4,1,G98=$P$5,1,G98=$P$6,1,G98=$P$7,1,G98=$P$8,1,G98=$P$9,1,G98=$P$10,1,G98=$P$11,1,G98=$P$12,1,G98=$P$13,G98=$P$14,G98=$P$15,1,G98=$P$16,1,G98=$P$17,1,G98=$P$18,1,TRUE,0)</f>
        <v>1</v>
      </c>
      <c r="I98" s="6" cm="1">
        <f t="array" ref="I98">_xlfn.IFS(AND(F98=$Q$3,G98=$P$3),1,AND(F98=$Q$4,G98=$P$4),1,AND(F98=$Q$5,G98=$P$5),1,AND(F98=$Q$6,G98=$P$6),1,AND(F98=$Q$7,G98=$P$7),1,AND(F98=$Q$8,G98=$P$8),1,AND(F98=$Q$9,G98=$P$9),1,AND(F98=$Q$10,G98=$P$10),1,AND(F98=$Q$11,G98=$P$11),1,AND(F98=$Q$12,G98=$P$12),1,AND(F98=$Q$13,G98=$P$3),1,AND(F98=$Q$14,G98=$P$3),1,AND(F98=$Q$15,G98=$P$15),1,AND(F98=$Q$16,G98=$P$16),1,AND(F98=$Q$17,G98=$P$17),1,AND(F98=$Q$18,G98=$P$18),1,TRUE,0)</f>
        <v>0</v>
      </c>
      <c r="J98" s="6" cm="1">
        <f t="array" ref="J98">_xlfn.IFS(D98=$R$3,1,D98=$R$4,1,D98=$R$5,1,D98=$R$6,1,D98=$R$7,1,D98=$R$8,1,D98=$R$9,1,D98=$R$10,1,D98=$R$11,1,D98=$R$12,1,D98=$R$13,1,D98=$R$14,1,D98=$R$15,1,D98=$R$16,1,D98=$R$17,1,D98=$R$18,1,TRUE,0)</f>
        <v>0</v>
      </c>
      <c r="K98" s="6" cm="1">
        <f t="array" ref="K98">_xlfn.IFS(AND(H98=1,I98=1,J98=1),10,AND(H98=1,I98=1,J98=0),9,AND(H98=1,I98=0,J98=1),6,AND(H98=1,I98=0,J98=0),5,AND(H98=0,I98=1,J98=1),2,AND(H98=0,I98=0,J98=1),2,AND(H98=0,I98=1,J98=0),1,AND(H98=0,I98=0,J98=0),1)</f>
        <v>5</v>
      </c>
      <c r="T98" s="6" t="s">
        <v>319</v>
      </c>
      <c r="U98" s="10" t="s">
        <v>1</v>
      </c>
      <c r="V98" s="6" t="s">
        <v>295</v>
      </c>
      <c r="W98" s="10" t="s">
        <v>164</v>
      </c>
      <c r="X98" s="59">
        <v>4</v>
      </c>
      <c r="Y98" s="6" t="s">
        <v>296</v>
      </c>
    </row>
    <row r="99" spans="2:25">
      <c r="B99" s="6">
        <f>'2_MS_Inventory_deal'!$AY99</f>
        <v>97</v>
      </c>
      <c r="C99" s="6" t="str">
        <f>'2_MS_Inventory_deal'!$AZ99</f>
        <v>DJ5963-001</v>
      </c>
      <c r="D99" s="6">
        <f>'2_MS_Inventory_deal'!$BA99</f>
        <v>4.5</v>
      </c>
      <c r="E99" s="6" t="str" cm="1">
        <f t="array" ref="E99">INDEX($T$3:$T$743,MATCH($C99&amp;$D99,$U$3:$U$743&amp;$X$3:$X$743,0))</f>
        <v>DJ5963001S045</v>
      </c>
      <c r="F99" s="6" t="str" cm="1">
        <f t="array" ref="F99">INDEX($Y$3:$Y$743,MATCH($C99&amp;$D99,$U$3:$U$743&amp;$X$3:$X$743,0))</f>
        <v>MNMAN00041</v>
      </c>
      <c r="G99" s="6" t="str" cm="1">
        <f t="array" ref="G99">INDEX($W$3:$W$743,MATCH($C99&amp;$D99,$U$3:$U$743&amp;$X$3:$X$743,0))</f>
        <v>00A</v>
      </c>
      <c r="H99" s="6" cm="1">
        <f t="array" ref="H99">_xlfn.IFS(G99=$P$3,1,G99=$P$4,1,G99=$P$5,1,G99=$P$6,1,G99=$P$7,1,G99=$P$8,1,G99=$P$9,1,G99=$P$10,1,G99=$P$11,1,G99=$P$12,1,G99=$P$13,G99=$P$14,G99=$P$15,1,G99=$P$16,1,G99=$P$17,1,G99=$P$18,1,TRUE,0)</f>
        <v>1</v>
      </c>
      <c r="I99" s="6" cm="1">
        <f t="array" ref="I99">_xlfn.IFS(AND(F99=$Q$3,G99=$P$3),1,AND(F99=$Q$4,G99=$P$4),1,AND(F99=$Q$5,G99=$P$5),1,AND(F99=$Q$6,G99=$P$6),1,AND(F99=$Q$7,G99=$P$7),1,AND(F99=$Q$8,G99=$P$8),1,AND(F99=$Q$9,G99=$P$9),1,AND(F99=$Q$10,G99=$P$10),1,AND(F99=$Q$11,G99=$P$11),1,AND(F99=$Q$12,G99=$P$12),1,AND(F99=$Q$13,G99=$P$3),1,AND(F99=$Q$14,G99=$P$3),1,AND(F99=$Q$15,G99=$P$15),1,AND(F99=$Q$16,G99=$P$16),1,AND(F99=$Q$17,G99=$P$17),1,AND(F99=$Q$18,G99=$P$18),1,TRUE,0)</f>
        <v>0</v>
      </c>
      <c r="J99" s="6" cm="1">
        <f t="array" ref="J99">_xlfn.IFS(D99=$R$3,1,D99=$R$4,1,D99=$R$5,1,D99=$R$6,1,D99=$R$7,1,D99=$R$8,1,D99=$R$9,1,D99=$R$10,1,D99=$R$11,1,D99=$R$12,1,D99=$R$13,1,D99=$R$14,1,D99=$R$15,1,D99=$R$16,1,D99=$R$17,1,D99=$R$18,1,TRUE,0)</f>
        <v>0</v>
      </c>
      <c r="K99" s="6" cm="1">
        <f t="array" ref="K99">_xlfn.IFS(AND(H99=1,I99=1,J99=1),10,AND(H99=1,I99=1,J99=0),9,AND(H99=1,I99=0,J99=1),6,AND(H99=1,I99=0,J99=0),5,AND(H99=0,I99=1,J99=1),2,AND(H99=0,I99=0,J99=1),2,AND(H99=0,I99=1,J99=0),1,AND(H99=0,I99=0,J99=0),1)</f>
        <v>5</v>
      </c>
      <c r="T99" s="6" t="s">
        <v>320</v>
      </c>
      <c r="U99" s="10" t="s">
        <v>1</v>
      </c>
      <c r="V99" s="6" t="s">
        <v>295</v>
      </c>
      <c r="W99" s="10" t="s">
        <v>164</v>
      </c>
      <c r="X99" s="59">
        <v>4.5</v>
      </c>
      <c r="Y99" s="6" t="s">
        <v>296</v>
      </c>
    </row>
    <row r="100" spans="2:25">
      <c r="B100" s="6">
        <f>'2_MS_Inventory_deal'!$AY100</f>
        <v>98</v>
      </c>
      <c r="C100" s="6" t="str">
        <f>'2_MS_Inventory_deal'!$AZ100</f>
        <v>DJ5963-001</v>
      </c>
      <c r="D100" s="6">
        <f>'2_MS_Inventory_deal'!$BA100</f>
        <v>5</v>
      </c>
      <c r="E100" s="6" t="str" cm="1">
        <f t="array" ref="E100">INDEX($T$3:$T$743,MATCH($C100&amp;$D100,$U$3:$U$743&amp;$X$3:$X$743,0))</f>
        <v>DJ5963001S050</v>
      </c>
      <c r="F100" s="6" t="str" cm="1">
        <f t="array" ref="F100">INDEX($Y$3:$Y$743,MATCH($C100&amp;$D100,$U$3:$U$743&amp;$X$3:$X$743,0))</f>
        <v>MNMAN00042</v>
      </c>
      <c r="G100" s="6" t="str" cm="1">
        <f t="array" ref="G100">INDEX($W$3:$W$743,MATCH($C100&amp;$D100,$U$3:$U$743&amp;$X$3:$X$743,0))</f>
        <v>00A</v>
      </c>
      <c r="H100" s="6" cm="1">
        <f t="array" ref="H100">_xlfn.IFS(G100=$P$3,1,G100=$P$4,1,G100=$P$5,1,G100=$P$6,1,G100=$P$7,1,G100=$P$8,1,G100=$P$9,1,G100=$P$10,1,G100=$P$11,1,G100=$P$12,1,G100=$P$13,G100=$P$14,G100=$P$15,1,G100=$P$16,1,G100=$P$17,1,G100=$P$18,1,TRUE,0)</f>
        <v>1</v>
      </c>
      <c r="I100" s="6" cm="1">
        <f t="array" ref="I100">_xlfn.IFS(AND(F100=$Q$3,G100=$P$3),1,AND(F100=$Q$4,G100=$P$4),1,AND(F100=$Q$5,G100=$P$5),1,AND(F100=$Q$6,G100=$P$6),1,AND(F100=$Q$7,G100=$P$7),1,AND(F100=$Q$8,G100=$P$8),1,AND(F100=$Q$9,G100=$P$9),1,AND(F100=$Q$10,G100=$P$10),1,AND(F100=$Q$11,G100=$P$11),1,AND(F100=$Q$12,G100=$P$12),1,AND(F100=$Q$13,G100=$P$3),1,AND(F100=$Q$14,G100=$P$3),1,AND(F100=$Q$15,G100=$P$15),1,AND(F100=$Q$16,G100=$P$16),1,AND(F100=$Q$17,G100=$P$17),1,AND(F100=$Q$18,G100=$P$18),1,TRUE,0)</f>
        <v>0</v>
      </c>
      <c r="J100" s="6" cm="1">
        <f t="array" ref="J100">_xlfn.IFS(D100=$R$3,1,D100=$R$4,1,D100=$R$5,1,D100=$R$6,1,D100=$R$7,1,D100=$R$8,1,D100=$R$9,1,D100=$R$10,1,D100=$R$11,1,D100=$R$12,1,D100=$R$13,1,D100=$R$14,1,D100=$R$15,1,D100=$R$16,1,D100=$R$17,1,D100=$R$18,1,TRUE,0)</f>
        <v>0</v>
      </c>
      <c r="K100" s="6" cm="1">
        <f t="array" ref="K100">_xlfn.IFS(AND(H100=1,I100=1,J100=1),10,AND(H100=1,I100=1,J100=0),9,AND(H100=1,I100=0,J100=1),6,AND(H100=1,I100=0,J100=0),5,AND(H100=0,I100=1,J100=1),2,AND(H100=0,I100=0,J100=1),2,AND(H100=0,I100=1,J100=0),1,AND(H100=0,I100=0,J100=0),1)</f>
        <v>5</v>
      </c>
      <c r="T100" s="6" t="s">
        <v>321</v>
      </c>
      <c r="U100" s="10" t="s">
        <v>1</v>
      </c>
      <c r="V100" s="6" t="s">
        <v>295</v>
      </c>
      <c r="W100" s="10" t="s">
        <v>164</v>
      </c>
      <c r="X100" s="59">
        <v>5</v>
      </c>
      <c r="Y100" s="6" t="s">
        <v>299</v>
      </c>
    </row>
    <row r="101" spans="2:25">
      <c r="B101" s="6">
        <f>'2_MS_Inventory_deal'!$AY101</f>
        <v>99</v>
      </c>
      <c r="C101" s="6" t="str">
        <f>'2_MS_Inventory_deal'!$AZ101</f>
        <v>DJ5963-001</v>
      </c>
      <c r="D101" s="6">
        <f>'2_MS_Inventory_deal'!$BA101</f>
        <v>5.5</v>
      </c>
      <c r="E101" s="6" t="str" cm="1">
        <f t="array" ref="E101">INDEX($T$3:$T$743,MATCH($C101&amp;$D101,$U$3:$U$743&amp;$X$3:$X$743,0))</f>
        <v>DJ5963001S055</v>
      </c>
      <c r="F101" s="6" t="str" cm="1">
        <f t="array" ref="F101">INDEX($Y$3:$Y$743,MATCH($C101&amp;$D101,$U$3:$U$743&amp;$X$3:$X$743,0))</f>
        <v>MNMAN00042</v>
      </c>
      <c r="G101" s="6" t="str" cm="1">
        <f t="array" ref="G101">INDEX($W$3:$W$743,MATCH($C101&amp;$D101,$U$3:$U$743&amp;$X$3:$X$743,0))</f>
        <v>00A</v>
      </c>
      <c r="H101" s="6" cm="1">
        <f t="array" ref="H101">_xlfn.IFS(G101=$P$3,1,G101=$P$4,1,G101=$P$5,1,G101=$P$6,1,G101=$P$7,1,G101=$P$8,1,G101=$P$9,1,G101=$P$10,1,G101=$P$11,1,G101=$P$12,1,G101=$P$13,G101=$P$14,G101=$P$15,1,G101=$P$16,1,G101=$P$17,1,G101=$P$18,1,TRUE,0)</f>
        <v>1</v>
      </c>
      <c r="I101" s="6" cm="1">
        <f t="array" ref="I101">_xlfn.IFS(AND(F101=$Q$3,G101=$P$3),1,AND(F101=$Q$4,G101=$P$4),1,AND(F101=$Q$5,G101=$P$5),1,AND(F101=$Q$6,G101=$P$6),1,AND(F101=$Q$7,G101=$P$7),1,AND(F101=$Q$8,G101=$P$8),1,AND(F101=$Q$9,G101=$P$9),1,AND(F101=$Q$10,G101=$P$10),1,AND(F101=$Q$11,G101=$P$11),1,AND(F101=$Q$12,G101=$P$12),1,AND(F101=$Q$13,G101=$P$3),1,AND(F101=$Q$14,G101=$P$3),1,AND(F101=$Q$15,G101=$P$15),1,AND(F101=$Q$16,G101=$P$16),1,AND(F101=$Q$17,G101=$P$17),1,AND(F101=$Q$18,G101=$P$18),1,TRUE,0)</f>
        <v>0</v>
      </c>
      <c r="J101" s="6" cm="1">
        <f t="array" ref="J101">_xlfn.IFS(D101=$R$3,1,D101=$R$4,1,D101=$R$5,1,D101=$R$6,1,D101=$R$7,1,D101=$R$8,1,D101=$R$9,1,D101=$R$10,1,D101=$R$11,1,D101=$R$12,1,D101=$R$13,1,D101=$R$14,1,D101=$R$15,1,D101=$R$16,1,D101=$R$17,1,D101=$R$18,1,TRUE,0)</f>
        <v>0</v>
      </c>
      <c r="K101" s="6" cm="1">
        <f t="array" ref="K101">_xlfn.IFS(AND(H101=1,I101=1,J101=1),10,AND(H101=1,I101=1,J101=0),9,AND(H101=1,I101=0,J101=1),6,AND(H101=1,I101=0,J101=0),5,AND(H101=0,I101=1,J101=1),2,AND(H101=0,I101=0,J101=1),2,AND(H101=0,I101=1,J101=0),1,AND(H101=0,I101=0,J101=0),1)</f>
        <v>5</v>
      </c>
      <c r="T101" s="6" t="s">
        <v>322</v>
      </c>
      <c r="U101" s="10" t="s">
        <v>1</v>
      </c>
      <c r="V101" s="6" t="s">
        <v>295</v>
      </c>
      <c r="W101" s="10" t="s">
        <v>164</v>
      </c>
      <c r="X101" s="59">
        <v>5.5</v>
      </c>
      <c r="Y101" s="6" t="s">
        <v>299</v>
      </c>
    </row>
    <row r="102" spans="2:25">
      <c r="B102" s="6">
        <f>'2_MS_Inventory_deal'!$AY102</f>
        <v>100</v>
      </c>
      <c r="C102" s="6" t="str">
        <f>'2_MS_Inventory_deal'!$AZ102</f>
        <v>DJ5963-001</v>
      </c>
      <c r="D102" s="6">
        <f>'2_MS_Inventory_deal'!$BA102</f>
        <v>6</v>
      </c>
      <c r="E102" s="6" t="str" cm="1">
        <f t="array" ref="E102">INDEX($T$3:$T$743,MATCH($C102&amp;$D102,$U$3:$U$743&amp;$X$3:$X$743,0))</f>
        <v>DJ5963001S060</v>
      </c>
      <c r="F102" s="6" t="str" cm="1">
        <f t="array" ref="F102">INDEX($Y$3:$Y$743,MATCH($C102&amp;$D102,$U$3:$U$743&amp;$X$3:$X$743,0))</f>
        <v>MNMAN00043</v>
      </c>
      <c r="G102" s="6" t="str" cm="1">
        <f t="array" ref="G102">INDEX($W$3:$W$743,MATCH($C102&amp;$D102,$U$3:$U$743&amp;$X$3:$X$743,0))</f>
        <v>00A</v>
      </c>
      <c r="H102" s="6" cm="1">
        <f t="array" ref="H102">_xlfn.IFS(G102=$P$3,1,G102=$P$4,1,G102=$P$5,1,G102=$P$6,1,G102=$P$7,1,G102=$P$8,1,G102=$P$9,1,G102=$P$10,1,G102=$P$11,1,G102=$P$12,1,G102=$P$13,G102=$P$14,G102=$P$15,1,G102=$P$16,1,G102=$P$17,1,G102=$P$18,1,TRUE,0)</f>
        <v>1</v>
      </c>
      <c r="I102" s="6" cm="1">
        <f t="array" ref="I102">_xlfn.IFS(AND(F102=$Q$3,G102=$P$3),1,AND(F102=$Q$4,G102=$P$4),1,AND(F102=$Q$5,G102=$P$5),1,AND(F102=$Q$6,G102=$P$6),1,AND(F102=$Q$7,G102=$P$7),1,AND(F102=$Q$8,G102=$P$8),1,AND(F102=$Q$9,G102=$P$9),1,AND(F102=$Q$10,G102=$P$10),1,AND(F102=$Q$11,G102=$P$11),1,AND(F102=$Q$12,G102=$P$12),1,AND(F102=$Q$13,G102=$P$3),1,AND(F102=$Q$14,G102=$P$3),1,AND(F102=$Q$15,G102=$P$15),1,AND(F102=$Q$16,G102=$P$16),1,AND(F102=$Q$17,G102=$P$17),1,AND(F102=$Q$18,G102=$P$18),1,TRUE,0)</f>
        <v>0</v>
      </c>
      <c r="J102" s="6" cm="1">
        <f t="array" ref="J102">_xlfn.IFS(D102=$R$3,1,D102=$R$4,1,D102=$R$5,1,D102=$R$6,1,D102=$R$7,1,D102=$R$8,1,D102=$R$9,1,D102=$R$10,1,D102=$R$11,1,D102=$R$12,1,D102=$R$13,1,D102=$R$14,1,D102=$R$15,1,D102=$R$16,1,D102=$R$17,1,D102=$R$18,1,TRUE,0)</f>
        <v>0</v>
      </c>
      <c r="K102" s="6" cm="1">
        <f t="array" ref="K102">_xlfn.IFS(AND(H102=1,I102=1,J102=1),10,AND(H102=1,I102=1,J102=0),9,AND(H102=1,I102=0,J102=1),6,AND(H102=1,I102=0,J102=0),5,AND(H102=0,I102=1,J102=1),2,AND(H102=0,I102=0,J102=1),2,AND(H102=0,I102=1,J102=0),1,AND(H102=0,I102=0,J102=0),1)</f>
        <v>5</v>
      </c>
      <c r="T102" s="6" t="s">
        <v>323</v>
      </c>
      <c r="U102" s="10" t="s">
        <v>1</v>
      </c>
      <c r="V102" s="6" t="s">
        <v>295</v>
      </c>
      <c r="W102" s="10" t="s">
        <v>164</v>
      </c>
      <c r="X102" s="59">
        <v>6</v>
      </c>
      <c r="Y102" s="6" t="s">
        <v>302</v>
      </c>
    </row>
    <row r="103" spans="2:25">
      <c r="B103" s="6">
        <f>'2_MS_Inventory_deal'!$AY103</f>
        <v>101</v>
      </c>
      <c r="C103" s="6" t="str">
        <f>'2_MS_Inventory_deal'!$AZ103</f>
        <v>DJ5963-001</v>
      </c>
      <c r="D103" s="6">
        <f>'2_MS_Inventory_deal'!$BA103</f>
        <v>6.5</v>
      </c>
      <c r="E103" s="6" t="str" cm="1">
        <f t="array" ref="E103">INDEX($T$3:$T$743,MATCH($C103&amp;$D103,$U$3:$U$743&amp;$X$3:$X$743,0))</f>
        <v>DJ5963001S065</v>
      </c>
      <c r="F103" s="6" t="str" cm="1">
        <f t="array" ref="F103">INDEX($Y$3:$Y$743,MATCH($C103&amp;$D103,$U$3:$U$743&amp;$X$3:$X$743,0))</f>
        <v>MNMAN00043</v>
      </c>
      <c r="G103" s="6" t="str" cm="1">
        <f t="array" ref="G103">INDEX($W$3:$W$743,MATCH($C103&amp;$D103,$U$3:$U$743&amp;$X$3:$X$743,0))</f>
        <v>00A</v>
      </c>
      <c r="H103" s="6" cm="1">
        <f t="array" ref="H103">_xlfn.IFS(G103=$P$3,1,G103=$P$4,1,G103=$P$5,1,G103=$P$6,1,G103=$P$7,1,G103=$P$8,1,G103=$P$9,1,G103=$P$10,1,G103=$P$11,1,G103=$P$12,1,G103=$P$13,G103=$P$14,G103=$P$15,1,G103=$P$16,1,G103=$P$17,1,G103=$P$18,1,TRUE,0)</f>
        <v>1</v>
      </c>
      <c r="I103" s="6" cm="1">
        <f t="array" ref="I103">_xlfn.IFS(AND(F103=$Q$3,G103=$P$3),1,AND(F103=$Q$4,G103=$P$4),1,AND(F103=$Q$5,G103=$P$5),1,AND(F103=$Q$6,G103=$P$6),1,AND(F103=$Q$7,G103=$P$7),1,AND(F103=$Q$8,G103=$P$8),1,AND(F103=$Q$9,G103=$P$9),1,AND(F103=$Q$10,G103=$P$10),1,AND(F103=$Q$11,G103=$P$11),1,AND(F103=$Q$12,G103=$P$12),1,AND(F103=$Q$13,G103=$P$3),1,AND(F103=$Q$14,G103=$P$3),1,AND(F103=$Q$15,G103=$P$15),1,AND(F103=$Q$16,G103=$P$16),1,AND(F103=$Q$17,G103=$P$17),1,AND(F103=$Q$18,G103=$P$18),1,TRUE,0)</f>
        <v>0</v>
      </c>
      <c r="J103" s="6" cm="1">
        <f t="array" ref="J103">_xlfn.IFS(D103=$R$3,1,D103=$R$4,1,D103=$R$5,1,D103=$R$6,1,D103=$R$7,1,D103=$R$8,1,D103=$R$9,1,D103=$R$10,1,D103=$R$11,1,D103=$R$12,1,D103=$R$13,1,D103=$R$14,1,D103=$R$15,1,D103=$R$16,1,D103=$R$17,1,D103=$R$18,1,TRUE,0)</f>
        <v>0</v>
      </c>
      <c r="K103" s="6" cm="1">
        <f t="array" ref="K103">_xlfn.IFS(AND(H103=1,I103=1,J103=1),10,AND(H103=1,I103=1,J103=0),9,AND(H103=1,I103=0,J103=1),6,AND(H103=1,I103=0,J103=0),5,AND(H103=0,I103=1,J103=1),2,AND(H103=0,I103=0,J103=1),2,AND(H103=0,I103=1,J103=0),1,AND(H103=0,I103=0,J103=0),1)</f>
        <v>5</v>
      </c>
      <c r="T103" s="6" t="s">
        <v>324</v>
      </c>
      <c r="U103" s="10" t="s">
        <v>1</v>
      </c>
      <c r="V103" s="6" t="s">
        <v>295</v>
      </c>
      <c r="W103" s="10" t="s">
        <v>164</v>
      </c>
      <c r="X103" s="59">
        <v>6.5</v>
      </c>
      <c r="Y103" s="6" t="s">
        <v>302</v>
      </c>
    </row>
    <row r="104" spans="2:25">
      <c r="B104" s="6">
        <f>'2_MS_Inventory_deal'!$AY104</f>
        <v>102</v>
      </c>
      <c r="C104" s="6" t="str">
        <f>'2_MS_Inventory_deal'!$AZ104</f>
        <v>DJ5963-001</v>
      </c>
      <c r="D104" s="6">
        <f>'2_MS_Inventory_deal'!$BA104</f>
        <v>7</v>
      </c>
      <c r="E104" s="6" t="str" cm="1">
        <f t="array" ref="E104">INDEX($T$3:$T$743,MATCH($C104&amp;$D104,$U$3:$U$743&amp;$X$3:$X$743,0))</f>
        <v>DJ5963001S070</v>
      </c>
      <c r="F104" s="6" t="str" cm="1">
        <f t="array" ref="F104">INDEX($Y$3:$Y$743,MATCH($C104&amp;$D104,$U$3:$U$743&amp;$X$3:$X$743,0))</f>
        <v>MNMAN00044</v>
      </c>
      <c r="G104" s="6" t="str" cm="1">
        <f t="array" ref="G104">INDEX($W$3:$W$743,MATCH($C104&amp;$D104,$U$3:$U$743&amp;$X$3:$X$743,0))</f>
        <v>00A</v>
      </c>
      <c r="H104" s="6" cm="1">
        <f t="array" ref="H104">_xlfn.IFS(G104=$P$3,1,G104=$P$4,1,G104=$P$5,1,G104=$P$6,1,G104=$P$7,1,G104=$P$8,1,G104=$P$9,1,G104=$P$10,1,G104=$P$11,1,G104=$P$12,1,G104=$P$13,G104=$P$14,G104=$P$15,1,G104=$P$16,1,G104=$P$17,1,G104=$P$18,1,TRUE,0)</f>
        <v>1</v>
      </c>
      <c r="I104" s="6" cm="1">
        <f t="array" ref="I104">_xlfn.IFS(AND(F104=$Q$3,G104=$P$3),1,AND(F104=$Q$4,G104=$P$4),1,AND(F104=$Q$5,G104=$P$5),1,AND(F104=$Q$6,G104=$P$6),1,AND(F104=$Q$7,G104=$P$7),1,AND(F104=$Q$8,G104=$P$8),1,AND(F104=$Q$9,G104=$P$9),1,AND(F104=$Q$10,G104=$P$10),1,AND(F104=$Q$11,G104=$P$11),1,AND(F104=$Q$12,G104=$P$12),1,AND(F104=$Q$13,G104=$P$3),1,AND(F104=$Q$14,G104=$P$3),1,AND(F104=$Q$15,G104=$P$15),1,AND(F104=$Q$16,G104=$P$16),1,AND(F104=$Q$17,G104=$P$17),1,AND(F104=$Q$18,G104=$P$18),1,TRUE,0)</f>
        <v>1</v>
      </c>
      <c r="J104" s="6" cm="1">
        <f t="array" ref="J104">_xlfn.IFS(D104=$R$3,1,D104=$R$4,1,D104=$R$5,1,D104=$R$6,1,D104=$R$7,1,D104=$R$8,1,D104=$R$9,1,D104=$R$10,1,D104=$R$11,1,D104=$R$12,1,D104=$R$13,1,D104=$R$14,1,D104=$R$15,1,D104=$R$16,1,D104=$R$17,1,D104=$R$18,1,TRUE,0)</f>
        <v>1</v>
      </c>
      <c r="K104" s="6" cm="1">
        <f t="array" ref="K104">_xlfn.IFS(AND(H104=1,I104=1,J104=1),10,AND(H104=1,I104=1,J104=0),9,AND(H104=1,I104=0,J104=1),6,AND(H104=1,I104=0,J104=0),5,AND(H104=0,I104=1,J104=1),2,AND(H104=0,I104=0,J104=1),2,AND(H104=0,I104=1,J104=0),1,AND(H104=0,I104=0,J104=0),1)</f>
        <v>10</v>
      </c>
      <c r="T104" s="6" t="s">
        <v>325</v>
      </c>
      <c r="U104" s="10" t="s">
        <v>1</v>
      </c>
      <c r="V104" s="6" t="s">
        <v>295</v>
      </c>
      <c r="W104" s="10" t="s">
        <v>164</v>
      </c>
      <c r="X104" s="59">
        <v>7</v>
      </c>
      <c r="Y104" s="6" t="s">
        <v>305</v>
      </c>
    </row>
    <row r="105" spans="2:25">
      <c r="B105" s="6">
        <f>'2_MS_Inventory_deal'!$AY105</f>
        <v>103</v>
      </c>
      <c r="C105" s="6" t="str">
        <f>'2_MS_Inventory_deal'!$AZ105</f>
        <v>DJ5963-001</v>
      </c>
      <c r="D105" s="6">
        <f>'2_MS_Inventory_deal'!$BA105</f>
        <v>7.5</v>
      </c>
      <c r="E105" s="6" t="str" cm="1">
        <f t="array" ref="E105">INDEX($T$3:$T$743,MATCH($C105&amp;$D105,$U$3:$U$743&amp;$X$3:$X$743,0))</f>
        <v>DJ5963001S075</v>
      </c>
      <c r="F105" s="6" t="str" cm="1">
        <f t="array" ref="F105">INDEX($Y$3:$Y$743,MATCH($C105&amp;$D105,$U$3:$U$743&amp;$X$3:$X$743,0))</f>
        <v>MNMAN00044</v>
      </c>
      <c r="G105" s="6" t="str" cm="1">
        <f t="array" ref="G105">INDEX($W$3:$W$743,MATCH($C105&amp;$D105,$U$3:$U$743&amp;$X$3:$X$743,0))</f>
        <v>00A</v>
      </c>
      <c r="H105" s="6" cm="1">
        <f t="array" ref="H105">_xlfn.IFS(G105=$P$3,1,G105=$P$4,1,G105=$P$5,1,G105=$P$6,1,G105=$P$7,1,G105=$P$8,1,G105=$P$9,1,G105=$P$10,1,G105=$P$11,1,G105=$P$12,1,G105=$P$13,G105=$P$14,G105=$P$15,1,G105=$P$16,1,G105=$P$17,1,G105=$P$18,1,TRUE,0)</f>
        <v>1</v>
      </c>
      <c r="I105" s="6" cm="1">
        <f t="array" ref="I105">_xlfn.IFS(AND(F105=$Q$3,G105=$P$3),1,AND(F105=$Q$4,G105=$P$4),1,AND(F105=$Q$5,G105=$P$5),1,AND(F105=$Q$6,G105=$P$6),1,AND(F105=$Q$7,G105=$P$7),1,AND(F105=$Q$8,G105=$P$8),1,AND(F105=$Q$9,G105=$P$9),1,AND(F105=$Q$10,G105=$P$10),1,AND(F105=$Q$11,G105=$P$11),1,AND(F105=$Q$12,G105=$P$12),1,AND(F105=$Q$13,G105=$P$3),1,AND(F105=$Q$14,G105=$P$3),1,AND(F105=$Q$15,G105=$P$15),1,AND(F105=$Q$16,G105=$P$16),1,AND(F105=$Q$17,G105=$P$17),1,AND(F105=$Q$18,G105=$P$18),1,TRUE,0)</f>
        <v>1</v>
      </c>
      <c r="J105" s="6" cm="1">
        <f t="array" ref="J105">_xlfn.IFS(D105=$R$3,1,D105=$R$4,1,D105=$R$5,1,D105=$R$6,1,D105=$R$7,1,D105=$R$8,1,D105=$R$9,1,D105=$R$10,1,D105=$R$11,1,D105=$R$12,1,D105=$R$13,1,D105=$R$14,1,D105=$R$15,1,D105=$R$16,1,D105=$R$17,1,D105=$R$18,1,TRUE,0)</f>
        <v>0</v>
      </c>
      <c r="K105" s="6" cm="1">
        <f t="array" ref="K105">_xlfn.IFS(AND(H105=1,I105=1,J105=1),10,AND(H105=1,I105=1,J105=0),9,AND(H105=1,I105=0,J105=1),6,AND(H105=1,I105=0,J105=0),5,AND(H105=0,I105=1,J105=1),2,AND(H105=0,I105=0,J105=1),2,AND(H105=0,I105=1,J105=0),1,AND(H105=0,I105=0,J105=0),1)</f>
        <v>9</v>
      </c>
      <c r="T105" s="6" t="s">
        <v>326</v>
      </c>
      <c r="U105" s="10" t="s">
        <v>1</v>
      </c>
      <c r="V105" s="6" t="s">
        <v>295</v>
      </c>
      <c r="W105" s="10" t="s">
        <v>164</v>
      </c>
      <c r="X105" s="59">
        <v>7.5</v>
      </c>
      <c r="Y105" s="6" t="s">
        <v>305</v>
      </c>
    </row>
    <row r="106" spans="2:25">
      <c r="B106" s="6">
        <f>'2_MS_Inventory_deal'!$AY106</f>
        <v>104</v>
      </c>
      <c r="C106" s="6" t="str">
        <f>'2_MS_Inventory_deal'!$AZ106</f>
        <v>DJ5963-001</v>
      </c>
      <c r="D106" s="6">
        <f>'2_MS_Inventory_deal'!$BA106</f>
        <v>8</v>
      </c>
      <c r="E106" s="6" t="str" cm="1">
        <f t="array" ref="E106">INDEX($T$3:$T$743,MATCH($C106&amp;$D106,$U$3:$U$743&amp;$X$3:$X$743,0))</f>
        <v>DJ5963001S080</v>
      </c>
      <c r="F106" s="6" t="str" cm="1">
        <f t="array" ref="F106">INDEX($Y$3:$Y$743,MATCH($C106&amp;$D106,$U$3:$U$743&amp;$X$3:$X$743,0))</f>
        <v>MNMAN00045</v>
      </c>
      <c r="G106" s="6" t="str" cm="1">
        <f t="array" ref="G106">INDEX($W$3:$W$743,MATCH($C106&amp;$D106,$U$3:$U$743&amp;$X$3:$X$743,0))</f>
        <v>00A</v>
      </c>
      <c r="H106" s="6" cm="1">
        <f t="array" ref="H106">_xlfn.IFS(G106=$P$3,1,G106=$P$4,1,G106=$P$5,1,G106=$P$6,1,G106=$P$7,1,G106=$P$8,1,G106=$P$9,1,G106=$P$10,1,G106=$P$11,1,G106=$P$12,1,G106=$P$13,G106=$P$14,G106=$P$15,1,G106=$P$16,1,G106=$P$17,1,G106=$P$18,1,TRUE,0)</f>
        <v>1</v>
      </c>
      <c r="I106" s="6" cm="1">
        <f t="array" ref="I106">_xlfn.IFS(AND(F106=$Q$3,G106=$P$3),1,AND(F106=$Q$4,G106=$P$4),1,AND(F106=$Q$5,G106=$P$5),1,AND(F106=$Q$6,G106=$P$6),1,AND(F106=$Q$7,G106=$P$7),1,AND(F106=$Q$8,G106=$P$8),1,AND(F106=$Q$9,G106=$P$9),1,AND(F106=$Q$10,G106=$P$10),1,AND(F106=$Q$11,G106=$P$11),1,AND(F106=$Q$12,G106=$P$12),1,AND(F106=$Q$13,G106=$P$3),1,AND(F106=$Q$14,G106=$P$3),1,AND(F106=$Q$15,G106=$P$15),1,AND(F106=$Q$16,G106=$P$16),1,AND(F106=$Q$17,G106=$P$17),1,AND(F106=$Q$18,G106=$P$18),1,TRUE,0)</f>
        <v>1</v>
      </c>
      <c r="J106" s="6" cm="1">
        <f t="array" ref="J106">_xlfn.IFS(D106=$R$3,1,D106=$R$4,1,D106=$R$5,1,D106=$R$6,1,D106=$R$7,1,D106=$R$8,1,D106=$R$9,1,D106=$R$10,1,D106=$R$11,1,D106=$R$12,1,D106=$R$13,1,D106=$R$14,1,D106=$R$15,1,D106=$R$16,1,D106=$R$17,1,D106=$R$18,1,TRUE,0)</f>
        <v>1</v>
      </c>
      <c r="K106" s="6" cm="1">
        <f t="array" ref="K106">_xlfn.IFS(AND(H106=1,I106=1,J106=1),10,AND(H106=1,I106=1,J106=0),9,AND(H106=1,I106=0,J106=1),6,AND(H106=1,I106=0,J106=0),5,AND(H106=0,I106=1,J106=1),2,AND(H106=0,I106=0,J106=1),2,AND(H106=0,I106=1,J106=0),1,AND(H106=0,I106=0,J106=0),1)</f>
        <v>10</v>
      </c>
      <c r="T106" s="6" t="s">
        <v>327</v>
      </c>
      <c r="U106" s="10" t="s">
        <v>1</v>
      </c>
      <c r="V106" s="6" t="s">
        <v>295</v>
      </c>
      <c r="W106" s="10" t="s">
        <v>164</v>
      </c>
      <c r="X106" s="59">
        <v>8</v>
      </c>
      <c r="Y106" s="6" t="s">
        <v>184</v>
      </c>
    </row>
    <row r="107" spans="2:25">
      <c r="B107" s="6">
        <f>'2_MS_Inventory_deal'!$AY107</f>
        <v>105</v>
      </c>
      <c r="C107" s="6" t="str">
        <f>'2_MS_Inventory_deal'!$AZ107</f>
        <v>DJ5963-001</v>
      </c>
      <c r="D107" s="6">
        <f>'2_MS_Inventory_deal'!$BA107</f>
        <v>8.5</v>
      </c>
      <c r="E107" s="6" t="str" cm="1">
        <f t="array" ref="E107">INDEX($T$3:$T$743,MATCH($C107&amp;$D107,$U$3:$U$743&amp;$X$3:$X$743,0))</f>
        <v>DJ5963001S085</v>
      </c>
      <c r="F107" s="6" t="str" cm="1">
        <f t="array" ref="F107">INDEX($Y$3:$Y$743,MATCH($C107&amp;$D107,$U$3:$U$743&amp;$X$3:$X$743,0))</f>
        <v>MNMAN00045</v>
      </c>
      <c r="G107" s="6" t="str" cm="1">
        <f t="array" ref="G107">INDEX($W$3:$W$743,MATCH($C107&amp;$D107,$U$3:$U$743&amp;$X$3:$X$743,0))</f>
        <v>00A</v>
      </c>
      <c r="H107" s="6" cm="1">
        <f t="array" ref="H107">_xlfn.IFS(G107=$P$3,1,G107=$P$4,1,G107=$P$5,1,G107=$P$6,1,G107=$P$7,1,G107=$P$8,1,G107=$P$9,1,G107=$P$10,1,G107=$P$11,1,G107=$P$12,1,G107=$P$13,G107=$P$14,G107=$P$15,1,G107=$P$16,1,G107=$P$17,1,G107=$P$18,1,TRUE,0)</f>
        <v>1</v>
      </c>
      <c r="I107" s="6" cm="1">
        <f t="array" ref="I107">_xlfn.IFS(AND(F107=$Q$3,G107=$P$3),1,AND(F107=$Q$4,G107=$P$4),1,AND(F107=$Q$5,G107=$P$5),1,AND(F107=$Q$6,G107=$P$6),1,AND(F107=$Q$7,G107=$P$7),1,AND(F107=$Q$8,G107=$P$8),1,AND(F107=$Q$9,G107=$P$9),1,AND(F107=$Q$10,G107=$P$10),1,AND(F107=$Q$11,G107=$P$11),1,AND(F107=$Q$12,G107=$P$12),1,AND(F107=$Q$13,G107=$P$3),1,AND(F107=$Q$14,G107=$P$3),1,AND(F107=$Q$15,G107=$P$15),1,AND(F107=$Q$16,G107=$P$16),1,AND(F107=$Q$17,G107=$P$17),1,AND(F107=$Q$18,G107=$P$18),1,TRUE,0)</f>
        <v>1</v>
      </c>
      <c r="J107" s="6" cm="1">
        <f t="array" ref="J107">_xlfn.IFS(D107=$R$3,1,D107=$R$4,1,D107=$R$5,1,D107=$R$6,1,D107=$R$7,1,D107=$R$8,1,D107=$R$9,1,D107=$R$10,1,D107=$R$11,1,D107=$R$12,1,D107=$R$13,1,D107=$R$14,1,D107=$R$15,1,D107=$R$16,1,D107=$R$17,1,D107=$R$18,1,TRUE,0)</f>
        <v>0</v>
      </c>
      <c r="K107" s="6" cm="1">
        <f t="array" ref="K107">_xlfn.IFS(AND(H107=1,I107=1,J107=1),10,AND(H107=1,I107=1,J107=0),9,AND(H107=1,I107=0,J107=1),6,AND(H107=1,I107=0,J107=0),5,AND(H107=0,I107=1,J107=1),2,AND(H107=0,I107=0,J107=1),2,AND(H107=0,I107=1,J107=0),1,AND(H107=0,I107=0,J107=0),1)</f>
        <v>9</v>
      </c>
      <c r="T107" s="6" t="s">
        <v>328</v>
      </c>
      <c r="U107" s="10" t="s">
        <v>1</v>
      </c>
      <c r="V107" s="6" t="s">
        <v>295</v>
      </c>
      <c r="W107" s="10" t="s">
        <v>164</v>
      </c>
      <c r="X107" s="59">
        <v>8.5</v>
      </c>
      <c r="Y107" s="6" t="s">
        <v>184</v>
      </c>
    </row>
    <row r="108" spans="2:25">
      <c r="B108" s="6">
        <f>'2_MS_Inventory_deal'!$AY108</f>
        <v>106</v>
      </c>
      <c r="C108" s="6" t="str">
        <f>'2_MS_Inventory_deal'!$AZ108</f>
        <v>DJ5963-001</v>
      </c>
      <c r="D108" s="6">
        <f>'2_MS_Inventory_deal'!$BA108</f>
        <v>9</v>
      </c>
      <c r="E108" s="6" t="str" cm="1">
        <f t="array" ref="E108">INDEX($T$3:$T$743,MATCH($C108&amp;$D108,$U$3:$U$743&amp;$X$3:$X$743,0))</f>
        <v>DJ5963001S090</v>
      </c>
      <c r="F108" s="6" t="str" cm="1">
        <f t="array" ref="F108">INDEX($Y$3:$Y$743,MATCH($C108&amp;$D108,$U$3:$U$743&amp;$X$3:$X$743,0))</f>
        <v>MNMAN00046</v>
      </c>
      <c r="G108" s="6" t="str" cm="1">
        <f t="array" ref="G108">INDEX($W$3:$W$743,MATCH($C108&amp;$D108,$U$3:$U$743&amp;$X$3:$X$743,0))</f>
        <v>00A</v>
      </c>
      <c r="H108" s="6" cm="1">
        <f t="array" ref="H108">_xlfn.IFS(G108=$P$3,1,G108=$P$4,1,G108=$P$5,1,G108=$P$6,1,G108=$P$7,1,G108=$P$8,1,G108=$P$9,1,G108=$P$10,1,G108=$P$11,1,G108=$P$12,1,G108=$P$13,G108=$P$14,G108=$P$15,1,G108=$P$16,1,G108=$P$17,1,G108=$P$18,1,TRUE,0)</f>
        <v>1</v>
      </c>
      <c r="I108" s="6" cm="1">
        <f t="array" ref="I108">_xlfn.IFS(AND(F108=$Q$3,G108=$P$3),1,AND(F108=$Q$4,G108=$P$4),1,AND(F108=$Q$5,G108=$P$5),1,AND(F108=$Q$6,G108=$P$6),1,AND(F108=$Q$7,G108=$P$7),1,AND(F108=$Q$8,G108=$P$8),1,AND(F108=$Q$9,G108=$P$9),1,AND(F108=$Q$10,G108=$P$10),1,AND(F108=$Q$11,G108=$P$11),1,AND(F108=$Q$12,G108=$P$12),1,AND(F108=$Q$13,G108=$P$3),1,AND(F108=$Q$14,G108=$P$3),1,AND(F108=$Q$15,G108=$P$15),1,AND(F108=$Q$16,G108=$P$16),1,AND(F108=$Q$17,G108=$P$17),1,AND(F108=$Q$18,G108=$P$18),1,TRUE,0)</f>
        <v>0</v>
      </c>
      <c r="J108" s="6" cm="1">
        <f t="array" ref="J108">_xlfn.IFS(D108=$R$3,1,D108=$R$4,1,D108=$R$5,1,D108=$R$6,1,D108=$R$7,1,D108=$R$8,1,D108=$R$9,1,D108=$R$10,1,D108=$R$11,1,D108=$R$12,1,D108=$R$13,1,D108=$R$14,1,D108=$R$15,1,D108=$R$16,1,D108=$R$17,1,D108=$R$18,1,TRUE,0)</f>
        <v>1</v>
      </c>
      <c r="K108" s="6" cm="1">
        <f t="array" ref="K108">_xlfn.IFS(AND(H108=1,I108=1,J108=1),10,AND(H108=1,I108=1,J108=0),9,AND(H108=1,I108=0,J108=1),6,AND(H108=1,I108=0,J108=0),5,AND(H108=0,I108=1,J108=1),2,AND(H108=0,I108=0,J108=1),2,AND(H108=0,I108=1,J108=0),1,AND(H108=0,I108=0,J108=0),1)</f>
        <v>6</v>
      </c>
      <c r="T108" s="6" t="s">
        <v>329</v>
      </c>
      <c r="U108" s="10" t="s">
        <v>1</v>
      </c>
      <c r="V108" s="6" t="s">
        <v>295</v>
      </c>
      <c r="W108" s="10" t="s">
        <v>164</v>
      </c>
      <c r="X108" s="59">
        <v>9</v>
      </c>
      <c r="Y108" s="6" t="s">
        <v>185</v>
      </c>
    </row>
    <row r="109" spans="2:25">
      <c r="B109" s="6">
        <f>'2_MS_Inventory_deal'!$AY109</f>
        <v>107</v>
      </c>
      <c r="C109" s="6" t="str">
        <f>'2_MS_Inventory_deal'!$AZ109</f>
        <v>DJ5963-001</v>
      </c>
      <c r="D109" s="6">
        <f>'2_MS_Inventory_deal'!$BA109</f>
        <v>9.5</v>
      </c>
      <c r="E109" s="6" t="str" cm="1">
        <f t="array" ref="E109">INDEX($T$3:$T$743,MATCH($C109&amp;$D109,$U$3:$U$743&amp;$X$3:$X$743,0))</f>
        <v>DJ5963001S095</v>
      </c>
      <c r="F109" s="6" t="str" cm="1">
        <f t="array" ref="F109">INDEX($Y$3:$Y$743,MATCH($C109&amp;$D109,$U$3:$U$743&amp;$X$3:$X$743,0))</f>
        <v>MNMAN00046</v>
      </c>
      <c r="G109" s="6" t="str" cm="1">
        <f t="array" ref="G109">INDEX($W$3:$W$743,MATCH($C109&amp;$D109,$U$3:$U$743&amp;$X$3:$X$743,0))</f>
        <v>00A</v>
      </c>
      <c r="H109" s="6" cm="1">
        <f t="array" ref="H109">_xlfn.IFS(G109=$P$3,1,G109=$P$4,1,G109=$P$5,1,G109=$P$6,1,G109=$P$7,1,G109=$P$8,1,G109=$P$9,1,G109=$P$10,1,G109=$P$11,1,G109=$P$12,1,G109=$P$13,G109=$P$14,G109=$P$15,1,G109=$P$16,1,G109=$P$17,1,G109=$P$18,1,TRUE,0)</f>
        <v>1</v>
      </c>
      <c r="I109" s="6" cm="1">
        <f t="array" ref="I109">_xlfn.IFS(AND(F109=$Q$3,G109=$P$3),1,AND(F109=$Q$4,G109=$P$4),1,AND(F109=$Q$5,G109=$P$5),1,AND(F109=$Q$6,G109=$P$6),1,AND(F109=$Q$7,G109=$P$7),1,AND(F109=$Q$8,G109=$P$8),1,AND(F109=$Q$9,G109=$P$9),1,AND(F109=$Q$10,G109=$P$10),1,AND(F109=$Q$11,G109=$P$11),1,AND(F109=$Q$12,G109=$P$12),1,AND(F109=$Q$13,G109=$P$3),1,AND(F109=$Q$14,G109=$P$3),1,AND(F109=$Q$15,G109=$P$15),1,AND(F109=$Q$16,G109=$P$16),1,AND(F109=$Q$17,G109=$P$17),1,AND(F109=$Q$18,G109=$P$18),1,TRUE,0)</f>
        <v>0</v>
      </c>
      <c r="J109" s="6" cm="1">
        <f t="array" ref="J109">_xlfn.IFS(D109=$R$3,1,D109=$R$4,1,D109=$R$5,1,D109=$R$6,1,D109=$R$7,1,D109=$R$8,1,D109=$R$9,1,D109=$R$10,1,D109=$R$11,1,D109=$R$12,1,D109=$R$13,1,D109=$R$14,1,D109=$R$15,1,D109=$R$16,1,D109=$R$17,1,D109=$R$18,1,TRUE,0)</f>
        <v>1</v>
      </c>
      <c r="K109" s="6" cm="1">
        <f t="array" ref="K109">_xlfn.IFS(AND(H109=1,I109=1,J109=1),10,AND(H109=1,I109=1,J109=0),9,AND(H109=1,I109=0,J109=1),6,AND(H109=1,I109=0,J109=0),5,AND(H109=0,I109=1,J109=1),2,AND(H109=0,I109=0,J109=1),2,AND(H109=0,I109=1,J109=0),1,AND(H109=0,I109=0,J109=0),1)</f>
        <v>6</v>
      </c>
      <c r="T109" s="6" t="s">
        <v>330</v>
      </c>
      <c r="U109" s="10" t="s">
        <v>1</v>
      </c>
      <c r="V109" s="6" t="s">
        <v>295</v>
      </c>
      <c r="W109" s="10" t="s">
        <v>164</v>
      </c>
      <c r="X109" s="59">
        <v>9.5</v>
      </c>
      <c r="Y109" s="6" t="s">
        <v>185</v>
      </c>
    </row>
    <row r="110" spans="2:25">
      <c r="B110" s="6">
        <f>'2_MS_Inventory_deal'!$AY110</f>
        <v>108</v>
      </c>
      <c r="C110" s="6" t="str">
        <f>'2_MS_Inventory_deal'!$AZ110</f>
        <v>DJ5963-001</v>
      </c>
      <c r="D110" s="6">
        <f>'2_MS_Inventory_deal'!$BA110</f>
        <v>10</v>
      </c>
      <c r="E110" s="6" t="str" cm="1">
        <f t="array" ref="E110">INDEX($T$3:$T$743,MATCH($C110&amp;$D110,$U$3:$U$743&amp;$X$3:$X$743,0))</f>
        <v>DJ5963001S100</v>
      </c>
      <c r="F110" s="6" t="str" cm="1">
        <f t="array" ref="F110">INDEX($Y$3:$Y$743,MATCH($C110&amp;$D110,$U$3:$U$743&amp;$X$3:$X$743,0))</f>
        <v>MNMAN00047</v>
      </c>
      <c r="G110" s="6" t="str" cm="1">
        <f t="array" ref="G110">INDEX($W$3:$W$743,MATCH($C110&amp;$D110,$U$3:$U$743&amp;$X$3:$X$743,0))</f>
        <v>00A</v>
      </c>
      <c r="H110" s="6" cm="1">
        <f t="array" ref="H110">_xlfn.IFS(G110=$P$3,1,G110=$P$4,1,G110=$P$5,1,G110=$P$6,1,G110=$P$7,1,G110=$P$8,1,G110=$P$9,1,G110=$P$10,1,G110=$P$11,1,G110=$P$12,1,G110=$P$13,G110=$P$14,G110=$P$15,1,G110=$P$16,1,G110=$P$17,1,G110=$P$18,1,TRUE,0)</f>
        <v>1</v>
      </c>
      <c r="I110" s="6" cm="1">
        <f t="array" ref="I110">_xlfn.IFS(AND(F110=$Q$3,G110=$P$3),1,AND(F110=$Q$4,G110=$P$4),1,AND(F110=$Q$5,G110=$P$5),1,AND(F110=$Q$6,G110=$P$6),1,AND(F110=$Q$7,G110=$P$7),1,AND(F110=$Q$8,G110=$P$8),1,AND(F110=$Q$9,G110=$P$9),1,AND(F110=$Q$10,G110=$P$10),1,AND(F110=$Q$11,G110=$P$11),1,AND(F110=$Q$12,G110=$P$12),1,AND(F110=$Q$13,G110=$P$3),1,AND(F110=$Q$14,G110=$P$3),1,AND(F110=$Q$15,G110=$P$15),1,AND(F110=$Q$16,G110=$P$16),1,AND(F110=$Q$17,G110=$P$17),1,AND(F110=$Q$18,G110=$P$18),1,TRUE,0)</f>
        <v>1</v>
      </c>
      <c r="J110" s="6" cm="1">
        <f t="array" ref="J110">_xlfn.IFS(D110=$R$3,1,D110=$R$4,1,D110=$R$5,1,D110=$R$6,1,D110=$R$7,1,D110=$R$8,1,D110=$R$9,1,D110=$R$10,1,D110=$R$11,1,D110=$R$12,1,D110=$R$13,1,D110=$R$14,1,D110=$R$15,1,D110=$R$16,1,D110=$R$17,1,D110=$R$18,1,TRUE,0)</f>
        <v>1</v>
      </c>
      <c r="K110" s="6" cm="1">
        <f t="array" ref="K110">_xlfn.IFS(AND(H110=1,I110=1,J110=1),10,AND(H110=1,I110=1,J110=0),9,AND(H110=1,I110=0,J110=1),6,AND(H110=1,I110=0,J110=0),5,AND(H110=0,I110=1,J110=1),2,AND(H110=0,I110=0,J110=1),2,AND(H110=0,I110=1,J110=0),1,AND(H110=0,I110=0,J110=0),1)</f>
        <v>10</v>
      </c>
      <c r="T110" s="6" t="s">
        <v>331</v>
      </c>
      <c r="U110" s="10" t="s">
        <v>1</v>
      </c>
      <c r="V110" s="6" t="s">
        <v>295</v>
      </c>
      <c r="W110" s="10" t="s">
        <v>164</v>
      </c>
      <c r="X110" s="59">
        <v>10</v>
      </c>
      <c r="Y110" s="6" t="s">
        <v>309</v>
      </c>
    </row>
    <row r="111" spans="2:25">
      <c r="B111" s="6">
        <f>'2_MS_Inventory_deal'!$AY111</f>
        <v>109</v>
      </c>
      <c r="C111" s="6" t="str">
        <f>'2_MS_Inventory_deal'!$AZ111</f>
        <v>DJ5963-001</v>
      </c>
      <c r="D111" s="6">
        <f>'2_MS_Inventory_deal'!$BA111</f>
        <v>10.5</v>
      </c>
      <c r="E111" s="6" t="str" cm="1">
        <f t="array" ref="E111">INDEX($T$3:$T$743,MATCH($C111&amp;$D111,$U$3:$U$743&amp;$X$3:$X$743,0))</f>
        <v>DJ5963001S105</v>
      </c>
      <c r="F111" s="6" t="str" cm="1">
        <f t="array" ref="F111">INDEX($Y$3:$Y$743,MATCH($C111&amp;$D111,$U$3:$U$743&amp;$X$3:$X$743,0))</f>
        <v>MNMAN00047</v>
      </c>
      <c r="G111" s="6" t="str" cm="1">
        <f t="array" ref="G111">INDEX($W$3:$W$743,MATCH($C111&amp;$D111,$U$3:$U$743&amp;$X$3:$X$743,0))</f>
        <v>00A</v>
      </c>
      <c r="H111" s="6" cm="1">
        <f t="array" ref="H111">_xlfn.IFS(G111=$P$3,1,G111=$P$4,1,G111=$P$5,1,G111=$P$6,1,G111=$P$7,1,G111=$P$8,1,G111=$P$9,1,G111=$P$10,1,G111=$P$11,1,G111=$P$12,1,G111=$P$13,G111=$P$14,G111=$P$15,1,G111=$P$16,1,G111=$P$17,1,G111=$P$18,1,TRUE,0)</f>
        <v>1</v>
      </c>
      <c r="I111" s="6" cm="1">
        <f t="array" ref="I111">_xlfn.IFS(AND(F111=$Q$3,G111=$P$3),1,AND(F111=$Q$4,G111=$P$4),1,AND(F111=$Q$5,G111=$P$5),1,AND(F111=$Q$6,G111=$P$6),1,AND(F111=$Q$7,G111=$P$7),1,AND(F111=$Q$8,G111=$P$8),1,AND(F111=$Q$9,G111=$P$9),1,AND(F111=$Q$10,G111=$P$10),1,AND(F111=$Q$11,G111=$P$11),1,AND(F111=$Q$12,G111=$P$12),1,AND(F111=$Q$13,G111=$P$3),1,AND(F111=$Q$14,G111=$P$3),1,AND(F111=$Q$15,G111=$P$15),1,AND(F111=$Q$16,G111=$P$16),1,AND(F111=$Q$17,G111=$P$17),1,AND(F111=$Q$18,G111=$P$18),1,TRUE,0)</f>
        <v>1</v>
      </c>
      <c r="J111" s="6" cm="1">
        <f t="array" ref="J111">_xlfn.IFS(D111=$R$3,1,D111=$R$4,1,D111=$R$5,1,D111=$R$6,1,D111=$R$7,1,D111=$R$8,1,D111=$R$9,1,D111=$R$10,1,D111=$R$11,1,D111=$R$12,1,D111=$R$13,1,D111=$R$14,1,D111=$R$15,1,D111=$R$16,1,D111=$R$17,1,D111=$R$18,1,TRUE,0)</f>
        <v>0</v>
      </c>
      <c r="K111" s="6" cm="1">
        <f t="array" ref="K111">_xlfn.IFS(AND(H111=1,I111=1,J111=1),10,AND(H111=1,I111=1,J111=0),9,AND(H111=1,I111=0,J111=1),6,AND(H111=1,I111=0,J111=0),5,AND(H111=0,I111=1,J111=1),2,AND(H111=0,I111=0,J111=1),2,AND(H111=0,I111=1,J111=0),1,AND(H111=0,I111=0,J111=0),1)</f>
        <v>9</v>
      </c>
      <c r="T111" s="6" t="s">
        <v>332</v>
      </c>
      <c r="U111" s="10" t="s">
        <v>1</v>
      </c>
      <c r="V111" s="6" t="s">
        <v>295</v>
      </c>
      <c r="W111" s="10" t="s">
        <v>164</v>
      </c>
      <c r="X111" s="59">
        <v>10.5</v>
      </c>
      <c r="Y111" s="6" t="s">
        <v>309</v>
      </c>
    </row>
    <row r="112" spans="2:25">
      <c r="B112" s="6">
        <f>'2_MS_Inventory_deal'!$AY112</f>
        <v>110</v>
      </c>
      <c r="C112" s="6" t="str">
        <f>'2_MS_Inventory_deal'!$AZ112</f>
        <v>DJ5963-001</v>
      </c>
      <c r="D112" s="6">
        <f>'2_MS_Inventory_deal'!$BA112</f>
        <v>11</v>
      </c>
      <c r="E112" s="6" t="str" cm="1">
        <f t="array" ref="E112">INDEX($T$3:$T$743,MATCH($C112&amp;$D112,$U$3:$U$743&amp;$X$3:$X$743,0))</f>
        <v>DJ5963001S110</v>
      </c>
      <c r="F112" s="6" t="str" cm="1">
        <f t="array" ref="F112">INDEX($Y$3:$Y$743,MATCH($C112&amp;$D112,$U$3:$U$743&amp;$X$3:$X$743,0))</f>
        <v>MNMAN00048</v>
      </c>
      <c r="G112" s="6" t="str" cm="1">
        <f t="array" ref="G112">INDEX($W$3:$W$743,MATCH($C112&amp;$D112,$U$3:$U$743&amp;$X$3:$X$743,0))</f>
        <v>00A</v>
      </c>
      <c r="H112" s="6" cm="1">
        <f t="array" ref="H112">_xlfn.IFS(G112=$P$3,1,G112=$P$4,1,G112=$P$5,1,G112=$P$6,1,G112=$P$7,1,G112=$P$8,1,G112=$P$9,1,G112=$P$10,1,G112=$P$11,1,G112=$P$12,1,G112=$P$13,G112=$P$14,G112=$P$15,1,G112=$P$16,1,G112=$P$17,1,G112=$P$18,1,TRUE,0)</f>
        <v>1</v>
      </c>
      <c r="I112" s="6" cm="1">
        <f t="array" ref="I112">_xlfn.IFS(AND(F112=$Q$3,G112=$P$3),1,AND(F112=$Q$4,G112=$P$4),1,AND(F112=$Q$5,G112=$P$5),1,AND(F112=$Q$6,G112=$P$6),1,AND(F112=$Q$7,G112=$P$7),1,AND(F112=$Q$8,G112=$P$8),1,AND(F112=$Q$9,G112=$P$9),1,AND(F112=$Q$10,G112=$P$10),1,AND(F112=$Q$11,G112=$P$11),1,AND(F112=$Q$12,G112=$P$12),1,AND(F112=$Q$13,G112=$P$3),1,AND(F112=$Q$14,G112=$P$3),1,AND(F112=$Q$15,G112=$P$15),1,AND(F112=$Q$16,G112=$P$16),1,AND(F112=$Q$17,G112=$P$17),1,AND(F112=$Q$18,G112=$P$18),1,TRUE,0)</f>
        <v>1</v>
      </c>
      <c r="J112" s="6" cm="1">
        <f t="array" ref="J112">_xlfn.IFS(D112=$R$3,1,D112=$R$4,1,D112=$R$5,1,D112=$R$6,1,D112=$R$7,1,D112=$R$8,1,D112=$R$9,1,D112=$R$10,1,D112=$R$11,1,D112=$R$12,1,D112=$R$13,1,D112=$R$14,1,D112=$R$15,1,D112=$R$16,1,D112=$R$17,1,D112=$R$18,1,TRUE,0)</f>
        <v>1</v>
      </c>
      <c r="K112" s="6" cm="1">
        <f t="array" ref="K112">_xlfn.IFS(AND(H112=1,I112=1,J112=1),10,AND(H112=1,I112=1,J112=0),9,AND(H112=1,I112=0,J112=1),6,AND(H112=1,I112=0,J112=0),5,AND(H112=0,I112=1,J112=1),2,AND(H112=0,I112=0,J112=1),2,AND(H112=0,I112=1,J112=0),1,AND(H112=0,I112=0,J112=0),1)</f>
        <v>10</v>
      </c>
      <c r="T112" s="6" t="s">
        <v>333</v>
      </c>
      <c r="U112" s="10" t="s">
        <v>1</v>
      </c>
      <c r="V112" s="6" t="s">
        <v>295</v>
      </c>
      <c r="W112" s="10" t="s">
        <v>164</v>
      </c>
      <c r="X112" s="59">
        <v>11</v>
      </c>
      <c r="Y112" s="6" t="s">
        <v>312</v>
      </c>
    </row>
    <row r="113" spans="2:25">
      <c r="B113" s="6">
        <f>'2_MS_Inventory_deal'!$AY113</f>
        <v>111</v>
      </c>
      <c r="C113" s="6" t="str">
        <f>'2_MS_Inventory_deal'!$AZ113</f>
        <v>DJ5963-001</v>
      </c>
      <c r="D113" s="6">
        <f>'2_MS_Inventory_deal'!$BA113</f>
        <v>11.5</v>
      </c>
      <c r="E113" s="6" t="str" cm="1">
        <f t="array" ref="E113">INDEX($T$3:$T$743,MATCH($C113&amp;$D113,$U$3:$U$743&amp;$X$3:$X$743,0))</f>
        <v>DJ5963001S115</v>
      </c>
      <c r="F113" s="6" t="str" cm="1">
        <f t="array" ref="F113">INDEX($Y$3:$Y$743,MATCH($C113&amp;$D113,$U$3:$U$743&amp;$X$3:$X$743,0))</f>
        <v>MNMAN00048</v>
      </c>
      <c r="G113" s="6" t="str" cm="1">
        <f t="array" ref="G113">INDEX($W$3:$W$743,MATCH($C113&amp;$D113,$U$3:$U$743&amp;$X$3:$X$743,0))</f>
        <v>00A</v>
      </c>
      <c r="H113" s="6" cm="1">
        <f t="array" ref="H113">_xlfn.IFS(G113=$P$3,1,G113=$P$4,1,G113=$P$5,1,G113=$P$6,1,G113=$P$7,1,G113=$P$8,1,G113=$P$9,1,G113=$P$10,1,G113=$P$11,1,G113=$P$12,1,G113=$P$13,G113=$P$14,G113=$P$15,1,G113=$P$16,1,G113=$P$17,1,G113=$P$18,1,TRUE,0)</f>
        <v>1</v>
      </c>
      <c r="I113" s="6" cm="1">
        <f t="array" ref="I113">_xlfn.IFS(AND(F113=$Q$3,G113=$P$3),1,AND(F113=$Q$4,G113=$P$4),1,AND(F113=$Q$5,G113=$P$5),1,AND(F113=$Q$6,G113=$P$6),1,AND(F113=$Q$7,G113=$P$7),1,AND(F113=$Q$8,G113=$P$8),1,AND(F113=$Q$9,G113=$P$9),1,AND(F113=$Q$10,G113=$P$10),1,AND(F113=$Q$11,G113=$P$11),1,AND(F113=$Q$12,G113=$P$12),1,AND(F113=$Q$13,G113=$P$3),1,AND(F113=$Q$14,G113=$P$3),1,AND(F113=$Q$15,G113=$P$15),1,AND(F113=$Q$16,G113=$P$16),1,AND(F113=$Q$17,G113=$P$17),1,AND(F113=$Q$18,G113=$P$18),1,TRUE,0)</f>
        <v>1</v>
      </c>
      <c r="J113" s="6" cm="1">
        <f t="array" ref="J113">_xlfn.IFS(D113=$R$3,1,D113=$R$4,1,D113=$R$5,1,D113=$R$6,1,D113=$R$7,1,D113=$R$8,1,D113=$R$9,1,D113=$R$10,1,D113=$R$11,1,D113=$R$12,1,D113=$R$13,1,D113=$R$14,1,D113=$R$15,1,D113=$R$16,1,D113=$R$17,1,D113=$R$18,1,TRUE,0)</f>
        <v>0</v>
      </c>
      <c r="K113" s="6" cm="1">
        <f t="array" ref="K113">_xlfn.IFS(AND(H113=1,I113=1,J113=1),10,AND(H113=1,I113=1,J113=0),9,AND(H113=1,I113=0,J113=1),6,AND(H113=1,I113=0,J113=0),5,AND(H113=0,I113=1,J113=1),2,AND(H113=0,I113=0,J113=1),2,AND(H113=0,I113=1,J113=0),1,AND(H113=0,I113=0,J113=0),1)</f>
        <v>9</v>
      </c>
      <c r="T113" s="6" t="s">
        <v>334</v>
      </c>
      <c r="U113" s="10" t="s">
        <v>1</v>
      </c>
      <c r="V113" s="6" t="s">
        <v>295</v>
      </c>
      <c r="W113" s="10" t="s">
        <v>164</v>
      </c>
      <c r="X113" s="59">
        <v>11.5</v>
      </c>
      <c r="Y113" s="6" t="s">
        <v>312</v>
      </c>
    </row>
    <row r="114" spans="2:25">
      <c r="B114" s="6">
        <f>'2_MS_Inventory_deal'!$AY114</f>
        <v>112</v>
      </c>
      <c r="C114" s="6" t="str">
        <f>'2_MS_Inventory_deal'!$AZ114</f>
        <v>DJ5963-001</v>
      </c>
      <c r="D114" s="6">
        <f>'2_MS_Inventory_deal'!$BA114</f>
        <v>12</v>
      </c>
      <c r="E114" s="6" t="str" cm="1">
        <f t="array" ref="E114">INDEX($T$3:$T$743,MATCH($C114&amp;$D114,$U$3:$U$743&amp;$X$3:$X$743,0))</f>
        <v>DJ5963001S120</v>
      </c>
      <c r="F114" s="6" t="str" cm="1">
        <f t="array" ref="F114">INDEX($Y$3:$Y$743,MATCH($C114&amp;$D114,$U$3:$U$743&amp;$X$3:$X$743,0))</f>
        <v>MNMAN00049</v>
      </c>
      <c r="G114" s="6" t="str" cm="1">
        <f t="array" ref="G114">INDEX($W$3:$W$743,MATCH($C114&amp;$D114,$U$3:$U$743&amp;$X$3:$X$743,0))</f>
        <v>00A</v>
      </c>
      <c r="H114" s="6" cm="1">
        <f t="array" ref="H114">_xlfn.IFS(G114=$P$3,1,G114=$P$4,1,G114=$P$5,1,G114=$P$6,1,G114=$P$7,1,G114=$P$8,1,G114=$P$9,1,G114=$P$10,1,G114=$P$11,1,G114=$P$12,1,G114=$P$13,G114=$P$14,G114=$P$15,1,G114=$P$16,1,G114=$P$17,1,G114=$P$18,1,TRUE,0)</f>
        <v>1</v>
      </c>
      <c r="I114" s="6" cm="1">
        <f t="array" ref="I114">_xlfn.IFS(AND(F114=$Q$3,G114=$P$3),1,AND(F114=$Q$4,G114=$P$4),1,AND(F114=$Q$5,G114=$P$5),1,AND(F114=$Q$6,G114=$P$6),1,AND(F114=$Q$7,G114=$P$7),1,AND(F114=$Q$8,G114=$P$8),1,AND(F114=$Q$9,G114=$P$9),1,AND(F114=$Q$10,G114=$P$10),1,AND(F114=$Q$11,G114=$P$11),1,AND(F114=$Q$12,G114=$P$12),1,AND(F114=$Q$13,G114=$P$3),1,AND(F114=$Q$14,G114=$P$3),1,AND(F114=$Q$15,G114=$P$15),1,AND(F114=$Q$16,G114=$P$16),1,AND(F114=$Q$17,G114=$P$17),1,AND(F114=$Q$18,G114=$P$18),1,TRUE,0)</f>
        <v>1</v>
      </c>
      <c r="J114" s="6" cm="1">
        <f t="array" ref="J114">_xlfn.IFS(D114=$R$3,1,D114=$R$4,1,D114=$R$5,1,D114=$R$6,1,D114=$R$7,1,D114=$R$8,1,D114=$R$9,1,D114=$R$10,1,D114=$R$11,1,D114=$R$12,1,D114=$R$13,1,D114=$R$14,1,D114=$R$15,1,D114=$R$16,1,D114=$R$17,1,D114=$R$18,1,TRUE,0)</f>
        <v>1</v>
      </c>
      <c r="K114" s="6" cm="1">
        <f t="array" ref="K114">_xlfn.IFS(AND(H114=1,I114=1,J114=1),10,AND(H114=1,I114=1,J114=0),9,AND(H114=1,I114=0,J114=1),6,AND(H114=1,I114=0,J114=0),5,AND(H114=0,I114=1,J114=1),2,AND(H114=0,I114=0,J114=1),2,AND(H114=0,I114=1,J114=0),1,AND(H114=0,I114=0,J114=0),1)</f>
        <v>10</v>
      </c>
      <c r="T114" s="6" t="s">
        <v>335</v>
      </c>
      <c r="U114" s="10" t="s">
        <v>1</v>
      </c>
      <c r="V114" s="6" t="s">
        <v>295</v>
      </c>
      <c r="W114" s="10" t="s">
        <v>164</v>
      </c>
      <c r="X114" s="59">
        <v>12</v>
      </c>
      <c r="Y114" s="6" t="s">
        <v>315</v>
      </c>
    </row>
    <row r="115" spans="2:25">
      <c r="B115" s="6">
        <f>'2_MS_Inventory_deal'!$AY115</f>
        <v>113</v>
      </c>
      <c r="C115" s="6" t="str">
        <f>'2_MS_Inventory_deal'!$AZ115</f>
        <v>DJ5963-001</v>
      </c>
      <c r="D115" s="6">
        <f>'2_MS_Inventory_deal'!$BA115</f>
        <v>12.5</v>
      </c>
      <c r="E115" s="6" t="str" cm="1">
        <f t="array" ref="E115">INDEX($T$3:$T$743,MATCH($C115&amp;$D115,$U$3:$U$743&amp;$X$3:$X$743,0))</f>
        <v>DJ5963001S125</v>
      </c>
      <c r="F115" s="6" t="str" cm="1">
        <f t="array" ref="F115">INDEX($Y$3:$Y$743,MATCH($C115&amp;$D115,$U$3:$U$743&amp;$X$3:$X$743,0))</f>
        <v>MNMAN00049</v>
      </c>
      <c r="G115" s="6" t="str" cm="1">
        <f t="array" ref="G115">INDEX($W$3:$W$743,MATCH($C115&amp;$D115,$U$3:$U$743&amp;$X$3:$X$743,0))</f>
        <v>00A</v>
      </c>
      <c r="H115" s="6" cm="1">
        <f t="array" ref="H115">_xlfn.IFS(G115=$P$3,1,G115=$P$4,1,G115=$P$5,1,G115=$P$6,1,G115=$P$7,1,G115=$P$8,1,G115=$P$9,1,G115=$P$10,1,G115=$P$11,1,G115=$P$12,1,G115=$P$13,G115=$P$14,G115=$P$15,1,G115=$P$16,1,G115=$P$17,1,G115=$P$18,1,TRUE,0)</f>
        <v>1</v>
      </c>
      <c r="I115" s="6" cm="1">
        <f t="array" ref="I115">_xlfn.IFS(AND(F115=$Q$3,G115=$P$3),1,AND(F115=$Q$4,G115=$P$4),1,AND(F115=$Q$5,G115=$P$5),1,AND(F115=$Q$6,G115=$P$6),1,AND(F115=$Q$7,G115=$P$7),1,AND(F115=$Q$8,G115=$P$8),1,AND(F115=$Q$9,G115=$P$9),1,AND(F115=$Q$10,G115=$P$10),1,AND(F115=$Q$11,G115=$P$11),1,AND(F115=$Q$12,G115=$P$12),1,AND(F115=$Q$13,G115=$P$3),1,AND(F115=$Q$14,G115=$P$3),1,AND(F115=$Q$15,G115=$P$15),1,AND(F115=$Q$16,G115=$P$16),1,AND(F115=$Q$17,G115=$P$17),1,AND(F115=$Q$18,G115=$P$18),1,TRUE,0)</f>
        <v>1</v>
      </c>
      <c r="J115" s="6" cm="1">
        <f t="array" ref="J115">_xlfn.IFS(D115=$R$3,1,D115=$R$4,1,D115=$R$5,1,D115=$R$6,1,D115=$R$7,1,D115=$R$8,1,D115=$R$9,1,D115=$R$10,1,D115=$R$11,1,D115=$R$12,1,D115=$R$13,1,D115=$R$14,1,D115=$R$15,1,D115=$R$16,1,D115=$R$17,1,D115=$R$18,1,TRUE,0)</f>
        <v>0</v>
      </c>
      <c r="K115" s="6" cm="1">
        <f t="array" ref="K115">_xlfn.IFS(AND(H115=1,I115=1,J115=1),10,AND(H115=1,I115=1,J115=0),9,AND(H115=1,I115=0,J115=1),6,AND(H115=1,I115=0,J115=0),5,AND(H115=0,I115=1,J115=1),2,AND(H115=0,I115=0,J115=1),2,AND(H115=0,I115=1,J115=0),1,AND(H115=0,I115=0,J115=0),1)</f>
        <v>9</v>
      </c>
      <c r="T115" s="6" t="s">
        <v>336</v>
      </c>
      <c r="U115" s="10" t="s">
        <v>1</v>
      </c>
      <c r="V115" s="6" t="s">
        <v>295</v>
      </c>
      <c r="W115" s="10" t="s">
        <v>164</v>
      </c>
      <c r="X115" s="59">
        <v>12.5</v>
      </c>
      <c r="Y115" s="6" t="s">
        <v>315</v>
      </c>
    </row>
    <row r="116" spans="2:25">
      <c r="B116" s="6">
        <f>'2_MS_Inventory_deal'!$AY116</f>
        <v>114</v>
      </c>
      <c r="C116" s="6" t="str">
        <f>'2_MS_Inventory_deal'!$AZ116</f>
        <v>DJ5963-001</v>
      </c>
      <c r="D116" s="6">
        <f>'2_MS_Inventory_deal'!$BA116</f>
        <v>13</v>
      </c>
      <c r="E116" s="6" t="str" cm="1">
        <f t="array" ref="E116">INDEX($T$3:$T$743,MATCH($C116&amp;$D116,$U$3:$U$743&amp;$X$3:$X$743,0))</f>
        <v>DJ5963001S130</v>
      </c>
      <c r="F116" s="6" t="str" cm="1">
        <f t="array" ref="F116">INDEX($Y$3:$Y$743,MATCH($C116&amp;$D116,$U$3:$U$743&amp;$X$3:$X$743,0))</f>
        <v>MNMAN00050</v>
      </c>
      <c r="G116" s="6" t="str" cm="1">
        <f t="array" ref="G116">INDEX($W$3:$W$743,MATCH($C116&amp;$D116,$U$3:$U$743&amp;$X$3:$X$743,0))</f>
        <v>00A</v>
      </c>
      <c r="H116" s="6" cm="1">
        <f t="array" ref="H116">_xlfn.IFS(G116=$P$3,1,G116=$P$4,1,G116=$P$5,1,G116=$P$6,1,G116=$P$7,1,G116=$P$8,1,G116=$P$9,1,G116=$P$10,1,G116=$P$11,1,G116=$P$12,1,G116=$P$13,G116=$P$14,G116=$P$15,1,G116=$P$16,1,G116=$P$17,1,G116=$P$18,1,TRUE,0)</f>
        <v>1</v>
      </c>
      <c r="I116" s="6" cm="1">
        <f t="array" ref="I116">_xlfn.IFS(AND(F116=$Q$3,G116=$P$3),1,AND(F116=$Q$4,G116=$P$4),1,AND(F116=$Q$5,G116=$P$5),1,AND(F116=$Q$6,G116=$P$6),1,AND(F116=$Q$7,G116=$P$7),1,AND(F116=$Q$8,G116=$P$8),1,AND(F116=$Q$9,G116=$P$9),1,AND(F116=$Q$10,G116=$P$10),1,AND(F116=$Q$11,G116=$P$11),1,AND(F116=$Q$12,G116=$P$12),1,AND(F116=$Q$13,G116=$P$3),1,AND(F116=$Q$14,G116=$P$3),1,AND(F116=$Q$15,G116=$P$15),1,AND(F116=$Q$16,G116=$P$16),1,AND(F116=$Q$17,G116=$P$17),1,AND(F116=$Q$18,G116=$P$18),1,TRUE,0)</f>
        <v>0</v>
      </c>
      <c r="J116" s="6" cm="1">
        <f t="array" ref="J116">_xlfn.IFS(D116=$R$3,1,D116=$R$4,1,D116=$R$5,1,D116=$R$6,1,D116=$R$7,1,D116=$R$8,1,D116=$R$9,1,D116=$R$10,1,D116=$R$11,1,D116=$R$12,1,D116=$R$13,1,D116=$R$14,1,D116=$R$15,1,D116=$R$16,1,D116=$R$17,1,D116=$R$18,1,TRUE,0)</f>
        <v>0</v>
      </c>
      <c r="K116" s="6" cm="1">
        <f t="array" ref="K116">_xlfn.IFS(AND(H116=1,I116=1,J116=1),10,AND(H116=1,I116=1,J116=0),9,AND(H116=1,I116=0,J116=1),6,AND(H116=1,I116=0,J116=0),5,AND(H116=0,I116=1,J116=1),2,AND(H116=0,I116=0,J116=1),2,AND(H116=0,I116=1,J116=0),1,AND(H116=0,I116=0,J116=0),1)</f>
        <v>5</v>
      </c>
      <c r="T116" s="6" t="s">
        <v>337</v>
      </c>
      <c r="U116" s="10" t="s">
        <v>1</v>
      </c>
      <c r="V116" s="6" t="s">
        <v>295</v>
      </c>
      <c r="W116" s="10" t="s">
        <v>164</v>
      </c>
      <c r="X116" s="59">
        <v>13</v>
      </c>
      <c r="Y116" s="6" t="s">
        <v>318</v>
      </c>
    </row>
    <row r="117" spans="2:25">
      <c r="B117" s="6">
        <f>'2_MS_Inventory_deal'!$AY117</f>
        <v>115</v>
      </c>
      <c r="C117" s="6" t="str">
        <f>'2_MS_Inventory_deal'!$AZ117</f>
        <v>DJ5961-001</v>
      </c>
      <c r="D117" s="6">
        <f>'2_MS_Inventory_deal'!$BA117</f>
        <v>4</v>
      </c>
      <c r="E117" s="6" t="str" cm="1">
        <f t="array" ref="E117">INDEX($T$3:$T$743,MATCH($C117&amp;$D117,$U$3:$U$743&amp;$X$3:$X$743,0))</f>
        <v>DJ5961001S040</v>
      </c>
      <c r="F117" s="6" t="str" cm="1">
        <f t="array" ref="F117">INDEX($Y$3:$Y$743,MATCH($C117&amp;$D117,$U$3:$U$743&amp;$X$3:$X$743,0))</f>
        <v>MNMAN00041</v>
      </c>
      <c r="G117" s="6" t="str" cm="1">
        <f t="array" ref="G117">INDEX($W$3:$W$743,MATCH($C117&amp;$D117,$U$3:$U$743&amp;$X$3:$X$743,0))</f>
        <v>00A</v>
      </c>
      <c r="H117" s="6" cm="1">
        <f t="array" ref="H117">_xlfn.IFS(G117=$P$3,1,G117=$P$4,1,G117=$P$5,1,G117=$P$6,1,G117=$P$7,1,G117=$P$8,1,G117=$P$9,1,G117=$P$10,1,G117=$P$11,1,G117=$P$12,1,G117=$P$13,G117=$P$14,G117=$P$15,1,G117=$P$16,1,G117=$P$17,1,G117=$P$18,1,TRUE,0)</f>
        <v>1</v>
      </c>
      <c r="I117" s="6" cm="1">
        <f t="array" ref="I117">_xlfn.IFS(AND(F117=$Q$3,G117=$P$3),1,AND(F117=$Q$4,G117=$P$4),1,AND(F117=$Q$5,G117=$P$5),1,AND(F117=$Q$6,G117=$P$6),1,AND(F117=$Q$7,G117=$P$7),1,AND(F117=$Q$8,G117=$P$8),1,AND(F117=$Q$9,G117=$P$9),1,AND(F117=$Q$10,G117=$P$10),1,AND(F117=$Q$11,G117=$P$11),1,AND(F117=$Q$12,G117=$P$12),1,AND(F117=$Q$13,G117=$P$3),1,AND(F117=$Q$14,G117=$P$3),1,AND(F117=$Q$15,G117=$P$15),1,AND(F117=$Q$16,G117=$P$16),1,AND(F117=$Q$17,G117=$P$17),1,AND(F117=$Q$18,G117=$P$18),1,TRUE,0)</f>
        <v>0</v>
      </c>
      <c r="J117" s="6" cm="1">
        <f t="array" ref="J117">_xlfn.IFS(D117=$R$3,1,D117=$R$4,1,D117=$R$5,1,D117=$R$6,1,D117=$R$7,1,D117=$R$8,1,D117=$R$9,1,D117=$R$10,1,D117=$R$11,1,D117=$R$12,1,D117=$R$13,1,D117=$R$14,1,D117=$R$15,1,D117=$R$16,1,D117=$R$17,1,D117=$R$18,1,TRUE,0)</f>
        <v>0</v>
      </c>
      <c r="K117" s="6" cm="1">
        <f t="array" ref="K117">_xlfn.IFS(AND(H117=1,I117=1,J117=1),10,AND(H117=1,I117=1,J117=0),9,AND(H117=1,I117=0,J117=1),6,AND(H117=1,I117=0,J117=0),5,AND(H117=0,I117=1,J117=1),2,AND(H117=0,I117=0,J117=1),2,AND(H117=0,I117=1,J117=0),1,AND(H117=0,I117=0,J117=0),1)</f>
        <v>5</v>
      </c>
      <c r="T117" s="6" t="s">
        <v>338</v>
      </c>
      <c r="U117" s="10" t="s">
        <v>114</v>
      </c>
      <c r="V117" s="6" t="s">
        <v>295</v>
      </c>
      <c r="W117" s="10" t="s">
        <v>164</v>
      </c>
      <c r="X117" s="59">
        <v>4</v>
      </c>
      <c r="Y117" s="6" t="s">
        <v>296</v>
      </c>
    </row>
    <row r="118" spans="2:25">
      <c r="B118" s="6">
        <f>'2_MS_Inventory_deal'!$AY118</f>
        <v>116</v>
      </c>
      <c r="C118" s="6" t="str">
        <f>'2_MS_Inventory_deal'!$AZ118</f>
        <v>DJ5961-001</v>
      </c>
      <c r="D118" s="6">
        <f>'2_MS_Inventory_deal'!$BA118</f>
        <v>4.5</v>
      </c>
      <c r="E118" s="6" t="str" cm="1">
        <f t="array" ref="E118">INDEX($T$3:$T$743,MATCH($C118&amp;$D118,$U$3:$U$743&amp;$X$3:$X$743,0))</f>
        <v>DJ5961001S045</v>
      </c>
      <c r="F118" s="6" t="str" cm="1">
        <f t="array" ref="F118">INDEX($Y$3:$Y$743,MATCH($C118&amp;$D118,$U$3:$U$743&amp;$X$3:$X$743,0))</f>
        <v>MNMAN00041</v>
      </c>
      <c r="G118" s="6" t="str" cm="1">
        <f t="array" ref="G118">INDEX($W$3:$W$743,MATCH($C118&amp;$D118,$U$3:$U$743&amp;$X$3:$X$743,0))</f>
        <v>00A</v>
      </c>
      <c r="H118" s="6" cm="1">
        <f t="array" ref="H118">_xlfn.IFS(G118=$P$3,1,G118=$P$4,1,G118=$P$5,1,G118=$P$6,1,G118=$P$7,1,G118=$P$8,1,G118=$P$9,1,G118=$P$10,1,G118=$P$11,1,G118=$P$12,1,G118=$P$13,G118=$P$14,G118=$P$15,1,G118=$P$16,1,G118=$P$17,1,G118=$P$18,1,TRUE,0)</f>
        <v>1</v>
      </c>
      <c r="I118" s="6" cm="1">
        <f t="array" ref="I118">_xlfn.IFS(AND(F118=$Q$3,G118=$P$3),1,AND(F118=$Q$4,G118=$P$4),1,AND(F118=$Q$5,G118=$P$5),1,AND(F118=$Q$6,G118=$P$6),1,AND(F118=$Q$7,G118=$P$7),1,AND(F118=$Q$8,G118=$P$8),1,AND(F118=$Q$9,G118=$P$9),1,AND(F118=$Q$10,G118=$P$10),1,AND(F118=$Q$11,G118=$P$11),1,AND(F118=$Q$12,G118=$P$12),1,AND(F118=$Q$13,G118=$P$3),1,AND(F118=$Q$14,G118=$P$3),1,AND(F118=$Q$15,G118=$P$15),1,AND(F118=$Q$16,G118=$P$16),1,AND(F118=$Q$17,G118=$P$17),1,AND(F118=$Q$18,G118=$P$18),1,TRUE,0)</f>
        <v>0</v>
      </c>
      <c r="J118" s="6" cm="1">
        <f t="array" ref="J118">_xlfn.IFS(D118=$R$3,1,D118=$R$4,1,D118=$R$5,1,D118=$R$6,1,D118=$R$7,1,D118=$R$8,1,D118=$R$9,1,D118=$R$10,1,D118=$R$11,1,D118=$R$12,1,D118=$R$13,1,D118=$R$14,1,D118=$R$15,1,D118=$R$16,1,D118=$R$17,1,D118=$R$18,1,TRUE,0)</f>
        <v>0</v>
      </c>
      <c r="K118" s="6" cm="1">
        <f t="array" ref="K118">_xlfn.IFS(AND(H118=1,I118=1,J118=1),10,AND(H118=1,I118=1,J118=0),9,AND(H118=1,I118=0,J118=1),6,AND(H118=1,I118=0,J118=0),5,AND(H118=0,I118=1,J118=1),2,AND(H118=0,I118=0,J118=1),2,AND(H118=0,I118=1,J118=0),1,AND(H118=0,I118=0,J118=0),1)</f>
        <v>5</v>
      </c>
      <c r="T118" s="6" t="s">
        <v>339</v>
      </c>
      <c r="U118" s="10" t="s">
        <v>114</v>
      </c>
      <c r="V118" s="6" t="s">
        <v>295</v>
      </c>
      <c r="W118" s="10" t="s">
        <v>164</v>
      </c>
      <c r="X118" s="59">
        <v>4.5</v>
      </c>
      <c r="Y118" s="6" t="s">
        <v>296</v>
      </c>
    </row>
    <row r="119" spans="2:25">
      <c r="B119" s="6">
        <f>'2_MS_Inventory_deal'!$AY119</f>
        <v>117</v>
      </c>
      <c r="C119" s="6" t="str">
        <f>'2_MS_Inventory_deal'!$AZ119</f>
        <v>DJ5961-001</v>
      </c>
      <c r="D119" s="6">
        <f>'2_MS_Inventory_deal'!$BA119</f>
        <v>5</v>
      </c>
      <c r="E119" s="6" t="str" cm="1">
        <f t="array" ref="E119">INDEX($T$3:$T$743,MATCH($C119&amp;$D119,$U$3:$U$743&amp;$X$3:$X$743,0))</f>
        <v>DJ5961001S050</v>
      </c>
      <c r="F119" s="6" t="str" cm="1">
        <f t="array" ref="F119">INDEX($Y$3:$Y$743,MATCH($C119&amp;$D119,$U$3:$U$743&amp;$X$3:$X$743,0))</f>
        <v>MNMAN00042</v>
      </c>
      <c r="G119" s="6" t="str" cm="1">
        <f t="array" ref="G119">INDEX($W$3:$W$743,MATCH($C119&amp;$D119,$U$3:$U$743&amp;$X$3:$X$743,0))</f>
        <v>00A</v>
      </c>
      <c r="H119" s="6" cm="1">
        <f t="array" ref="H119">_xlfn.IFS(G119=$P$3,1,G119=$P$4,1,G119=$P$5,1,G119=$P$6,1,G119=$P$7,1,G119=$P$8,1,G119=$P$9,1,G119=$P$10,1,G119=$P$11,1,G119=$P$12,1,G119=$P$13,G119=$P$14,G119=$P$15,1,G119=$P$16,1,G119=$P$17,1,G119=$P$18,1,TRUE,0)</f>
        <v>1</v>
      </c>
      <c r="I119" s="6" cm="1">
        <f t="array" ref="I119">_xlfn.IFS(AND(F119=$Q$3,G119=$P$3),1,AND(F119=$Q$4,G119=$P$4),1,AND(F119=$Q$5,G119=$P$5),1,AND(F119=$Q$6,G119=$P$6),1,AND(F119=$Q$7,G119=$P$7),1,AND(F119=$Q$8,G119=$P$8),1,AND(F119=$Q$9,G119=$P$9),1,AND(F119=$Q$10,G119=$P$10),1,AND(F119=$Q$11,G119=$P$11),1,AND(F119=$Q$12,G119=$P$12),1,AND(F119=$Q$13,G119=$P$3),1,AND(F119=$Q$14,G119=$P$3),1,AND(F119=$Q$15,G119=$P$15),1,AND(F119=$Q$16,G119=$P$16),1,AND(F119=$Q$17,G119=$P$17),1,AND(F119=$Q$18,G119=$P$18),1,TRUE,0)</f>
        <v>0</v>
      </c>
      <c r="J119" s="6" cm="1">
        <f t="array" ref="J119">_xlfn.IFS(D119=$R$3,1,D119=$R$4,1,D119=$R$5,1,D119=$R$6,1,D119=$R$7,1,D119=$R$8,1,D119=$R$9,1,D119=$R$10,1,D119=$R$11,1,D119=$R$12,1,D119=$R$13,1,D119=$R$14,1,D119=$R$15,1,D119=$R$16,1,D119=$R$17,1,D119=$R$18,1,TRUE,0)</f>
        <v>0</v>
      </c>
      <c r="K119" s="6" cm="1">
        <f t="array" ref="K119">_xlfn.IFS(AND(H119=1,I119=1,J119=1),10,AND(H119=1,I119=1,J119=0),9,AND(H119=1,I119=0,J119=1),6,AND(H119=1,I119=0,J119=0),5,AND(H119=0,I119=1,J119=1),2,AND(H119=0,I119=0,J119=1),2,AND(H119=0,I119=1,J119=0),1,AND(H119=0,I119=0,J119=0),1)</f>
        <v>5</v>
      </c>
      <c r="T119" s="6" t="s">
        <v>340</v>
      </c>
      <c r="U119" s="10" t="s">
        <v>114</v>
      </c>
      <c r="V119" s="6" t="s">
        <v>295</v>
      </c>
      <c r="W119" s="10" t="s">
        <v>164</v>
      </c>
      <c r="X119" s="59">
        <v>5</v>
      </c>
      <c r="Y119" s="6" t="s">
        <v>299</v>
      </c>
    </row>
    <row r="120" spans="2:25">
      <c r="B120" s="6">
        <f>'2_MS_Inventory_deal'!$AY120</f>
        <v>118</v>
      </c>
      <c r="C120" s="6" t="str">
        <f>'2_MS_Inventory_deal'!$AZ120</f>
        <v>DJ5961-001</v>
      </c>
      <c r="D120" s="6">
        <f>'2_MS_Inventory_deal'!$BA120</f>
        <v>5.5</v>
      </c>
      <c r="E120" s="6" t="str" cm="1">
        <f t="array" ref="E120">INDEX($T$3:$T$743,MATCH($C120&amp;$D120,$U$3:$U$743&amp;$X$3:$X$743,0))</f>
        <v>DJ5961001S055</v>
      </c>
      <c r="F120" s="6" t="str" cm="1">
        <f t="array" ref="F120">INDEX($Y$3:$Y$743,MATCH($C120&amp;$D120,$U$3:$U$743&amp;$X$3:$X$743,0))</f>
        <v>MNMAN00042</v>
      </c>
      <c r="G120" s="6" t="str" cm="1">
        <f t="array" ref="G120">INDEX($W$3:$W$743,MATCH($C120&amp;$D120,$U$3:$U$743&amp;$X$3:$X$743,0))</f>
        <v>00A</v>
      </c>
      <c r="H120" s="6" cm="1">
        <f t="array" ref="H120">_xlfn.IFS(G120=$P$3,1,G120=$P$4,1,G120=$P$5,1,G120=$P$6,1,G120=$P$7,1,G120=$P$8,1,G120=$P$9,1,G120=$P$10,1,G120=$P$11,1,G120=$P$12,1,G120=$P$13,G120=$P$14,G120=$P$15,1,G120=$P$16,1,G120=$P$17,1,G120=$P$18,1,TRUE,0)</f>
        <v>1</v>
      </c>
      <c r="I120" s="6" cm="1">
        <f t="array" ref="I120">_xlfn.IFS(AND(F120=$Q$3,G120=$P$3),1,AND(F120=$Q$4,G120=$P$4),1,AND(F120=$Q$5,G120=$P$5),1,AND(F120=$Q$6,G120=$P$6),1,AND(F120=$Q$7,G120=$P$7),1,AND(F120=$Q$8,G120=$P$8),1,AND(F120=$Q$9,G120=$P$9),1,AND(F120=$Q$10,G120=$P$10),1,AND(F120=$Q$11,G120=$P$11),1,AND(F120=$Q$12,G120=$P$12),1,AND(F120=$Q$13,G120=$P$3),1,AND(F120=$Q$14,G120=$P$3),1,AND(F120=$Q$15,G120=$P$15),1,AND(F120=$Q$16,G120=$P$16),1,AND(F120=$Q$17,G120=$P$17),1,AND(F120=$Q$18,G120=$P$18),1,TRUE,0)</f>
        <v>0</v>
      </c>
      <c r="J120" s="6" cm="1">
        <f t="array" ref="J120">_xlfn.IFS(D120=$R$3,1,D120=$R$4,1,D120=$R$5,1,D120=$R$6,1,D120=$R$7,1,D120=$R$8,1,D120=$R$9,1,D120=$R$10,1,D120=$R$11,1,D120=$R$12,1,D120=$R$13,1,D120=$R$14,1,D120=$R$15,1,D120=$R$16,1,D120=$R$17,1,D120=$R$18,1,TRUE,0)</f>
        <v>0</v>
      </c>
      <c r="K120" s="6" cm="1">
        <f t="array" ref="K120">_xlfn.IFS(AND(H120=1,I120=1,J120=1),10,AND(H120=1,I120=1,J120=0),9,AND(H120=1,I120=0,J120=1),6,AND(H120=1,I120=0,J120=0),5,AND(H120=0,I120=1,J120=1),2,AND(H120=0,I120=0,J120=1),2,AND(H120=0,I120=1,J120=0),1,AND(H120=0,I120=0,J120=0),1)</f>
        <v>5</v>
      </c>
      <c r="T120" s="6" t="s">
        <v>341</v>
      </c>
      <c r="U120" s="10" t="s">
        <v>114</v>
      </c>
      <c r="V120" s="6" t="s">
        <v>295</v>
      </c>
      <c r="W120" s="10" t="s">
        <v>164</v>
      </c>
      <c r="X120" s="59">
        <v>5.5</v>
      </c>
      <c r="Y120" s="6" t="s">
        <v>299</v>
      </c>
    </row>
    <row r="121" spans="2:25">
      <c r="B121" s="6">
        <f>'2_MS_Inventory_deal'!$AY121</f>
        <v>119</v>
      </c>
      <c r="C121" s="6" t="str">
        <f>'2_MS_Inventory_deal'!$AZ121</f>
        <v>DJ5961-001</v>
      </c>
      <c r="D121" s="6">
        <f>'2_MS_Inventory_deal'!$BA121</f>
        <v>6</v>
      </c>
      <c r="E121" s="6" t="str" cm="1">
        <f t="array" ref="E121">INDEX($T$3:$T$743,MATCH($C121&amp;$D121,$U$3:$U$743&amp;$X$3:$X$743,0))</f>
        <v>DJ5961001S060</v>
      </c>
      <c r="F121" s="6" t="str" cm="1">
        <f t="array" ref="F121">INDEX($Y$3:$Y$743,MATCH($C121&amp;$D121,$U$3:$U$743&amp;$X$3:$X$743,0))</f>
        <v>MNMAN00043</v>
      </c>
      <c r="G121" s="6" t="str" cm="1">
        <f t="array" ref="G121">INDEX($W$3:$W$743,MATCH($C121&amp;$D121,$U$3:$U$743&amp;$X$3:$X$743,0))</f>
        <v>00A</v>
      </c>
      <c r="H121" s="6" cm="1">
        <f t="array" ref="H121">_xlfn.IFS(G121=$P$3,1,G121=$P$4,1,G121=$P$5,1,G121=$P$6,1,G121=$P$7,1,G121=$P$8,1,G121=$P$9,1,G121=$P$10,1,G121=$P$11,1,G121=$P$12,1,G121=$P$13,G121=$P$14,G121=$P$15,1,G121=$P$16,1,G121=$P$17,1,G121=$P$18,1,TRUE,0)</f>
        <v>1</v>
      </c>
      <c r="I121" s="6" cm="1">
        <f t="array" ref="I121">_xlfn.IFS(AND(F121=$Q$3,G121=$P$3),1,AND(F121=$Q$4,G121=$P$4),1,AND(F121=$Q$5,G121=$P$5),1,AND(F121=$Q$6,G121=$P$6),1,AND(F121=$Q$7,G121=$P$7),1,AND(F121=$Q$8,G121=$P$8),1,AND(F121=$Q$9,G121=$P$9),1,AND(F121=$Q$10,G121=$P$10),1,AND(F121=$Q$11,G121=$P$11),1,AND(F121=$Q$12,G121=$P$12),1,AND(F121=$Q$13,G121=$P$3),1,AND(F121=$Q$14,G121=$P$3),1,AND(F121=$Q$15,G121=$P$15),1,AND(F121=$Q$16,G121=$P$16),1,AND(F121=$Q$17,G121=$P$17),1,AND(F121=$Q$18,G121=$P$18),1,TRUE,0)</f>
        <v>0</v>
      </c>
      <c r="J121" s="6" cm="1">
        <f t="array" ref="J121">_xlfn.IFS(D121=$R$3,1,D121=$R$4,1,D121=$R$5,1,D121=$R$6,1,D121=$R$7,1,D121=$R$8,1,D121=$R$9,1,D121=$R$10,1,D121=$R$11,1,D121=$R$12,1,D121=$R$13,1,D121=$R$14,1,D121=$R$15,1,D121=$R$16,1,D121=$R$17,1,D121=$R$18,1,TRUE,0)</f>
        <v>0</v>
      </c>
      <c r="K121" s="6" cm="1">
        <f t="array" ref="K121">_xlfn.IFS(AND(H121=1,I121=1,J121=1),10,AND(H121=1,I121=1,J121=0),9,AND(H121=1,I121=0,J121=1),6,AND(H121=1,I121=0,J121=0),5,AND(H121=0,I121=1,J121=1),2,AND(H121=0,I121=0,J121=1),2,AND(H121=0,I121=1,J121=0),1,AND(H121=0,I121=0,J121=0),1)</f>
        <v>5</v>
      </c>
      <c r="T121" s="6" t="s">
        <v>342</v>
      </c>
      <c r="U121" s="10" t="s">
        <v>114</v>
      </c>
      <c r="V121" s="6" t="s">
        <v>295</v>
      </c>
      <c r="W121" s="10" t="s">
        <v>164</v>
      </c>
      <c r="X121" s="59">
        <v>6</v>
      </c>
      <c r="Y121" s="6" t="s">
        <v>302</v>
      </c>
    </row>
    <row r="122" spans="2:25">
      <c r="B122" s="6">
        <f>'2_MS_Inventory_deal'!$AY122</f>
        <v>120</v>
      </c>
      <c r="C122" s="6" t="str">
        <f>'2_MS_Inventory_deal'!$AZ122</f>
        <v>DJ5961-001</v>
      </c>
      <c r="D122" s="6">
        <f>'2_MS_Inventory_deal'!$BA122</f>
        <v>6.5</v>
      </c>
      <c r="E122" s="6" t="str" cm="1">
        <f t="array" ref="E122">INDEX($T$3:$T$743,MATCH($C122&amp;$D122,$U$3:$U$743&amp;$X$3:$X$743,0))</f>
        <v>DJ5961001S065</v>
      </c>
      <c r="F122" s="6" t="str" cm="1">
        <f t="array" ref="F122">INDEX($Y$3:$Y$743,MATCH($C122&amp;$D122,$U$3:$U$743&amp;$X$3:$X$743,0))</f>
        <v>MNMAN00043</v>
      </c>
      <c r="G122" s="6" t="str" cm="1">
        <f t="array" ref="G122">INDEX($W$3:$W$743,MATCH($C122&amp;$D122,$U$3:$U$743&amp;$X$3:$X$743,0))</f>
        <v>00A</v>
      </c>
      <c r="H122" s="6" cm="1">
        <f t="array" ref="H122">_xlfn.IFS(G122=$P$3,1,G122=$P$4,1,G122=$P$5,1,G122=$P$6,1,G122=$P$7,1,G122=$P$8,1,G122=$P$9,1,G122=$P$10,1,G122=$P$11,1,G122=$P$12,1,G122=$P$13,G122=$P$14,G122=$P$15,1,G122=$P$16,1,G122=$P$17,1,G122=$P$18,1,TRUE,0)</f>
        <v>1</v>
      </c>
      <c r="I122" s="6" cm="1">
        <f t="array" ref="I122">_xlfn.IFS(AND(F122=$Q$3,G122=$P$3),1,AND(F122=$Q$4,G122=$P$4),1,AND(F122=$Q$5,G122=$P$5),1,AND(F122=$Q$6,G122=$P$6),1,AND(F122=$Q$7,G122=$P$7),1,AND(F122=$Q$8,G122=$P$8),1,AND(F122=$Q$9,G122=$P$9),1,AND(F122=$Q$10,G122=$P$10),1,AND(F122=$Q$11,G122=$P$11),1,AND(F122=$Q$12,G122=$P$12),1,AND(F122=$Q$13,G122=$P$3),1,AND(F122=$Q$14,G122=$P$3),1,AND(F122=$Q$15,G122=$P$15),1,AND(F122=$Q$16,G122=$P$16),1,AND(F122=$Q$17,G122=$P$17),1,AND(F122=$Q$18,G122=$P$18),1,TRUE,0)</f>
        <v>0</v>
      </c>
      <c r="J122" s="6" cm="1">
        <f t="array" ref="J122">_xlfn.IFS(D122=$R$3,1,D122=$R$4,1,D122=$R$5,1,D122=$R$6,1,D122=$R$7,1,D122=$R$8,1,D122=$R$9,1,D122=$R$10,1,D122=$R$11,1,D122=$R$12,1,D122=$R$13,1,D122=$R$14,1,D122=$R$15,1,D122=$R$16,1,D122=$R$17,1,D122=$R$18,1,TRUE,0)</f>
        <v>0</v>
      </c>
      <c r="K122" s="6" cm="1">
        <f t="array" ref="K122">_xlfn.IFS(AND(H122=1,I122=1,J122=1),10,AND(H122=1,I122=1,J122=0),9,AND(H122=1,I122=0,J122=1),6,AND(H122=1,I122=0,J122=0),5,AND(H122=0,I122=1,J122=1),2,AND(H122=0,I122=0,J122=1),2,AND(H122=0,I122=1,J122=0),1,AND(H122=0,I122=0,J122=0),1)</f>
        <v>5</v>
      </c>
      <c r="T122" s="6" t="s">
        <v>343</v>
      </c>
      <c r="U122" s="10" t="s">
        <v>114</v>
      </c>
      <c r="V122" s="6" t="s">
        <v>295</v>
      </c>
      <c r="W122" s="10" t="s">
        <v>164</v>
      </c>
      <c r="X122" s="59">
        <v>6.5</v>
      </c>
      <c r="Y122" s="6" t="s">
        <v>302</v>
      </c>
    </row>
    <row r="123" spans="2:25">
      <c r="B123" s="6">
        <f>'2_MS_Inventory_deal'!$AY123</f>
        <v>121</v>
      </c>
      <c r="C123" s="6" t="str">
        <f>'2_MS_Inventory_deal'!$AZ123</f>
        <v>DJ5961-001</v>
      </c>
      <c r="D123" s="6">
        <f>'2_MS_Inventory_deal'!$BA123</f>
        <v>7</v>
      </c>
      <c r="E123" s="6" t="str" cm="1">
        <f t="array" ref="E123">INDEX($T$3:$T$743,MATCH($C123&amp;$D123,$U$3:$U$743&amp;$X$3:$X$743,0))</f>
        <v>DJ5961001S070</v>
      </c>
      <c r="F123" s="6" t="str" cm="1">
        <f t="array" ref="F123">INDEX($Y$3:$Y$743,MATCH($C123&amp;$D123,$U$3:$U$743&amp;$X$3:$X$743,0))</f>
        <v>MNMAN00044</v>
      </c>
      <c r="G123" s="6" t="str" cm="1">
        <f t="array" ref="G123">INDEX($W$3:$W$743,MATCH($C123&amp;$D123,$U$3:$U$743&amp;$X$3:$X$743,0))</f>
        <v>00A</v>
      </c>
      <c r="H123" s="6" cm="1">
        <f t="array" ref="H123">_xlfn.IFS(G123=$P$3,1,G123=$P$4,1,G123=$P$5,1,G123=$P$6,1,G123=$P$7,1,G123=$P$8,1,G123=$P$9,1,G123=$P$10,1,G123=$P$11,1,G123=$P$12,1,G123=$P$13,G123=$P$14,G123=$P$15,1,G123=$P$16,1,G123=$P$17,1,G123=$P$18,1,TRUE,0)</f>
        <v>1</v>
      </c>
      <c r="I123" s="6" cm="1">
        <f t="array" ref="I123">_xlfn.IFS(AND(F123=$Q$3,G123=$P$3),1,AND(F123=$Q$4,G123=$P$4),1,AND(F123=$Q$5,G123=$P$5),1,AND(F123=$Q$6,G123=$P$6),1,AND(F123=$Q$7,G123=$P$7),1,AND(F123=$Q$8,G123=$P$8),1,AND(F123=$Q$9,G123=$P$9),1,AND(F123=$Q$10,G123=$P$10),1,AND(F123=$Q$11,G123=$P$11),1,AND(F123=$Q$12,G123=$P$12),1,AND(F123=$Q$13,G123=$P$3),1,AND(F123=$Q$14,G123=$P$3),1,AND(F123=$Q$15,G123=$P$15),1,AND(F123=$Q$16,G123=$P$16),1,AND(F123=$Q$17,G123=$P$17),1,AND(F123=$Q$18,G123=$P$18),1,TRUE,0)</f>
        <v>1</v>
      </c>
      <c r="J123" s="6" cm="1">
        <f t="array" ref="J123">_xlfn.IFS(D123=$R$3,1,D123=$R$4,1,D123=$R$5,1,D123=$R$6,1,D123=$R$7,1,D123=$R$8,1,D123=$R$9,1,D123=$R$10,1,D123=$R$11,1,D123=$R$12,1,D123=$R$13,1,D123=$R$14,1,D123=$R$15,1,D123=$R$16,1,D123=$R$17,1,D123=$R$18,1,TRUE,0)</f>
        <v>1</v>
      </c>
      <c r="K123" s="6" cm="1">
        <f t="array" ref="K123">_xlfn.IFS(AND(H123=1,I123=1,J123=1),10,AND(H123=1,I123=1,J123=0),9,AND(H123=1,I123=0,J123=1),6,AND(H123=1,I123=0,J123=0),5,AND(H123=0,I123=1,J123=1),2,AND(H123=0,I123=0,J123=1),2,AND(H123=0,I123=1,J123=0),1,AND(H123=0,I123=0,J123=0),1)</f>
        <v>10</v>
      </c>
      <c r="T123" s="6" t="s">
        <v>344</v>
      </c>
      <c r="U123" s="10" t="s">
        <v>114</v>
      </c>
      <c r="V123" s="6" t="s">
        <v>295</v>
      </c>
      <c r="W123" s="10" t="s">
        <v>164</v>
      </c>
      <c r="X123" s="59">
        <v>7</v>
      </c>
      <c r="Y123" s="6" t="s">
        <v>305</v>
      </c>
    </row>
    <row r="124" spans="2:25">
      <c r="B124" s="6">
        <f>'2_MS_Inventory_deal'!$AY124</f>
        <v>122</v>
      </c>
      <c r="C124" s="6" t="str">
        <f>'2_MS_Inventory_deal'!$AZ124</f>
        <v>DJ5961-001</v>
      </c>
      <c r="D124" s="6">
        <f>'2_MS_Inventory_deal'!$BA124</f>
        <v>7.5</v>
      </c>
      <c r="E124" s="6" t="str" cm="1">
        <f t="array" ref="E124">INDEX($T$3:$T$743,MATCH($C124&amp;$D124,$U$3:$U$743&amp;$X$3:$X$743,0))</f>
        <v>DJ5961001S075</v>
      </c>
      <c r="F124" s="6" t="str" cm="1">
        <f t="array" ref="F124">INDEX($Y$3:$Y$743,MATCH($C124&amp;$D124,$U$3:$U$743&amp;$X$3:$X$743,0))</f>
        <v>MNMAN00044</v>
      </c>
      <c r="G124" s="6" t="str" cm="1">
        <f t="array" ref="G124">INDEX($W$3:$W$743,MATCH($C124&amp;$D124,$U$3:$U$743&amp;$X$3:$X$743,0))</f>
        <v>00A</v>
      </c>
      <c r="H124" s="6" cm="1">
        <f t="array" ref="H124">_xlfn.IFS(G124=$P$3,1,G124=$P$4,1,G124=$P$5,1,G124=$P$6,1,G124=$P$7,1,G124=$P$8,1,G124=$P$9,1,G124=$P$10,1,G124=$P$11,1,G124=$P$12,1,G124=$P$13,G124=$P$14,G124=$P$15,1,G124=$P$16,1,G124=$P$17,1,G124=$P$18,1,TRUE,0)</f>
        <v>1</v>
      </c>
      <c r="I124" s="6" cm="1">
        <f t="array" ref="I124">_xlfn.IFS(AND(F124=$Q$3,G124=$P$3),1,AND(F124=$Q$4,G124=$P$4),1,AND(F124=$Q$5,G124=$P$5),1,AND(F124=$Q$6,G124=$P$6),1,AND(F124=$Q$7,G124=$P$7),1,AND(F124=$Q$8,G124=$P$8),1,AND(F124=$Q$9,G124=$P$9),1,AND(F124=$Q$10,G124=$P$10),1,AND(F124=$Q$11,G124=$P$11),1,AND(F124=$Q$12,G124=$P$12),1,AND(F124=$Q$13,G124=$P$3),1,AND(F124=$Q$14,G124=$P$3),1,AND(F124=$Q$15,G124=$P$15),1,AND(F124=$Q$16,G124=$P$16),1,AND(F124=$Q$17,G124=$P$17),1,AND(F124=$Q$18,G124=$P$18),1,TRUE,0)</f>
        <v>1</v>
      </c>
      <c r="J124" s="6" cm="1">
        <f t="array" ref="J124">_xlfn.IFS(D124=$R$3,1,D124=$R$4,1,D124=$R$5,1,D124=$R$6,1,D124=$R$7,1,D124=$R$8,1,D124=$R$9,1,D124=$R$10,1,D124=$R$11,1,D124=$R$12,1,D124=$R$13,1,D124=$R$14,1,D124=$R$15,1,D124=$R$16,1,D124=$R$17,1,D124=$R$18,1,TRUE,0)</f>
        <v>0</v>
      </c>
      <c r="K124" s="6" cm="1">
        <f t="array" ref="K124">_xlfn.IFS(AND(H124=1,I124=1,J124=1),10,AND(H124=1,I124=1,J124=0),9,AND(H124=1,I124=0,J124=1),6,AND(H124=1,I124=0,J124=0),5,AND(H124=0,I124=1,J124=1),2,AND(H124=0,I124=0,J124=1),2,AND(H124=0,I124=1,J124=0),1,AND(H124=0,I124=0,J124=0),1)</f>
        <v>9</v>
      </c>
      <c r="T124" s="6" t="s">
        <v>345</v>
      </c>
      <c r="U124" s="10" t="s">
        <v>114</v>
      </c>
      <c r="V124" s="6" t="s">
        <v>295</v>
      </c>
      <c r="W124" s="10" t="s">
        <v>164</v>
      </c>
      <c r="X124" s="59">
        <v>7.5</v>
      </c>
      <c r="Y124" s="6" t="s">
        <v>305</v>
      </c>
    </row>
    <row r="125" spans="2:25">
      <c r="B125" s="6">
        <f>'2_MS_Inventory_deal'!$AY125</f>
        <v>123</v>
      </c>
      <c r="C125" s="6" t="str">
        <f>'2_MS_Inventory_deal'!$AZ125</f>
        <v>DJ5961-001</v>
      </c>
      <c r="D125" s="6">
        <f>'2_MS_Inventory_deal'!$BA125</f>
        <v>8</v>
      </c>
      <c r="E125" s="6" t="str" cm="1">
        <f t="array" ref="E125">INDEX($T$3:$T$743,MATCH($C125&amp;$D125,$U$3:$U$743&amp;$X$3:$X$743,0))</f>
        <v>DJ5961001S080</v>
      </c>
      <c r="F125" s="6" t="str" cm="1">
        <f t="array" ref="F125">INDEX($Y$3:$Y$743,MATCH($C125&amp;$D125,$U$3:$U$743&amp;$X$3:$X$743,0))</f>
        <v>MNMAN00045</v>
      </c>
      <c r="G125" s="6" t="str" cm="1">
        <f t="array" ref="G125">INDEX($W$3:$W$743,MATCH($C125&amp;$D125,$U$3:$U$743&amp;$X$3:$X$743,0))</f>
        <v>00A</v>
      </c>
      <c r="H125" s="6" cm="1">
        <f t="array" ref="H125">_xlfn.IFS(G125=$P$3,1,G125=$P$4,1,G125=$P$5,1,G125=$P$6,1,G125=$P$7,1,G125=$P$8,1,G125=$P$9,1,G125=$P$10,1,G125=$P$11,1,G125=$P$12,1,G125=$P$13,G125=$P$14,G125=$P$15,1,G125=$P$16,1,G125=$P$17,1,G125=$P$18,1,TRUE,0)</f>
        <v>1</v>
      </c>
      <c r="I125" s="6" cm="1">
        <f t="array" ref="I125">_xlfn.IFS(AND(F125=$Q$3,G125=$P$3),1,AND(F125=$Q$4,G125=$P$4),1,AND(F125=$Q$5,G125=$P$5),1,AND(F125=$Q$6,G125=$P$6),1,AND(F125=$Q$7,G125=$P$7),1,AND(F125=$Q$8,G125=$P$8),1,AND(F125=$Q$9,G125=$P$9),1,AND(F125=$Q$10,G125=$P$10),1,AND(F125=$Q$11,G125=$P$11),1,AND(F125=$Q$12,G125=$P$12),1,AND(F125=$Q$13,G125=$P$3),1,AND(F125=$Q$14,G125=$P$3),1,AND(F125=$Q$15,G125=$P$15),1,AND(F125=$Q$16,G125=$P$16),1,AND(F125=$Q$17,G125=$P$17),1,AND(F125=$Q$18,G125=$P$18),1,TRUE,0)</f>
        <v>1</v>
      </c>
      <c r="J125" s="6" cm="1">
        <f t="array" ref="J125">_xlfn.IFS(D125=$R$3,1,D125=$R$4,1,D125=$R$5,1,D125=$R$6,1,D125=$R$7,1,D125=$R$8,1,D125=$R$9,1,D125=$R$10,1,D125=$R$11,1,D125=$R$12,1,D125=$R$13,1,D125=$R$14,1,D125=$R$15,1,D125=$R$16,1,D125=$R$17,1,D125=$R$18,1,TRUE,0)</f>
        <v>1</v>
      </c>
      <c r="K125" s="6" cm="1">
        <f t="array" ref="K125">_xlfn.IFS(AND(H125=1,I125=1,J125=1),10,AND(H125=1,I125=1,J125=0),9,AND(H125=1,I125=0,J125=1),6,AND(H125=1,I125=0,J125=0),5,AND(H125=0,I125=1,J125=1),2,AND(H125=0,I125=0,J125=1),2,AND(H125=0,I125=1,J125=0),1,AND(H125=0,I125=0,J125=0),1)</f>
        <v>10</v>
      </c>
      <c r="T125" s="6" t="s">
        <v>346</v>
      </c>
      <c r="U125" s="10" t="s">
        <v>114</v>
      </c>
      <c r="V125" s="6" t="s">
        <v>295</v>
      </c>
      <c r="W125" s="10" t="s">
        <v>164</v>
      </c>
      <c r="X125" s="59">
        <v>8</v>
      </c>
      <c r="Y125" s="6" t="s">
        <v>184</v>
      </c>
    </row>
    <row r="126" spans="2:25">
      <c r="B126" s="6">
        <f>'2_MS_Inventory_deal'!$AY126</f>
        <v>124</v>
      </c>
      <c r="C126" s="6" t="str">
        <f>'2_MS_Inventory_deal'!$AZ126</f>
        <v>DJ5961-001</v>
      </c>
      <c r="D126" s="6">
        <f>'2_MS_Inventory_deal'!$BA126</f>
        <v>8.5</v>
      </c>
      <c r="E126" s="6" t="str" cm="1">
        <f t="array" ref="E126">INDEX($T$3:$T$743,MATCH($C126&amp;$D126,$U$3:$U$743&amp;$X$3:$X$743,0))</f>
        <v>DJ5961001S085</v>
      </c>
      <c r="F126" s="6" t="str" cm="1">
        <f t="array" ref="F126">INDEX($Y$3:$Y$743,MATCH($C126&amp;$D126,$U$3:$U$743&amp;$X$3:$X$743,0))</f>
        <v>MNMAN00045</v>
      </c>
      <c r="G126" s="6" t="str" cm="1">
        <f t="array" ref="G126">INDEX($W$3:$W$743,MATCH($C126&amp;$D126,$U$3:$U$743&amp;$X$3:$X$743,0))</f>
        <v>00A</v>
      </c>
      <c r="H126" s="6" cm="1">
        <f t="array" ref="H126">_xlfn.IFS(G126=$P$3,1,G126=$P$4,1,G126=$P$5,1,G126=$P$6,1,G126=$P$7,1,G126=$P$8,1,G126=$P$9,1,G126=$P$10,1,G126=$P$11,1,G126=$P$12,1,G126=$P$13,G126=$P$14,G126=$P$15,1,G126=$P$16,1,G126=$P$17,1,G126=$P$18,1,TRUE,0)</f>
        <v>1</v>
      </c>
      <c r="I126" s="6" cm="1">
        <f t="array" ref="I126">_xlfn.IFS(AND(F126=$Q$3,G126=$P$3),1,AND(F126=$Q$4,G126=$P$4),1,AND(F126=$Q$5,G126=$P$5),1,AND(F126=$Q$6,G126=$P$6),1,AND(F126=$Q$7,G126=$P$7),1,AND(F126=$Q$8,G126=$P$8),1,AND(F126=$Q$9,G126=$P$9),1,AND(F126=$Q$10,G126=$P$10),1,AND(F126=$Q$11,G126=$P$11),1,AND(F126=$Q$12,G126=$P$12),1,AND(F126=$Q$13,G126=$P$3),1,AND(F126=$Q$14,G126=$P$3),1,AND(F126=$Q$15,G126=$P$15),1,AND(F126=$Q$16,G126=$P$16),1,AND(F126=$Q$17,G126=$P$17),1,AND(F126=$Q$18,G126=$P$18),1,TRUE,0)</f>
        <v>1</v>
      </c>
      <c r="J126" s="6" cm="1">
        <f t="array" ref="J126">_xlfn.IFS(D126=$R$3,1,D126=$R$4,1,D126=$R$5,1,D126=$R$6,1,D126=$R$7,1,D126=$R$8,1,D126=$R$9,1,D126=$R$10,1,D126=$R$11,1,D126=$R$12,1,D126=$R$13,1,D126=$R$14,1,D126=$R$15,1,D126=$R$16,1,D126=$R$17,1,D126=$R$18,1,TRUE,0)</f>
        <v>0</v>
      </c>
      <c r="K126" s="6" cm="1">
        <f t="array" ref="K126">_xlfn.IFS(AND(H126=1,I126=1,J126=1),10,AND(H126=1,I126=1,J126=0),9,AND(H126=1,I126=0,J126=1),6,AND(H126=1,I126=0,J126=0),5,AND(H126=0,I126=1,J126=1),2,AND(H126=0,I126=0,J126=1),2,AND(H126=0,I126=1,J126=0),1,AND(H126=0,I126=0,J126=0),1)</f>
        <v>9</v>
      </c>
      <c r="T126" s="6" t="s">
        <v>347</v>
      </c>
      <c r="U126" s="10" t="s">
        <v>114</v>
      </c>
      <c r="V126" s="6" t="s">
        <v>295</v>
      </c>
      <c r="W126" s="10" t="s">
        <v>164</v>
      </c>
      <c r="X126" s="59">
        <v>8.5</v>
      </c>
      <c r="Y126" s="6" t="s">
        <v>184</v>
      </c>
    </row>
    <row r="127" spans="2:25">
      <c r="B127" s="6">
        <f>'2_MS_Inventory_deal'!$AY127</f>
        <v>125</v>
      </c>
      <c r="C127" s="6" t="str">
        <f>'2_MS_Inventory_deal'!$AZ127</f>
        <v>DJ5961-001</v>
      </c>
      <c r="D127" s="6">
        <f>'2_MS_Inventory_deal'!$BA127</f>
        <v>9</v>
      </c>
      <c r="E127" s="6" t="str" cm="1">
        <f t="array" ref="E127">INDEX($T$3:$T$743,MATCH($C127&amp;$D127,$U$3:$U$743&amp;$X$3:$X$743,0))</f>
        <v>DJ5961001S090</v>
      </c>
      <c r="F127" s="6" t="str" cm="1">
        <f t="array" ref="F127">INDEX($Y$3:$Y$743,MATCH($C127&amp;$D127,$U$3:$U$743&amp;$X$3:$X$743,0))</f>
        <v>MNMAN00046</v>
      </c>
      <c r="G127" s="6" t="str" cm="1">
        <f t="array" ref="G127">INDEX($W$3:$W$743,MATCH($C127&amp;$D127,$U$3:$U$743&amp;$X$3:$X$743,0))</f>
        <v>00A</v>
      </c>
      <c r="H127" s="6" cm="1">
        <f t="array" ref="H127">_xlfn.IFS(G127=$P$3,1,G127=$P$4,1,G127=$P$5,1,G127=$P$6,1,G127=$P$7,1,G127=$P$8,1,G127=$P$9,1,G127=$P$10,1,G127=$P$11,1,G127=$P$12,1,G127=$P$13,G127=$P$14,G127=$P$15,1,G127=$P$16,1,G127=$P$17,1,G127=$P$18,1,TRUE,0)</f>
        <v>1</v>
      </c>
      <c r="I127" s="6" cm="1">
        <f t="array" ref="I127">_xlfn.IFS(AND(F127=$Q$3,G127=$P$3),1,AND(F127=$Q$4,G127=$P$4),1,AND(F127=$Q$5,G127=$P$5),1,AND(F127=$Q$6,G127=$P$6),1,AND(F127=$Q$7,G127=$P$7),1,AND(F127=$Q$8,G127=$P$8),1,AND(F127=$Q$9,G127=$P$9),1,AND(F127=$Q$10,G127=$P$10),1,AND(F127=$Q$11,G127=$P$11),1,AND(F127=$Q$12,G127=$P$12),1,AND(F127=$Q$13,G127=$P$3),1,AND(F127=$Q$14,G127=$P$3),1,AND(F127=$Q$15,G127=$P$15),1,AND(F127=$Q$16,G127=$P$16),1,AND(F127=$Q$17,G127=$P$17),1,AND(F127=$Q$18,G127=$P$18),1,TRUE,0)</f>
        <v>0</v>
      </c>
      <c r="J127" s="6" cm="1">
        <f t="array" ref="J127">_xlfn.IFS(D127=$R$3,1,D127=$R$4,1,D127=$R$5,1,D127=$R$6,1,D127=$R$7,1,D127=$R$8,1,D127=$R$9,1,D127=$R$10,1,D127=$R$11,1,D127=$R$12,1,D127=$R$13,1,D127=$R$14,1,D127=$R$15,1,D127=$R$16,1,D127=$R$17,1,D127=$R$18,1,TRUE,0)</f>
        <v>1</v>
      </c>
      <c r="K127" s="6" cm="1">
        <f t="array" ref="K127">_xlfn.IFS(AND(H127=1,I127=1,J127=1),10,AND(H127=1,I127=1,J127=0),9,AND(H127=1,I127=0,J127=1),6,AND(H127=1,I127=0,J127=0),5,AND(H127=0,I127=1,J127=1),2,AND(H127=0,I127=0,J127=1),2,AND(H127=0,I127=1,J127=0),1,AND(H127=0,I127=0,J127=0),1)</f>
        <v>6</v>
      </c>
      <c r="T127" s="6" t="s">
        <v>348</v>
      </c>
      <c r="U127" s="10" t="s">
        <v>114</v>
      </c>
      <c r="V127" s="6" t="s">
        <v>295</v>
      </c>
      <c r="W127" s="10" t="s">
        <v>164</v>
      </c>
      <c r="X127" s="59">
        <v>9</v>
      </c>
      <c r="Y127" s="6" t="s">
        <v>185</v>
      </c>
    </row>
    <row r="128" spans="2:25">
      <c r="B128" s="6">
        <f>'2_MS_Inventory_deal'!$AY128</f>
        <v>126</v>
      </c>
      <c r="C128" s="6" t="str">
        <f>'2_MS_Inventory_deal'!$AZ128</f>
        <v>DJ5961-001</v>
      </c>
      <c r="D128" s="6">
        <f>'2_MS_Inventory_deal'!$BA128</f>
        <v>9.5</v>
      </c>
      <c r="E128" s="6" t="str" cm="1">
        <f t="array" ref="E128">INDEX($T$3:$T$743,MATCH($C128&amp;$D128,$U$3:$U$743&amp;$X$3:$X$743,0))</f>
        <v>DJ5961001S095</v>
      </c>
      <c r="F128" s="6" t="str" cm="1">
        <f t="array" ref="F128">INDEX($Y$3:$Y$743,MATCH($C128&amp;$D128,$U$3:$U$743&amp;$X$3:$X$743,0))</f>
        <v>MNMAN00046</v>
      </c>
      <c r="G128" s="6" t="str" cm="1">
        <f t="array" ref="G128">INDEX($W$3:$W$743,MATCH($C128&amp;$D128,$U$3:$U$743&amp;$X$3:$X$743,0))</f>
        <v>00A</v>
      </c>
      <c r="H128" s="6" cm="1">
        <f t="array" ref="H128">_xlfn.IFS(G128=$P$3,1,G128=$P$4,1,G128=$P$5,1,G128=$P$6,1,G128=$P$7,1,G128=$P$8,1,G128=$P$9,1,G128=$P$10,1,G128=$P$11,1,G128=$P$12,1,G128=$P$13,G128=$P$14,G128=$P$15,1,G128=$P$16,1,G128=$P$17,1,G128=$P$18,1,TRUE,0)</f>
        <v>1</v>
      </c>
      <c r="I128" s="6" cm="1">
        <f t="array" ref="I128">_xlfn.IFS(AND(F128=$Q$3,G128=$P$3),1,AND(F128=$Q$4,G128=$P$4),1,AND(F128=$Q$5,G128=$P$5),1,AND(F128=$Q$6,G128=$P$6),1,AND(F128=$Q$7,G128=$P$7),1,AND(F128=$Q$8,G128=$P$8),1,AND(F128=$Q$9,G128=$P$9),1,AND(F128=$Q$10,G128=$P$10),1,AND(F128=$Q$11,G128=$P$11),1,AND(F128=$Q$12,G128=$P$12),1,AND(F128=$Q$13,G128=$P$3),1,AND(F128=$Q$14,G128=$P$3),1,AND(F128=$Q$15,G128=$P$15),1,AND(F128=$Q$16,G128=$P$16),1,AND(F128=$Q$17,G128=$P$17),1,AND(F128=$Q$18,G128=$P$18),1,TRUE,0)</f>
        <v>0</v>
      </c>
      <c r="J128" s="6" cm="1">
        <f t="array" ref="J128">_xlfn.IFS(D128=$R$3,1,D128=$R$4,1,D128=$R$5,1,D128=$R$6,1,D128=$R$7,1,D128=$R$8,1,D128=$R$9,1,D128=$R$10,1,D128=$R$11,1,D128=$R$12,1,D128=$R$13,1,D128=$R$14,1,D128=$R$15,1,D128=$R$16,1,D128=$R$17,1,D128=$R$18,1,TRUE,0)</f>
        <v>1</v>
      </c>
      <c r="K128" s="6" cm="1">
        <f t="array" ref="K128">_xlfn.IFS(AND(H128=1,I128=1,J128=1),10,AND(H128=1,I128=1,J128=0),9,AND(H128=1,I128=0,J128=1),6,AND(H128=1,I128=0,J128=0),5,AND(H128=0,I128=1,J128=1),2,AND(H128=0,I128=0,J128=1),2,AND(H128=0,I128=1,J128=0),1,AND(H128=0,I128=0,J128=0),1)</f>
        <v>6</v>
      </c>
      <c r="T128" s="6" t="s">
        <v>349</v>
      </c>
      <c r="U128" s="10" t="s">
        <v>114</v>
      </c>
      <c r="V128" s="6" t="s">
        <v>295</v>
      </c>
      <c r="W128" s="10" t="s">
        <v>164</v>
      </c>
      <c r="X128" s="59">
        <v>9.5</v>
      </c>
      <c r="Y128" s="6" t="s">
        <v>185</v>
      </c>
    </row>
    <row r="129" spans="2:25">
      <c r="B129" s="6">
        <f>'2_MS_Inventory_deal'!$AY129</f>
        <v>127</v>
      </c>
      <c r="C129" s="6" t="str">
        <f>'2_MS_Inventory_deal'!$AZ129</f>
        <v>DJ5961-001</v>
      </c>
      <c r="D129" s="6">
        <f>'2_MS_Inventory_deal'!$BA129</f>
        <v>10</v>
      </c>
      <c r="E129" s="6" t="str" cm="1">
        <f t="array" ref="E129">INDEX($T$3:$T$743,MATCH($C129&amp;$D129,$U$3:$U$743&amp;$X$3:$X$743,0))</f>
        <v>DJ5961001S100</v>
      </c>
      <c r="F129" s="6" t="str" cm="1">
        <f t="array" ref="F129">INDEX($Y$3:$Y$743,MATCH($C129&amp;$D129,$U$3:$U$743&amp;$X$3:$X$743,0))</f>
        <v>MNMAN00047</v>
      </c>
      <c r="G129" s="6" t="str" cm="1">
        <f t="array" ref="G129">INDEX($W$3:$W$743,MATCH($C129&amp;$D129,$U$3:$U$743&amp;$X$3:$X$743,0))</f>
        <v>00A</v>
      </c>
      <c r="H129" s="6" cm="1">
        <f t="array" ref="H129">_xlfn.IFS(G129=$P$3,1,G129=$P$4,1,G129=$P$5,1,G129=$P$6,1,G129=$P$7,1,G129=$P$8,1,G129=$P$9,1,G129=$P$10,1,G129=$P$11,1,G129=$P$12,1,G129=$P$13,G129=$P$14,G129=$P$15,1,G129=$P$16,1,G129=$P$17,1,G129=$P$18,1,TRUE,0)</f>
        <v>1</v>
      </c>
      <c r="I129" s="6" cm="1">
        <f t="array" ref="I129">_xlfn.IFS(AND(F129=$Q$3,G129=$P$3),1,AND(F129=$Q$4,G129=$P$4),1,AND(F129=$Q$5,G129=$P$5),1,AND(F129=$Q$6,G129=$P$6),1,AND(F129=$Q$7,G129=$P$7),1,AND(F129=$Q$8,G129=$P$8),1,AND(F129=$Q$9,G129=$P$9),1,AND(F129=$Q$10,G129=$P$10),1,AND(F129=$Q$11,G129=$P$11),1,AND(F129=$Q$12,G129=$P$12),1,AND(F129=$Q$13,G129=$P$3),1,AND(F129=$Q$14,G129=$P$3),1,AND(F129=$Q$15,G129=$P$15),1,AND(F129=$Q$16,G129=$P$16),1,AND(F129=$Q$17,G129=$P$17),1,AND(F129=$Q$18,G129=$P$18),1,TRUE,0)</f>
        <v>1</v>
      </c>
      <c r="J129" s="6" cm="1">
        <f t="array" ref="J129">_xlfn.IFS(D129=$R$3,1,D129=$R$4,1,D129=$R$5,1,D129=$R$6,1,D129=$R$7,1,D129=$R$8,1,D129=$R$9,1,D129=$R$10,1,D129=$R$11,1,D129=$R$12,1,D129=$R$13,1,D129=$R$14,1,D129=$R$15,1,D129=$R$16,1,D129=$R$17,1,D129=$R$18,1,TRUE,0)</f>
        <v>1</v>
      </c>
      <c r="K129" s="6" cm="1">
        <f t="array" ref="K129">_xlfn.IFS(AND(H129=1,I129=1,J129=1),10,AND(H129=1,I129=1,J129=0),9,AND(H129=1,I129=0,J129=1),6,AND(H129=1,I129=0,J129=0),5,AND(H129=0,I129=1,J129=1),2,AND(H129=0,I129=0,J129=1),2,AND(H129=0,I129=1,J129=0),1,AND(H129=0,I129=0,J129=0),1)</f>
        <v>10</v>
      </c>
      <c r="T129" s="6" t="s">
        <v>350</v>
      </c>
      <c r="U129" s="10" t="s">
        <v>114</v>
      </c>
      <c r="V129" s="6" t="s">
        <v>295</v>
      </c>
      <c r="W129" s="10" t="s">
        <v>164</v>
      </c>
      <c r="X129" s="59">
        <v>10</v>
      </c>
      <c r="Y129" s="6" t="s">
        <v>309</v>
      </c>
    </row>
    <row r="130" spans="2:25">
      <c r="B130" s="6">
        <f>'2_MS_Inventory_deal'!$AY130</f>
        <v>128</v>
      </c>
      <c r="C130" s="6" t="str">
        <f>'2_MS_Inventory_deal'!$AZ130</f>
        <v>DJ5961-001</v>
      </c>
      <c r="D130" s="6">
        <f>'2_MS_Inventory_deal'!$BA130</f>
        <v>10.5</v>
      </c>
      <c r="E130" s="6" t="str" cm="1">
        <f t="array" ref="E130">INDEX($T$3:$T$743,MATCH($C130&amp;$D130,$U$3:$U$743&amp;$X$3:$X$743,0))</f>
        <v>DJ5961001S105</v>
      </c>
      <c r="F130" s="6" t="str" cm="1">
        <f t="array" ref="F130">INDEX($Y$3:$Y$743,MATCH($C130&amp;$D130,$U$3:$U$743&amp;$X$3:$X$743,0))</f>
        <v>MNMAN00047</v>
      </c>
      <c r="G130" s="6" t="str" cm="1">
        <f t="array" ref="G130">INDEX($W$3:$W$743,MATCH($C130&amp;$D130,$U$3:$U$743&amp;$X$3:$X$743,0))</f>
        <v>00A</v>
      </c>
      <c r="H130" s="6" cm="1">
        <f t="array" ref="H130">_xlfn.IFS(G130=$P$3,1,G130=$P$4,1,G130=$P$5,1,G130=$P$6,1,G130=$P$7,1,G130=$P$8,1,G130=$P$9,1,G130=$P$10,1,G130=$P$11,1,G130=$P$12,1,G130=$P$13,G130=$P$14,G130=$P$15,1,G130=$P$16,1,G130=$P$17,1,G130=$P$18,1,TRUE,0)</f>
        <v>1</v>
      </c>
      <c r="I130" s="6" cm="1">
        <f t="array" ref="I130">_xlfn.IFS(AND(F130=$Q$3,G130=$P$3),1,AND(F130=$Q$4,G130=$P$4),1,AND(F130=$Q$5,G130=$P$5),1,AND(F130=$Q$6,G130=$P$6),1,AND(F130=$Q$7,G130=$P$7),1,AND(F130=$Q$8,G130=$P$8),1,AND(F130=$Q$9,G130=$P$9),1,AND(F130=$Q$10,G130=$P$10),1,AND(F130=$Q$11,G130=$P$11),1,AND(F130=$Q$12,G130=$P$12),1,AND(F130=$Q$13,G130=$P$3),1,AND(F130=$Q$14,G130=$P$3),1,AND(F130=$Q$15,G130=$P$15),1,AND(F130=$Q$16,G130=$P$16),1,AND(F130=$Q$17,G130=$P$17),1,AND(F130=$Q$18,G130=$P$18),1,TRUE,0)</f>
        <v>1</v>
      </c>
      <c r="J130" s="6" cm="1">
        <f t="array" ref="J130">_xlfn.IFS(D130=$R$3,1,D130=$R$4,1,D130=$R$5,1,D130=$R$6,1,D130=$R$7,1,D130=$R$8,1,D130=$R$9,1,D130=$R$10,1,D130=$R$11,1,D130=$R$12,1,D130=$R$13,1,D130=$R$14,1,D130=$R$15,1,D130=$R$16,1,D130=$R$17,1,D130=$R$18,1,TRUE,0)</f>
        <v>0</v>
      </c>
      <c r="K130" s="6" cm="1">
        <f t="array" ref="K130">_xlfn.IFS(AND(H130=1,I130=1,J130=1),10,AND(H130=1,I130=1,J130=0),9,AND(H130=1,I130=0,J130=1),6,AND(H130=1,I130=0,J130=0),5,AND(H130=0,I130=1,J130=1),2,AND(H130=0,I130=0,J130=1),2,AND(H130=0,I130=1,J130=0),1,AND(H130=0,I130=0,J130=0),1)</f>
        <v>9</v>
      </c>
      <c r="T130" s="6" t="s">
        <v>351</v>
      </c>
      <c r="U130" s="10" t="s">
        <v>114</v>
      </c>
      <c r="V130" s="6" t="s">
        <v>295</v>
      </c>
      <c r="W130" s="10" t="s">
        <v>164</v>
      </c>
      <c r="X130" s="59">
        <v>10.5</v>
      </c>
      <c r="Y130" s="6" t="s">
        <v>309</v>
      </c>
    </row>
    <row r="131" spans="2:25">
      <c r="B131" s="6">
        <f>'2_MS_Inventory_deal'!$AY131</f>
        <v>129</v>
      </c>
      <c r="C131" s="6" t="str">
        <f>'2_MS_Inventory_deal'!$AZ131</f>
        <v>DJ5961-001</v>
      </c>
      <c r="D131" s="6">
        <f>'2_MS_Inventory_deal'!$BA131</f>
        <v>11</v>
      </c>
      <c r="E131" s="6" t="str" cm="1">
        <f t="array" ref="E131">INDEX($T$3:$T$743,MATCH($C131&amp;$D131,$U$3:$U$743&amp;$X$3:$X$743,0))</f>
        <v>DJ5961001S110</v>
      </c>
      <c r="F131" s="6" t="str" cm="1">
        <f t="array" ref="F131">INDEX($Y$3:$Y$743,MATCH($C131&amp;$D131,$U$3:$U$743&amp;$X$3:$X$743,0))</f>
        <v>MNMAN00048</v>
      </c>
      <c r="G131" s="6" t="str" cm="1">
        <f t="array" ref="G131">INDEX($W$3:$W$743,MATCH($C131&amp;$D131,$U$3:$U$743&amp;$X$3:$X$743,0))</f>
        <v>00A</v>
      </c>
      <c r="H131" s="6" cm="1">
        <f t="array" ref="H131">_xlfn.IFS(G131=$P$3,1,G131=$P$4,1,G131=$P$5,1,G131=$P$6,1,G131=$P$7,1,G131=$P$8,1,G131=$P$9,1,G131=$P$10,1,G131=$P$11,1,G131=$P$12,1,G131=$P$13,G131=$P$14,G131=$P$15,1,G131=$P$16,1,G131=$P$17,1,G131=$P$18,1,TRUE,0)</f>
        <v>1</v>
      </c>
      <c r="I131" s="6" cm="1">
        <f t="array" ref="I131">_xlfn.IFS(AND(F131=$Q$3,G131=$P$3),1,AND(F131=$Q$4,G131=$P$4),1,AND(F131=$Q$5,G131=$P$5),1,AND(F131=$Q$6,G131=$P$6),1,AND(F131=$Q$7,G131=$P$7),1,AND(F131=$Q$8,G131=$P$8),1,AND(F131=$Q$9,G131=$P$9),1,AND(F131=$Q$10,G131=$P$10),1,AND(F131=$Q$11,G131=$P$11),1,AND(F131=$Q$12,G131=$P$12),1,AND(F131=$Q$13,G131=$P$3),1,AND(F131=$Q$14,G131=$P$3),1,AND(F131=$Q$15,G131=$P$15),1,AND(F131=$Q$16,G131=$P$16),1,AND(F131=$Q$17,G131=$P$17),1,AND(F131=$Q$18,G131=$P$18),1,TRUE,0)</f>
        <v>1</v>
      </c>
      <c r="J131" s="6" cm="1">
        <f t="array" ref="J131">_xlfn.IFS(D131=$R$3,1,D131=$R$4,1,D131=$R$5,1,D131=$R$6,1,D131=$R$7,1,D131=$R$8,1,D131=$R$9,1,D131=$R$10,1,D131=$R$11,1,D131=$R$12,1,D131=$R$13,1,D131=$R$14,1,D131=$R$15,1,D131=$R$16,1,D131=$R$17,1,D131=$R$18,1,TRUE,0)</f>
        <v>1</v>
      </c>
      <c r="K131" s="6" cm="1">
        <f t="array" ref="K131">_xlfn.IFS(AND(H131=1,I131=1,J131=1),10,AND(H131=1,I131=1,J131=0),9,AND(H131=1,I131=0,J131=1),6,AND(H131=1,I131=0,J131=0),5,AND(H131=0,I131=1,J131=1),2,AND(H131=0,I131=0,J131=1),2,AND(H131=0,I131=1,J131=0),1,AND(H131=0,I131=0,J131=0),1)</f>
        <v>10</v>
      </c>
      <c r="T131" s="6" t="s">
        <v>352</v>
      </c>
      <c r="U131" s="10" t="s">
        <v>114</v>
      </c>
      <c r="V131" s="6" t="s">
        <v>295</v>
      </c>
      <c r="W131" s="10" t="s">
        <v>164</v>
      </c>
      <c r="X131" s="59">
        <v>11</v>
      </c>
      <c r="Y131" s="6" t="s">
        <v>312</v>
      </c>
    </row>
    <row r="132" spans="2:25">
      <c r="B132" s="6">
        <f>'2_MS_Inventory_deal'!$AY132</f>
        <v>130</v>
      </c>
      <c r="C132" s="6" t="str">
        <f>'2_MS_Inventory_deal'!$AZ132</f>
        <v>DJ5961-001</v>
      </c>
      <c r="D132" s="6">
        <f>'2_MS_Inventory_deal'!$BA132</f>
        <v>11.5</v>
      </c>
      <c r="E132" s="6" t="str" cm="1">
        <f t="array" ref="E132">INDEX($T$3:$T$743,MATCH($C132&amp;$D132,$U$3:$U$743&amp;$X$3:$X$743,0))</f>
        <v>DJ5961001S115</v>
      </c>
      <c r="F132" s="6" t="str" cm="1">
        <f t="array" ref="F132">INDEX($Y$3:$Y$743,MATCH($C132&amp;$D132,$U$3:$U$743&amp;$X$3:$X$743,0))</f>
        <v>MNMAN00048</v>
      </c>
      <c r="G132" s="6" t="str" cm="1">
        <f t="array" ref="G132">INDEX($W$3:$W$743,MATCH($C132&amp;$D132,$U$3:$U$743&amp;$X$3:$X$743,0))</f>
        <v>00A</v>
      </c>
      <c r="H132" s="6" cm="1">
        <f t="array" ref="H132">_xlfn.IFS(G132=$P$3,1,G132=$P$4,1,G132=$P$5,1,G132=$P$6,1,G132=$P$7,1,G132=$P$8,1,G132=$P$9,1,G132=$P$10,1,G132=$P$11,1,G132=$P$12,1,G132=$P$13,G132=$P$14,G132=$P$15,1,G132=$P$16,1,G132=$P$17,1,G132=$P$18,1,TRUE,0)</f>
        <v>1</v>
      </c>
      <c r="I132" s="6" cm="1">
        <f t="array" ref="I132">_xlfn.IFS(AND(F132=$Q$3,G132=$P$3),1,AND(F132=$Q$4,G132=$P$4),1,AND(F132=$Q$5,G132=$P$5),1,AND(F132=$Q$6,G132=$P$6),1,AND(F132=$Q$7,G132=$P$7),1,AND(F132=$Q$8,G132=$P$8),1,AND(F132=$Q$9,G132=$P$9),1,AND(F132=$Q$10,G132=$P$10),1,AND(F132=$Q$11,G132=$P$11),1,AND(F132=$Q$12,G132=$P$12),1,AND(F132=$Q$13,G132=$P$3),1,AND(F132=$Q$14,G132=$P$3),1,AND(F132=$Q$15,G132=$P$15),1,AND(F132=$Q$16,G132=$P$16),1,AND(F132=$Q$17,G132=$P$17),1,AND(F132=$Q$18,G132=$P$18),1,TRUE,0)</f>
        <v>1</v>
      </c>
      <c r="J132" s="6" cm="1">
        <f t="array" ref="J132">_xlfn.IFS(D132=$R$3,1,D132=$R$4,1,D132=$R$5,1,D132=$R$6,1,D132=$R$7,1,D132=$R$8,1,D132=$R$9,1,D132=$R$10,1,D132=$R$11,1,D132=$R$12,1,D132=$R$13,1,D132=$R$14,1,D132=$R$15,1,D132=$R$16,1,D132=$R$17,1,D132=$R$18,1,TRUE,0)</f>
        <v>0</v>
      </c>
      <c r="K132" s="6" cm="1">
        <f t="array" ref="K132">_xlfn.IFS(AND(H132=1,I132=1,J132=1),10,AND(H132=1,I132=1,J132=0),9,AND(H132=1,I132=0,J132=1),6,AND(H132=1,I132=0,J132=0),5,AND(H132=0,I132=1,J132=1),2,AND(H132=0,I132=0,J132=1),2,AND(H132=0,I132=1,J132=0),1,AND(H132=0,I132=0,J132=0),1)</f>
        <v>9</v>
      </c>
      <c r="T132" s="6" t="s">
        <v>353</v>
      </c>
      <c r="U132" s="10" t="s">
        <v>114</v>
      </c>
      <c r="V132" s="6" t="s">
        <v>295</v>
      </c>
      <c r="W132" s="10" t="s">
        <v>164</v>
      </c>
      <c r="X132" s="59">
        <v>11.5</v>
      </c>
      <c r="Y132" s="6" t="s">
        <v>312</v>
      </c>
    </row>
    <row r="133" spans="2:25">
      <c r="B133" s="6">
        <f>'2_MS_Inventory_deal'!$AY133</f>
        <v>131</v>
      </c>
      <c r="C133" s="6" t="str">
        <f>'2_MS_Inventory_deal'!$AZ133</f>
        <v>DJ5961-001</v>
      </c>
      <c r="D133" s="6">
        <f>'2_MS_Inventory_deal'!$BA133</f>
        <v>12</v>
      </c>
      <c r="E133" s="6" t="str" cm="1">
        <f t="array" ref="E133">INDEX($T$3:$T$743,MATCH($C133&amp;$D133,$U$3:$U$743&amp;$X$3:$X$743,0))</f>
        <v>DJ5961001S120</v>
      </c>
      <c r="F133" s="6" t="str" cm="1">
        <f t="array" ref="F133">INDEX($Y$3:$Y$743,MATCH($C133&amp;$D133,$U$3:$U$743&amp;$X$3:$X$743,0))</f>
        <v>MNMAN00049</v>
      </c>
      <c r="G133" s="6" t="str" cm="1">
        <f t="array" ref="G133">INDEX($W$3:$W$743,MATCH($C133&amp;$D133,$U$3:$U$743&amp;$X$3:$X$743,0))</f>
        <v>00A</v>
      </c>
      <c r="H133" s="6" cm="1">
        <f t="array" ref="H133">_xlfn.IFS(G133=$P$3,1,G133=$P$4,1,G133=$P$5,1,G133=$P$6,1,G133=$P$7,1,G133=$P$8,1,G133=$P$9,1,G133=$P$10,1,G133=$P$11,1,G133=$P$12,1,G133=$P$13,G133=$P$14,G133=$P$15,1,G133=$P$16,1,G133=$P$17,1,G133=$P$18,1,TRUE,0)</f>
        <v>1</v>
      </c>
      <c r="I133" s="6" cm="1">
        <f t="array" ref="I133">_xlfn.IFS(AND(F133=$Q$3,G133=$P$3),1,AND(F133=$Q$4,G133=$P$4),1,AND(F133=$Q$5,G133=$P$5),1,AND(F133=$Q$6,G133=$P$6),1,AND(F133=$Q$7,G133=$P$7),1,AND(F133=$Q$8,G133=$P$8),1,AND(F133=$Q$9,G133=$P$9),1,AND(F133=$Q$10,G133=$P$10),1,AND(F133=$Q$11,G133=$P$11),1,AND(F133=$Q$12,G133=$P$12),1,AND(F133=$Q$13,G133=$P$3),1,AND(F133=$Q$14,G133=$P$3),1,AND(F133=$Q$15,G133=$P$15),1,AND(F133=$Q$16,G133=$P$16),1,AND(F133=$Q$17,G133=$P$17),1,AND(F133=$Q$18,G133=$P$18),1,TRUE,0)</f>
        <v>1</v>
      </c>
      <c r="J133" s="6" cm="1">
        <f t="array" ref="J133">_xlfn.IFS(D133=$R$3,1,D133=$R$4,1,D133=$R$5,1,D133=$R$6,1,D133=$R$7,1,D133=$R$8,1,D133=$R$9,1,D133=$R$10,1,D133=$R$11,1,D133=$R$12,1,D133=$R$13,1,D133=$R$14,1,D133=$R$15,1,D133=$R$16,1,D133=$R$17,1,D133=$R$18,1,TRUE,0)</f>
        <v>1</v>
      </c>
      <c r="K133" s="6" cm="1">
        <f t="array" ref="K133">_xlfn.IFS(AND(H133=1,I133=1,J133=1),10,AND(H133=1,I133=1,J133=0),9,AND(H133=1,I133=0,J133=1),6,AND(H133=1,I133=0,J133=0),5,AND(H133=0,I133=1,J133=1),2,AND(H133=0,I133=0,J133=1),2,AND(H133=0,I133=1,J133=0),1,AND(H133=0,I133=0,J133=0),1)</f>
        <v>10</v>
      </c>
      <c r="T133" s="6" t="s">
        <v>354</v>
      </c>
      <c r="U133" s="10" t="s">
        <v>114</v>
      </c>
      <c r="V133" s="6" t="s">
        <v>295</v>
      </c>
      <c r="W133" s="10" t="s">
        <v>164</v>
      </c>
      <c r="X133" s="59">
        <v>12</v>
      </c>
      <c r="Y133" s="6" t="s">
        <v>315</v>
      </c>
    </row>
    <row r="134" spans="2:25">
      <c r="B134" s="6">
        <f>'2_MS_Inventory_deal'!$AY134</f>
        <v>132</v>
      </c>
      <c r="C134" s="6" t="str">
        <f>'2_MS_Inventory_deal'!$AZ134</f>
        <v>DJ5961-001</v>
      </c>
      <c r="D134" s="6">
        <f>'2_MS_Inventory_deal'!$BA134</f>
        <v>12.5</v>
      </c>
      <c r="E134" s="6" t="str" cm="1">
        <f t="array" ref="E134">INDEX($T$3:$T$743,MATCH($C134&amp;$D134,$U$3:$U$743&amp;$X$3:$X$743,0))</f>
        <v>DJ5961001S125</v>
      </c>
      <c r="F134" s="6" t="str" cm="1">
        <f t="array" ref="F134">INDEX($Y$3:$Y$743,MATCH($C134&amp;$D134,$U$3:$U$743&amp;$X$3:$X$743,0))</f>
        <v>MNMAN00049</v>
      </c>
      <c r="G134" s="6" t="str" cm="1">
        <f t="array" ref="G134">INDEX($W$3:$W$743,MATCH($C134&amp;$D134,$U$3:$U$743&amp;$X$3:$X$743,0))</f>
        <v>00A</v>
      </c>
      <c r="H134" s="6" cm="1">
        <f t="array" ref="H134">_xlfn.IFS(G134=$P$3,1,G134=$P$4,1,G134=$P$5,1,G134=$P$6,1,G134=$P$7,1,G134=$P$8,1,G134=$P$9,1,G134=$P$10,1,G134=$P$11,1,G134=$P$12,1,G134=$P$13,G134=$P$14,G134=$P$15,1,G134=$P$16,1,G134=$P$17,1,G134=$P$18,1,TRUE,0)</f>
        <v>1</v>
      </c>
      <c r="I134" s="6" cm="1">
        <f t="array" ref="I134">_xlfn.IFS(AND(F134=$Q$3,G134=$P$3),1,AND(F134=$Q$4,G134=$P$4),1,AND(F134=$Q$5,G134=$P$5),1,AND(F134=$Q$6,G134=$P$6),1,AND(F134=$Q$7,G134=$P$7),1,AND(F134=$Q$8,G134=$P$8),1,AND(F134=$Q$9,G134=$P$9),1,AND(F134=$Q$10,G134=$P$10),1,AND(F134=$Q$11,G134=$P$11),1,AND(F134=$Q$12,G134=$P$12),1,AND(F134=$Q$13,G134=$P$3),1,AND(F134=$Q$14,G134=$P$3),1,AND(F134=$Q$15,G134=$P$15),1,AND(F134=$Q$16,G134=$P$16),1,AND(F134=$Q$17,G134=$P$17),1,AND(F134=$Q$18,G134=$P$18),1,TRUE,0)</f>
        <v>1</v>
      </c>
      <c r="J134" s="6" cm="1">
        <f t="array" ref="J134">_xlfn.IFS(D134=$R$3,1,D134=$R$4,1,D134=$R$5,1,D134=$R$6,1,D134=$R$7,1,D134=$R$8,1,D134=$R$9,1,D134=$R$10,1,D134=$R$11,1,D134=$R$12,1,D134=$R$13,1,D134=$R$14,1,D134=$R$15,1,D134=$R$16,1,D134=$R$17,1,D134=$R$18,1,TRUE,0)</f>
        <v>0</v>
      </c>
      <c r="K134" s="6" cm="1">
        <f t="array" ref="K134">_xlfn.IFS(AND(H134=1,I134=1,J134=1),10,AND(H134=1,I134=1,J134=0),9,AND(H134=1,I134=0,J134=1),6,AND(H134=1,I134=0,J134=0),5,AND(H134=0,I134=1,J134=1),2,AND(H134=0,I134=0,J134=1),2,AND(H134=0,I134=1,J134=0),1,AND(H134=0,I134=0,J134=0),1)</f>
        <v>9</v>
      </c>
      <c r="T134" s="6" t="s">
        <v>355</v>
      </c>
      <c r="U134" s="10" t="s">
        <v>114</v>
      </c>
      <c r="V134" s="6" t="s">
        <v>295</v>
      </c>
      <c r="W134" s="10" t="s">
        <v>164</v>
      </c>
      <c r="X134" s="59">
        <v>12.5</v>
      </c>
      <c r="Y134" s="6" t="s">
        <v>315</v>
      </c>
    </row>
    <row r="135" spans="2:25">
      <c r="B135" s="6">
        <f>'2_MS_Inventory_deal'!$AY135</f>
        <v>133</v>
      </c>
      <c r="C135" s="6" t="str">
        <f>'2_MS_Inventory_deal'!$AZ135</f>
        <v>DJ5961-001</v>
      </c>
      <c r="D135" s="6">
        <f>'2_MS_Inventory_deal'!$BA135</f>
        <v>13</v>
      </c>
      <c r="E135" s="6" t="str" cm="1">
        <f t="array" ref="E135">INDEX($T$3:$T$743,MATCH($C135&amp;$D135,$U$3:$U$743&amp;$X$3:$X$743,0))</f>
        <v>DJ5961001S130</v>
      </c>
      <c r="F135" s="6" t="str" cm="1">
        <f t="array" ref="F135">INDEX($Y$3:$Y$743,MATCH($C135&amp;$D135,$U$3:$U$743&amp;$X$3:$X$743,0))</f>
        <v>MNMAN00050</v>
      </c>
      <c r="G135" s="6" t="str" cm="1">
        <f t="array" ref="G135">INDEX($W$3:$W$743,MATCH($C135&amp;$D135,$U$3:$U$743&amp;$X$3:$X$743,0))</f>
        <v>00A</v>
      </c>
      <c r="H135" s="6" cm="1">
        <f t="array" ref="H135">_xlfn.IFS(G135=$P$3,1,G135=$P$4,1,G135=$P$5,1,G135=$P$6,1,G135=$P$7,1,G135=$P$8,1,G135=$P$9,1,G135=$P$10,1,G135=$P$11,1,G135=$P$12,1,G135=$P$13,G135=$P$14,G135=$P$15,1,G135=$P$16,1,G135=$P$17,1,G135=$P$18,1,TRUE,0)</f>
        <v>1</v>
      </c>
      <c r="I135" s="6" cm="1">
        <f t="array" ref="I135">_xlfn.IFS(AND(F135=$Q$3,G135=$P$3),1,AND(F135=$Q$4,G135=$P$4),1,AND(F135=$Q$5,G135=$P$5),1,AND(F135=$Q$6,G135=$P$6),1,AND(F135=$Q$7,G135=$P$7),1,AND(F135=$Q$8,G135=$P$8),1,AND(F135=$Q$9,G135=$P$9),1,AND(F135=$Q$10,G135=$P$10),1,AND(F135=$Q$11,G135=$P$11),1,AND(F135=$Q$12,G135=$P$12),1,AND(F135=$Q$13,G135=$P$3),1,AND(F135=$Q$14,G135=$P$3),1,AND(F135=$Q$15,G135=$P$15),1,AND(F135=$Q$16,G135=$P$16),1,AND(F135=$Q$17,G135=$P$17),1,AND(F135=$Q$18,G135=$P$18),1,TRUE,0)</f>
        <v>0</v>
      </c>
      <c r="J135" s="6" cm="1">
        <f t="array" ref="J135">_xlfn.IFS(D135=$R$3,1,D135=$R$4,1,D135=$R$5,1,D135=$R$6,1,D135=$R$7,1,D135=$R$8,1,D135=$R$9,1,D135=$R$10,1,D135=$R$11,1,D135=$R$12,1,D135=$R$13,1,D135=$R$14,1,D135=$R$15,1,D135=$R$16,1,D135=$R$17,1,D135=$R$18,1,TRUE,0)</f>
        <v>0</v>
      </c>
      <c r="K135" s="6" cm="1">
        <f t="array" ref="K135">_xlfn.IFS(AND(H135=1,I135=1,J135=1),10,AND(H135=1,I135=1,J135=0),9,AND(H135=1,I135=0,J135=1),6,AND(H135=1,I135=0,J135=0),5,AND(H135=0,I135=1,J135=1),2,AND(H135=0,I135=0,J135=1),2,AND(H135=0,I135=1,J135=0),1,AND(H135=0,I135=0,J135=0),1)</f>
        <v>5</v>
      </c>
      <c r="T135" s="6" t="s">
        <v>356</v>
      </c>
      <c r="U135" s="10" t="s">
        <v>114</v>
      </c>
      <c r="V135" s="6" t="s">
        <v>295</v>
      </c>
      <c r="W135" s="10" t="s">
        <v>164</v>
      </c>
      <c r="X135" s="59">
        <v>13</v>
      </c>
      <c r="Y135" s="6" t="s">
        <v>318</v>
      </c>
    </row>
    <row r="136" spans="2:25">
      <c r="B136" s="6">
        <f>'2_MS_Inventory_deal'!$AY136</f>
        <v>134</v>
      </c>
      <c r="C136" s="6" t="str">
        <f>'2_MS_Inventory_deal'!$AZ136</f>
        <v>DR5952-810</v>
      </c>
      <c r="D136" s="6">
        <f>'2_MS_Inventory_deal'!$BA136</f>
        <v>4</v>
      </c>
      <c r="E136" s="6" t="str" cm="1">
        <f t="array" ref="E136">INDEX($T$3:$T$743,MATCH($C136&amp;$D136,$U$3:$U$743&amp;$X$3:$X$743,0))</f>
        <v>DR5952810S040</v>
      </c>
      <c r="F136" s="6" t="str" cm="1">
        <f t="array" ref="F136">INDEX($Y$3:$Y$743,MATCH($C136&amp;$D136,$U$3:$U$743&amp;$X$3:$X$743,0))</f>
        <v>MNMAN00041</v>
      </c>
      <c r="G136" s="6" t="str" cm="1">
        <f t="array" ref="G136">INDEX($W$3:$W$743,MATCH($C136&amp;$D136,$U$3:$U$743&amp;$X$3:$X$743,0))</f>
        <v>10A</v>
      </c>
      <c r="H136" s="6" cm="1">
        <f t="array" ref="H136">_xlfn.IFS(G136=$P$3,1,G136=$P$4,1,G136=$P$5,1,G136=$P$6,1,G136=$P$7,1,G136=$P$8,1,G136=$P$9,1,G136=$P$10,1,G136=$P$11,1,G136=$P$12,1,G136=$P$13,G136=$P$14,G136=$P$15,1,G136=$P$16,1,G136=$P$17,1,G136=$P$18,1,TRUE,0)</f>
        <v>0</v>
      </c>
      <c r="I136" s="6" cm="1">
        <f t="array" ref="I136">_xlfn.IFS(AND(F136=$Q$3,G136=$P$3),1,AND(F136=$Q$4,G136=$P$4),1,AND(F136=$Q$5,G136=$P$5),1,AND(F136=$Q$6,G136=$P$6),1,AND(F136=$Q$7,G136=$P$7),1,AND(F136=$Q$8,G136=$P$8),1,AND(F136=$Q$9,G136=$P$9),1,AND(F136=$Q$10,G136=$P$10),1,AND(F136=$Q$11,G136=$P$11),1,AND(F136=$Q$12,G136=$P$12),1,AND(F136=$Q$13,G136=$P$3),1,AND(F136=$Q$14,G136=$P$3),1,AND(F136=$Q$15,G136=$P$15),1,AND(F136=$Q$16,G136=$P$16),1,AND(F136=$Q$17,G136=$P$17),1,AND(F136=$Q$18,G136=$P$18),1,TRUE,0)</f>
        <v>0</v>
      </c>
      <c r="J136" s="6" cm="1">
        <f t="array" ref="J136">_xlfn.IFS(D136=$R$3,1,D136=$R$4,1,D136=$R$5,1,D136=$R$6,1,D136=$R$7,1,D136=$R$8,1,D136=$R$9,1,D136=$R$10,1,D136=$R$11,1,D136=$R$12,1,D136=$R$13,1,D136=$R$14,1,D136=$R$15,1,D136=$R$16,1,D136=$R$17,1,D136=$R$18,1,TRUE,0)</f>
        <v>0</v>
      </c>
      <c r="K136" s="6" cm="1">
        <f t="array" ref="K136">_xlfn.IFS(AND(H136=1,I136=1,J136=1),10,AND(H136=1,I136=1,J136=0),9,AND(H136=1,I136=0,J136=1),6,AND(H136=1,I136=0,J136=0),5,AND(H136=0,I136=1,J136=1),2,AND(H136=0,I136=0,J136=1),2,AND(H136=0,I136=1,J136=0),1,AND(H136=0,I136=0,J136=0),1)</f>
        <v>1</v>
      </c>
      <c r="T136" s="6" t="s">
        <v>357</v>
      </c>
      <c r="U136" s="10" t="s">
        <v>30</v>
      </c>
      <c r="V136" s="6" t="s">
        <v>295</v>
      </c>
      <c r="W136" s="10" t="s">
        <v>358</v>
      </c>
      <c r="X136" s="59">
        <v>4</v>
      </c>
      <c r="Y136" s="6" t="s">
        <v>296</v>
      </c>
    </row>
    <row r="137" spans="2:25">
      <c r="B137" s="6">
        <f>'2_MS_Inventory_deal'!$AY137</f>
        <v>135</v>
      </c>
      <c r="C137" s="6" t="str">
        <f>'2_MS_Inventory_deal'!$AZ137</f>
        <v>DR5952-810</v>
      </c>
      <c r="D137" s="6">
        <f>'2_MS_Inventory_deal'!$BA137</f>
        <v>4.5</v>
      </c>
      <c r="E137" s="6" t="str" cm="1">
        <f t="array" ref="E137">INDEX($T$3:$T$743,MATCH($C137&amp;$D137,$U$3:$U$743&amp;$X$3:$X$743,0))</f>
        <v>DR5952810S045</v>
      </c>
      <c r="F137" s="6" t="str" cm="1">
        <f t="array" ref="F137">INDEX($Y$3:$Y$743,MATCH($C137&amp;$D137,$U$3:$U$743&amp;$X$3:$X$743,0))</f>
        <v>MNMAN00041</v>
      </c>
      <c r="G137" s="6" t="str" cm="1">
        <f t="array" ref="G137">INDEX($W$3:$W$743,MATCH($C137&amp;$D137,$U$3:$U$743&amp;$X$3:$X$743,0))</f>
        <v>10A</v>
      </c>
      <c r="H137" s="6" cm="1">
        <f t="array" ref="H137">_xlfn.IFS(G137=$P$3,1,G137=$P$4,1,G137=$P$5,1,G137=$P$6,1,G137=$P$7,1,G137=$P$8,1,G137=$P$9,1,G137=$P$10,1,G137=$P$11,1,G137=$P$12,1,G137=$P$13,G137=$P$14,G137=$P$15,1,G137=$P$16,1,G137=$P$17,1,G137=$P$18,1,TRUE,0)</f>
        <v>0</v>
      </c>
      <c r="I137" s="6" cm="1">
        <f t="array" ref="I137">_xlfn.IFS(AND(F137=$Q$3,G137=$P$3),1,AND(F137=$Q$4,G137=$P$4),1,AND(F137=$Q$5,G137=$P$5),1,AND(F137=$Q$6,G137=$P$6),1,AND(F137=$Q$7,G137=$P$7),1,AND(F137=$Q$8,G137=$P$8),1,AND(F137=$Q$9,G137=$P$9),1,AND(F137=$Q$10,G137=$P$10),1,AND(F137=$Q$11,G137=$P$11),1,AND(F137=$Q$12,G137=$P$12),1,AND(F137=$Q$13,G137=$P$3),1,AND(F137=$Q$14,G137=$P$3),1,AND(F137=$Q$15,G137=$P$15),1,AND(F137=$Q$16,G137=$P$16),1,AND(F137=$Q$17,G137=$P$17),1,AND(F137=$Q$18,G137=$P$18),1,TRUE,0)</f>
        <v>0</v>
      </c>
      <c r="J137" s="6" cm="1">
        <f t="array" ref="J137">_xlfn.IFS(D137=$R$3,1,D137=$R$4,1,D137=$R$5,1,D137=$R$6,1,D137=$R$7,1,D137=$R$8,1,D137=$R$9,1,D137=$R$10,1,D137=$R$11,1,D137=$R$12,1,D137=$R$13,1,D137=$R$14,1,D137=$R$15,1,D137=$R$16,1,D137=$R$17,1,D137=$R$18,1,TRUE,0)</f>
        <v>0</v>
      </c>
      <c r="K137" s="6" cm="1">
        <f t="array" ref="K137">_xlfn.IFS(AND(H137=1,I137=1,J137=1),10,AND(H137=1,I137=1,J137=0),9,AND(H137=1,I137=0,J137=1),6,AND(H137=1,I137=0,J137=0),5,AND(H137=0,I137=1,J137=1),2,AND(H137=0,I137=0,J137=1),2,AND(H137=0,I137=1,J137=0),1,AND(H137=0,I137=0,J137=0),1)</f>
        <v>1</v>
      </c>
      <c r="T137" s="6" t="s">
        <v>359</v>
      </c>
      <c r="U137" s="10" t="s">
        <v>30</v>
      </c>
      <c r="V137" s="6" t="s">
        <v>295</v>
      </c>
      <c r="W137" s="10" t="s">
        <v>358</v>
      </c>
      <c r="X137" s="59">
        <v>4.5</v>
      </c>
      <c r="Y137" s="6" t="s">
        <v>296</v>
      </c>
    </row>
    <row r="138" spans="2:25">
      <c r="B138" s="6">
        <f>'2_MS_Inventory_deal'!$AY138</f>
        <v>136</v>
      </c>
      <c r="C138" s="6" t="str">
        <f>'2_MS_Inventory_deal'!$AZ138</f>
        <v>DR5952-810</v>
      </c>
      <c r="D138" s="6">
        <f>'2_MS_Inventory_deal'!$BA138</f>
        <v>5</v>
      </c>
      <c r="E138" s="6" t="str" cm="1">
        <f t="array" ref="E138">INDEX($T$3:$T$743,MATCH($C138&amp;$D138,$U$3:$U$743&amp;$X$3:$X$743,0))</f>
        <v>DR5952810S050</v>
      </c>
      <c r="F138" s="6" t="str" cm="1">
        <f t="array" ref="F138">INDEX($Y$3:$Y$743,MATCH($C138&amp;$D138,$U$3:$U$743&amp;$X$3:$X$743,0))</f>
        <v>MNMAN00042</v>
      </c>
      <c r="G138" s="6" t="str" cm="1">
        <f t="array" ref="G138">INDEX($W$3:$W$743,MATCH($C138&amp;$D138,$U$3:$U$743&amp;$X$3:$X$743,0))</f>
        <v>10A</v>
      </c>
      <c r="H138" s="6" cm="1">
        <f t="array" ref="H138">_xlfn.IFS(G138=$P$3,1,G138=$P$4,1,G138=$P$5,1,G138=$P$6,1,G138=$P$7,1,G138=$P$8,1,G138=$P$9,1,G138=$P$10,1,G138=$P$11,1,G138=$P$12,1,G138=$P$13,G138=$P$14,G138=$P$15,1,G138=$P$16,1,G138=$P$17,1,G138=$P$18,1,TRUE,0)</f>
        <v>0</v>
      </c>
      <c r="I138" s="6" cm="1">
        <f t="array" ref="I138">_xlfn.IFS(AND(F138=$Q$3,G138=$P$3),1,AND(F138=$Q$4,G138=$P$4),1,AND(F138=$Q$5,G138=$P$5),1,AND(F138=$Q$6,G138=$P$6),1,AND(F138=$Q$7,G138=$P$7),1,AND(F138=$Q$8,G138=$P$8),1,AND(F138=$Q$9,G138=$P$9),1,AND(F138=$Q$10,G138=$P$10),1,AND(F138=$Q$11,G138=$P$11),1,AND(F138=$Q$12,G138=$P$12),1,AND(F138=$Q$13,G138=$P$3),1,AND(F138=$Q$14,G138=$P$3),1,AND(F138=$Q$15,G138=$P$15),1,AND(F138=$Q$16,G138=$P$16),1,AND(F138=$Q$17,G138=$P$17),1,AND(F138=$Q$18,G138=$P$18),1,TRUE,0)</f>
        <v>0</v>
      </c>
      <c r="J138" s="6" cm="1">
        <f t="array" ref="J138">_xlfn.IFS(D138=$R$3,1,D138=$R$4,1,D138=$R$5,1,D138=$R$6,1,D138=$R$7,1,D138=$R$8,1,D138=$R$9,1,D138=$R$10,1,D138=$R$11,1,D138=$R$12,1,D138=$R$13,1,D138=$R$14,1,D138=$R$15,1,D138=$R$16,1,D138=$R$17,1,D138=$R$18,1,TRUE,0)</f>
        <v>0</v>
      </c>
      <c r="K138" s="6" cm="1">
        <f t="array" ref="K138">_xlfn.IFS(AND(H138=1,I138=1,J138=1),10,AND(H138=1,I138=1,J138=0),9,AND(H138=1,I138=0,J138=1),6,AND(H138=1,I138=0,J138=0),5,AND(H138=0,I138=1,J138=1),2,AND(H138=0,I138=0,J138=1),2,AND(H138=0,I138=1,J138=0),1,AND(H138=0,I138=0,J138=0),1)</f>
        <v>1</v>
      </c>
      <c r="T138" s="6" t="s">
        <v>360</v>
      </c>
      <c r="U138" s="10" t="s">
        <v>30</v>
      </c>
      <c r="V138" s="6" t="s">
        <v>295</v>
      </c>
      <c r="W138" s="10" t="s">
        <v>358</v>
      </c>
      <c r="X138" s="59">
        <v>5</v>
      </c>
      <c r="Y138" s="6" t="s">
        <v>299</v>
      </c>
    </row>
    <row r="139" spans="2:25">
      <c r="B139" s="6">
        <f>'2_MS_Inventory_deal'!$AY139</f>
        <v>137</v>
      </c>
      <c r="C139" s="6" t="str">
        <f>'2_MS_Inventory_deal'!$AZ139</f>
        <v>DR5952-810</v>
      </c>
      <c r="D139" s="6">
        <f>'2_MS_Inventory_deal'!$BA139</f>
        <v>5.5</v>
      </c>
      <c r="E139" s="6" t="str" cm="1">
        <f t="array" ref="E139">INDEX($T$3:$T$743,MATCH($C139&amp;$D139,$U$3:$U$743&amp;$X$3:$X$743,0))</f>
        <v>DR5952810S055</v>
      </c>
      <c r="F139" s="6" t="str" cm="1">
        <f t="array" ref="F139">INDEX($Y$3:$Y$743,MATCH($C139&amp;$D139,$U$3:$U$743&amp;$X$3:$X$743,0))</f>
        <v>MNMAN00042</v>
      </c>
      <c r="G139" s="6" t="str" cm="1">
        <f t="array" ref="G139">INDEX($W$3:$W$743,MATCH($C139&amp;$D139,$U$3:$U$743&amp;$X$3:$X$743,0))</f>
        <v>10A</v>
      </c>
      <c r="H139" s="6" cm="1">
        <f t="array" ref="H139">_xlfn.IFS(G139=$P$3,1,G139=$P$4,1,G139=$P$5,1,G139=$P$6,1,G139=$P$7,1,G139=$P$8,1,G139=$P$9,1,G139=$P$10,1,G139=$P$11,1,G139=$P$12,1,G139=$P$13,G139=$P$14,G139=$P$15,1,G139=$P$16,1,G139=$P$17,1,G139=$P$18,1,TRUE,0)</f>
        <v>0</v>
      </c>
      <c r="I139" s="6" cm="1">
        <f t="array" ref="I139">_xlfn.IFS(AND(F139=$Q$3,G139=$P$3),1,AND(F139=$Q$4,G139=$P$4),1,AND(F139=$Q$5,G139=$P$5),1,AND(F139=$Q$6,G139=$P$6),1,AND(F139=$Q$7,G139=$P$7),1,AND(F139=$Q$8,G139=$P$8),1,AND(F139=$Q$9,G139=$P$9),1,AND(F139=$Q$10,G139=$P$10),1,AND(F139=$Q$11,G139=$P$11),1,AND(F139=$Q$12,G139=$P$12),1,AND(F139=$Q$13,G139=$P$3),1,AND(F139=$Q$14,G139=$P$3),1,AND(F139=$Q$15,G139=$P$15),1,AND(F139=$Q$16,G139=$P$16),1,AND(F139=$Q$17,G139=$P$17),1,AND(F139=$Q$18,G139=$P$18),1,TRUE,0)</f>
        <v>0</v>
      </c>
      <c r="J139" s="6" cm="1">
        <f t="array" ref="J139">_xlfn.IFS(D139=$R$3,1,D139=$R$4,1,D139=$R$5,1,D139=$R$6,1,D139=$R$7,1,D139=$R$8,1,D139=$R$9,1,D139=$R$10,1,D139=$R$11,1,D139=$R$12,1,D139=$R$13,1,D139=$R$14,1,D139=$R$15,1,D139=$R$16,1,D139=$R$17,1,D139=$R$18,1,TRUE,0)</f>
        <v>0</v>
      </c>
      <c r="K139" s="6" cm="1">
        <f t="array" ref="K139">_xlfn.IFS(AND(H139=1,I139=1,J139=1),10,AND(H139=1,I139=1,J139=0),9,AND(H139=1,I139=0,J139=1),6,AND(H139=1,I139=0,J139=0),5,AND(H139=0,I139=1,J139=1),2,AND(H139=0,I139=0,J139=1),2,AND(H139=0,I139=1,J139=0),1,AND(H139=0,I139=0,J139=0),1)</f>
        <v>1</v>
      </c>
      <c r="T139" s="6" t="s">
        <v>361</v>
      </c>
      <c r="U139" s="10" t="s">
        <v>30</v>
      </c>
      <c r="V139" s="6" t="s">
        <v>295</v>
      </c>
      <c r="W139" s="10" t="s">
        <v>358</v>
      </c>
      <c r="X139" s="59">
        <v>5.5</v>
      </c>
      <c r="Y139" s="6" t="s">
        <v>299</v>
      </c>
    </row>
    <row r="140" spans="2:25">
      <c r="B140" s="6">
        <f>'2_MS_Inventory_deal'!$AY140</f>
        <v>138</v>
      </c>
      <c r="C140" s="6" t="str">
        <f>'2_MS_Inventory_deal'!$AZ140</f>
        <v>DR5952-810</v>
      </c>
      <c r="D140" s="6">
        <f>'2_MS_Inventory_deal'!$BA140</f>
        <v>6</v>
      </c>
      <c r="E140" s="6" t="str" cm="1">
        <f t="array" ref="E140">INDEX($T$3:$T$743,MATCH($C140&amp;$D140,$U$3:$U$743&amp;$X$3:$X$743,0))</f>
        <v>DR5952810S060</v>
      </c>
      <c r="F140" s="6" t="str" cm="1">
        <f t="array" ref="F140">INDEX($Y$3:$Y$743,MATCH($C140&amp;$D140,$U$3:$U$743&amp;$X$3:$X$743,0))</f>
        <v>MNMAN00043</v>
      </c>
      <c r="G140" s="6" t="str" cm="1">
        <f t="array" ref="G140">INDEX($W$3:$W$743,MATCH($C140&amp;$D140,$U$3:$U$743&amp;$X$3:$X$743,0))</f>
        <v>10A</v>
      </c>
      <c r="H140" s="6" cm="1">
        <f t="array" ref="H140">_xlfn.IFS(G140=$P$3,1,G140=$P$4,1,G140=$P$5,1,G140=$P$6,1,G140=$P$7,1,G140=$P$8,1,G140=$P$9,1,G140=$P$10,1,G140=$P$11,1,G140=$P$12,1,G140=$P$13,G140=$P$14,G140=$P$15,1,G140=$P$16,1,G140=$P$17,1,G140=$P$18,1,TRUE,0)</f>
        <v>0</v>
      </c>
      <c r="I140" s="6" cm="1">
        <f t="array" ref="I140">_xlfn.IFS(AND(F140=$Q$3,G140=$P$3),1,AND(F140=$Q$4,G140=$P$4),1,AND(F140=$Q$5,G140=$P$5),1,AND(F140=$Q$6,G140=$P$6),1,AND(F140=$Q$7,G140=$P$7),1,AND(F140=$Q$8,G140=$P$8),1,AND(F140=$Q$9,G140=$P$9),1,AND(F140=$Q$10,G140=$P$10),1,AND(F140=$Q$11,G140=$P$11),1,AND(F140=$Q$12,G140=$P$12),1,AND(F140=$Q$13,G140=$P$3),1,AND(F140=$Q$14,G140=$P$3),1,AND(F140=$Q$15,G140=$P$15),1,AND(F140=$Q$16,G140=$P$16),1,AND(F140=$Q$17,G140=$P$17),1,AND(F140=$Q$18,G140=$P$18),1,TRUE,0)</f>
        <v>0</v>
      </c>
      <c r="J140" s="6" cm="1">
        <f t="array" ref="J140">_xlfn.IFS(D140=$R$3,1,D140=$R$4,1,D140=$R$5,1,D140=$R$6,1,D140=$R$7,1,D140=$R$8,1,D140=$R$9,1,D140=$R$10,1,D140=$R$11,1,D140=$R$12,1,D140=$R$13,1,D140=$R$14,1,D140=$R$15,1,D140=$R$16,1,D140=$R$17,1,D140=$R$18,1,TRUE,0)</f>
        <v>0</v>
      </c>
      <c r="K140" s="6" cm="1">
        <f t="array" ref="K140">_xlfn.IFS(AND(H140=1,I140=1,J140=1),10,AND(H140=1,I140=1,J140=0),9,AND(H140=1,I140=0,J140=1),6,AND(H140=1,I140=0,J140=0),5,AND(H140=0,I140=1,J140=1),2,AND(H140=0,I140=0,J140=1),2,AND(H140=0,I140=1,J140=0),1,AND(H140=0,I140=0,J140=0),1)</f>
        <v>1</v>
      </c>
      <c r="T140" s="6" t="s">
        <v>362</v>
      </c>
      <c r="U140" s="10" t="s">
        <v>30</v>
      </c>
      <c r="V140" s="6" t="s">
        <v>295</v>
      </c>
      <c r="W140" s="10" t="s">
        <v>358</v>
      </c>
      <c r="X140" s="59">
        <v>6</v>
      </c>
      <c r="Y140" s="6" t="s">
        <v>302</v>
      </c>
    </row>
    <row r="141" spans="2:25">
      <c r="B141" s="6">
        <f>'2_MS_Inventory_deal'!$AY141</f>
        <v>139</v>
      </c>
      <c r="C141" s="6" t="str">
        <f>'2_MS_Inventory_deal'!$AZ141</f>
        <v>DR5952-810</v>
      </c>
      <c r="D141" s="6">
        <f>'2_MS_Inventory_deal'!$BA141</f>
        <v>6.5</v>
      </c>
      <c r="E141" s="6" t="str" cm="1">
        <f t="array" ref="E141">INDEX($T$3:$T$743,MATCH($C141&amp;$D141,$U$3:$U$743&amp;$X$3:$X$743,0))</f>
        <v>DR5952810S065</v>
      </c>
      <c r="F141" s="6" t="str" cm="1">
        <f t="array" ref="F141">INDEX($Y$3:$Y$743,MATCH($C141&amp;$D141,$U$3:$U$743&amp;$X$3:$X$743,0))</f>
        <v>MNMAN00043</v>
      </c>
      <c r="G141" s="6" t="str" cm="1">
        <f t="array" ref="G141">INDEX($W$3:$W$743,MATCH($C141&amp;$D141,$U$3:$U$743&amp;$X$3:$X$743,0))</f>
        <v>10A</v>
      </c>
      <c r="H141" s="6" cm="1">
        <f t="array" ref="H141">_xlfn.IFS(G141=$P$3,1,G141=$P$4,1,G141=$P$5,1,G141=$P$6,1,G141=$P$7,1,G141=$P$8,1,G141=$P$9,1,G141=$P$10,1,G141=$P$11,1,G141=$P$12,1,G141=$P$13,G141=$P$14,G141=$P$15,1,G141=$P$16,1,G141=$P$17,1,G141=$P$18,1,TRUE,0)</f>
        <v>0</v>
      </c>
      <c r="I141" s="6" cm="1">
        <f t="array" ref="I141">_xlfn.IFS(AND(F141=$Q$3,G141=$P$3),1,AND(F141=$Q$4,G141=$P$4),1,AND(F141=$Q$5,G141=$P$5),1,AND(F141=$Q$6,G141=$P$6),1,AND(F141=$Q$7,G141=$P$7),1,AND(F141=$Q$8,G141=$P$8),1,AND(F141=$Q$9,G141=$P$9),1,AND(F141=$Q$10,G141=$P$10),1,AND(F141=$Q$11,G141=$P$11),1,AND(F141=$Q$12,G141=$P$12),1,AND(F141=$Q$13,G141=$P$3),1,AND(F141=$Q$14,G141=$P$3),1,AND(F141=$Q$15,G141=$P$15),1,AND(F141=$Q$16,G141=$P$16),1,AND(F141=$Q$17,G141=$P$17),1,AND(F141=$Q$18,G141=$P$18),1,TRUE,0)</f>
        <v>0</v>
      </c>
      <c r="J141" s="6" cm="1">
        <f t="array" ref="J141">_xlfn.IFS(D141=$R$3,1,D141=$R$4,1,D141=$R$5,1,D141=$R$6,1,D141=$R$7,1,D141=$R$8,1,D141=$R$9,1,D141=$R$10,1,D141=$R$11,1,D141=$R$12,1,D141=$R$13,1,D141=$R$14,1,D141=$R$15,1,D141=$R$16,1,D141=$R$17,1,D141=$R$18,1,TRUE,0)</f>
        <v>0</v>
      </c>
      <c r="K141" s="6" cm="1">
        <f t="array" ref="K141">_xlfn.IFS(AND(H141=1,I141=1,J141=1),10,AND(H141=1,I141=1,J141=0),9,AND(H141=1,I141=0,J141=1),6,AND(H141=1,I141=0,J141=0),5,AND(H141=0,I141=1,J141=1),2,AND(H141=0,I141=0,J141=1),2,AND(H141=0,I141=1,J141=0),1,AND(H141=0,I141=0,J141=0),1)</f>
        <v>1</v>
      </c>
      <c r="T141" s="6" t="s">
        <v>363</v>
      </c>
      <c r="U141" s="10" t="s">
        <v>30</v>
      </c>
      <c r="V141" s="6" t="s">
        <v>295</v>
      </c>
      <c r="W141" s="10" t="s">
        <v>358</v>
      </c>
      <c r="X141" s="59">
        <v>6.5</v>
      </c>
      <c r="Y141" s="6" t="s">
        <v>302</v>
      </c>
    </row>
    <row r="142" spans="2:25">
      <c r="B142" s="6">
        <f>'2_MS_Inventory_deal'!$AY142</f>
        <v>140</v>
      </c>
      <c r="C142" s="6" t="str">
        <f>'2_MS_Inventory_deal'!$AZ142</f>
        <v>DR5952-810</v>
      </c>
      <c r="D142" s="6">
        <f>'2_MS_Inventory_deal'!$BA142</f>
        <v>7</v>
      </c>
      <c r="E142" s="6" t="str" cm="1">
        <f t="array" ref="E142">INDEX($T$3:$T$743,MATCH($C142&amp;$D142,$U$3:$U$743&amp;$X$3:$X$743,0))</f>
        <v>DR5952810S070</v>
      </c>
      <c r="F142" s="6" t="str" cm="1">
        <f t="array" ref="F142">INDEX($Y$3:$Y$743,MATCH($C142&amp;$D142,$U$3:$U$743&amp;$X$3:$X$743,0))</f>
        <v>MNMAN00044</v>
      </c>
      <c r="G142" s="6" t="str" cm="1">
        <f t="array" ref="G142">INDEX($W$3:$W$743,MATCH($C142&amp;$D142,$U$3:$U$743&amp;$X$3:$X$743,0))</f>
        <v>10A</v>
      </c>
      <c r="H142" s="6" cm="1">
        <f t="array" ref="H142">_xlfn.IFS(G142=$P$3,1,G142=$P$4,1,G142=$P$5,1,G142=$P$6,1,G142=$P$7,1,G142=$P$8,1,G142=$P$9,1,G142=$P$10,1,G142=$P$11,1,G142=$P$12,1,G142=$P$13,G142=$P$14,G142=$P$15,1,G142=$P$16,1,G142=$P$17,1,G142=$P$18,1,TRUE,0)</f>
        <v>0</v>
      </c>
      <c r="I142" s="6" cm="1">
        <f t="array" ref="I142">_xlfn.IFS(AND(F142=$Q$3,G142=$P$3),1,AND(F142=$Q$4,G142=$P$4),1,AND(F142=$Q$5,G142=$P$5),1,AND(F142=$Q$6,G142=$P$6),1,AND(F142=$Q$7,G142=$P$7),1,AND(F142=$Q$8,G142=$P$8),1,AND(F142=$Q$9,G142=$P$9),1,AND(F142=$Q$10,G142=$P$10),1,AND(F142=$Q$11,G142=$P$11),1,AND(F142=$Q$12,G142=$P$12),1,AND(F142=$Q$13,G142=$P$3),1,AND(F142=$Q$14,G142=$P$3),1,AND(F142=$Q$15,G142=$P$15),1,AND(F142=$Q$16,G142=$P$16),1,AND(F142=$Q$17,G142=$P$17),1,AND(F142=$Q$18,G142=$P$18),1,TRUE,0)</f>
        <v>0</v>
      </c>
      <c r="J142" s="6" cm="1">
        <f t="array" ref="J142">_xlfn.IFS(D142=$R$3,1,D142=$R$4,1,D142=$R$5,1,D142=$R$6,1,D142=$R$7,1,D142=$R$8,1,D142=$R$9,1,D142=$R$10,1,D142=$R$11,1,D142=$R$12,1,D142=$R$13,1,D142=$R$14,1,D142=$R$15,1,D142=$R$16,1,D142=$R$17,1,D142=$R$18,1,TRUE,0)</f>
        <v>1</v>
      </c>
      <c r="K142" s="6" cm="1">
        <f t="array" ref="K142">_xlfn.IFS(AND(H142=1,I142=1,J142=1),10,AND(H142=1,I142=1,J142=0),9,AND(H142=1,I142=0,J142=1),6,AND(H142=1,I142=0,J142=0),5,AND(H142=0,I142=1,J142=1),2,AND(H142=0,I142=0,J142=1),2,AND(H142=0,I142=1,J142=0),1,AND(H142=0,I142=0,J142=0),1)</f>
        <v>2</v>
      </c>
      <c r="T142" s="6" t="s">
        <v>364</v>
      </c>
      <c r="U142" s="10" t="s">
        <v>30</v>
      </c>
      <c r="V142" s="6" t="s">
        <v>295</v>
      </c>
      <c r="W142" s="10" t="s">
        <v>358</v>
      </c>
      <c r="X142" s="59">
        <v>7</v>
      </c>
      <c r="Y142" s="6" t="s">
        <v>305</v>
      </c>
    </row>
    <row r="143" spans="2:25">
      <c r="B143" s="6">
        <f>'2_MS_Inventory_deal'!$AY143</f>
        <v>141</v>
      </c>
      <c r="C143" s="6" t="str">
        <f>'2_MS_Inventory_deal'!$AZ143</f>
        <v>DR5952-810</v>
      </c>
      <c r="D143" s="6">
        <f>'2_MS_Inventory_deal'!$BA143</f>
        <v>7.5</v>
      </c>
      <c r="E143" s="6" t="str" cm="1">
        <f t="array" ref="E143">INDEX($T$3:$T$743,MATCH($C143&amp;$D143,$U$3:$U$743&amp;$X$3:$X$743,0))</f>
        <v>DR5952810S075</v>
      </c>
      <c r="F143" s="6" t="str" cm="1">
        <f t="array" ref="F143">INDEX($Y$3:$Y$743,MATCH($C143&amp;$D143,$U$3:$U$743&amp;$X$3:$X$743,0))</f>
        <v>MNMAN00044</v>
      </c>
      <c r="G143" s="6" t="str" cm="1">
        <f t="array" ref="G143">INDEX($W$3:$W$743,MATCH($C143&amp;$D143,$U$3:$U$743&amp;$X$3:$X$743,0))</f>
        <v>10A</v>
      </c>
      <c r="H143" s="6" cm="1">
        <f t="array" ref="H143">_xlfn.IFS(G143=$P$3,1,G143=$P$4,1,G143=$P$5,1,G143=$P$6,1,G143=$P$7,1,G143=$P$8,1,G143=$P$9,1,G143=$P$10,1,G143=$P$11,1,G143=$P$12,1,G143=$P$13,G143=$P$14,G143=$P$15,1,G143=$P$16,1,G143=$P$17,1,G143=$P$18,1,TRUE,0)</f>
        <v>0</v>
      </c>
      <c r="I143" s="6" cm="1">
        <f t="array" ref="I143">_xlfn.IFS(AND(F143=$Q$3,G143=$P$3),1,AND(F143=$Q$4,G143=$P$4),1,AND(F143=$Q$5,G143=$P$5),1,AND(F143=$Q$6,G143=$P$6),1,AND(F143=$Q$7,G143=$P$7),1,AND(F143=$Q$8,G143=$P$8),1,AND(F143=$Q$9,G143=$P$9),1,AND(F143=$Q$10,G143=$P$10),1,AND(F143=$Q$11,G143=$P$11),1,AND(F143=$Q$12,G143=$P$12),1,AND(F143=$Q$13,G143=$P$3),1,AND(F143=$Q$14,G143=$P$3),1,AND(F143=$Q$15,G143=$P$15),1,AND(F143=$Q$16,G143=$P$16),1,AND(F143=$Q$17,G143=$P$17),1,AND(F143=$Q$18,G143=$P$18),1,TRUE,0)</f>
        <v>0</v>
      </c>
      <c r="J143" s="6" cm="1">
        <f t="array" ref="J143">_xlfn.IFS(D143=$R$3,1,D143=$R$4,1,D143=$R$5,1,D143=$R$6,1,D143=$R$7,1,D143=$R$8,1,D143=$R$9,1,D143=$R$10,1,D143=$R$11,1,D143=$R$12,1,D143=$R$13,1,D143=$R$14,1,D143=$R$15,1,D143=$R$16,1,D143=$R$17,1,D143=$R$18,1,TRUE,0)</f>
        <v>0</v>
      </c>
      <c r="K143" s="6" cm="1">
        <f t="array" ref="K143">_xlfn.IFS(AND(H143=1,I143=1,J143=1),10,AND(H143=1,I143=1,J143=0),9,AND(H143=1,I143=0,J143=1),6,AND(H143=1,I143=0,J143=0),5,AND(H143=0,I143=1,J143=1),2,AND(H143=0,I143=0,J143=1),2,AND(H143=0,I143=1,J143=0),1,AND(H143=0,I143=0,J143=0),1)</f>
        <v>1</v>
      </c>
      <c r="T143" s="6" t="s">
        <v>365</v>
      </c>
      <c r="U143" s="10" t="s">
        <v>30</v>
      </c>
      <c r="V143" s="6" t="s">
        <v>295</v>
      </c>
      <c r="W143" s="10" t="s">
        <v>358</v>
      </c>
      <c r="X143" s="59">
        <v>7.5</v>
      </c>
      <c r="Y143" s="6" t="s">
        <v>305</v>
      </c>
    </row>
    <row r="144" spans="2:25">
      <c r="B144" s="6">
        <f>'2_MS_Inventory_deal'!$AY144</f>
        <v>142</v>
      </c>
      <c r="C144" s="6" t="str">
        <f>'2_MS_Inventory_deal'!$AZ144</f>
        <v>DR5952-810</v>
      </c>
      <c r="D144" s="6">
        <f>'2_MS_Inventory_deal'!$BA144</f>
        <v>8</v>
      </c>
      <c r="E144" s="6" t="str" cm="1">
        <f t="array" ref="E144">INDEX($T$3:$T$743,MATCH($C144&amp;$D144,$U$3:$U$743&amp;$X$3:$X$743,0))</f>
        <v>DR5952810S080</v>
      </c>
      <c r="F144" s="6" t="str" cm="1">
        <f t="array" ref="F144">INDEX($Y$3:$Y$743,MATCH($C144&amp;$D144,$U$3:$U$743&amp;$X$3:$X$743,0))</f>
        <v>MNMAN00045</v>
      </c>
      <c r="G144" s="6" t="str" cm="1">
        <f t="array" ref="G144">INDEX($W$3:$W$743,MATCH($C144&amp;$D144,$U$3:$U$743&amp;$X$3:$X$743,0))</f>
        <v>10A</v>
      </c>
      <c r="H144" s="6" cm="1">
        <f t="array" ref="H144">_xlfn.IFS(G144=$P$3,1,G144=$P$4,1,G144=$P$5,1,G144=$P$6,1,G144=$P$7,1,G144=$P$8,1,G144=$P$9,1,G144=$P$10,1,G144=$P$11,1,G144=$P$12,1,G144=$P$13,G144=$P$14,G144=$P$15,1,G144=$P$16,1,G144=$P$17,1,G144=$P$18,1,TRUE,0)</f>
        <v>0</v>
      </c>
      <c r="I144" s="6" cm="1">
        <f t="array" ref="I144">_xlfn.IFS(AND(F144=$Q$3,G144=$P$3),1,AND(F144=$Q$4,G144=$P$4),1,AND(F144=$Q$5,G144=$P$5),1,AND(F144=$Q$6,G144=$P$6),1,AND(F144=$Q$7,G144=$P$7),1,AND(F144=$Q$8,G144=$P$8),1,AND(F144=$Q$9,G144=$P$9),1,AND(F144=$Q$10,G144=$P$10),1,AND(F144=$Q$11,G144=$P$11),1,AND(F144=$Q$12,G144=$P$12),1,AND(F144=$Q$13,G144=$P$3),1,AND(F144=$Q$14,G144=$P$3),1,AND(F144=$Q$15,G144=$P$15),1,AND(F144=$Q$16,G144=$P$16),1,AND(F144=$Q$17,G144=$P$17),1,AND(F144=$Q$18,G144=$P$18),1,TRUE,0)</f>
        <v>0</v>
      </c>
      <c r="J144" s="6" cm="1">
        <f t="array" ref="J144">_xlfn.IFS(D144=$R$3,1,D144=$R$4,1,D144=$R$5,1,D144=$R$6,1,D144=$R$7,1,D144=$R$8,1,D144=$R$9,1,D144=$R$10,1,D144=$R$11,1,D144=$R$12,1,D144=$R$13,1,D144=$R$14,1,D144=$R$15,1,D144=$R$16,1,D144=$R$17,1,D144=$R$18,1,TRUE,0)</f>
        <v>1</v>
      </c>
      <c r="K144" s="6" cm="1">
        <f t="array" ref="K144">_xlfn.IFS(AND(H144=1,I144=1,J144=1),10,AND(H144=1,I144=1,J144=0),9,AND(H144=1,I144=0,J144=1),6,AND(H144=1,I144=0,J144=0),5,AND(H144=0,I144=1,J144=1),2,AND(H144=0,I144=0,J144=1),2,AND(H144=0,I144=1,J144=0),1,AND(H144=0,I144=0,J144=0),1)</f>
        <v>2</v>
      </c>
      <c r="T144" s="6" t="s">
        <v>366</v>
      </c>
      <c r="U144" s="10" t="s">
        <v>30</v>
      </c>
      <c r="V144" s="6" t="s">
        <v>295</v>
      </c>
      <c r="W144" s="10" t="s">
        <v>358</v>
      </c>
      <c r="X144" s="59">
        <v>8</v>
      </c>
      <c r="Y144" s="6" t="s">
        <v>184</v>
      </c>
    </row>
    <row r="145" spans="2:25">
      <c r="B145" s="6">
        <f>'2_MS_Inventory_deal'!$AY145</f>
        <v>143</v>
      </c>
      <c r="C145" s="6" t="str">
        <f>'2_MS_Inventory_deal'!$AZ145</f>
        <v>DR5952-810</v>
      </c>
      <c r="D145" s="6">
        <f>'2_MS_Inventory_deal'!$BA145</f>
        <v>8.5</v>
      </c>
      <c r="E145" s="6" t="str" cm="1">
        <f t="array" ref="E145">INDEX($T$3:$T$743,MATCH($C145&amp;$D145,$U$3:$U$743&amp;$X$3:$X$743,0))</f>
        <v>DR5952810S085</v>
      </c>
      <c r="F145" s="6" t="str" cm="1">
        <f t="array" ref="F145">INDEX($Y$3:$Y$743,MATCH($C145&amp;$D145,$U$3:$U$743&amp;$X$3:$X$743,0))</f>
        <v>MNMAN00045</v>
      </c>
      <c r="G145" s="6" t="str" cm="1">
        <f t="array" ref="G145">INDEX($W$3:$W$743,MATCH($C145&amp;$D145,$U$3:$U$743&amp;$X$3:$X$743,0))</f>
        <v>10A</v>
      </c>
      <c r="H145" s="6" cm="1">
        <f t="array" ref="H145">_xlfn.IFS(G145=$P$3,1,G145=$P$4,1,G145=$P$5,1,G145=$P$6,1,G145=$P$7,1,G145=$P$8,1,G145=$P$9,1,G145=$P$10,1,G145=$P$11,1,G145=$P$12,1,G145=$P$13,G145=$P$14,G145=$P$15,1,G145=$P$16,1,G145=$P$17,1,G145=$P$18,1,TRUE,0)</f>
        <v>0</v>
      </c>
      <c r="I145" s="6" cm="1">
        <f t="array" ref="I145">_xlfn.IFS(AND(F145=$Q$3,G145=$P$3),1,AND(F145=$Q$4,G145=$P$4),1,AND(F145=$Q$5,G145=$P$5),1,AND(F145=$Q$6,G145=$P$6),1,AND(F145=$Q$7,G145=$P$7),1,AND(F145=$Q$8,G145=$P$8),1,AND(F145=$Q$9,G145=$P$9),1,AND(F145=$Q$10,G145=$P$10),1,AND(F145=$Q$11,G145=$P$11),1,AND(F145=$Q$12,G145=$P$12),1,AND(F145=$Q$13,G145=$P$3),1,AND(F145=$Q$14,G145=$P$3),1,AND(F145=$Q$15,G145=$P$15),1,AND(F145=$Q$16,G145=$P$16),1,AND(F145=$Q$17,G145=$P$17),1,AND(F145=$Q$18,G145=$P$18),1,TRUE,0)</f>
        <v>0</v>
      </c>
      <c r="J145" s="6" cm="1">
        <f t="array" ref="J145">_xlfn.IFS(D145=$R$3,1,D145=$R$4,1,D145=$R$5,1,D145=$R$6,1,D145=$R$7,1,D145=$R$8,1,D145=$R$9,1,D145=$R$10,1,D145=$R$11,1,D145=$R$12,1,D145=$R$13,1,D145=$R$14,1,D145=$R$15,1,D145=$R$16,1,D145=$R$17,1,D145=$R$18,1,TRUE,0)</f>
        <v>0</v>
      </c>
      <c r="K145" s="6" cm="1">
        <f t="array" ref="K145">_xlfn.IFS(AND(H145=1,I145=1,J145=1),10,AND(H145=1,I145=1,J145=0),9,AND(H145=1,I145=0,J145=1),6,AND(H145=1,I145=0,J145=0),5,AND(H145=0,I145=1,J145=1),2,AND(H145=0,I145=0,J145=1),2,AND(H145=0,I145=1,J145=0),1,AND(H145=0,I145=0,J145=0),1)</f>
        <v>1</v>
      </c>
      <c r="T145" s="6" t="s">
        <v>367</v>
      </c>
      <c r="U145" s="10" t="s">
        <v>30</v>
      </c>
      <c r="V145" s="6" t="s">
        <v>295</v>
      </c>
      <c r="W145" s="10" t="s">
        <v>358</v>
      </c>
      <c r="X145" s="59">
        <v>8.5</v>
      </c>
      <c r="Y145" s="6" t="s">
        <v>184</v>
      </c>
    </row>
    <row r="146" spans="2:25">
      <c r="B146" s="6">
        <f>'2_MS_Inventory_deal'!$AY146</f>
        <v>144</v>
      </c>
      <c r="C146" s="6" t="str">
        <f>'2_MS_Inventory_deal'!$AZ146</f>
        <v>DR5952-810</v>
      </c>
      <c r="D146" s="6">
        <f>'2_MS_Inventory_deal'!$BA146</f>
        <v>9</v>
      </c>
      <c r="E146" s="6" t="str" cm="1">
        <f t="array" ref="E146">INDEX($T$3:$T$743,MATCH($C146&amp;$D146,$U$3:$U$743&amp;$X$3:$X$743,0))</f>
        <v>DR5952810S090</v>
      </c>
      <c r="F146" s="6" t="str" cm="1">
        <f t="array" ref="F146">INDEX($Y$3:$Y$743,MATCH($C146&amp;$D146,$U$3:$U$743&amp;$X$3:$X$743,0))</f>
        <v>MNMAN00046</v>
      </c>
      <c r="G146" s="6" t="str" cm="1">
        <f t="array" ref="G146">INDEX($W$3:$W$743,MATCH($C146&amp;$D146,$U$3:$U$743&amp;$X$3:$X$743,0))</f>
        <v>10A</v>
      </c>
      <c r="H146" s="6" cm="1">
        <f t="array" ref="H146">_xlfn.IFS(G146=$P$3,1,G146=$P$4,1,G146=$P$5,1,G146=$P$6,1,G146=$P$7,1,G146=$P$8,1,G146=$P$9,1,G146=$P$10,1,G146=$P$11,1,G146=$P$12,1,G146=$P$13,G146=$P$14,G146=$P$15,1,G146=$P$16,1,G146=$P$17,1,G146=$P$18,1,TRUE,0)</f>
        <v>0</v>
      </c>
      <c r="I146" s="6" cm="1">
        <f t="array" ref="I146">_xlfn.IFS(AND(F146=$Q$3,G146=$P$3),1,AND(F146=$Q$4,G146=$P$4),1,AND(F146=$Q$5,G146=$P$5),1,AND(F146=$Q$6,G146=$P$6),1,AND(F146=$Q$7,G146=$P$7),1,AND(F146=$Q$8,G146=$P$8),1,AND(F146=$Q$9,G146=$P$9),1,AND(F146=$Q$10,G146=$P$10),1,AND(F146=$Q$11,G146=$P$11),1,AND(F146=$Q$12,G146=$P$12),1,AND(F146=$Q$13,G146=$P$3),1,AND(F146=$Q$14,G146=$P$3),1,AND(F146=$Q$15,G146=$P$15),1,AND(F146=$Q$16,G146=$P$16),1,AND(F146=$Q$17,G146=$P$17),1,AND(F146=$Q$18,G146=$P$18),1,TRUE,0)</f>
        <v>0</v>
      </c>
      <c r="J146" s="6" cm="1">
        <f t="array" ref="J146">_xlfn.IFS(D146=$R$3,1,D146=$R$4,1,D146=$R$5,1,D146=$R$6,1,D146=$R$7,1,D146=$R$8,1,D146=$R$9,1,D146=$R$10,1,D146=$R$11,1,D146=$R$12,1,D146=$R$13,1,D146=$R$14,1,D146=$R$15,1,D146=$R$16,1,D146=$R$17,1,D146=$R$18,1,TRUE,0)</f>
        <v>1</v>
      </c>
      <c r="K146" s="6" cm="1">
        <f t="array" ref="K146">_xlfn.IFS(AND(H146=1,I146=1,J146=1),10,AND(H146=1,I146=1,J146=0),9,AND(H146=1,I146=0,J146=1),6,AND(H146=1,I146=0,J146=0),5,AND(H146=0,I146=1,J146=1),2,AND(H146=0,I146=0,J146=1),2,AND(H146=0,I146=1,J146=0),1,AND(H146=0,I146=0,J146=0),1)</f>
        <v>2</v>
      </c>
      <c r="T146" s="6" t="s">
        <v>368</v>
      </c>
      <c r="U146" s="10" t="s">
        <v>30</v>
      </c>
      <c r="V146" s="6" t="s">
        <v>295</v>
      </c>
      <c r="W146" s="10" t="s">
        <v>358</v>
      </c>
      <c r="X146" s="59">
        <v>9</v>
      </c>
      <c r="Y146" s="6" t="s">
        <v>185</v>
      </c>
    </row>
    <row r="147" spans="2:25">
      <c r="B147" s="6">
        <f>'2_MS_Inventory_deal'!$AY147</f>
        <v>145</v>
      </c>
      <c r="C147" s="6" t="str">
        <f>'2_MS_Inventory_deal'!$AZ147</f>
        <v>DR5952-810</v>
      </c>
      <c r="D147" s="6">
        <f>'2_MS_Inventory_deal'!$BA147</f>
        <v>9.5</v>
      </c>
      <c r="E147" s="6" t="str" cm="1">
        <f t="array" ref="E147">INDEX($T$3:$T$743,MATCH($C147&amp;$D147,$U$3:$U$743&amp;$X$3:$X$743,0))</f>
        <v>DR5952810S095</v>
      </c>
      <c r="F147" s="6" t="str" cm="1">
        <f t="array" ref="F147">INDEX($Y$3:$Y$743,MATCH($C147&amp;$D147,$U$3:$U$743&amp;$X$3:$X$743,0))</f>
        <v>MNMAN00046</v>
      </c>
      <c r="G147" s="6" t="str" cm="1">
        <f t="array" ref="G147">INDEX($W$3:$W$743,MATCH($C147&amp;$D147,$U$3:$U$743&amp;$X$3:$X$743,0))</f>
        <v>10A</v>
      </c>
      <c r="H147" s="6" cm="1">
        <f t="array" ref="H147">_xlfn.IFS(G147=$P$3,1,G147=$P$4,1,G147=$P$5,1,G147=$P$6,1,G147=$P$7,1,G147=$P$8,1,G147=$P$9,1,G147=$P$10,1,G147=$P$11,1,G147=$P$12,1,G147=$P$13,G147=$P$14,G147=$P$15,1,G147=$P$16,1,G147=$P$17,1,G147=$P$18,1,TRUE,0)</f>
        <v>0</v>
      </c>
      <c r="I147" s="6" cm="1">
        <f t="array" ref="I147">_xlfn.IFS(AND(F147=$Q$3,G147=$P$3),1,AND(F147=$Q$4,G147=$P$4),1,AND(F147=$Q$5,G147=$P$5),1,AND(F147=$Q$6,G147=$P$6),1,AND(F147=$Q$7,G147=$P$7),1,AND(F147=$Q$8,G147=$P$8),1,AND(F147=$Q$9,G147=$P$9),1,AND(F147=$Q$10,G147=$P$10),1,AND(F147=$Q$11,G147=$P$11),1,AND(F147=$Q$12,G147=$P$12),1,AND(F147=$Q$13,G147=$P$3),1,AND(F147=$Q$14,G147=$P$3),1,AND(F147=$Q$15,G147=$P$15),1,AND(F147=$Q$16,G147=$P$16),1,AND(F147=$Q$17,G147=$P$17),1,AND(F147=$Q$18,G147=$P$18),1,TRUE,0)</f>
        <v>0</v>
      </c>
      <c r="J147" s="6" cm="1">
        <f t="array" ref="J147">_xlfn.IFS(D147=$R$3,1,D147=$R$4,1,D147=$R$5,1,D147=$R$6,1,D147=$R$7,1,D147=$R$8,1,D147=$R$9,1,D147=$R$10,1,D147=$R$11,1,D147=$R$12,1,D147=$R$13,1,D147=$R$14,1,D147=$R$15,1,D147=$R$16,1,D147=$R$17,1,D147=$R$18,1,TRUE,0)</f>
        <v>1</v>
      </c>
      <c r="K147" s="6" cm="1">
        <f t="array" ref="K147">_xlfn.IFS(AND(H147=1,I147=1,J147=1),10,AND(H147=1,I147=1,J147=0),9,AND(H147=1,I147=0,J147=1),6,AND(H147=1,I147=0,J147=0),5,AND(H147=0,I147=1,J147=1),2,AND(H147=0,I147=0,J147=1),2,AND(H147=0,I147=1,J147=0),1,AND(H147=0,I147=0,J147=0),1)</f>
        <v>2</v>
      </c>
      <c r="T147" s="6" t="s">
        <v>369</v>
      </c>
      <c r="U147" s="10" t="s">
        <v>30</v>
      </c>
      <c r="V147" s="6" t="s">
        <v>295</v>
      </c>
      <c r="W147" s="10" t="s">
        <v>358</v>
      </c>
      <c r="X147" s="59">
        <v>9.5</v>
      </c>
      <c r="Y147" s="6" t="s">
        <v>185</v>
      </c>
    </row>
    <row r="148" spans="2:25">
      <c r="B148" s="6">
        <f>'2_MS_Inventory_deal'!$AY148</f>
        <v>146</v>
      </c>
      <c r="C148" s="6" t="str">
        <f>'2_MS_Inventory_deal'!$AZ148</f>
        <v>DR5952-810</v>
      </c>
      <c r="D148" s="6">
        <f>'2_MS_Inventory_deal'!$BA148</f>
        <v>10</v>
      </c>
      <c r="E148" s="6" t="str" cm="1">
        <f t="array" ref="E148">INDEX($T$3:$T$743,MATCH($C148&amp;$D148,$U$3:$U$743&amp;$X$3:$X$743,0))</f>
        <v>DR5952810S100</v>
      </c>
      <c r="F148" s="6" t="str" cm="1">
        <f t="array" ref="F148">INDEX($Y$3:$Y$743,MATCH($C148&amp;$D148,$U$3:$U$743&amp;$X$3:$X$743,0))</f>
        <v>MNMAN00047</v>
      </c>
      <c r="G148" s="6" t="str" cm="1">
        <f t="array" ref="G148">INDEX($W$3:$W$743,MATCH($C148&amp;$D148,$U$3:$U$743&amp;$X$3:$X$743,0))</f>
        <v>10A</v>
      </c>
      <c r="H148" s="6" cm="1">
        <f t="array" ref="H148">_xlfn.IFS(G148=$P$3,1,G148=$P$4,1,G148=$P$5,1,G148=$P$6,1,G148=$P$7,1,G148=$P$8,1,G148=$P$9,1,G148=$P$10,1,G148=$P$11,1,G148=$P$12,1,G148=$P$13,G148=$P$14,G148=$P$15,1,G148=$P$16,1,G148=$P$17,1,G148=$P$18,1,TRUE,0)</f>
        <v>0</v>
      </c>
      <c r="I148" s="6" cm="1">
        <f t="array" ref="I148">_xlfn.IFS(AND(F148=$Q$3,G148=$P$3),1,AND(F148=$Q$4,G148=$P$4),1,AND(F148=$Q$5,G148=$P$5),1,AND(F148=$Q$6,G148=$P$6),1,AND(F148=$Q$7,G148=$P$7),1,AND(F148=$Q$8,G148=$P$8),1,AND(F148=$Q$9,G148=$P$9),1,AND(F148=$Q$10,G148=$P$10),1,AND(F148=$Q$11,G148=$P$11),1,AND(F148=$Q$12,G148=$P$12),1,AND(F148=$Q$13,G148=$P$3),1,AND(F148=$Q$14,G148=$P$3),1,AND(F148=$Q$15,G148=$P$15),1,AND(F148=$Q$16,G148=$P$16),1,AND(F148=$Q$17,G148=$P$17),1,AND(F148=$Q$18,G148=$P$18),1,TRUE,0)</f>
        <v>0</v>
      </c>
      <c r="J148" s="6" cm="1">
        <f t="array" ref="J148">_xlfn.IFS(D148=$R$3,1,D148=$R$4,1,D148=$R$5,1,D148=$R$6,1,D148=$R$7,1,D148=$R$8,1,D148=$R$9,1,D148=$R$10,1,D148=$R$11,1,D148=$R$12,1,D148=$R$13,1,D148=$R$14,1,D148=$R$15,1,D148=$R$16,1,D148=$R$17,1,D148=$R$18,1,TRUE,0)</f>
        <v>1</v>
      </c>
      <c r="K148" s="6" cm="1">
        <f t="array" ref="K148">_xlfn.IFS(AND(H148=1,I148=1,J148=1),10,AND(H148=1,I148=1,J148=0),9,AND(H148=1,I148=0,J148=1),6,AND(H148=1,I148=0,J148=0),5,AND(H148=0,I148=1,J148=1),2,AND(H148=0,I148=0,J148=1),2,AND(H148=0,I148=1,J148=0),1,AND(H148=0,I148=0,J148=0),1)</f>
        <v>2</v>
      </c>
      <c r="T148" s="6" t="s">
        <v>370</v>
      </c>
      <c r="U148" s="10" t="s">
        <v>30</v>
      </c>
      <c r="V148" s="6" t="s">
        <v>295</v>
      </c>
      <c r="W148" s="10" t="s">
        <v>358</v>
      </c>
      <c r="X148" s="59">
        <v>10</v>
      </c>
      <c r="Y148" s="6" t="s">
        <v>309</v>
      </c>
    </row>
    <row r="149" spans="2:25">
      <c r="B149" s="6">
        <f>'2_MS_Inventory_deal'!$AY149</f>
        <v>147</v>
      </c>
      <c r="C149" s="6" t="str">
        <f>'2_MS_Inventory_deal'!$AZ149</f>
        <v>DR5952-810</v>
      </c>
      <c r="D149" s="6">
        <f>'2_MS_Inventory_deal'!$BA149</f>
        <v>10.5</v>
      </c>
      <c r="E149" s="6" t="str" cm="1">
        <f t="array" ref="E149">INDEX($T$3:$T$743,MATCH($C149&amp;$D149,$U$3:$U$743&amp;$X$3:$X$743,0))</f>
        <v>DR5952810S105</v>
      </c>
      <c r="F149" s="6" t="str" cm="1">
        <f t="array" ref="F149">INDEX($Y$3:$Y$743,MATCH($C149&amp;$D149,$U$3:$U$743&amp;$X$3:$X$743,0))</f>
        <v>MNMAN00047</v>
      </c>
      <c r="G149" s="6" t="str" cm="1">
        <f t="array" ref="G149">INDEX($W$3:$W$743,MATCH($C149&amp;$D149,$U$3:$U$743&amp;$X$3:$X$743,0))</f>
        <v>10A</v>
      </c>
      <c r="H149" s="6" cm="1">
        <f t="array" ref="H149">_xlfn.IFS(G149=$P$3,1,G149=$P$4,1,G149=$P$5,1,G149=$P$6,1,G149=$P$7,1,G149=$P$8,1,G149=$P$9,1,G149=$P$10,1,G149=$P$11,1,G149=$P$12,1,G149=$P$13,G149=$P$14,G149=$P$15,1,G149=$P$16,1,G149=$P$17,1,G149=$P$18,1,TRUE,0)</f>
        <v>0</v>
      </c>
      <c r="I149" s="6" cm="1">
        <f t="array" ref="I149">_xlfn.IFS(AND(F149=$Q$3,G149=$P$3),1,AND(F149=$Q$4,G149=$P$4),1,AND(F149=$Q$5,G149=$P$5),1,AND(F149=$Q$6,G149=$P$6),1,AND(F149=$Q$7,G149=$P$7),1,AND(F149=$Q$8,G149=$P$8),1,AND(F149=$Q$9,G149=$P$9),1,AND(F149=$Q$10,G149=$P$10),1,AND(F149=$Q$11,G149=$P$11),1,AND(F149=$Q$12,G149=$P$12),1,AND(F149=$Q$13,G149=$P$3),1,AND(F149=$Q$14,G149=$P$3),1,AND(F149=$Q$15,G149=$P$15),1,AND(F149=$Q$16,G149=$P$16),1,AND(F149=$Q$17,G149=$P$17),1,AND(F149=$Q$18,G149=$P$18),1,TRUE,0)</f>
        <v>0</v>
      </c>
      <c r="J149" s="6" cm="1">
        <f t="array" ref="J149">_xlfn.IFS(D149=$R$3,1,D149=$R$4,1,D149=$R$5,1,D149=$R$6,1,D149=$R$7,1,D149=$R$8,1,D149=$R$9,1,D149=$R$10,1,D149=$R$11,1,D149=$R$12,1,D149=$R$13,1,D149=$R$14,1,D149=$R$15,1,D149=$R$16,1,D149=$R$17,1,D149=$R$18,1,TRUE,0)</f>
        <v>0</v>
      </c>
      <c r="K149" s="6" cm="1">
        <f t="array" ref="K149">_xlfn.IFS(AND(H149=1,I149=1,J149=1),10,AND(H149=1,I149=1,J149=0),9,AND(H149=1,I149=0,J149=1),6,AND(H149=1,I149=0,J149=0),5,AND(H149=0,I149=1,J149=1),2,AND(H149=0,I149=0,J149=1),2,AND(H149=0,I149=1,J149=0),1,AND(H149=0,I149=0,J149=0),1)</f>
        <v>1</v>
      </c>
      <c r="T149" s="6" t="s">
        <v>371</v>
      </c>
      <c r="U149" s="10" t="s">
        <v>30</v>
      </c>
      <c r="V149" s="6" t="s">
        <v>295</v>
      </c>
      <c r="W149" s="10" t="s">
        <v>358</v>
      </c>
      <c r="X149" s="59">
        <v>10.5</v>
      </c>
      <c r="Y149" s="6" t="s">
        <v>309</v>
      </c>
    </row>
    <row r="150" spans="2:25">
      <c r="B150" s="6">
        <f>'2_MS_Inventory_deal'!$AY150</f>
        <v>148</v>
      </c>
      <c r="C150" s="6" t="str">
        <f>'2_MS_Inventory_deal'!$AZ150</f>
        <v>DR5952-810</v>
      </c>
      <c r="D150" s="6">
        <f>'2_MS_Inventory_deal'!$BA150</f>
        <v>11</v>
      </c>
      <c r="E150" s="6" t="str" cm="1">
        <f t="array" ref="E150">INDEX($T$3:$T$743,MATCH($C150&amp;$D150,$U$3:$U$743&amp;$X$3:$X$743,0))</f>
        <v>DR5952810S110</v>
      </c>
      <c r="F150" s="6" t="str" cm="1">
        <f t="array" ref="F150">INDEX($Y$3:$Y$743,MATCH($C150&amp;$D150,$U$3:$U$743&amp;$X$3:$X$743,0))</f>
        <v>MNMAN00048</v>
      </c>
      <c r="G150" s="6" t="str" cm="1">
        <f t="array" ref="G150">INDEX($W$3:$W$743,MATCH($C150&amp;$D150,$U$3:$U$743&amp;$X$3:$X$743,0))</f>
        <v>10A</v>
      </c>
      <c r="H150" s="6" cm="1">
        <f t="array" ref="H150">_xlfn.IFS(G150=$P$3,1,G150=$P$4,1,G150=$P$5,1,G150=$P$6,1,G150=$P$7,1,G150=$P$8,1,G150=$P$9,1,G150=$P$10,1,G150=$P$11,1,G150=$P$12,1,G150=$P$13,G150=$P$14,G150=$P$15,1,G150=$P$16,1,G150=$P$17,1,G150=$P$18,1,TRUE,0)</f>
        <v>0</v>
      </c>
      <c r="I150" s="6" cm="1">
        <f t="array" ref="I150">_xlfn.IFS(AND(F150=$Q$3,G150=$P$3),1,AND(F150=$Q$4,G150=$P$4),1,AND(F150=$Q$5,G150=$P$5),1,AND(F150=$Q$6,G150=$P$6),1,AND(F150=$Q$7,G150=$P$7),1,AND(F150=$Q$8,G150=$P$8),1,AND(F150=$Q$9,G150=$P$9),1,AND(F150=$Q$10,G150=$P$10),1,AND(F150=$Q$11,G150=$P$11),1,AND(F150=$Q$12,G150=$P$12),1,AND(F150=$Q$13,G150=$P$3),1,AND(F150=$Q$14,G150=$P$3),1,AND(F150=$Q$15,G150=$P$15),1,AND(F150=$Q$16,G150=$P$16),1,AND(F150=$Q$17,G150=$P$17),1,AND(F150=$Q$18,G150=$P$18),1,TRUE,0)</f>
        <v>0</v>
      </c>
      <c r="J150" s="6" cm="1">
        <f t="array" ref="J150">_xlfn.IFS(D150=$R$3,1,D150=$R$4,1,D150=$R$5,1,D150=$R$6,1,D150=$R$7,1,D150=$R$8,1,D150=$R$9,1,D150=$R$10,1,D150=$R$11,1,D150=$R$12,1,D150=$R$13,1,D150=$R$14,1,D150=$R$15,1,D150=$R$16,1,D150=$R$17,1,D150=$R$18,1,TRUE,0)</f>
        <v>1</v>
      </c>
      <c r="K150" s="6" cm="1">
        <f t="array" ref="K150">_xlfn.IFS(AND(H150=1,I150=1,J150=1),10,AND(H150=1,I150=1,J150=0),9,AND(H150=1,I150=0,J150=1),6,AND(H150=1,I150=0,J150=0),5,AND(H150=0,I150=1,J150=1),2,AND(H150=0,I150=0,J150=1),2,AND(H150=0,I150=1,J150=0),1,AND(H150=0,I150=0,J150=0),1)</f>
        <v>2</v>
      </c>
      <c r="T150" s="6" t="s">
        <v>372</v>
      </c>
      <c r="U150" s="10" t="s">
        <v>30</v>
      </c>
      <c r="V150" s="6" t="s">
        <v>295</v>
      </c>
      <c r="W150" s="10" t="s">
        <v>358</v>
      </c>
      <c r="X150" s="59">
        <v>11</v>
      </c>
      <c r="Y150" s="6" t="s">
        <v>312</v>
      </c>
    </row>
    <row r="151" spans="2:25">
      <c r="B151" s="6">
        <f>'2_MS_Inventory_deal'!$AY151</f>
        <v>149</v>
      </c>
      <c r="C151" s="6" t="str">
        <f>'2_MS_Inventory_deal'!$AZ151</f>
        <v>DR5952-810</v>
      </c>
      <c r="D151" s="6">
        <f>'2_MS_Inventory_deal'!$BA151</f>
        <v>11.5</v>
      </c>
      <c r="E151" s="6" t="str" cm="1">
        <f t="array" ref="E151">INDEX($T$3:$T$743,MATCH($C151&amp;$D151,$U$3:$U$743&amp;$X$3:$X$743,0))</f>
        <v>DR5952810S115</v>
      </c>
      <c r="F151" s="6" t="str" cm="1">
        <f t="array" ref="F151">INDEX($Y$3:$Y$743,MATCH($C151&amp;$D151,$U$3:$U$743&amp;$X$3:$X$743,0))</f>
        <v>MNMAN00048</v>
      </c>
      <c r="G151" s="6" t="str" cm="1">
        <f t="array" ref="G151">INDEX($W$3:$W$743,MATCH($C151&amp;$D151,$U$3:$U$743&amp;$X$3:$X$743,0))</f>
        <v>10A</v>
      </c>
      <c r="H151" s="6" cm="1">
        <f t="array" ref="H151">_xlfn.IFS(G151=$P$3,1,G151=$P$4,1,G151=$P$5,1,G151=$P$6,1,G151=$P$7,1,G151=$P$8,1,G151=$P$9,1,G151=$P$10,1,G151=$P$11,1,G151=$P$12,1,G151=$P$13,G151=$P$14,G151=$P$15,1,G151=$P$16,1,G151=$P$17,1,G151=$P$18,1,TRUE,0)</f>
        <v>0</v>
      </c>
      <c r="I151" s="6" cm="1">
        <f t="array" ref="I151">_xlfn.IFS(AND(F151=$Q$3,G151=$P$3),1,AND(F151=$Q$4,G151=$P$4),1,AND(F151=$Q$5,G151=$P$5),1,AND(F151=$Q$6,G151=$P$6),1,AND(F151=$Q$7,G151=$P$7),1,AND(F151=$Q$8,G151=$P$8),1,AND(F151=$Q$9,G151=$P$9),1,AND(F151=$Q$10,G151=$P$10),1,AND(F151=$Q$11,G151=$P$11),1,AND(F151=$Q$12,G151=$P$12),1,AND(F151=$Q$13,G151=$P$3),1,AND(F151=$Q$14,G151=$P$3),1,AND(F151=$Q$15,G151=$P$15),1,AND(F151=$Q$16,G151=$P$16),1,AND(F151=$Q$17,G151=$P$17),1,AND(F151=$Q$18,G151=$P$18),1,TRUE,0)</f>
        <v>0</v>
      </c>
      <c r="J151" s="6" cm="1">
        <f t="array" ref="J151">_xlfn.IFS(D151=$R$3,1,D151=$R$4,1,D151=$R$5,1,D151=$R$6,1,D151=$R$7,1,D151=$R$8,1,D151=$R$9,1,D151=$R$10,1,D151=$R$11,1,D151=$R$12,1,D151=$R$13,1,D151=$R$14,1,D151=$R$15,1,D151=$R$16,1,D151=$R$17,1,D151=$R$18,1,TRUE,0)</f>
        <v>0</v>
      </c>
      <c r="K151" s="6" cm="1">
        <f t="array" ref="K151">_xlfn.IFS(AND(H151=1,I151=1,J151=1),10,AND(H151=1,I151=1,J151=0),9,AND(H151=1,I151=0,J151=1),6,AND(H151=1,I151=0,J151=0),5,AND(H151=0,I151=1,J151=1),2,AND(H151=0,I151=0,J151=1),2,AND(H151=0,I151=1,J151=0),1,AND(H151=0,I151=0,J151=0),1)</f>
        <v>1</v>
      </c>
      <c r="T151" s="6" t="s">
        <v>373</v>
      </c>
      <c r="U151" s="10" t="s">
        <v>30</v>
      </c>
      <c r="V151" s="6" t="s">
        <v>295</v>
      </c>
      <c r="W151" s="10" t="s">
        <v>358</v>
      </c>
      <c r="X151" s="59">
        <v>11.5</v>
      </c>
      <c r="Y151" s="6" t="s">
        <v>312</v>
      </c>
    </row>
    <row r="152" spans="2:25">
      <c r="B152" s="6">
        <f>'2_MS_Inventory_deal'!$AY152</f>
        <v>150</v>
      </c>
      <c r="C152" s="6" t="str">
        <f>'2_MS_Inventory_deal'!$AZ152</f>
        <v>DR5952-810</v>
      </c>
      <c r="D152" s="6">
        <f>'2_MS_Inventory_deal'!$BA152</f>
        <v>12</v>
      </c>
      <c r="E152" s="6" t="str" cm="1">
        <f t="array" ref="E152">INDEX($T$3:$T$743,MATCH($C152&amp;$D152,$U$3:$U$743&amp;$X$3:$X$743,0))</f>
        <v>DR5952810S120</v>
      </c>
      <c r="F152" s="6" t="str" cm="1">
        <f t="array" ref="F152">INDEX($Y$3:$Y$743,MATCH($C152&amp;$D152,$U$3:$U$743&amp;$X$3:$X$743,0))</f>
        <v>MNMAN00049</v>
      </c>
      <c r="G152" s="6" t="str" cm="1">
        <f t="array" ref="G152">INDEX($W$3:$W$743,MATCH($C152&amp;$D152,$U$3:$U$743&amp;$X$3:$X$743,0))</f>
        <v>10A</v>
      </c>
      <c r="H152" s="6" cm="1">
        <f t="array" ref="H152">_xlfn.IFS(G152=$P$3,1,G152=$P$4,1,G152=$P$5,1,G152=$P$6,1,G152=$P$7,1,G152=$P$8,1,G152=$P$9,1,G152=$P$10,1,G152=$P$11,1,G152=$P$12,1,G152=$P$13,G152=$P$14,G152=$P$15,1,G152=$P$16,1,G152=$P$17,1,G152=$P$18,1,TRUE,0)</f>
        <v>0</v>
      </c>
      <c r="I152" s="6" cm="1">
        <f t="array" ref="I152">_xlfn.IFS(AND(F152=$Q$3,G152=$P$3),1,AND(F152=$Q$4,G152=$P$4),1,AND(F152=$Q$5,G152=$P$5),1,AND(F152=$Q$6,G152=$P$6),1,AND(F152=$Q$7,G152=$P$7),1,AND(F152=$Q$8,G152=$P$8),1,AND(F152=$Q$9,G152=$P$9),1,AND(F152=$Q$10,G152=$P$10),1,AND(F152=$Q$11,G152=$P$11),1,AND(F152=$Q$12,G152=$P$12),1,AND(F152=$Q$13,G152=$P$3),1,AND(F152=$Q$14,G152=$P$3),1,AND(F152=$Q$15,G152=$P$15),1,AND(F152=$Q$16,G152=$P$16),1,AND(F152=$Q$17,G152=$P$17),1,AND(F152=$Q$18,G152=$P$18),1,TRUE,0)</f>
        <v>0</v>
      </c>
      <c r="J152" s="6" cm="1">
        <f t="array" ref="J152">_xlfn.IFS(D152=$R$3,1,D152=$R$4,1,D152=$R$5,1,D152=$R$6,1,D152=$R$7,1,D152=$R$8,1,D152=$R$9,1,D152=$R$10,1,D152=$R$11,1,D152=$R$12,1,D152=$R$13,1,D152=$R$14,1,D152=$R$15,1,D152=$R$16,1,D152=$R$17,1,D152=$R$18,1,TRUE,0)</f>
        <v>1</v>
      </c>
      <c r="K152" s="6" cm="1">
        <f t="array" ref="K152">_xlfn.IFS(AND(H152=1,I152=1,J152=1),10,AND(H152=1,I152=1,J152=0),9,AND(H152=1,I152=0,J152=1),6,AND(H152=1,I152=0,J152=0),5,AND(H152=0,I152=1,J152=1),2,AND(H152=0,I152=0,J152=1),2,AND(H152=0,I152=1,J152=0),1,AND(H152=0,I152=0,J152=0),1)</f>
        <v>2</v>
      </c>
      <c r="T152" s="6" t="s">
        <v>374</v>
      </c>
      <c r="U152" s="10" t="s">
        <v>30</v>
      </c>
      <c r="V152" s="6" t="s">
        <v>295</v>
      </c>
      <c r="W152" s="10" t="s">
        <v>358</v>
      </c>
      <c r="X152" s="59">
        <v>12</v>
      </c>
      <c r="Y152" s="6" t="s">
        <v>315</v>
      </c>
    </row>
    <row r="153" spans="2:25">
      <c r="B153" s="6">
        <f>'2_MS_Inventory_deal'!$AY153</f>
        <v>151</v>
      </c>
      <c r="C153" s="6" t="str">
        <f>'2_MS_Inventory_deal'!$AZ153</f>
        <v>DR5952-810</v>
      </c>
      <c r="D153" s="6">
        <f>'2_MS_Inventory_deal'!$BA153</f>
        <v>12.5</v>
      </c>
      <c r="E153" s="6" t="str" cm="1">
        <f t="array" ref="E153">INDEX($T$3:$T$743,MATCH($C153&amp;$D153,$U$3:$U$743&amp;$X$3:$X$743,0))</f>
        <v>DR5952810S125</v>
      </c>
      <c r="F153" s="6" t="str" cm="1">
        <f t="array" ref="F153">INDEX($Y$3:$Y$743,MATCH($C153&amp;$D153,$U$3:$U$743&amp;$X$3:$X$743,0))</f>
        <v>MNMAN00049</v>
      </c>
      <c r="G153" s="6" t="str" cm="1">
        <f t="array" ref="G153">INDEX($W$3:$W$743,MATCH($C153&amp;$D153,$U$3:$U$743&amp;$X$3:$X$743,0))</f>
        <v>10A</v>
      </c>
      <c r="H153" s="6" cm="1">
        <f t="array" ref="H153">_xlfn.IFS(G153=$P$3,1,G153=$P$4,1,G153=$P$5,1,G153=$P$6,1,G153=$P$7,1,G153=$P$8,1,G153=$P$9,1,G153=$P$10,1,G153=$P$11,1,G153=$P$12,1,G153=$P$13,G153=$P$14,G153=$P$15,1,G153=$P$16,1,G153=$P$17,1,G153=$P$18,1,TRUE,0)</f>
        <v>0</v>
      </c>
      <c r="I153" s="6" cm="1">
        <f t="array" ref="I153">_xlfn.IFS(AND(F153=$Q$3,G153=$P$3),1,AND(F153=$Q$4,G153=$P$4),1,AND(F153=$Q$5,G153=$P$5),1,AND(F153=$Q$6,G153=$P$6),1,AND(F153=$Q$7,G153=$P$7),1,AND(F153=$Q$8,G153=$P$8),1,AND(F153=$Q$9,G153=$P$9),1,AND(F153=$Q$10,G153=$P$10),1,AND(F153=$Q$11,G153=$P$11),1,AND(F153=$Q$12,G153=$P$12),1,AND(F153=$Q$13,G153=$P$3),1,AND(F153=$Q$14,G153=$P$3),1,AND(F153=$Q$15,G153=$P$15),1,AND(F153=$Q$16,G153=$P$16),1,AND(F153=$Q$17,G153=$P$17),1,AND(F153=$Q$18,G153=$P$18),1,TRUE,0)</f>
        <v>0</v>
      </c>
      <c r="J153" s="6" cm="1">
        <f t="array" ref="J153">_xlfn.IFS(D153=$R$3,1,D153=$R$4,1,D153=$R$5,1,D153=$R$6,1,D153=$R$7,1,D153=$R$8,1,D153=$R$9,1,D153=$R$10,1,D153=$R$11,1,D153=$R$12,1,D153=$R$13,1,D153=$R$14,1,D153=$R$15,1,D153=$R$16,1,D153=$R$17,1,D153=$R$18,1,TRUE,0)</f>
        <v>0</v>
      </c>
      <c r="K153" s="6" cm="1">
        <f t="array" ref="K153">_xlfn.IFS(AND(H153=1,I153=1,J153=1),10,AND(H153=1,I153=1,J153=0),9,AND(H153=1,I153=0,J153=1),6,AND(H153=1,I153=0,J153=0),5,AND(H153=0,I153=1,J153=1),2,AND(H153=0,I153=0,J153=1),2,AND(H153=0,I153=1,J153=0),1,AND(H153=0,I153=0,J153=0),1)</f>
        <v>1</v>
      </c>
      <c r="T153" s="6" t="s">
        <v>375</v>
      </c>
      <c r="U153" s="10" t="s">
        <v>30</v>
      </c>
      <c r="V153" s="6" t="s">
        <v>295</v>
      </c>
      <c r="W153" s="10" t="s">
        <v>358</v>
      </c>
      <c r="X153" s="59">
        <v>12.5</v>
      </c>
      <c r="Y153" s="6" t="s">
        <v>315</v>
      </c>
    </row>
    <row r="154" spans="2:25">
      <c r="B154" s="6">
        <f>'2_MS_Inventory_deal'!$AY154</f>
        <v>152</v>
      </c>
      <c r="C154" s="6" t="str">
        <f>'2_MS_Inventory_deal'!$AZ154</f>
        <v>DR5952-810</v>
      </c>
      <c r="D154" s="6">
        <f>'2_MS_Inventory_deal'!$BA154</f>
        <v>13</v>
      </c>
      <c r="E154" s="6" t="str" cm="1">
        <f t="array" ref="E154">INDEX($T$3:$T$743,MATCH($C154&amp;$D154,$U$3:$U$743&amp;$X$3:$X$743,0))</f>
        <v>DR5952810S130</v>
      </c>
      <c r="F154" s="6" t="str" cm="1">
        <f t="array" ref="F154">INDEX($Y$3:$Y$743,MATCH($C154&amp;$D154,$U$3:$U$743&amp;$X$3:$X$743,0))</f>
        <v>MNMAN00050</v>
      </c>
      <c r="G154" s="6" t="str" cm="1">
        <f t="array" ref="G154">INDEX($W$3:$W$743,MATCH($C154&amp;$D154,$U$3:$U$743&amp;$X$3:$X$743,0))</f>
        <v>10A</v>
      </c>
      <c r="H154" s="6" cm="1">
        <f t="array" ref="H154">_xlfn.IFS(G154=$P$3,1,G154=$P$4,1,G154=$P$5,1,G154=$P$6,1,G154=$P$7,1,G154=$P$8,1,G154=$P$9,1,G154=$P$10,1,G154=$P$11,1,G154=$P$12,1,G154=$P$13,G154=$P$14,G154=$P$15,1,G154=$P$16,1,G154=$P$17,1,G154=$P$18,1,TRUE,0)</f>
        <v>0</v>
      </c>
      <c r="I154" s="6" cm="1">
        <f t="array" ref="I154">_xlfn.IFS(AND(F154=$Q$3,G154=$P$3),1,AND(F154=$Q$4,G154=$P$4),1,AND(F154=$Q$5,G154=$P$5),1,AND(F154=$Q$6,G154=$P$6),1,AND(F154=$Q$7,G154=$P$7),1,AND(F154=$Q$8,G154=$P$8),1,AND(F154=$Q$9,G154=$P$9),1,AND(F154=$Q$10,G154=$P$10),1,AND(F154=$Q$11,G154=$P$11),1,AND(F154=$Q$12,G154=$P$12),1,AND(F154=$Q$13,G154=$P$3),1,AND(F154=$Q$14,G154=$P$3),1,AND(F154=$Q$15,G154=$P$15),1,AND(F154=$Q$16,G154=$P$16),1,AND(F154=$Q$17,G154=$P$17),1,AND(F154=$Q$18,G154=$P$18),1,TRUE,0)</f>
        <v>0</v>
      </c>
      <c r="J154" s="6" cm="1">
        <f t="array" ref="J154">_xlfn.IFS(D154=$R$3,1,D154=$R$4,1,D154=$R$5,1,D154=$R$6,1,D154=$R$7,1,D154=$R$8,1,D154=$R$9,1,D154=$R$10,1,D154=$R$11,1,D154=$R$12,1,D154=$R$13,1,D154=$R$14,1,D154=$R$15,1,D154=$R$16,1,D154=$R$17,1,D154=$R$18,1,TRUE,0)</f>
        <v>0</v>
      </c>
      <c r="K154" s="6" cm="1">
        <f t="array" ref="K154">_xlfn.IFS(AND(H154=1,I154=1,J154=1),10,AND(H154=1,I154=1,J154=0),9,AND(H154=1,I154=0,J154=1),6,AND(H154=1,I154=0,J154=0),5,AND(H154=0,I154=1,J154=1),2,AND(H154=0,I154=0,J154=1),2,AND(H154=0,I154=1,J154=0),1,AND(H154=0,I154=0,J154=0),1)</f>
        <v>1</v>
      </c>
      <c r="T154" s="6" t="s">
        <v>376</v>
      </c>
      <c r="U154" s="10" t="s">
        <v>30</v>
      </c>
      <c r="V154" s="6" t="s">
        <v>295</v>
      </c>
      <c r="W154" s="10" t="s">
        <v>358</v>
      </c>
      <c r="X154" s="59">
        <v>13</v>
      </c>
      <c r="Y154" s="6" t="s">
        <v>318</v>
      </c>
    </row>
    <row r="155" spans="2:25">
      <c r="B155" s="6">
        <f>'2_MS_Inventory_deal'!$AY155</f>
        <v>153</v>
      </c>
      <c r="C155" s="6" t="str">
        <f>'2_MS_Inventory_deal'!$AZ155</f>
        <v>DR5953-810</v>
      </c>
      <c r="D155" s="6">
        <f>'2_MS_Inventory_deal'!$BA155</f>
        <v>4</v>
      </c>
      <c r="E155" s="6" t="str" cm="1">
        <f t="array" ref="E155">INDEX($T$3:$T$743,MATCH($C155&amp;$D155,$U$3:$U$743&amp;$X$3:$X$743,0))</f>
        <v>DR5953810S040</v>
      </c>
      <c r="F155" s="6" t="str" cm="1">
        <f t="array" ref="F155">INDEX($Y$3:$Y$743,MATCH($C155&amp;$D155,$U$3:$U$743&amp;$X$3:$X$743,0))</f>
        <v>MNMAN00041</v>
      </c>
      <c r="G155" s="6" t="str" cm="1">
        <f t="array" ref="G155">INDEX($W$3:$W$743,MATCH($C155&amp;$D155,$U$3:$U$743&amp;$X$3:$X$743,0))</f>
        <v>10A</v>
      </c>
      <c r="H155" s="6" cm="1">
        <f t="array" ref="H155">_xlfn.IFS(G155=$P$3,1,G155=$P$4,1,G155=$P$5,1,G155=$P$6,1,G155=$P$7,1,G155=$P$8,1,G155=$P$9,1,G155=$P$10,1,G155=$P$11,1,G155=$P$12,1,G155=$P$13,G155=$P$14,G155=$P$15,1,G155=$P$16,1,G155=$P$17,1,G155=$P$18,1,TRUE,0)</f>
        <v>0</v>
      </c>
      <c r="I155" s="6" cm="1">
        <f t="array" ref="I155">_xlfn.IFS(AND(F155=$Q$3,G155=$P$3),1,AND(F155=$Q$4,G155=$P$4),1,AND(F155=$Q$5,G155=$P$5),1,AND(F155=$Q$6,G155=$P$6),1,AND(F155=$Q$7,G155=$P$7),1,AND(F155=$Q$8,G155=$P$8),1,AND(F155=$Q$9,G155=$P$9),1,AND(F155=$Q$10,G155=$P$10),1,AND(F155=$Q$11,G155=$P$11),1,AND(F155=$Q$12,G155=$P$12),1,AND(F155=$Q$13,G155=$P$3),1,AND(F155=$Q$14,G155=$P$3),1,AND(F155=$Q$15,G155=$P$15),1,AND(F155=$Q$16,G155=$P$16),1,AND(F155=$Q$17,G155=$P$17),1,AND(F155=$Q$18,G155=$P$18),1,TRUE,0)</f>
        <v>0</v>
      </c>
      <c r="J155" s="6" cm="1">
        <f t="array" ref="J155">_xlfn.IFS(D155=$R$3,1,D155=$R$4,1,D155=$R$5,1,D155=$R$6,1,D155=$R$7,1,D155=$R$8,1,D155=$R$9,1,D155=$R$10,1,D155=$R$11,1,D155=$R$12,1,D155=$R$13,1,D155=$R$14,1,D155=$R$15,1,D155=$R$16,1,D155=$R$17,1,D155=$R$18,1,TRUE,0)</f>
        <v>0</v>
      </c>
      <c r="K155" s="6" cm="1">
        <f t="array" ref="K155">_xlfn.IFS(AND(H155=1,I155=1,J155=1),10,AND(H155=1,I155=1,J155=0),9,AND(H155=1,I155=0,J155=1),6,AND(H155=1,I155=0,J155=0),5,AND(H155=0,I155=1,J155=1),2,AND(H155=0,I155=0,J155=1),2,AND(H155=0,I155=1,J155=0),1,AND(H155=0,I155=0,J155=0),1)</f>
        <v>1</v>
      </c>
      <c r="T155" s="6" t="s">
        <v>377</v>
      </c>
      <c r="U155" s="10" t="s">
        <v>378</v>
      </c>
      <c r="V155" s="6" t="s">
        <v>295</v>
      </c>
      <c r="W155" s="10" t="s">
        <v>379</v>
      </c>
      <c r="X155" s="59">
        <v>4</v>
      </c>
      <c r="Y155" s="6" t="s">
        <v>296</v>
      </c>
    </row>
    <row r="156" spans="2:25">
      <c r="B156" s="6">
        <f>'2_MS_Inventory_deal'!$AY156</f>
        <v>154</v>
      </c>
      <c r="C156" s="6" t="str">
        <f>'2_MS_Inventory_deal'!$AZ156</f>
        <v>DR5953-810</v>
      </c>
      <c r="D156" s="6">
        <f>'2_MS_Inventory_deal'!$BA156</f>
        <v>4.5</v>
      </c>
      <c r="E156" s="6" t="str" cm="1">
        <f t="array" ref="E156">INDEX($T$3:$T$743,MATCH($C156&amp;$D156,$U$3:$U$743&amp;$X$3:$X$743,0))</f>
        <v>DR5953810S045</v>
      </c>
      <c r="F156" s="6" t="str" cm="1">
        <f t="array" ref="F156">INDEX($Y$3:$Y$743,MATCH($C156&amp;$D156,$U$3:$U$743&amp;$X$3:$X$743,0))</f>
        <v>MNMAN00041</v>
      </c>
      <c r="G156" s="6" t="str" cm="1">
        <f t="array" ref="G156">INDEX($W$3:$W$743,MATCH($C156&amp;$D156,$U$3:$U$743&amp;$X$3:$X$743,0))</f>
        <v>10A</v>
      </c>
      <c r="H156" s="6" cm="1">
        <f t="array" ref="H156">_xlfn.IFS(G156=$P$3,1,G156=$P$4,1,G156=$P$5,1,G156=$P$6,1,G156=$P$7,1,G156=$P$8,1,G156=$P$9,1,G156=$P$10,1,G156=$P$11,1,G156=$P$12,1,G156=$P$13,G156=$P$14,G156=$P$15,1,G156=$P$16,1,G156=$P$17,1,G156=$P$18,1,TRUE,0)</f>
        <v>0</v>
      </c>
      <c r="I156" s="6" cm="1">
        <f t="array" ref="I156">_xlfn.IFS(AND(F156=$Q$3,G156=$P$3),1,AND(F156=$Q$4,G156=$P$4),1,AND(F156=$Q$5,G156=$P$5),1,AND(F156=$Q$6,G156=$P$6),1,AND(F156=$Q$7,G156=$P$7),1,AND(F156=$Q$8,G156=$P$8),1,AND(F156=$Q$9,G156=$P$9),1,AND(F156=$Q$10,G156=$P$10),1,AND(F156=$Q$11,G156=$P$11),1,AND(F156=$Q$12,G156=$P$12),1,AND(F156=$Q$13,G156=$P$3),1,AND(F156=$Q$14,G156=$P$3),1,AND(F156=$Q$15,G156=$P$15),1,AND(F156=$Q$16,G156=$P$16),1,AND(F156=$Q$17,G156=$P$17),1,AND(F156=$Q$18,G156=$P$18),1,TRUE,0)</f>
        <v>0</v>
      </c>
      <c r="J156" s="6" cm="1">
        <f t="array" ref="J156">_xlfn.IFS(D156=$R$3,1,D156=$R$4,1,D156=$R$5,1,D156=$R$6,1,D156=$R$7,1,D156=$R$8,1,D156=$R$9,1,D156=$R$10,1,D156=$R$11,1,D156=$R$12,1,D156=$R$13,1,D156=$R$14,1,D156=$R$15,1,D156=$R$16,1,D156=$R$17,1,D156=$R$18,1,TRUE,0)</f>
        <v>0</v>
      </c>
      <c r="K156" s="6" cm="1">
        <f t="array" ref="K156">_xlfn.IFS(AND(H156=1,I156=1,J156=1),10,AND(H156=1,I156=1,J156=0),9,AND(H156=1,I156=0,J156=1),6,AND(H156=1,I156=0,J156=0),5,AND(H156=0,I156=1,J156=1),2,AND(H156=0,I156=0,J156=1),2,AND(H156=0,I156=1,J156=0),1,AND(H156=0,I156=0,J156=0),1)</f>
        <v>1</v>
      </c>
      <c r="T156" s="6" t="s">
        <v>380</v>
      </c>
      <c r="U156" s="10" t="s">
        <v>378</v>
      </c>
      <c r="V156" s="6" t="s">
        <v>295</v>
      </c>
      <c r="W156" s="10" t="s">
        <v>379</v>
      </c>
      <c r="X156" s="59">
        <v>4.5</v>
      </c>
      <c r="Y156" s="6" t="s">
        <v>296</v>
      </c>
    </row>
    <row r="157" spans="2:25">
      <c r="B157" s="6">
        <f>'2_MS_Inventory_deal'!$AY157</f>
        <v>155</v>
      </c>
      <c r="C157" s="6" t="str">
        <f>'2_MS_Inventory_deal'!$AZ157</f>
        <v>DR5953-810</v>
      </c>
      <c r="D157" s="6">
        <f>'2_MS_Inventory_deal'!$BA157</f>
        <v>5</v>
      </c>
      <c r="E157" s="6" t="str" cm="1">
        <f t="array" ref="E157">INDEX($T$3:$T$743,MATCH($C157&amp;$D157,$U$3:$U$743&amp;$X$3:$X$743,0))</f>
        <v>DR5953810S050</v>
      </c>
      <c r="F157" s="6" t="str" cm="1">
        <f t="array" ref="F157">INDEX($Y$3:$Y$743,MATCH($C157&amp;$D157,$U$3:$U$743&amp;$X$3:$X$743,0))</f>
        <v>MNMAN00042</v>
      </c>
      <c r="G157" s="6" t="str" cm="1">
        <f t="array" ref="G157">INDEX($W$3:$W$743,MATCH($C157&amp;$D157,$U$3:$U$743&amp;$X$3:$X$743,0))</f>
        <v>10A</v>
      </c>
      <c r="H157" s="6" cm="1">
        <f t="array" ref="H157">_xlfn.IFS(G157=$P$3,1,G157=$P$4,1,G157=$P$5,1,G157=$P$6,1,G157=$P$7,1,G157=$P$8,1,G157=$P$9,1,G157=$P$10,1,G157=$P$11,1,G157=$P$12,1,G157=$P$13,G157=$P$14,G157=$P$15,1,G157=$P$16,1,G157=$P$17,1,G157=$P$18,1,TRUE,0)</f>
        <v>0</v>
      </c>
      <c r="I157" s="6" cm="1">
        <f t="array" ref="I157">_xlfn.IFS(AND(F157=$Q$3,G157=$P$3),1,AND(F157=$Q$4,G157=$P$4),1,AND(F157=$Q$5,G157=$P$5),1,AND(F157=$Q$6,G157=$P$6),1,AND(F157=$Q$7,G157=$P$7),1,AND(F157=$Q$8,G157=$P$8),1,AND(F157=$Q$9,G157=$P$9),1,AND(F157=$Q$10,G157=$P$10),1,AND(F157=$Q$11,G157=$P$11),1,AND(F157=$Q$12,G157=$P$12),1,AND(F157=$Q$13,G157=$P$3),1,AND(F157=$Q$14,G157=$P$3),1,AND(F157=$Q$15,G157=$P$15),1,AND(F157=$Q$16,G157=$P$16),1,AND(F157=$Q$17,G157=$P$17),1,AND(F157=$Q$18,G157=$P$18),1,TRUE,0)</f>
        <v>0</v>
      </c>
      <c r="J157" s="6" cm="1">
        <f t="array" ref="J157">_xlfn.IFS(D157=$R$3,1,D157=$R$4,1,D157=$R$5,1,D157=$R$6,1,D157=$R$7,1,D157=$R$8,1,D157=$R$9,1,D157=$R$10,1,D157=$R$11,1,D157=$R$12,1,D157=$R$13,1,D157=$R$14,1,D157=$R$15,1,D157=$R$16,1,D157=$R$17,1,D157=$R$18,1,TRUE,0)</f>
        <v>0</v>
      </c>
      <c r="K157" s="6" cm="1">
        <f t="array" ref="K157">_xlfn.IFS(AND(H157=1,I157=1,J157=1),10,AND(H157=1,I157=1,J157=0),9,AND(H157=1,I157=0,J157=1),6,AND(H157=1,I157=0,J157=0),5,AND(H157=0,I157=1,J157=1),2,AND(H157=0,I157=0,J157=1),2,AND(H157=0,I157=1,J157=0),1,AND(H157=0,I157=0,J157=0),1)</f>
        <v>1</v>
      </c>
      <c r="T157" s="6" t="s">
        <v>381</v>
      </c>
      <c r="U157" s="10" t="s">
        <v>378</v>
      </c>
      <c r="V157" s="6" t="s">
        <v>295</v>
      </c>
      <c r="W157" s="10" t="s">
        <v>379</v>
      </c>
      <c r="X157" s="59">
        <v>5</v>
      </c>
      <c r="Y157" s="6" t="s">
        <v>299</v>
      </c>
    </row>
    <row r="158" spans="2:25">
      <c r="B158" s="6">
        <f>'2_MS_Inventory_deal'!$AY158</f>
        <v>156</v>
      </c>
      <c r="C158" s="6" t="str">
        <f>'2_MS_Inventory_deal'!$AZ158</f>
        <v>DR5953-810</v>
      </c>
      <c r="D158" s="6">
        <f>'2_MS_Inventory_deal'!$BA158</f>
        <v>5.5</v>
      </c>
      <c r="E158" s="6" t="str" cm="1">
        <f t="array" ref="E158">INDEX($T$3:$T$743,MATCH($C158&amp;$D158,$U$3:$U$743&amp;$X$3:$X$743,0))</f>
        <v>DR5953810S055</v>
      </c>
      <c r="F158" s="6" t="str" cm="1">
        <f t="array" ref="F158">INDEX($Y$3:$Y$743,MATCH($C158&amp;$D158,$U$3:$U$743&amp;$X$3:$X$743,0))</f>
        <v>MNMAN00042</v>
      </c>
      <c r="G158" s="6" t="str" cm="1">
        <f t="array" ref="G158">INDEX($W$3:$W$743,MATCH($C158&amp;$D158,$U$3:$U$743&amp;$X$3:$X$743,0))</f>
        <v>10A</v>
      </c>
      <c r="H158" s="6" cm="1">
        <f t="array" ref="H158">_xlfn.IFS(G158=$P$3,1,G158=$P$4,1,G158=$P$5,1,G158=$P$6,1,G158=$P$7,1,G158=$P$8,1,G158=$P$9,1,G158=$P$10,1,G158=$P$11,1,G158=$P$12,1,G158=$P$13,G158=$P$14,G158=$P$15,1,G158=$P$16,1,G158=$P$17,1,G158=$P$18,1,TRUE,0)</f>
        <v>0</v>
      </c>
      <c r="I158" s="6" cm="1">
        <f t="array" ref="I158">_xlfn.IFS(AND(F158=$Q$3,G158=$P$3),1,AND(F158=$Q$4,G158=$P$4),1,AND(F158=$Q$5,G158=$P$5),1,AND(F158=$Q$6,G158=$P$6),1,AND(F158=$Q$7,G158=$P$7),1,AND(F158=$Q$8,G158=$P$8),1,AND(F158=$Q$9,G158=$P$9),1,AND(F158=$Q$10,G158=$P$10),1,AND(F158=$Q$11,G158=$P$11),1,AND(F158=$Q$12,G158=$P$12),1,AND(F158=$Q$13,G158=$P$3),1,AND(F158=$Q$14,G158=$P$3),1,AND(F158=$Q$15,G158=$P$15),1,AND(F158=$Q$16,G158=$P$16),1,AND(F158=$Q$17,G158=$P$17),1,AND(F158=$Q$18,G158=$P$18),1,TRUE,0)</f>
        <v>0</v>
      </c>
      <c r="J158" s="6" cm="1">
        <f t="array" ref="J158">_xlfn.IFS(D158=$R$3,1,D158=$R$4,1,D158=$R$5,1,D158=$R$6,1,D158=$R$7,1,D158=$R$8,1,D158=$R$9,1,D158=$R$10,1,D158=$R$11,1,D158=$R$12,1,D158=$R$13,1,D158=$R$14,1,D158=$R$15,1,D158=$R$16,1,D158=$R$17,1,D158=$R$18,1,TRUE,0)</f>
        <v>0</v>
      </c>
      <c r="K158" s="6" cm="1">
        <f t="array" ref="K158">_xlfn.IFS(AND(H158=1,I158=1,J158=1),10,AND(H158=1,I158=1,J158=0),9,AND(H158=1,I158=0,J158=1),6,AND(H158=1,I158=0,J158=0),5,AND(H158=0,I158=1,J158=1),2,AND(H158=0,I158=0,J158=1),2,AND(H158=0,I158=1,J158=0),1,AND(H158=0,I158=0,J158=0),1)</f>
        <v>1</v>
      </c>
      <c r="T158" s="6" t="s">
        <v>382</v>
      </c>
      <c r="U158" s="10" t="s">
        <v>378</v>
      </c>
      <c r="V158" s="6" t="s">
        <v>295</v>
      </c>
      <c r="W158" s="10" t="s">
        <v>379</v>
      </c>
      <c r="X158" s="59">
        <v>5.5</v>
      </c>
      <c r="Y158" s="6" t="s">
        <v>299</v>
      </c>
    </row>
    <row r="159" spans="2:25">
      <c r="B159" s="6">
        <f>'2_MS_Inventory_deal'!$AY159</f>
        <v>157</v>
      </c>
      <c r="C159" s="6" t="str">
        <f>'2_MS_Inventory_deal'!$AZ159</f>
        <v>DR5953-810</v>
      </c>
      <c r="D159" s="6">
        <f>'2_MS_Inventory_deal'!$BA159</f>
        <v>6</v>
      </c>
      <c r="E159" s="6" t="str" cm="1">
        <f t="array" ref="E159">INDEX($T$3:$T$743,MATCH($C159&amp;$D159,$U$3:$U$743&amp;$X$3:$X$743,0))</f>
        <v>DR5953810S060</v>
      </c>
      <c r="F159" s="6" t="str" cm="1">
        <f t="array" ref="F159">INDEX($Y$3:$Y$743,MATCH($C159&amp;$D159,$U$3:$U$743&amp;$X$3:$X$743,0))</f>
        <v>MNMAN00043</v>
      </c>
      <c r="G159" s="6" t="str" cm="1">
        <f t="array" ref="G159">INDEX($W$3:$W$743,MATCH($C159&amp;$D159,$U$3:$U$743&amp;$X$3:$X$743,0))</f>
        <v>10A</v>
      </c>
      <c r="H159" s="6" cm="1">
        <f t="array" ref="H159">_xlfn.IFS(G159=$P$3,1,G159=$P$4,1,G159=$P$5,1,G159=$P$6,1,G159=$P$7,1,G159=$P$8,1,G159=$P$9,1,G159=$P$10,1,G159=$P$11,1,G159=$P$12,1,G159=$P$13,G159=$P$14,G159=$P$15,1,G159=$P$16,1,G159=$P$17,1,G159=$P$18,1,TRUE,0)</f>
        <v>0</v>
      </c>
      <c r="I159" s="6" cm="1">
        <f t="array" ref="I159">_xlfn.IFS(AND(F159=$Q$3,G159=$P$3),1,AND(F159=$Q$4,G159=$P$4),1,AND(F159=$Q$5,G159=$P$5),1,AND(F159=$Q$6,G159=$P$6),1,AND(F159=$Q$7,G159=$P$7),1,AND(F159=$Q$8,G159=$P$8),1,AND(F159=$Q$9,G159=$P$9),1,AND(F159=$Q$10,G159=$P$10),1,AND(F159=$Q$11,G159=$P$11),1,AND(F159=$Q$12,G159=$P$12),1,AND(F159=$Q$13,G159=$P$3),1,AND(F159=$Q$14,G159=$P$3),1,AND(F159=$Q$15,G159=$P$15),1,AND(F159=$Q$16,G159=$P$16),1,AND(F159=$Q$17,G159=$P$17),1,AND(F159=$Q$18,G159=$P$18),1,TRUE,0)</f>
        <v>0</v>
      </c>
      <c r="J159" s="6" cm="1">
        <f t="array" ref="J159">_xlfn.IFS(D159=$R$3,1,D159=$R$4,1,D159=$R$5,1,D159=$R$6,1,D159=$R$7,1,D159=$R$8,1,D159=$R$9,1,D159=$R$10,1,D159=$R$11,1,D159=$R$12,1,D159=$R$13,1,D159=$R$14,1,D159=$R$15,1,D159=$R$16,1,D159=$R$17,1,D159=$R$18,1,TRUE,0)</f>
        <v>0</v>
      </c>
      <c r="K159" s="6" cm="1">
        <f t="array" ref="K159">_xlfn.IFS(AND(H159=1,I159=1,J159=1),10,AND(H159=1,I159=1,J159=0),9,AND(H159=1,I159=0,J159=1),6,AND(H159=1,I159=0,J159=0),5,AND(H159=0,I159=1,J159=1),2,AND(H159=0,I159=0,J159=1),2,AND(H159=0,I159=1,J159=0),1,AND(H159=0,I159=0,J159=0),1)</f>
        <v>1</v>
      </c>
      <c r="T159" s="6" t="s">
        <v>383</v>
      </c>
      <c r="U159" s="10" t="s">
        <v>378</v>
      </c>
      <c r="V159" s="6" t="s">
        <v>295</v>
      </c>
      <c r="W159" s="10" t="s">
        <v>379</v>
      </c>
      <c r="X159" s="59">
        <v>6</v>
      </c>
      <c r="Y159" s="6" t="s">
        <v>302</v>
      </c>
    </row>
    <row r="160" spans="2:25">
      <c r="B160" s="6">
        <f>'2_MS_Inventory_deal'!$AY160</f>
        <v>158</v>
      </c>
      <c r="C160" s="6" t="str">
        <f>'2_MS_Inventory_deal'!$AZ160</f>
        <v>DR5953-810</v>
      </c>
      <c r="D160" s="6">
        <f>'2_MS_Inventory_deal'!$BA160</f>
        <v>6.5</v>
      </c>
      <c r="E160" s="6" t="str" cm="1">
        <f t="array" ref="E160">INDEX($T$3:$T$743,MATCH($C160&amp;$D160,$U$3:$U$743&amp;$X$3:$X$743,0))</f>
        <v>DR5953810S065</v>
      </c>
      <c r="F160" s="6" t="str" cm="1">
        <f t="array" ref="F160">INDEX($Y$3:$Y$743,MATCH($C160&amp;$D160,$U$3:$U$743&amp;$X$3:$X$743,0))</f>
        <v>MNMAN00043</v>
      </c>
      <c r="G160" s="6" t="str" cm="1">
        <f t="array" ref="G160">INDEX($W$3:$W$743,MATCH($C160&amp;$D160,$U$3:$U$743&amp;$X$3:$X$743,0))</f>
        <v>10A</v>
      </c>
      <c r="H160" s="6" cm="1">
        <f t="array" ref="H160">_xlfn.IFS(G160=$P$3,1,G160=$P$4,1,G160=$P$5,1,G160=$P$6,1,G160=$P$7,1,G160=$P$8,1,G160=$P$9,1,G160=$P$10,1,G160=$P$11,1,G160=$P$12,1,G160=$P$13,G160=$P$14,G160=$P$15,1,G160=$P$16,1,G160=$P$17,1,G160=$P$18,1,TRUE,0)</f>
        <v>0</v>
      </c>
      <c r="I160" s="6" cm="1">
        <f t="array" ref="I160">_xlfn.IFS(AND(F160=$Q$3,G160=$P$3),1,AND(F160=$Q$4,G160=$P$4),1,AND(F160=$Q$5,G160=$P$5),1,AND(F160=$Q$6,G160=$P$6),1,AND(F160=$Q$7,G160=$P$7),1,AND(F160=$Q$8,G160=$P$8),1,AND(F160=$Q$9,G160=$P$9),1,AND(F160=$Q$10,G160=$P$10),1,AND(F160=$Q$11,G160=$P$11),1,AND(F160=$Q$12,G160=$P$12),1,AND(F160=$Q$13,G160=$P$3),1,AND(F160=$Q$14,G160=$P$3),1,AND(F160=$Q$15,G160=$P$15),1,AND(F160=$Q$16,G160=$P$16),1,AND(F160=$Q$17,G160=$P$17),1,AND(F160=$Q$18,G160=$P$18),1,TRUE,0)</f>
        <v>0</v>
      </c>
      <c r="J160" s="6" cm="1">
        <f t="array" ref="J160">_xlfn.IFS(D160=$R$3,1,D160=$R$4,1,D160=$R$5,1,D160=$R$6,1,D160=$R$7,1,D160=$R$8,1,D160=$R$9,1,D160=$R$10,1,D160=$R$11,1,D160=$R$12,1,D160=$R$13,1,D160=$R$14,1,D160=$R$15,1,D160=$R$16,1,D160=$R$17,1,D160=$R$18,1,TRUE,0)</f>
        <v>0</v>
      </c>
      <c r="K160" s="6" cm="1">
        <f t="array" ref="K160">_xlfn.IFS(AND(H160=1,I160=1,J160=1),10,AND(H160=1,I160=1,J160=0),9,AND(H160=1,I160=0,J160=1),6,AND(H160=1,I160=0,J160=0),5,AND(H160=0,I160=1,J160=1),2,AND(H160=0,I160=0,J160=1),2,AND(H160=0,I160=1,J160=0),1,AND(H160=0,I160=0,J160=0),1)</f>
        <v>1</v>
      </c>
      <c r="T160" s="6" t="s">
        <v>384</v>
      </c>
      <c r="U160" s="10" t="s">
        <v>378</v>
      </c>
      <c r="V160" s="6" t="s">
        <v>295</v>
      </c>
      <c r="W160" s="10" t="s">
        <v>379</v>
      </c>
      <c r="X160" s="59">
        <v>6.5</v>
      </c>
      <c r="Y160" s="6" t="s">
        <v>302</v>
      </c>
    </row>
    <row r="161" spans="2:25">
      <c r="B161" s="6">
        <f>'2_MS_Inventory_deal'!$AY161</f>
        <v>159</v>
      </c>
      <c r="C161" s="6" t="str">
        <f>'2_MS_Inventory_deal'!$AZ161</f>
        <v>DR5953-810</v>
      </c>
      <c r="D161" s="6">
        <f>'2_MS_Inventory_deal'!$BA161</f>
        <v>7</v>
      </c>
      <c r="E161" s="6" t="str" cm="1">
        <f t="array" ref="E161">INDEX($T$3:$T$743,MATCH($C161&amp;$D161,$U$3:$U$743&amp;$X$3:$X$743,0))</f>
        <v>DR5953810S070</v>
      </c>
      <c r="F161" s="6" t="str" cm="1">
        <f t="array" ref="F161">INDEX($Y$3:$Y$743,MATCH($C161&amp;$D161,$U$3:$U$743&amp;$X$3:$X$743,0))</f>
        <v>MNMAN00044</v>
      </c>
      <c r="G161" s="6" t="str" cm="1">
        <f t="array" ref="G161">INDEX($W$3:$W$743,MATCH($C161&amp;$D161,$U$3:$U$743&amp;$X$3:$X$743,0))</f>
        <v>10A</v>
      </c>
      <c r="H161" s="6" cm="1">
        <f t="array" ref="H161">_xlfn.IFS(G161=$P$3,1,G161=$P$4,1,G161=$P$5,1,G161=$P$6,1,G161=$P$7,1,G161=$P$8,1,G161=$P$9,1,G161=$P$10,1,G161=$P$11,1,G161=$P$12,1,G161=$P$13,G161=$P$14,G161=$P$15,1,G161=$P$16,1,G161=$P$17,1,G161=$P$18,1,TRUE,0)</f>
        <v>0</v>
      </c>
      <c r="I161" s="6" cm="1">
        <f t="array" ref="I161">_xlfn.IFS(AND(F161=$Q$3,G161=$P$3),1,AND(F161=$Q$4,G161=$P$4),1,AND(F161=$Q$5,G161=$P$5),1,AND(F161=$Q$6,G161=$P$6),1,AND(F161=$Q$7,G161=$P$7),1,AND(F161=$Q$8,G161=$P$8),1,AND(F161=$Q$9,G161=$P$9),1,AND(F161=$Q$10,G161=$P$10),1,AND(F161=$Q$11,G161=$P$11),1,AND(F161=$Q$12,G161=$P$12),1,AND(F161=$Q$13,G161=$P$3),1,AND(F161=$Q$14,G161=$P$3),1,AND(F161=$Q$15,G161=$P$15),1,AND(F161=$Q$16,G161=$P$16),1,AND(F161=$Q$17,G161=$P$17),1,AND(F161=$Q$18,G161=$P$18),1,TRUE,0)</f>
        <v>0</v>
      </c>
      <c r="J161" s="6" cm="1">
        <f t="array" ref="J161">_xlfn.IFS(D161=$R$3,1,D161=$R$4,1,D161=$R$5,1,D161=$R$6,1,D161=$R$7,1,D161=$R$8,1,D161=$R$9,1,D161=$R$10,1,D161=$R$11,1,D161=$R$12,1,D161=$R$13,1,D161=$R$14,1,D161=$R$15,1,D161=$R$16,1,D161=$R$17,1,D161=$R$18,1,TRUE,0)</f>
        <v>1</v>
      </c>
      <c r="K161" s="6" cm="1">
        <f t="array" ref="K161">_xlfn.IFS(AND(H161=1,I161=1,J161=1),10,AND(H161=1,I161=1,J161=0),9,AND(H161=1,I161=0,J161=1),6,AND(H161=1,I161=0,J161=0),5,AND(H161=0,I161=1,J161=1),2,AND(H161=0,I161=0,J161=1),2,AND(H161=0,I161=1,J161=0),1,AND(H161=0,I161=0,J161=0),1)</f>
        <v>2</v>
      </c>
      <c r="T161" s="6" t="s">
        <v>385</v>
      </c>
      <c r="U161" s="10" t="s">
        <v>378</v>
      </c>
      <c r="V161" s="6" t="s">
        <v>295</v>
      </c>
      <c r="W161" s="10" t="s">
        <v>379</v>
      </c>
      <c r="X161" s="59">
        <v>7</v>
      </c>
      <c r="Y161" s="6" t="s">
        <v>305</v>
      </c>
    </row>
    <row r="162" spans="2:25">
      <c r="B162" s="6">
        <f>'2_MS_Inventory_deal'!$AY162</f>
        <v>160</v>
      </c>
      <c r="C162" s="6" t="str">
        <f>'2_MS_Inventory_deal'!$AZ162</f>
        <v>DR5953-810</v>
      </c>
      <c r="D162" s="6">
        <f>'2_MS_Inventory_deal'!$BA162</f>
        <v>7.5</v>
      </c>
      <c r="E162" s="6" t="str" cm="1">
        <f t="array" ref="E162">INDEX($T$3:$T$743,MATCH($C162&amp;$D162,$U$3:$U$743&amp;$X$3:$X$743,0))</f>
        <v>DR5953810S075</v>
      </c>
      <c r="F162" s="6" t="str" cm="1">
        <f t="array" ref="F162">INDEX($Y$3:$Y$743,MATCH($C162&amp;$D162,$U$3:$U$743&amp;$X$3:$X$743,0))</f>
        <v>MNMAN00044</v>
      </c>
      <c r="G162" s="6" t="str" cm="1">
        <f t="array" ref="G162">INDEX($W$3:$W$743,MATCH($C162&amp;$D162,$U$3:$U$743&amp;$X$3:$X$743,0))</f>
        <v>10A</v>
      </c>
      <c r="H162" s="6" cm="1">
        <f t="array" ref="H162">_xlfn.IFS(G162=$P$3,1,G162=$P$4,1,G162=$P$5,1,G162=$P$6,1,G162=$P$7,1,G162=$P$8,1,G162=$P$9,1,G162=$P$10,1,G162=$P$11,1,G162=$P$12,1,G162=$P$13,G162=$P$14,G162=$P$15,1,G162=$P$16,1,G162=$P$17,1,G162=$P$18,1,TRUE,0)</f>
        <v>0</v>
      </c>
      <c r="I162" s="6" cm="1">
        <f t="array" ref="I162">_xlfn.IFS(AND(F162=$Q$3,G162=$P$3),1,AND(F162=$Q$4,G162=$P$4),1,AND(F162=$Q$5,G162=$P$5),1,AND(F162=$Q$6,G162=$P$6),1,AND(F162=$Q$7,G162=$P$7),1,AND(F162=$Q$8,G162=$P$8),1,AND(F162=$Q$9,G162=$P$9),1,AND(F162=$Q$10,G162=$P$10),1,AND(F162=$Q$11,G162=$P$11),1,AND(F162=$Q$12,G162=$P$12),1,AND(F162=$Q$13,G162=$P$3),1,AND(F162=$Q$14,G162=$P$3),1,AND(F162=$Q$15,G162=$P$15),1,AND(F162=$Q$16,G162=$P$16),1,AND(F162=$Q$17,G162=$P$17),1,AND(F162=$Q$18,G162=$P$18),1,TRUE,0)</f>
        <v>0</v>
      </c>
      <c r="J162" s="6" cm="1">
        <f t="array" ref="J162">_xlfn.IFS(D162=$R$3,1,D162=$R$4,1,D162=$R$5,1,D162=$R$6,1,D162=$R$7,1,D162=$R$8,1,D162=$R$9,1,D162=$R$10,1,D162=$R$11,1,D162=$R$12,1,D162=$R$13,1,D162=$R$14,1,D162=$R$15,1,D162=$R$16,1,D162=$R$17,1,D162=$R$18,1,TRUE,0)</f>
        <v>0</v>
      </c>
      <c r="K162" s="6" cm="1">
        <f t="array" ref="K162">_xlfn.IFS(AND(H162=1,I162=1,J162=1),10,AND(H162=1,I162=1,J162=0),9,AND(H162=1,I162=0,J162=1),6,AND(H162=1,I162=0,J162=0),5,AND(H162=0,I162=1,J162=1),2,AND(H162=0,I162=0,J162=1),2,AND(H162=0,I162=1,J162=0),1,AND(H162=0,I162=0,J162=0),1)</f>
        <v>1</v>
      </c>
      <c r="T162" s="6" t="s">
        <v>386</v>
      </c>
      <c r="U162" s="10" t="s">
        <v>378</v>
      </c>
      <c r="V162" s="6" t="s">
        <v>295</v>
      </c>
      <c r="W162" s="10" t="s">
        <v>379</v>
      </c>
      <c r="X162" s="59">
        <v>7.5</v>
      </c>
      <c r="Y162" s="6" t="s">
        <v>305</v>
      </c>
    </row>
    <row r="163" spans="2:25">
      <c r="B163" s="6">
        <f>'2_MS_Inventory_deal'!$AY163</f>
        <v>161</v>
      </c>
      <c r="C163" s="6" t="str">
        <f>'2_MS_Inventory_deal'!$AZ163</f>
        <v>DR5953-810</v>
      </c>
      <c r="D163" s="6">
        <f>'2_MS_Inventory_deal'!$BA163</f>
        <v>8</v>
      </c>
      <c r="E163" s="6" t="str" cm="1">
        <f t="array" ref="E163">INDEX($T$3:$T$743,MATCH($C163&amp;$D163,$U$3:$U$743&amp;$X$3:$X$743,0))</f>
        <v>DR5953810S080</v>
      </c>
      <c r="F163" s="6" t="str" cm="1">
        <f t="array" ref="F163">INDEX($Y$3:$Y$743,MATCH($C163&amp;$D163,$U$3:$U$743&amp;$X$3:$X$743,0))</f>
        <v>MNMAN00045</v>
      </c>
      <c r="G163" s="6" t="str" cm="1">
        <f t="array" ref="G163">INDEX($W$3:$W$743,MATCH($C163&amp;$D163,$U$3:$U$743&amp;$X$3:$X$743,0))</f>
        <v>10A</v>
      </c>
      <c r="H163" s="6" cm="1">
        <f t="array" ref="H163">_xlfn.IFS(G163=$P$3,1,G163=$P$4,1,G163=$P$5,1,G163=$P$6,1,G163=$P$7,1,G163=$P$8,1,G163=$P$9,1,G163=$P$10,1,G163=$P$11,1,G163=$P$12,1,G163=$P$13,G163=$P$14,G163=$P$15,1,G163=$P$16,1,G163=$P$17,1,G163=$P$18,1,TRUE,0)</f>
        <v>0</v>
      </c>
      <c r="I163" s="6" cm="1">
        <f t="array" ref="I163">_xlfn.IFS(AND(F163=$Q$3,G163=$P$3),1,AND(F163=$Q$4,G163=$P$4),1,AND(F163=$Q$5,G163=$P$5),1,AND(F163=$Q$6,G163=$P$6),1,AND(F163=$Q$7,G163=$P$7),1,AND(F163=$Q$8,G163=$P$8),1,AND(F163=$Q$9,G163=$P$9),1,AND(F163=$Q$10,G163=$P$10),1,AND(F163=$Q$11,G163=$P$11),1,AND(F163=$Q$12,G163=$P$12),1,AND(F163=$Q$13,G163=$P$3),1,AND(F163=$Q$14,G163=$P$3),1,AND(F163=$Q$15,G163=$P$15),1,AND(F163=$Q$16,G163=$P$16),1,AND(F163=$Q$17,G163=$P$17),1,AND(F163=$Q$18,G163=$P$18),1,TRUE,0)</f>
        <v>0</v>
      </c>
      <c r="J163" s="6" cm="1">
        <f t="array" ref="J163">_xlfn.IFS(D163=$R$3,1,D163=$R$4,1,D163=$R$5,1,D163=$R$6,1,D163=$R$7,1,D163=$R$8,1,D163=$R$9,1,D163=$R$10,1,D163=$R$11,1,D163=$R$12,1,D163=$R$13,1,D163=$R$14,1,D163=$R$15,1,D163=$R$16,1,D163=$R$17,1,D163=$R$18,1,TRUE,0)</f>
        <v>1</v>
      </c>
      <c r="K163" s="6" cm="1">
        <f t="array" ref="K163">_xlfn.IFS(AND(H163=1,I163=1,J163=1),10,AND(H163=1,I163=1,J163=0),9,AND(H163=1,I163=0,J163=1),6,AND(H163=1,I163=0,J163=0),5,AND(H163=0,I163=1,J163=1),2,AND(H163=0,I163=0,J163=1),2,AND(H163=0,I163=1,J163=0),1,AND(H163=0,I163=0,J163=0),1)</f>
        <v>2</v>
      </c>
      <c r="T163" s="6" t="s">
        <v>387</v>
      </c>
      <c r="U163" s="10" t="s">
        <v>378</v>
      </c>
      <c r="V163" s="6" t="s">
        <v>295</v>
      </c>
      <c r="W163" s="10" t="s">
        <v>379</v>
      </c>
      <c r="X163" s="59">
        <v>8</v>
      </c>
      <c r="Y163" s="6" t="s">
        <v>184</v>
      </c>
    </row>
    <row r="164" spans="2:25">
      <c r="B164" s="6">
        <f>'2_MS_Inventory_deal'!$AY164</f>
        <v>162</v>
      </c>
      <c r="C164" s="6" t="str">
        <f>'2_MS_Inventory_deal'!$AZ164</f>
        <v>DR5953-810</v>
      </c>
      <c r="D164" s="6">
        <f>'2_MS_Inventory_deal'!$BA164</f>
        <v>8.5</v>
      </c>
      <c r="E164" s="6" t="str" cm="1">
        <f t="array" ref="E164">INDEX($T$3:$T$743,MATCH($C164&amp;$D164,$U$3:$U$743&amp;$X$3:$X$743,0))</f>
        <v>DR5953810S085</v>
      </c>
      <c r="F164" s="6" t="str" cm="1">
        <f t="array" ref="F164">INDEX($Y$3:$Y$743,MATCH($C164&amp;$D164,$U$3:$U$743&amp;$X$3:$X$743,0))</f>
        <v>MNMAN00045</v>
      </c>
      <c r="G164" s="6" t="str" cm="1">
        <f t="array" ref="G164">INDEX($W$3:$W$743,MATCH($C164&amp;$D164,$U$3:$U$743&amp;$X$3:$X$743,0))</f>
        <v>10A</v>
      </c>
      <c r="H164" s="6" cm="1">
        <f t="array" ref="H164">_xlfn.IFS(G164=$P$3,1,G164=$P$4,1,G164=$P$5,1,G164=$P$6,1,G164=$P$7,1,G164=$P$8,1,G164=$P$9,1,G164=$P$10,1,G164=$P$11,1,G164=$P$12,1,G164=$P$13,G164=$P$14,G164=$P$15,1,G164=$P$16,1,G164=$P$17,1,G164=$P$18,1,TRUE,0)</f>
        <v>0</v>
      </c>
      <c r="I164" s="6" cm="1">
        <f t="array" ref="I164">_xlfn.IFS(AND(F164=$Q$3,G164=$P$3),1,AND(F164=$Q$4,G164=$P$4),1,AND(F164=$Q$5,G164=$P$5),1,AND(F164=$Q$6,G164=$P$6),1,AND(F164=$Q$7,G164=$P$7),1,AND(F164=$Q$8,G164=$P$8),1,AND(F164=$Q$9,G164=$P$9),1,AND(F164=$Q$10,G164=$P$10),1,AND(F164=$Q$11,G164=$P$11),1,AND(F164=$Q$12,G164=$P$12),1,AND(F164=$Q$13,G164=$P$3),1,AND(F164=$Q$14,G164=$P$3),1,AND(F164=$Q$15,G164=$P$15),1,AND(F164=$Q$16,G164=$P$16),1,AND(F164=$Q$17,G164=$P$17),1,AND(F164=$Q$18,G164=$P$18),1,TRUE,0)</f>
        <v>0</v>
      </c>
      <c r="J164" s="6" cm="1">
        <f t="array" ref="J164">_xlfn.IFS(D164=$R$3,1,D164=$R$4,1,D164=$R$5,1,D164=$R$6,1,D164=$R$7,1,D164=$R$8,1,D164=$R$9,1,D164=$R$10,1,D164=$R$11,1,D164=$R$12,1,D164=$R$13,1,D164=$R$14,1,D164=$R$15,1,D164=$R$16,1,D164=$R$17,1,D164=$R$18,1,TRUE,0)</f>
        <v>0</v>
      </c>
      <c r="K164" s="6" cm="1">
        <f t="array" ref="K164">_xlfn.IFS(AND(H164=1,I164=1,J164=1),10,AND(H164=1,I164=1,J164=0),9,AND(H164=1,I164=0,J164=1),6,AND(H164=1,I164=0,J164=0),5,AND(H164=0,I164=1,J164=1),2,AND(H164=0,I164=0,J164=1),2,AND(H164=0,I164=1,J164=0),1,AND(H164=0,I164=0,J164=0),1)</f>
        <v>1</v>
      </c>
      <c r="T164" s="6" t="s">
        <v>388</v>
      </c>
      <c r="U164" s="10" t="s">
        <v>378</v>
      </c>
      <c r="V164" s="6" t="s">
        <v>295</v>
      </c>
      <c r="W164" s="10" t="s">
        <v>379</v>
      </c>
      <c r="X164" s="59">
        <v>8.5</v>
      </c>
      <c r="Y164" s="6" t="s">
        <v>184</v>
      </c>
    </row>
    <row r="165" spans="2:25">
      <c r="B165" s="6">
        <f>'2_MS_Inventory_deal'!$AY165</f>
        <v>163</v>
      </c>
      <c r="C165" s="6" t="str">
        <f>'2_MS_Inventory_deal'!$AZ165</f>
        <v>DR5953-810</v>
      </c>
      <c r="D165" s="6">
        <f>'2_MS_Inventory_deal'!$BA165</f>
        <v>9</v>
      </c>
      <c r="E165" s="6" t="str" cm="1">
        <f t="array" ref="E165">INDEX($T$3:$T$743,MATCH($C165&amp;$D165,$U$3:$U$743&amp;$X$3:$X$743,0))</f>
        <v>DR5953810S090</v>
      </c>
      <c r="F165" s="6" t="str" cm="1">
        <f t="array" ref="F165">INDEX($Y$3:$Y$743,MATCH($C165&amp;$D165,$U$3:$U$743&amp;$X$3:$X$743,0))</f>
        <v>MNMAN00046</v>
      </c>
      <c r="G165" s="6" t="str" cm="1">
        <f t="array" ref="G165">INDEX($W$3:$W$743,MATCH($C165&amp;$D165,$U$3:$U$743&amp;$X$3:$X$743,0))</f>
        <v>10A</v>
      </c>
      <c r="H165" s="6" cm="1">
        <f t="array" ref="H165">_xlfn.IFS(G165=$P$3,1,G165=$P$4,1,G165=$P$5,1,G165=$P$6,1,G165=$P$7,1,G165=$P$8,1,G165=$P$9,1,G165=$P$10,1,G165=$P$11,1,G165=$P$12,1,G165=$P$13,G165=$P$14,G165=$P$15,1,G165=$P$16,1,G165=$P$17,1,G165=$P$18,1,TRUE,0)</f>
        <v>0</v>
      </c>
      <c r="I165" s="6" cm="1">
        <f t="array" ref="I165">_xlfn.IFS(AND(F165=$Q$3,G165=$P$3),1,AND(F165=$Q$4,G165=$P$4),1,AND(F165=$Q$5,G165=$P$5),1,AND(F165=$Q$6,G165=$P$6),1,AND(F165=$Q$7,G165=$P$7),1,AND(F165=$Q$8,G165=$P$8),1,AND(F165=$Q$9,G165=$P$9),1,AND(F165=$Q$10,G165=$P$10),1,AND(F165=$Q$11,G165=$P$11),1,AND(F165=$Q$12,G165=$P$12),1,AND(F165=$Q$13,G165=$P$3),1,AND(F165=$Q$14,G165=$P$3),1,AND(F165=$Q$15,G165=$P$15),1,AND(F165=$Q$16,G165=$P$16),1,AND(F165=$Q$17,G165=$P$17),1,AND(F165=$Q$18,G165=$P$18),1,TRUE,0)</f>
        <v>0</v>
      </c>
      <c r="J165" s="6" cm="1">
        <f t="array" ref="J165">_xlfn.IFS(D165=$R$3,1,D165=$R$4,1,D165=$R$5,1,D165=$R$6,1,D165=$R$7,1,D165=$R$8,1,D165=$R$9,1,D165=$R$10,1,D165=$R$11,1,D165=$R$12,1,D165=$R$13,1,D165=$R$14,1,D165=$R$15,1,D165=$R$16,1,D165=$R$17,1,D165=$R$18,1,TRUE,0)</f>
        <v>1</v>
      </c>
      <c r="K165" s="6" cm="1">
        <f t="array" ref="K165">_xlfn.IFS(AND(H165=1,I165=1,J165=1),10,AND(H165=1,I165=1,J165=0),9,AND(H165=1,I165=0,J165=1),6,AND(H165=1,I165=0,J165=0),5,AND(H165=0,I165=1,J165=1),2,AND(H165=0,I165=0,J165=1),2,AND(H165=0,I165=1,J165=0),1,AND(H165=0,I165=0,J165=0),1)</f>
        <v>2</v>
      </c>
      <c r="T165" s="6" t="s">
        <v>389</v>
      </c>
      <c r="U165" s="10" t="s">
        <v>378</v>
      </c>
      <c r="V165" s="6" t="s">
        <v>295</v>
      </c>
      <c r="W165" s="10" t="s">
        <v>379</v>
      </c>
      <c r="X165" s="59">
        <v>9</v>
      </c>
      <c r="Y165" s="6" t="s">
        <v>185</v>
      </c>
    </row>
    <row r="166" spans="2:25">
      <c r="B166" s="6">
        <f>'2_MS_Inventory_deal'!$AY166</f>
        <v>164</v>
      </c>
      <c r="C166" s="6" t="str">
        <f>'2_MS_Inventory_deal'!$AZ166</f>
        <v>DR5953-810</v>
      </c>
      <c r="D166" s="6">
        <f>'2_MS_Inventory_deal'!$BA166</f>
        <v>9.5</v>
      </c>
      <c r="E166" s="6" t="str" cm="1">
        <f t="array" ref="E166">INDEX($T$3:$T$743,MATCH($C166&amp;$D166,$U$3:$U$743&amp;$X$3:$X$743,0))</f>
        <v>DR5953810S095</v>
      </c>
      <c r="F166" s="6" t="str" cm="1">
        <f t="array" ref="F166">INDEX($Y$3:$Y$743,MATCH($C166&amp;$D166,$U$3:$U$743&amp;$X$3:$X$743,0))</f>
        <v>MNMAN00046</v>
      </c>
      <c r="G166" s="6" t="str" cm="1">
        <f t="array" ref="G166">INDEX($W$3:$W$743,MATCH($C166&amp;$D166,$U$3:$U$743&amp;$X$3:$X$743,0))</f>
        <v>10A</v>
      </c>
      <c r="H166" s="6" cm="1">
        <f t="array" ref="H166">_xlfn.IFS(G166=$P$3,1,G166=$P$4,1,G166=$P$5,1,G166=$P$6,1,G166=$P$7,1,G166=$P$8,1,G166=$P$9,1,G166=$P$10,1,G166=$P$11,1,G166=$P$12,1,G166=$P$13,G166=$P$14,G166=$P$15,1,G166=$P$16,1,G166=$P$17,1,G166=$P$18,1,TRUE,0)</f>
        <v>0</v>
      </c>
      <c r="I166" s="6" cm="1">
        <f t="array" ref="I166">_xlfn.IFS(AND(F166=$Q$3,G166=$P$3),1,AND(F166=$Q$4,G166=$P$4),1,AND(F166=$Q$5,G166=$P$5),1,AND(F166=$Q$6,G166=$P$6),1,AND(F166=$Q$7,G166=$P$7),1,AND(F166=$Q$8,G166=$P$8),1,AND(F166=$Q$9,G166=$P$9),1,AND(F166=$Q$10,G166=$P$10),1,AND(F166=$Q$11,G166=$P$11),1,AND(F166=$Q$12,G166=$P$12),1,AND(F166=$Q$13,G166=$P$3),1,AND(F166=$Q$14,G166=$P$3),1,AND(F166=$Q$15,G166=$P$15),1,AND(F166=$Q$16,G166=$P$16),1,AND(F166=$Q$17,G166=$P$17),1,AND(F166=$Q$18,G166=$P$18),1,TRUE,0)</f>
        <v>0</v>
      </c>
      <c r="J166" s="6" cm="1">
        <f t="array" ref="J166">_xlfn.IFS(D166=$R$3,1,D166=$R$4,1,D166=$R$5,1,D166=$R$6,1,D166=$R$7,1,D166=$R$8,1,D166=$R$9,1,D166=$R$10,1,D166=$R$11,1,D166=$R$12,1,D166=$R$13,1,D166=$R$14,1,D166=$R$15,1,D166=$R$16,1,D166=$R$17,1,D166=$R$18,1,TRUE,0)</f>
        <v>1</v>
      </c>
      <c r="K166" s="6" cm="1">
        <f t="array" ref="K166">_xlfn.IFS(AND(H166=1,I166=1,J166=1),10,AND(H166=1,I166=1,J166=0),9,AND(H166=1,I166=0,J166=1),6,AND(H166=1,I166=0,J166=0),5,AND(H166=0,I166=1,J166=1),2,AND(H166=0,I166=0,J166=1),2,AND(H166=0,I166=1,J166=0),1,AND(H166=0,I166=0,J166=0),1)</f>
        <v>2</v>
      </c>
      <c r="T166" s="6" t="s">
        <v>390</v>
      </c>
      <c r="U166" s="10" t="s">
        <v>378</v>
      </c>
      <c r="V166" s="6" t="s">
        <v>295</v>
      </c>
      <c r="W166" s="10" t="s">
        <v>379</v>
      </c>
      <c r="X166" s="59">
        <v>9.5</v>
      </c>
      <c r="Y166" s="6" t="s">
        <v>185</v>
      </c>
    </row>
    <row r="167" spans="2:25">
      <c r="B167" s="6">
        <f>'2_MS_Inventory_deal'!$AY167</f>
        <v>165</v>
      </c>
      <c r="C167" s="6" t="str">
        <f>'2_MS_Inventory_deal'!$AZ167</f>
        <v>DR5953-810</v>
      </c>
      <c r="D167" s="6">
        <f>'2_MS_Inventory_deal'!$BA167</f>
        <v>10</v>
      </c>
      <c r="E167" s="6" t="str" cm="1">
        <f t="array" ref="E167">INDEX($T$3:$T$743,MATCH($C167&amp;$D167,$U$3:$U$743&amp;$X$3:$X$743,0))</f>
        <v>DR5953810S100</v>
      </c>
      <c r="F167" s="6" t="str" cm="1">
        <f t="array" ref="F167">INDEX($Y$3:$Y$743,MATCH($C167&amp;$D167,$U$3:$U$743&amp;$X$3:$X$743,0))</f>
        <v>MNMAN00047</v>
      </c>
      <c r="G167" s="6" t="str" cm="1">
        <f t="array" ref="G167">INDEX($W$3:$W$743,MATCH($C167&amp;$D167,$U$3:$U$743&amp;$X$3:$X$743,0))</f>
        <v>10A</v>
      </c>
      <c r="H167" s="6" cm="1">
        <f t="array" ref="H167">_xlfn.IFS(G167=$P$3,1,G167=$P$4,1,G167=$P$5,1,G167=$P$6,1,G167=$P$7,1,G167=$P$8,1,G167=$P$9,1,G167=$P$10,1,G167=$P$11,1,G167=$P$12,1,G167=$P$13,G167=$P$14,G167=$P$15,1,G167=$P$16,1,G167=$P$17,1,G167=$P$18,1,TRUE,0)</f>
        <v>0</v>
      </c>
      <c r="I167" s="6" cm="1">
        <f t="array" ref="I167">_xlfn.IFS(AND(F167=$Q$3,G167=$P$3),1,AND(F167=$Q$4,G167=$P$4),1,AND(F167=$Q$5,G167=$P$5),1,AND(F167=$Q$6,G167=$P$6),1,AND(F167=$Q$7,G167=$P$7),1,AND(F167=$Q$8,G167=$P$8),1,AND(F167=$Q$9,G167=$P$9),1,AND(F167=$Q$10,G167=$P$10),1,AND(F167=$Q$11,G167=$P$11),1,AND(F167=$Q$12,G167=$P$12),1,AND(F167=$Q$13,G167=$P$3),1,AND(F167=$Q$14,G167=$P$3),1,AND(F167=$Q$15,G167=$P$15),1,AND(F167=$Q$16,G167=$P$16),1,AND(F167=$Q$17,G167=$P$17),1,AND(F167=$Q$18,G167=$P$18),1,TRUE,0)</f>
        <v>0</v>
      </c>
      <c r="J167" s="6" cm="1">
        <f t="array" ref="J167">_xlfn.IFS(D167=$R$3,1,D167=$R$4,1,D167=$R$5,1,D167=$R$6,1,D167=$R$7,1,D167=$R$8,1,D167=$R$9,1,D167=$R$10,1,D167=$R$11,1,D167=$R$12,1,D167=$R$13,1,D167=$R$14,1,D167=$R$15,1,D167=$R$16,1,D167=$R$17,1,D167=$R$18,1,TRUE,0)</f>
        <v>1</v>
      </c>
      <c r="K167" s="6" cm="1">
        <f t="array" ref="K167">_xlfn.IFS(AND(H167=1,I167=1,J167=1),10,AND(H167=1,I167=1,J167=0),9,AND(H167=1,I167=0,J167=1),6,AND(H167=1,I167=0,J167=0),5,AND(H167=0,I167=1,J167=1),2,AND(H167=0,I167=0,J167=1),2,AND(H167=0,I167=1,J167=0),1,AND(H167=0,I167=0,J167=0),1)</f>
        <v>2</v>
      </c>
      <c r="T167" s="6" t="s">
        <v>391</v>
      </c>
      <c r="U167" s="10" t="s">
        <v>378</v>
      </c>
      <c r="V167" s="6" t="s">
        <v>295</v>
      </c>
      <c r="W167" s="10" t="s">
        <v>379</v>
      </c>
      <c r="X167" s="59">
        <v>10</v>
      </c>
      <c r="Y167" s="6" t="s">
        <v>309</v>
      </c>
    </row>
    <row r="168" spans="2:25">
      <c r="B168" s="6">
        <f>'2_MS_Inventory_deal'!$AY168</f>
        <v>166</v>
      </c>
      <c r="C168" s="6" t="str">
        <f>'2_MS_Inventory_deal'!$AZ168</f>
        <v>DR5953-810</v>
      </c>
      <c r="D168" s="6">
        <f>'2_MS_Inventory_deal'!$BA168</f>
        <v>10.5</v>
      </c>
      <c r="E168" s="6" t="str" cm="1">
        <f t="array" ref="E168">INDEX($T$3:$T$743,MATCH($C168&amp;$D168,$U$3:$U$743&amp;$X$3:$X$743,0))</f>
        <v>DR5953810S105</v>
      </c>
      <c r="F168" s="6" t="str" cm="1">
        <f t="array" ref="F168">INDEX($Y$3:$Y$743,MATCH($C168&amp;$D168,$U$3:$U$743&amp;$X$3:$X$743,0))</f>
        <v>MNMAN00047</v>
      </c>
      <c r="G168" s="6" t="str" cm="1">
        <f t="array" ref="G168">INDEX($W$3:$W$743,MATCH($C168&amp;$D168,$U$3:$U$743&amp;$X$3:$X$743,0))</f>
        <v>10A</v>
      </c>
      <c r="H168" s="6" cm="1">
        <f t="array" ref="H168">_xlfn.IFS(G168=$P$3,1,G168=$P$4,1,G168=$P$5,1,G168=$P$6,1,G168=$P$7,1,G168=$P$8,1,G168=$P$9,1,G168=$P$10,1,G168=$P$11,1,G168=$P$12,1,G168=$P$13,G168=$P$14,G168=$P$15,1,G168=$P$16,1,G168=$P$17,1,G168=$P$18,1,TRUE,0)</f>
        <v>0</v>
      </c>
      <c r="I168" s="6" cm="1">
        <f t="array" ref="I168">_xlfn.IFS(AND(F168=$Q$3,G168=$P$3),1,AND(F168=$Q$4,G168=$P$4),1,AND(F168=$Q$5,G168=$P$5),1,AND(F168=$Q$6,G168=$P$6),1,AND(F168=$Q$7,G168=$P$7),1,AND(F168=$Q$8,G168=$P$8),1,AND(F168=$Q$9,G168=$P$9),1,AND(F168=$Q$10,G168=$P$10),1,AND(F168=$Q$11,G168=$P$11),1,AND(F168=$Q$12,G168=$P$12),1,AND(F168=$Q$13,G168=$P$3),1,AND(F168=$Q$14,G168=$P$3),1,AND(F168=$Q$15,G168=$P$15),1,AND(F168=$Q$16,G168=$P$16),1,AND(F168=$Q$17,G168=$P$17),1,AND(F168=$Q$18,G168=$P$18),1,TRUE,0)</f>
        <v>0</v>
      </c>
      <c r="J168" s="6" cm="1">
        <f t="array" ref="J168">_xlfn.IFS(D168=$R$3,1,D168=$R$4,1,D168=$R$5,1,D168=$R$6,1,D168=$R$7,1,D168=$R$8,1,D168=$R$9,1,D168=$R$10,1,D168=$R$11,1,D168=$R$12,1,D168=$R$13,1,D168=$R$14,1,D168=$R$15,1,D168=$R$16,1,D168=$R$17,1,D168=$R$18,1,TRUE,0)</f>
        <v>0</v>
      </c>
      <c r="K168" s="6" cm="1">
        <f t="array" ref="K168">_xlfn.IFS(AND(H168=1,I168=1,J168=1),10,AND(H168=1,I168=1,J168=0),9,AND(H168=1,I168=0,J168=1),6,AND(H168=1,I168=0,J168=0),5,AND(H168=0,I168=1,J168=1),2,AND(H168=0,I168=0,J168=1),2,AND(H168=0,I168=1,J168=0),1,AND(H168=0,I168=0,J168=0),1)</f>
        <v>1</v>
      </c>
      <c r="T168" s="6" t="s">
        <v>392</v>
      </c>
      <c r="U168" s="10" t="s">
        <v>378</v>
      </c>
      <c r="V168" s="6" t="s">
        <v>295</v>
      </c>
      <c r="W168" s="10" t="s">
        <v>379</v>
      </c>
      <c r="X168" s="59">
        <v>10.5</v>
      </c>
      <c r="Y168" s="6" t="s">
        <v>309</v>
      </c>
    </row>
    <row r="169" spans="2:25">
      <c r="B169" s="6">
        <f>'2_MS_Inventory_deal'!$AY169</f>
        <v>167</v>
      </c>
      <c r="C169" s="6" t="str">
        <f>'2_MS_Inventory_deal'!$AZ169</f>
        <v>DR5953-810</v>
      </c>
      <c r="D169" s="6">
        <f>'2_MS_Inventory_deal'!$BA169</f>
        <v>11</v>
      </c>
      <c r="E169" s="6" t="str" cm="1">
        <f t="array" ref="E169">INDEX($T$3:$T$743,MATCH($C169&amp;$D169,$U$3:$U$743&amp;$X$3:$X$743,0))</f>
        <v>DR5953810S110</v>
      </c>
      <c r="F169" s="6" t="str" cm="1">
        <f t="array" ref="F169">INDEX($Y$3:$Y$743,MATCH($C169&amp;$D169,$U$3:$U$743&amp;$X$3:$X$743,0))</f>
        <v>MNMAN00048</v>
      </c>
      <c r="G169" s="6" t="str" cm="1">
        <f t="array" ref="G169">INDEX($W$3:$W$743,MATCH($C169&amp;$D169,$U$3:$U$743&amp;$X$3:$X$743,0))</f>
        <v>10A</v>
      </c>
      <c r="H169" s="6" cm="1">
        <f t="array" ref="H169">_xlfn.IFS(G169=$P$3,1,G169=$P$4,1,G169=$P$5,1,G169=$P$6,1,G169=$P$7,1,G169=$P$8,1,G169=$P$9,1,G169=$P$10,1,G169=$P$11,1,G169=$P$12,1,G169=$P$13,G169=$P$14,G169=$P$15,1,G169=$P$16,1,G169=$P$17,1,G169=$P$18,1,TRUE,0)</f>
        <v>0</v>
      </c>
      <c r="I169" s="6" cm="1">
        <f t="array" ref="I169">_xlfn.IFS(AND(F169=$Q$3,G169=$P$3),1,AND(F169=$Q$4,G169=$P$4),1,AND(F169=$Q$5,G169=$P$5),1,AND(F169=$Q$6,G169=$P$6),1,AND(F169=$Q$7,G169=$P$7),1,AND(F169=$Q$8,G169=$P$8),1,AND(F169=$Q$9,G169=$P$9),1,AND(F169=$Q$10,G169=$P$10),1,AND(F169=$Q$11,G169=$P$11),1,AND(F169=$Q$12,G169=$P$12),1,AND(F169=$Q$13,G169=$P$3),1,AND(F169=$Q$14,G169=$P$3),1,AND(F169=$Q$15,G169=$P$15),1,AND(F169=$Q$16,G169=$P$16),1,AND(F169=$Q$17,G169=$P$17),1,AND(F169=$Q$18,G169=$P$18),1,TRUE,0)</f>
        <v>0</v>
      </c>
      <c r="J169" s="6" cm="1">
        <f t="array" ref="J169">_xlfn.IFS(D169=$R$3,1,D169=$R$4,1,D169=$R$5,1,D169=$R$6,1,D169=$R$7,1,D169=$R$8,1,D169=$R$9,1,D169=$R$10,1,D169=$R$11,1,D169=$R$12,1,D169=$R$13,1,D169=$R$14,1,D169=$R$15,1,D169=$R$16,1,D169=$R$17,1,D169=$R$18,1,TRUE,0)</f>
        <v>1</v>
      </c>
      <c r="K169" s="6" cm="1">
        <f t="array" ref="K169">_xlfn.IFS(AND(H169=1,I169=1,J169=1),10,AND(H169=1,I169=1,J169=0),9,AND(H169=1,I169=0,J169=1),6,AND(H169=1,I169=0,J169=0),5,AND(H169=0,I169=1,J169=1),2,AND(H169=0,I169=0,J169=1),2,AND(H169=0,I169=1,J169=0),1,AND(H169=0,I169=0,J169=0),1)</f>
        <v>2</v>
      </c>
      <c r="T169" s="6" t="s">
        <v>393</v>
      </c>
      <c r="U169" s="10" t="s">
        <v>378</v>
      </c>
      <c r="V169" s="6" t="s">
        <v>295</v>
      </c>
      <c r="W169" s="10" t="s">
        <v>379</v>
      </c>
      <c r="X169" s="59">
        <v>11</v>
      </c>
      <c r="Y169" s="6" t="s">
        <v>312</v>
      </c>
    </row>
    <row r="170" spans="2:25">
      <c r="B170" s="6">
        <f>'2_MS_Inventory_deal'!$AY170</f>
        <v>168</v>
      </c>
      <c r="C170" s="6" t="str">
        <f>'2_MS_Inventory_deal'!$AZ170</f>
        <v>DR5953-810</v>
      </c>
      <c r="D170" s="6">
        <f>'2_MS_Inventory_deal'!$BA170</f>
        <v>11.5</v>
      </c>
      <c r="E170" s="6" t="str" cm="1">
        <f t="array" ref="E170">INDEX($T$3:$T$743,MATCH($C170&amp;$D170,$U$3:$U$743&amp;$X$3:$X$743,0))</f>
        <v>DR5953810S115</v>
      </c>
      <c r="F170" s="6" t="str" cm="1">
        <f t="array" ref="F170">INDEX($Y$3:$Y$743,MATCH($C170&amp;$D170,$U$3:$U$743&amp;$X$3:$X$743,0))</f>
        <v>MNMAN00048</v>
      </c>
      <c r="G170" s="6" t="str" cm="1">
        <f t="array" ref="G170">INDEX($W$3:$W$743,MATCH($C170&amp;$D170,$U$3:$U$743&amp;$X$3:$X$743,0))</f>
        <v>10A</v>
      </c>
      <c r="H170" s="6" cm="1">
        <f t="array" ref="H170">_xlfn.IFS(G170=$P$3,1,G170=$P$4,1,G170=$P$5,1,G170=$P$6,1,G170=$P$7,1,G170=$P$8,1,G170=$P$9,1,G170=$P$10,1,G170=$P$11,1,G170=$P$12,1,G170=$P$13,G170=$P$14,G170=$P$15,1,G170=$P$16,1,G170=$P$17,1,G170=$P$18,1,TRUE,0)</f>
        <v>0</v>
      </c>
      <c r="I170" s="6" cm="1">
        <f t="array" ref="I170">_xlfn.IFS(AND(F170=$Q$3,G170=$P$3),1,AND(F170=$Q$4,G170=$P$4),1,AND(F170=$Q$5,G170=$P$5),1,AND(F170=$Q$6,G170=$P$6),1,AND(F170=$Q$7,G170=$P$7),1,AND(F170=$Q$8,G170=$P$8),1,AND(F170=$Q$9,G170=$P$9),1,AND(F170=$Q$10,G170=$P$10),1,AND(F170=$Q$11,G170=$P$11),1,AND(F170=$Q$12,G170=$P$12),1,AND(F170=$Q$13,G170=$P$3),1,AND(F170=$Q$14,G170=$P$3),1,AND(F170=$Q$15,G170=$P$15),1,AND(F170=$Q$16,G170=$P$16),1,AND(F170=$Q$17,G170=$P$17),1,AND(F170=$Q$18,G170=$P$18),1,TRUE,0)</f>
        <v>0</v>
      </c>
      <c r="J170" s="6" cm="1">
        <f t="array" ref="J170">_xlfn.IFS(D170=$R$3,1,D170=$R$4,1,D170=$R$5,1,D170=$R$6,1,D170=$R$7,1,D170=$R$8,1,D170=$R$9,1,D170=$R$10,1,D170=$R$11,1,D170=$R$12,1,D170=$R$13,1,D170=$R$14,1,D170=$R$15,1,D170=$R$16,1,D170=$R$17,1,D170=$R$18,1,TRUE,0)</f>
        <v>0</v>
      </c>
      <c r="K170" s="6" cm="1">
        <f t="array" ref="K170">_xlfn.IFS(AND(H170=1,I170=1,J170=1),10,AND(H170=1,I170=1,J170=0),9,AND(H170=1,I170=0,J170=1),6,AND(H170=1,I170=0,J170=0),5,AND(H170=0,I170=1,J170=1),2,AND(H170=0,I170=0,J170=1),2,AND(H170=0,I170=1,J170=0),1,AND(H170=0,I170=0,J170=0),1)</f>
        <v>1</v>
      </c>
      <c r="T170" s="6" t="s">
        <v>394</v>
      </c>
      <c r="U170" s="10" t="s">
        <v>378</v>
      </c>
      <c r="V170" s="6" t="s">
        <v>295</v>
      </c>
      <c r="W170" s="10" t="s">
        <v>379</v>
      </c>
      <c r="X170" s="59">
        <v>11.5</v>
      </c>
      <c r="Y170" s="6" t="s">
        <v>312</v>
      </c>
    </row>
    <row r="171" spans="2:25">
      <c r="B171" s="6">
        <f>'2_MS_Inventory_deal'!$AY171</f>
        <v>169</v>
      </c>
      <c r="C171" s="6" t="str">
        <f>'2_MS_Inventory_deal'!$AZ171</f>
        <v>DR5953-810</v>
      </c>
      <c r="D171" s="6">
        <f>'2_MS_Inventory_deal'!$BA171</f>
        <v>12</v>
      </c>
      <c r="E171" s="6" t="str" cm="1">
        <f t="array" ref="E171">INDEX($T$3:$T$743,MATCH($C171&amp;$D171,$U$3:$U$743&amp;$X$3:$X$743,0))</f>
        <v>DR5953810S120</v>
      </c>
      <c r="F171" s="6" t="str" cm="1">
        <f t="array" ref="F171">INDEX($Y$3:$Y$743,MATCH($C171&amp;$D171,$U$3:$U$743&amp;$X$3:$X$743,0))</f>
        <v>MNMAN00049</v>
      </c>
      <c r="G171" s="6" t="str" cm="1">
        <f t="array" ref="G171">INDEX($W$3:$W$743,MATCH($C171&amp;$D171,$U$3:$U$743&amp;$X$3:$X$743,0))</f>
        <v>10A</v>
      </c>
      <c r="H171" s="6" cm="1">
        <f t="array" ref="H171">_xlfn.IFS(G171=$P$3,1,G171=$P$4,1,G171=$P$5,1,G171=$P$6,1,G171=$P$7,1,G171=$P$8,1,G171=$P$9,1,G171=$P$10,1,G171=$P$11,1,G171=$P$12,1,G171=$P$13,G171=$P$14,G171=$P$15,1,G171=$P$16,1,G171=$P$17,1,G171=$P$18,1,TRUE,0)</f>
        <v>0</v>
      </c>
      <c r="I171" s="6" cm="1">
        <f t="array" ref="I171">_xlfn.IFS(AND(F171=$Q$3,G171=$P$3),1,AND(F171=$Q$4,G171=$P$4),1,AND(F171=$Q$5,G171=$P$5),1,AND(F171=$Q$6,G171=$P$6),1,AND(F171=$Q$7,G171=$P$7),1,AND(F171=$Q$8,G171=$P$8),1,AND(F171=$Q$9,G171=$P$9),1,AND(F171=$Q$10,G171=$P$10),1,AND(F171=$Q$11,G171=$P$11),1,AND(F171=$Q$12,G171=$P$12),1,AND(F171=$Q$13,G171=$P$3),1,AND(F171=$Q$14,G171=$P$3),1,AND(F171=$Q$15,G171=$P$15),1,AND(F171=$Q$16,G171=$P$16),1,AND(F171=$Q$17,G171=$P$17),1,AND(F171=$Q$18,G171=$P$18),1,TRUE,0)</f>
        <v>0</v>
      </c>
      <c r="J171" s="6" cm="1">
        <f t="array" ref="J171">_xlfn.IFS(D171=$R$3,1,D171=$R$4,1,D171=$R$5,1,D171=$R$6,1,D171=$R$7,1,D171=$R$8,1,D171=$R$9,1,D171=$R$10,1,D171=$R$11,1,D171=$R$12,1,D171=$R$13,1,D171=$R$14,1,D171=$R$15,1,D171=$R$16,1,D171=$R$17,1,D171=$R$18,1,TRUE,0)</f>
        <v>1</v>
      </c>
      <c r="K171" s="6" cm="1">
        <f t="array" ref="K171">_xlfn.IFS(AND(H171=1,I171=1,J171=1),10,AND(H171=1,I171=1,J171=0),9,AND(H171=1,I171=0,J171=1),6,AND(H171=1,I171=0,J171=0),5,AND(H171=0,I171=1,J171=1),2,AND(H171=0,I171=0,J171=1),2,AND(H171=0,I171=1,J171=0),1,AND(H171=0,I171=0,J171=0),1)</f>
        <v>2</v>
      </c>
      <c r="T171" s="6" t="s">
        <v>395</v>
      </c>
      <c r="U171" s="10" t="s">
        <v>378</v>
      </c>
      <c r="V171" s="6" t="s">
        <v>295</v>
      </c>
      <c r="W171" s="10" t="s">
        <v>379</v>
      </c>
      <c r="X171" s="59">
        <v>12</v>
      </c>
      <c r="Y171" s="6" t="s">
        <v>315</v>
      </c>
    </row>
    <row r="172" spans="2:25">
      <c r="B172" s="6">
        <f>'2_MS_Inventory_deal'!$AY172</f>
        <v>170</v>
      </c>
      <c r="C172" s="6" t="str">
        <f>'2_MS_Inventory_deal'!$AZ172</f>
        <v>DR5953-810</v>
      </c>
      <c r="D172" s="6">
        <f>'2_MS_Inventory_deal'!$BA172</f>
        <v>12.5</v>
      </c>
      <c r="E172" s="6" t="str" cm="1">
        <f t="array" ref="E172">INDEX($T$3:$T$743,MATCH($C172&amp;$D172,$U$3:$U$743&amp;$X$3:$X$743,0))</f>
        <v>DR5953810S125</v>
      </c>
      <c r="F172" s="6" t="str" cm="1">
        <f t="array" ref="F172">INDEX($Y$3:$Y$743,MATCH($C172&amp;$D172,$U$3:$U$743&amp;$X$3:$X$743,0))</f>
        <v>MNMAN00049</v>
      </c>
      <c r="G172" s="6" t="str" cm="1">
        <f t="array" ref="G172">INDEX($W$3:$W$743,MATCH($C172&amp;$D172,$U$3:$U$743&amp;$X$3:$X$743,0))</f>
        <v>10A</v>
      </c>
      <c r="H172" s="6" cm="1">
        <f t="array" ref="H172">_xlfn.IFS(G172=$P$3,1,G172=$P$4,1,G172=$P$5,1,G172=$P$6,1,G172=$P$7,1,G172=$P$8,1,G172=$P$9,1,G172=$P$10,1,G172=$P$11,1,G172=$P$12,1,G172=$P$13,G172=$P$14,G172=$P$15,1,G172=$P$16,1,G172=$P$17,1,G172=$P$18,1,TRUE,0)</f>
        <v>0</v>
      </c>
      <c r="I172" s="6" cm="1">
        <f t="array" ref="I172">_xlfn.IFS(AND(F172=$Q$3,G172=$P$3),1,AND(F172=$Q$4,G172=$P$4),1,AND(F172=$Q$5,G172=$P$5),1,AND(F172=$Q$6,G172=$P$6),1,AND(F172=$Q$7,G172=$P$7),1,AND(F172=$Q$8,G172=$P$8),1,AND(F172=$Q$9,G172=$P$9),1,AND(F172=$Q$10,G172=$P$10),1,AND(F172=$Q$11,G172=$P$11),1,AND(F172=$Q$12,G172=$P$12),1,AND(F172=$Q$13,G172=$P$3),1,AND(F172=$Q$14,G172=$P$3),1,AND(F172=$Q$15,G172=$P$15),1,AND(F172=$Q$16,G172=$P$16),1,AND(F172=$Q$17,G172=$P$17),1,AND(F172=$Q$18,G172=$P$18),1,TRUE,0)</f>
        <v>0</v>
      </c>
      <c r="J172" s="6" cm="1">
        <f t="array" ref="J172">_xlfn.IFS(D172=$R$3,1,D172=$R$4,1,D172=$R$5,1,D172=$R$6,1,D172=$R$7,1,D172=$R$8,1,D172=$R$9,1,D172=$R$10,1,D172=$R$11,1,D172=$R$12,1,D172=$R$13,1,D172=$R$14,1,D172=$R$15,1,D172=$R$16,1,D172=$R$17,1,D172=$R$18,1,TRUE,0)</f>
        <v>0</v>
      </c>
      <c r="K172" s="6" cm="1">
        <f t="array" ref="K172">_xlfn.IFS(AND(H172=1,I172=1,J172=1),10,AND(H172=1,I172=1,J172=0),9,AND(H172=1,I172=0,J172=1),6,AND(H172=1,I172=0,J172=0),5,AND(H172=0,I172=1,J172=1),2,AND(H172=0,I172=0,J172=1),2,AND(H172=0,I172=1,J172=0),1,AND(H172=0,I172=0,J172=0),1)</f>
        <v>1</v>
      </c>
      <c r="T172" s="6" t="s">
        <v>396</v>
      </c>
      <c r="U172" s="10" t="s">
        <v>378</v>
      </c>
      <c r="V172" s="6" t="s">
        <v>295</v>
      </c>
      <c r="W172" s="10" t="s">
        <v>379</v>
      </c>
      <c r="X172" s="59">
        <v>12.5</v>
      </c>
      <c r="Y172" s="6" t="s">
        <v>315</v>
      </c>
    </row>
    <row r="173" spans="2:25">
      <c r="B173" s="6">
        <f>'2_MS_Inventory_deal'!$AY173</f>
        <v>171</v>
      </c>
      <c r="C173" s="6" t="str">
        <f>'2_MS_Inventory_deal'!$AZ173</f>
        <v>DR5953-810</v>
      </c>
      <c r="D173" s="6">
        <f>'2_MS_Inventory_deal'!$BA173</f>
        <v>13</v>
      </c>
      <c r="E173" s="6" t="str" cm="1">
        <f t="array" ref="E173">INDEX($T$3:$T$743,MATCH($C173&amp;$D173,$U$3:$U$743&amp;$X$3:$X$743,0))</f>
        <v>DR5953810S130</v>
      </c>
      <c r="F173" s="6" t="str" cm="1">
        <f t="array" ref="F173">INDEX($Y$3:$Y$743,MATCH($C173&amp;$D173,$U$3:$U$743&amp;$X$3:$X$743,0))</f>
        <v>MNMAN00050</v>
      </c>
      <c r="G173" s="6" t="str" cm="1">
        <f t="array" ref="G173">INDEX($W$3:$W$743,MATCH($C173&amp;$D173,$U$3:$U$743&amp;$X$3:$X$743,0))</f>
        <v>10A</v>
      </c>
      <c r="H173" s="6" cm="1">
        <f t="array" ref="H173">_xlfn.IFS(G173=$P$3,1,G173=$P$4,1,G173=$P$5,1,G173=$P$6,1,G173=$P$7,1,G173=$P$8,1,G173=$P$9,1,G173=$P$10,1,G173=$P$11,1,G173=$P$12,1,G173=$P$13,G173=$P$14,G173=$P$15,1,G173=$P$16,1,G173=$P$17,1,G173=$P$18,1,TRUE,0)</f>
        <v>0</v>
      </c>
      <c r="I173" s="6" cm="1">
        <f t="array" ref="I173">_xlfn.IFS(AND(F173=$Q$3,G173=$P$3),1,AND(F173=$Q$4,G173=$P$4),1,AND(F173=$Q$5,G173=$P$5),1,AND(F173=$Q$6,G173=$P$6),1,AND(F173=$Q$7,G173=$P$7),1,AND(F173=$Q$8,G173=$P$8),1,AND(F173=$Q$9,G173=$P$9),1,AND(F173=$Q$10,G173=$P$10),1,AND(F173=$Q$11,G173=$P$11),1,AND(F173=$Q$12,G173=$P$12),1,AND(F173=$Q$13,G173=$P$3),1,AND(F173=$Q$14,G173=$P$3),1,AND(F173=$Q$15,G173=$P$15),1,AND(F173=$Q$16,G173=$P$16),1,AND(F173=$Q$17,G173=$P$17),1,AND(F173=$Q$18,G173=$P$18),1,TRUE,0)</f>
        <v>0</v>
      </c>
      <c r="J173" s="6" cm="1">
        <f t="array" ref="J173">_xlfn.IFS(D173=$R$3,1,D173=$R$4,1,D173=$R$5,1,D173=$R$6,1,D173=$R$7,1,D173=$R$8,1,D173=$R$9,1,D173=$R$10,1,D173=$R$11,1,D173=$R$12,1,D173=$R$13,1,D173=$R$14,1,D173=$R$15,1,D173=$R$16,1,D173=$R$17,1,D173=$R$18,1,TRUE,0)</f>
        <v>0</v>
      </c>
      <c r="K173" s="6" cm="1">
        <f t="array" ref="K173">_xlfn.IFS(AND(H173=1,I173=1,J173=1),10,AND(H173=1,I173=1,J173=0),9,AND(H173=1,I173=0,J173=1),6,AND(H173=1,I173=0,J173=0),5,AND(H173=0,I173=1,J173=1),2,AND(H173=0,I173=0,J173=1),2,AND(H173=0,I173=1,J173=0),1,AND(H173=0,I173=0,J173=0),1)</f>
        <v>1</v>
      </c>
      <c r="T173" s="6" t="s">
        <v>397</v>
      </c>
      <c r="U173" s="10" t="s">
        <v>378</v>
      </c>
      <c r="V173" s="6" t="s">
        <v>295</v>
      </c>
      <c r="W173" s="10" t="s">
        <v>379</v>
      </c>
      <c r="X173" s="59">
        <v>13</v>
      </c>
      <c r="Y173" s="6" t="s">
        <v>318</v>
      </c>
    </row>
    <row r="174" spans="2:25">
      <c r="B174" s="6">
        <f>'2_MS_Inventory_deal'!$AY174</f>
        <v>172</v>
      </c>
      <c r="C174" s="6" t="str">
        <f>'2_MS_Inventory_deal'!$AZ174</f>
        <v>DA5640-001</v>
      </c>
      <c r="D174" s="6">
        <f>'2_MS_Inventory_deal'!$BA174</f>
        <v>4</v>
      </c>
      <c r="E174" s="6" t="str" cm="1">
        <f t="array" ref="E174">INDEX($T$3:$T$743,MATCH($C174&amp;$D174,$U$3:$U$743&amp;$X$3:$X$743,0))</f>
        <v>DA5640001S040</v>
      </c>
      <c r="F174" s="6" t="str" cm="1">
        <f t="array" ref="F174">INDEX($Y$3:$Y$743,MATCH($C174&amp;$D174,$U$3:$U$743&amp;$X$3:$X$743,0))</f>
        <v>MNMAN00021</v>
      </c>
      <c r="G174" s="6" t="str" cm="1">
        <f t="array" ref="G174">INDEX($W$3:$W$743,MATCH($C174&amp;$D174,$U$3:$U$743&amp;$X$3:$X$743,0))</f>
        <v>00A</v>
      </c>
      <c r="H174" s="6" cm="1">
        <f t="array" ref="H174">_xlfn.IFS(G174=$P$3,1,G174=$P$4,1,G174=$P$5,1,G174=$P$6,1,G174=$P$7,1,G174=$P$8,1,G174=$P$9,1,G174=$P$10,1,G174=$P$11,1,G174=$P$12,1,G174=$P$13,G174=$P$14,G174=$P$15,1,G174=$P$16,1,G174=$P$17,1,G174=$P$18,1,TRUE,0)</f>
        <v>1</v>
      </c>
      <c r="I174" s="6" cm="1">
        <f t="array" ref="I174">_xlfn.IFS(AND(F174=$Q$3,G174=$P$3),1,AND(F174=$Q$4,G174=$P$4),1,AND(F174=$Q$5,G174=$P$5),1,AND(F174=$Q$6,G174=$P$6),1,AND(F174=$Q$7,G174=$P$7),1,AND(F174=$Q$8,G174=$P$8),1,AND(F174=$Q$9,G174=$P$9),1,AND(F174=$Q$10,G174=$P$10),1,AND(F174=$Q$11,G174=$P$11),1,AND(F174=$Q$12,G174=$P$12),1,AND(F174=$Q$13,G174=$P$3),1,AND(F174=$Q$14,G174=$P$3),1,AND(F174=$Q$15,G174=$P$15),1,AND(F174=$Q$16,G174=$P$16),1,AND(F174=$Q$17,G174=$P$17),1,AND(F174=$Q$18,G174=$P$18),1,TRUE,0)</f>
        <v>0</v>
      </c>
      <c r="J174" s="6" cm="1">
        <f t="array" ref="J174">_xlfn.IFS(D174=$R$3,1,D174=$R$4,1,D174=$R$5,1,D174=$R$6,1,D174=$R$7,1,D174=$R$8,1,D174=$R$9,1,D174=$R$10,1,D174=$R$11,1,D174=$R$12,1,D174=$R$13,1,D174=$R$14,1,D174=$R$15,1,D174=$R$16,1,D174=$R$17,1,D174=$R$18,1,TRUE,0)</f>
        <v>0</v>
      </c>
      <c r="K174" s="6" cm="1">
        <f t="array" ref="K174">_xlfn.IFS(AND(H174=1,I174=1,J174=1),10,AND(H174=1,I174=1,J174=0),9,AND(H174=1,I174=0,J174=1),6,AND(H174=1,I174=0,J174=0),5,AND(H174=0,I174=1,J174=1),2,AND(H174=0,I174=0,J174=1),2,AND(H174=0,I174=1,J174=0),1,AND(H174=0,I174=0,J174=0),1)</f>
        <v>5</v>
      </c>
      <c r="T174" s="6" t="s">
        <v>398</v>
      </c>
      <c r="U174" s="10" t="s">
        <v>116</v>
      </c>
      <c r="V174" s="6" t="s">
        <v>295</v>
      </c>
      <c r="W174" s="10" t="s">
        <v>399</v>
      </c>
      <c r="X174" s="59">
        <v>4</v>
      </c>
      <c r="Y174" s="6" t="s">
        <v>296</v>
      </c>
    </row>
    <row r="175" spans="2:25">
      <c r="B175" s="6">
        <f>'2_MS_Inventory_deal'!$AY175</f>
        <v>173</v>
      </c>
      <c r="C175" s="6" t="str">
        <f>'2_MS_Inventory_deal'!$AZ175</f>
        <v>DA5640-001</v>
      </c>
      <c r="D175" s="6">
        <f>'2_MS_Inventory_deal'!$BA175</f>
        <v>4.5</v>
      </c>
      <c r="E175" s="6" t="str" cm="1">
        <f t="array" ref="E175">INDEX($T$3:$T$743,MATCH($C175&amp;$D175,$U$3:$U$743&amp;$X$3:$X$743,0))</f>
        <v>DA5640001S045</v>
      </c>
      <c r="F175" s="6" t="str" cm="1">
        <f t="array" ref="F175">INDEX($Y$3:$Y$743,MATCH($C175&amp;$D175,$U$3:$U$743&amp;$X$3:$X$743,0))</f>
        <v>MNMAN00021</v>
      </c>
      <c r="G175" s="6" t="str" cm="1">
        <f t="array" ref="G175">INDEX($W$3:$W$743,MATCH($C175&amp;$D175,$U$3:$U$743&amp;$X$3:$X$743,0))</f>
        <v>00A</v>
      </c>
      <c r="H175" s="6" cm="1">
        <f t="array" ref="H175">_xlfn.IFS(G175=$P$3,1,G175=$P$4,1,G175=$P$5,1,G175=$P$6,1,G175=$P$7,1,G175=$P$8,1,G175=$P$9,1,G175=$P$10,1,G175=$P$11,1,G175=$P$12,1,G175=$P$13,G175=$P$14,G175=$P$15,1,G175=$P$16,1,G175=$P$17,1,G175=$P$18,1,TRUE,0)</f>
        <v>1</v>
      </c>
      <c r="I175" s="6" cm="1">
        <f t="array" ref="I175">_xlfn.IFS(AND(F175=$Q$3,G175=$P$3),1,AND(F175=$Q$4,G175=$P$4),1,AND(F175=$Q$5,G175=$P$5),1,AND(F175=$Q$6,G175=$P$6),1,AND(F175=$Q$7,G175=$P$7),1,AND(F175=$Q$8,G175=$P$8),1,AND(F175=$Q$9,G175=$P$9),1,AND(F175=$Q$10,G175=$P$10),1,AND(F175=$Q$11,G175=$P$11),1,AND(F175=$Q$12,G175=$P$12),1,AND(F175=$Q$13,G175=$P$3),1,AND(F175=$Q$14,G175=$P$3),1,AND(F175=$Q$15,G175=$P$15),1,AND(F175=$Q$16,G175=$P$16),1,AND(F175=$Q$17,G175=$P$17),1,AND(F175=$Q$18,G175=$P$18),1,TRUE,0)</f>
        <v>0</v>
      </c>
      <c r="J175" s="6" cm="1">
        <f t="array" ref="J175">_xlfn.IFS(D175=$R$3,1,D175=$R$4,1,D175=$R$5,1,D175=$R$6,1,D175=$R$7,1,D175=$R$8,1,D175=$R$9,1,D175=$R$10,1,D175=$R$11,1,D175=$R$12,1,D175=$R$13,1,D175=$R$14,1,D175=$R$15,1,D175=$R$16,1,D175=$R$17,1,D175=$R$18,1,TRUE,0)</f>
        <v>0</v>
      </c>
      <c r="K175" s="6" cm="1">
        <f t="array" ref="K175">_xlfn.IFS(AND(H175=1,I175=1,J175=1),10,AND(H175=1,I175=1,J175=0),9,AND(H175=1,I175=0,J175=1),6,AND(H175=1,I175=0,J175=0),5,AND(H175=0,I175=1,J175=1),2,AND(H175=0,I175=0,J175=1),2,AND(H175=0,I175=1,J175=0),1,AND(H175=0,I175=0,J175=0),1)</f>
        <v>5</v>
      </c>
      <c r="T175" s="6" t="s">
        <v>400</v>
      </c>
      <c r="U175" s="10" t="s">
        <v>116</v>
      </c>
      <c r="V175" s="6" t="s">
        <v>295</v>
      </c>
      <c r="W175" s="10" t="s">
        <v>399</v>
      </c>
      <c r="X175" s="59">
        <v>4.5</v>
      </c>
      <c r="Y175" s="6" t="s">
        <v>296</v>
      </c>
    </row>
    <row r="176" spans="2:25">
      <c r="B176" s="6">
        <f>'2_MS_Inventory_deal'!$AY176</f>
        <v>174</v>
      </c>
      <c r="C176" s="6" t="str">
        <f>'2_MS_Inventory_deal'!$AZ176</f>
        <v>DA5640-001</v>
      </c>
      <c r="D176" s="6">
        <f>'2_MS_Inventory_deal'!$BA176</f>
        <v>5</v>
      </c>
      <c r="E176" s="6" t="str" cm="1">
        <f t="array" ref="E176">INDEX($T$3:$T$743,MATCH($C176&amp;$D176,$U$3:$U$743&amp;$X$3:$X$743,0))</f>
        <v>DA5640001S050</v>
      </c>
      <c r="F176" s="6" t="str" cm="1">
        <f t="array" ref="F176">INDEX($Y$3:$Y$743,MATCH($C176&amp;$D176,$U$3:$U$743&amp;$X$3:$X$743,0))</f>
        <v>MNMAN00022</v>
      </c>
      <c r="G176" s="6" t="str" cm="1">
        <f t="array" ref="G176">INDEX($W$3:$W$743,MATCH($C176&amp;$D176,$U$3:$U$743&amp;$X$3:$X$743,0))</f>
        <v>00A</v>
      </c>
      <c r="H176" s="6" cm="1">
        <f t="array" ref="H176">_xlfn.IFS(G176=$P$3,1,G176=$P$4,1,G176=$P$5,1,G176=$P$6,1,G176=$P$7,1,G176=$P$8,1,G176=$P$9,1,G176=$P$10,1,G176=$P$11,1,G176=$P$12,1,G176=$P$13,G176=$P$14,G176=$P$15,1,G176=$P$16,1,G176=$P$17,1,G176=$P$18,1,TRUE,0)</f>
        <v>1</v>
      </c>
      <c r="I176" s="6" cm="1">
        <f t="array" ref="I176">_xlfn.IFS(AND(F176=$Q$3,G176=$P$3),1,AND(F176=$Q$4,G176=$P$4),1,AND(F176=$Q$5,G176=$P$5),1,AND(F176=$Q$6,G176=$P$6),1,AND(F176=$Q$7,G176=$P$7),1,AND(F176=$Q$8,G176=$P$8),1,AND(F176=$Q$9,G176=$P$9),1,AND(F176=$Q$10,G176=$P$10),1,AND(F176=$Q$11,G176=$P$11),1,AND(F176=$Q$12,G176=$P$12),1,AND(F176=$Q$13,G176=$P$3),1,AND(F176=$Q$14,G176=$P$3),1,AND(F176=$Q$15,G176=$P$15),1,AND(F176=$Q$16,G176=$P$16),1,AND(F176=$Q$17,G176=$P$17),1,AND(F176=$Q$18,G176=$P$18),1,TRUE,0)</f>
        <v>0</v>
      </c>
      <c r="J176" s="6" cm="1">
        <f t="array" ref="J176">_xlfn.IFS(D176=$R$3,1,D176=$R$4,1,D176=$R$5,1,D176=$R$6,1,D176=$R$7,1,D176=$R$8,1,D176=$R$9,1,D176=$R$10,1,D176=$R$11,1,D176=$R$12,1,D176=$R$13,1,D176=$R$14,1,D176=$R$15,1,D176=$R$16,1,D176=$R$17,1,D176=$R$18,1,TRUE,0)</f>
        <v>0</v>
      </c>
      <c r="K176" s="6" cm="1">
        <f t="array" ref="K176">_xlfn.IFS(AND(H176=1,I176=1,J176=1),10,AND(H176=1,I176=1,J176=0),9,AND(H176=1,I176=0,J176=1),6,AND(H176=1,I176=0,J176=0),5,AND(H176=0,I176=1,J176=1),2,AND(H176=0,I176=0,J176=1),2,AND(H176=0,I176=1,J176=0),1,AND(H176=0,I176=0,J176=0),1)</f>
        <v>5</v>
      </c>
      <c r="T176" s="6" t="s">
        <v>401</v>
      </c>
      <c r="U176" s="10" t="s">
        <v>116</v>
      </c>
      <c r="V176" s="6" t="s">
        <v>295</v>
      </c>
      <c r="W176" s="10" t="s">
        <v>399</v>
      </c>
      <c r="X176" s="59">
        <v>5</v>
      </c>
      <c r="Y176" s="6" t="s">
        <v>299</v>
      </c>
    </row>
    <row r="177" spans="2:25">
      <c r="B177" s="6">
        <f>'2_MS_Inventory_deal'!$AY177</f>
        <v>175</v>
      </c>
      <c r="C177" s="6" t="str">
        <f>'2_MS_Inventory_deal'!$AZ177</f>
        <v>DA5640-001</v>
      </c>
      <c r="D177" s="6">
        <f>'2_MS_Inventory_deal'!$BA177</f>
        <v>5.5</v>
      </c>
      <c r="E177" s="6" t="str" cm="1">
        <f t="array" ref="E177">INDEX($T$3:$T$743,MATCH($C177&amp;$D177,$U$3:$U$743&amp;$X$3:$X$743,0))</f>
        <v>DA5640001S055</v>
      </c>
      <c r="F177" s="6" t="str" cm="1">
        <f t="array" ref="F177">INDEX($Y$3:$Y$743,MATCH($C177&amp;$D177,$U$3:$U$743&amp;$X$3:$X$743,0))</f>
        <v>MNMAN00022</v>
      </c>
      <c r="G177" s="6" t="str" cm="1">
        <f t="array" ref="G177">INDEX($W$3:$W$743,MATCH($C177&amp;$D177,$U$3:$U$743&amp;$X$3:$X$743,0))</f>
        <v>00A</v>
      </c>
      <c r="H177" s="6" cm="1">
        <f t="array" ref="H177">_xlfn.IFS(G177=$P$3,1,G177=$P$4,1,G177=$P$5,1,G177=$P$6,1,G177=$P$7,1,G177=$P$8,1,G177=$P$9,1,G177=$P$10,1,G177=$P$11,1,G177=$P$12,1,G177=$P$13,G177=$P$14,G177=$P$15,1,G177=$P$16,1,G177=$P$17,1,G177=$P$18,1,TRUE,0)</f>
        <v>1</v>
      </c>
      <c r="I177" s="6" cm="1">
        <f t="array" ref="I177">_xlfn.IFS(AND(F177=$Q$3,G177=$P$3),1,AND(F177=$Q$4,G177=$P$4),1,AND(F177=$Q$5,G177=$P$5),1,AND(F177=$Q$6,G177=$P$6),1,AND(F177=$Q$7,G177=$P$7),1,AND(F177=$Q$8,G177=$P$8),1,AND(F177=$Q$9,G177=$P$9),1,AND(F177=$Q$10,G177=$P$10),1,AND(F177=$Q$11,G177=$P$11),1,AND(F177=$Q$12,G177=$P$12),1,AND(F177=$Q$13,G177=$P$3),1,AND(F177=$Q$14,G177=$P$3),1,AND(F177=$Q$15,G177=$P$15),1,AND(F177=$Q$16,G177=$P$16),1,AND(F177=$Q$17,G177=$P$17),1,AND(F177=$Q$18,G177=$P$18),1,TRUE,0)</f>
        <v>0</v>
      </c>
      <c r="J177" s="6" cm="1">
        <f t="array" ref="J177">_xlfn.IFS(D177=$R$3,1,D177=$R$4,1,D177=$R$5,1,D177=$R$6,1,D177=$R$7,1,D177=$R$8,1,D177=$R$9,1,D177=$R$10,1,D177=$R$11,1,D177=$R$12,1,D177=$R$13,1,D177=$R$14,1,D177=$R$15,1,D177=$R$16,1,D177=$R$17,1,D177=$R$18,1,TRUE,0)</f>
        <v>0</v>
      </c>
      <c r="K177" s="6" cm="1">
        <f t="array" ref="K177">_xlfn.IFS(AND(H177=1,I177=1,J177=1),10,AND(H177=1,I177=1,J177=0),9,AND(H177=1,I177=0,J177=1),6,AND(H177=1,I177=0,J177=0),5,AND(H177=0,I177=1,J177=1),2,AND(H177=0,I177=0,J177=1),2,AND(H177=0,I177=1,J177=0),1,AND(H177=0,I177=0,J177=0),1)</f>
        <v>5</v>
      </c>
      <c r="T177" s="6" t="s">
        <v>402</v>
      </c>
      <c r="U177" s="10" t="s">
        <v>116</v>
      </c>
      <c r="V177" s="6" t="s">
        <v>295</v>
      </c>
      <c r="W177" s="10" t="s">
        <v>399</v>
      </c>
      <c r="X177" s="59">
        <v>5.5</v>
      </c>
      <c r="Y177" s="6" t="s">
        <v>299</v>
      </c>
    </row>
    <row r="178" spans="2:25">
      <c r="B178" s="6">
        <f>'2_MS_Inventory_deal'!$AY178</f>
        <v>176</v>
      </c>
      <c r="C178" s="6" t="str">
        <f>'2_MS_Inventory_deal'!$AZ178</f>
        <v>DA5640-001</v>
      </c>
      <c r="D178" s="6">
        <f>'2_MS_Inventory_deal'!$BA178</f>
        <v>6</v>
      </c>
      <c r="E178" s="6" t="str" cm="1">
        <f t="array" ref="E178">INDEX($T$3:$T$743,MATCH($C178&amp;$D178,$U$3:$U$743&amp;$X$3:$X$743,0))</f>
        <v>DA5640001S060</v>
      </c>
      <c r="F178" s="6" t="str" cm="1">
        <f t="array" ref="F178">INDEX($Y$3:$Y$743,MATCH($C178&amp;$D178,$U$3:$U$743&amp;$X$3:$X$743,0))</f>
        <v>MNMAN00023</v>
      </c>
      <c r="G178" s="6" t="str" cm="1">
        <f t="array" ref="G178">INDEX($W$3:$W$743,MATCH($C178&amp;$D178,$U$3:$U$743&amp;$X$3:$X$743,0))</f>
        <v>00A</v>
      </c>
      <c r="H178" s="6" cm="1">
        <f t="array" ref="H178">_xlfn.IFS(G178=$P$3,1,G178=$P$4,1,G178=$P$5,1,G178=$P$6,1,G178=$P$7,1,G178=$P$8,1,G178=$P$9,1,G178=$P$10,1,G178=$P$11,1,G178=$P$12,1,G178=$P$13,G178=$P$14,G178=$P$15,1,G178=$P$16,1,G178=$P$17,1,G178=$P$18,1,TRUE,0)</f>
        <v>1</v>
      </c>
      <c r="I178" s="6" cm="1">
        <f t="array" ref="I178">_xlfn.IFS(AND(F178=$Q$3,G178=$P$3),1,AND(F178=$Q$4,G178=$P$4),1,AND(F178=$Q$5,G178=$P$5),1,AND(F178=$Q$6,G178=$P$6),1,AND(F178=$Q$7,G178=$P$7),1,AND(F178=$Q$8,G178=$P$8),1,AND(F178=$Q$9,G178=$P$9),1,AND(F178=$Q$10,G178=$P$10),1,AND(F178=$Q$11,G178=$P$11),1,AND(F178=$Q$12,G178=$P$12),1,AND(F178=$Q$13,G178=$P$3),1,AND(F178=$Q$14,G178=$P$3),1,AND(F178=$Q$15,G178=$P$15),1,AND(F178=$Q$16,G178=$P$16),1,AND(F178=$Q$17,G178=$P$17),1,AND(F178=$Q$18,G178=$P$18),1,TRUE,0)</f>
        <v>0</v>
      </c>
      <c r="J178" s="6" cm="1">
        <f t="array" ref="J178">_xlfn.IFS(D178=$R$3,1,D178=$R$4,1,D178=$R$5,1,D178=$R$6,1,D178=$R$7,1,D178=$R$8,1,D178=$R$9,1,D178=$R$10,1,D178=$R$11,1,D178=$R$12,1,D178=$R$13,1,D178=$R$14,1,D178=$R$15,1,D178=$R$16,1,D178=$R$17,1,D178=$R$18,1,TRUE,0)</f>
        <v>0</v>
      </c>
      <c r="K178" s="6" cm="1">
        <f t="array" ref="K178">_xlfn.IFS(AND(H178=1,I178=1,J178=1),10,AND(H178=1,I178=1,J178=0),9,AND(H178=1,I178=0,J178=1),6,AND(H178=1,I178=0,J178=0),5,AND(H178=0,I178=1,J178=1),2,AND(H178=0,I178=0,J178=1),2,AND(H178=0,I178=1,J178=0),1,AND(H178=0,I178=0,J178=0),1)</f>
        <v>5</v>
      </c>
      <c r="T178" s="6" t="s">
        <v>403</v>
      </c>
      <c r="U178" s="10" t="s">
        <v>116</v>
      </c>
      <c r="V178" s="6" t="s">
        <v>295</v>
      </c>
      <c r="W178" s="10" t="s">
        <v>399</v>
      </c>
      <c r="X178" s="59">
        <v>6</v>
      </c>
      <c r="Y178" s="6" t="s">
        <v>302</v>
      </c>
    </row>
    <row r="179" spans="2:25">
      <c r="B179" s="6">
        <f>'2_MS_Inventory_deal'!$AY179</f>
        <v>177</v>
      </c>
      <c r="C179" s="6" t="str">
        <f>'2_MS_Inventory_deal'!$AZ179</f>
        <v>DA5640-001</v>
      </c>
      <c r="D179" s="6">
        <f>'2_MS_Inventory_deal'!$BA179</f>
        <v>6.5</v>
      </c>
      <c r="E179" s="6" t="str" cm="1">
        <f t="array" ref="E179">INDEX($T$3:$T$743,MATCH($C179&amp;$D179,$U$3:$U$743&amp;$X$3:$X$743,0))</f>
        <v>DA5640001S065</v>
      </c>
      <c r="F179" s="6" t="str" cm="1">
        <f t="array" ref="F179">INDEX($Y$3:$Y$743,MATCH($C179&amp;$D179,$U$3:$U$743&amp;$X$3:$X$743,0))</f>
        <v>MNMAN00023</v>
      </c>
      <c r="G179" s="6" t="str" cm="1">
        <f t="array" ref="G179">INDEX($W$3:$W$743,MATCH($C179&amp;$D179,$U$3:$U$743&amp;$X$3:$X$743,0))</f>
        <v>00A</v>
      </c>
      <c r="H179" s="6" cm="1">
        <f t="array" ref="H179">_xlfn.IFS(G179=$P$3,1,G179=$P$4,1,G179=$P$5,1,G179=$P$6,1,G179=$P$7,1,G179=$P$8,1,G179=$P$9,1,G179=$P$10,1,G179=$P$11,1,G179=$P$12,1,G179=$P$13,G179=$P$14,G179=$P$15,1,G179=$P$16,1,G179=$P$17,1,G179=$P$18,1,TRUE,0)</f>
        <v>1</v>
      </c>
      <c r="I179" s="6" cm="1">
        <f t="array" ref="I179">_xlfn.IFS(AND(F179=$Q$3,G179=$P$3),1,AND(F179=$Q$4,G179=$P$4),1,AND(F179=$Q$5,G179=$P$5),1,AND(F179=$Q$6,G179=$P$6),1,AND(F179=$Q$7,G179=$P$7),1,AND(F179=$Q$8,G179=$P$8),1,AND(F179=$Q$9,G179=$P$9),1,AND(F179=$Q$10,G179=$P$10),1,AND(F179=$Q$11,G179=$P$11),1,AND(F179=$Q$12,G179=$P$12),1,AND(F179=$Q$13,G179=$P$3),1,AND(F179=$Q$14,G179=$P$3),1,AND(F179=$Q$15,G179=$P$15),1,AND(F179=$Q$16,G179=$P$16),1,AND(F179=$Q$17,G179=$P$17),1,AND(F179=$Q$18,G179=$P$18),1,TRUE,0)</f>
        <v>0</v>
      </c>
      <c r="J179" s="6" cm="1">
        <f t="array" ref="J179">_xlfn.IFS(D179=$R$3,1,D179=$R$4,1,D179=$R$5,1,D179=$R$6,1,D179=$R$7,1,D179=$R$8,1,D179=$R$9,1,D179=$R$10,1,D179=$R$11,1,D179=$R$12,1,D179=$R$13,1,D179=$R$14,1,D179=$R$15,1,D179=$R$16,1,D179=$R$17,1,D179=$R$18,1,TRUE,0)</f>
        <v>0</v>
      </c>
      <c r="K179" s="6" cm="1">
        <f t="array" ref="K179">_xlfn.IFS(AND(H179=1,I179=1,J179=1),10,AND(H179=1,I179=1,J179=0),9,AND(H179=1,I179=0,J179=1),6,AND(H179=1,I179=0,J179=0),5,AND(H179=0,I179=1,J179=1),2,AND(H179=0,I179=0,J179=1),2,AND(H179=0,I179=1,J179=0),1,AND(H179=0,I179=0,J179=0),1)</f>
        <v>5</v>
      </c>
      <c r="T179" s="6" t="s">
        <v>404</v>
      </c>
      <c r="U179" s="10" t="s">
        <v>116</v>
      </c>
      <c r="V179" s="6" t="s">
        <v>295</v>
      </c>
      <c r="W179" s="10" t="s">
        <v>399</v>
      </c>
      <c r="X179" s="59">
        <v>6.5</v>
      </c>
      <c r="Y179" s="6" t="s">
        <v>302</v>
      </c>
    </row>
    <row r="180" spans="2:25">
      <c r="B180" s="6">
        <f>'2_MS_Inventory_deal'!$AY180</f>
        <v>178</v>
      </c>
      <c r="C180" s="6" t="str">
        <f>'2_MS_Inventory_deal'!$AZ180</f>
        <v>DA5640-001</v>
      </c>
      <c r="D180" s="6">
        <f>'2_MS_Inventory_deal'!$BA180</f>
        <v>7</v>
      </c>
      <c r="E180" s="6" t="str" cm="1">
        <f t="array" ref="E180">INDEX($T$3:$T$743,MATCH($C180&amp;$D180,$U$3:$U$743&amp;$X$3:$X$743,0))</f>
        <v>DA5640001S070</v>
      </c>
      <c r="F180" s="6" t="str" cm="1">
        <f t="array" ref="F180">INDEX($Y$3:$Y$743,MATCH($C180&amp;$D180,$U$3:$U$743&amp;$X$3:$X$743,0))</f>
        <v>MNMAN00024</v>
      </c>
      <c r="G180" s="6" t="str" cm="1">
        <f t="array" ref="G180">INDEX($W$3:$W$743,MATCH($C180&amp;$D180,$U$3:$U$743&amp;$X$3:$X$743,0))</f>
        <v>00A</v>
      </c>
      <c r="H180" s="6" cm="1">
        <f t="array" ref="H180">_xlfn.IFS(G180=$P$3,1,G180=$P$4,1,G180=$P$5,1,G180=$P$6,1,G180=$P$7,1,G180=$P$8,1,G180=$P$9,1,G180=$P$10,1,G180=$P$11,1,G180=$P$12,1,G180=$P$13,G180=$P$14,G180=$P$15,1,G180=$P$16,1,G180=$P$17,1,G180=$P$18,1,TRUE,0)</f>
        <v>1</v>
      </c>
      <c r="I180" s="6" cm="1">
        <f t="array" ref="I180">_xlfn.IFS(AND(F180=$Q$3,G180=$P$3),1,AND(F180=$Q$4,G180=$P$4),1,AND(F180=$Q$5,G180=$P$5),1,AND(F180=$Q$6,G180=$P$6),1,AND(F180=$Q$7,G180=$P$7),1,AND(F180=$Q$8,G180=$P$8),1,AND(F180=$Q$9,G180=$P$9),1,AND(F180=$Q$10,G180=$P$10),1,AND(F180=$Q$11,G180=$P$11),1,AND(F180=$Q$12,G180=$P$12),1,AND(F180=$Q$13,G180=$P$3),1,AND(F180=$Q$14,G180=$P$3),1,AND(F180=$Q$15,G180=$P$15),1,AND(F180=$Q$16,G180=$P$16),1,AND(F180=$Q$17,G180=$P$17),1,AND(F180=$Q$18,G180=$P$18),1,TRUE,0)</f>
        <v>0</v>
      </c>
      <c r="J180" s="6" cm="1">
        <f t="array" ref="J180">_xlfn.IFS(D180=$R$3,1,D180=$R$4,1,D180=$R$5,1,D180=$R$6,1,D180=$R$7,1,D180=$R$8,1,D180=$R$9,1,D180=$R$10,1,D180=$R$11,1,D180=$R$12,1,D180=$R$13,1,D180=$R$14,1,D180=$R$15,1,D180=$R$16,1,D180=$R$17,1,D180=$R$18,1,TRUE,0)</f>
        <v>1</v>
      </c>
      <c r="K180" s="6" cm="1">
        <f t="array" ref="K180">_xlfn.IFS(AND(H180=1,I180=1,J180=1),10,AND(H180=1,I180=1,J180=0),9,AND(H180=1,I180=0,J180=1),6,AND(H180=1,I180=0,J180=0),5,AND(H180=0,I180=1,J180=1),2,AND(H180=0,I180=0,J180=1),2,AND(H180=0,I180=1,J180=0),1,AND(H180=0,I180=0,J180=0),1)</f>
        <v>6</v>
      </c>
      <c r="T180" s="6" t="s">
        <v>405</v>
      </c>
      <c r="U180" s="10" t="s">
        <v>116</v>
      </c>
      <c r="V180" s="6" t="s">
        <v>295</v>
      </c>
      <c r="W180" s="10" t="s">
        <v>399</v>
      </c>
      <c r="X180" s="59">
        <v>7</v>
      </c>
      <c r="Y180" s="6" t="s">
        <v>305</v>
      </c>
    </row>
    <row r="181" spans="2:25">
      <c r="B181" s="6">
        <f>'2_MS_Inventory_deal'!$AY181</f>
        <v>179</v>
      </c>
      <c r="C181" s="6" t="str">
        <f>'2_MS_Inventory_deal'!$AZ181</f>
        <v>DA5640-001</v>
      </c>
      <c r="D181" s="6">
        <f>'2_MS_Inventory_deal'!$BA181</f>
        <v>7.5</v>
      </c>
      <c r="E181" s="6" t="str" cm="1">
        <f t="array" ref="E181">INDEX($T$3:$T$743,MATCH($C181&amp;$D181,$U$3:$U$743&amp;$X$3:$X$743,0))</f>
        <v>DA5640001S075</v>
      </c>
      <c r="F181" s="6" t="str" cm="1">
        <f t="array" ref="F181">INDEX($Y$3:$Y$743,MATCH($C181&amp;$D181,$U$3:$U$743&amp;$X$3:$X$743,0))</f>
        <v>MNMAN00024</v>
      </c>
      <c r="G181" s="6" t="str" cm="1">
        <f t="array" ref="G181">INDEX($W$3:$W$743,MATCH($C181&amp;$D181,$U$3:$U$743&amp;$X$3:$X$743,0))</f>
        <v>00A</v>
      </c>
      <c r="H181" s="6" cm="1">
        <f t="array" ref="H181">_xlfn.IFS(G181=$P$3,1,G181=$P$4,1,G181=$P$5,1,G181=$P$6,1,G181=$P$7,1,G181=$P$8,1,G181=$P$9,1,G181=$P$10,1,G181=$P$11,1,G181=$P$12,1,G181=$P$13,G181=$P$14,G181=$P$15,1,G181=$P$16,1,G181=$P$17,1,G181=$P$18,1,TRUE,0)</f>
        <v>1</v>
      </c>
      <c r="I181" s="6" cm="1">
        <f t="array" ref="I181">_xlfn.IFS(AND(F181=$Q$3,G181=$P$3),1,AND(F181=$Q$4,G181=$P$4),1,AND(F181=$Q$5,G181=$P$5),1,AND(F181=$Q$6,G181=$P$6),1,AND(F181=$Q$7,G181=$P$7),1,AND(F181=$Q$8,G181=$P$8),1,AND(F181=$Q$9,G181=$P$9),1,AND(F181=$Q$10,G181=$P$10),1,AND(F181=$Q$11,G181=$P$11),1,AND(F181=$Q$12,G181=$P$12),1,AND(F181=$Q$13,G181=$P$3),1,AND(F181=$Q$14,G181=$P$3),1,AND(F181=$Q$15,G181=$P$15),1,AND(F181=$Q$16,G181=$P$16),1,AND(F181=$Q$17,G181=$P$17),1,AND(F181=$Q$18,G181=$P$18),1,TRUE,0)</f>
        <v>0</v>
      </c>
      <c r="J181" s="6" cm="1">
        <f t="array" ref="J181">_xlfn.IFS(D181=$R$3,1,D181=$R$4,1,D181=$R$5,1,D181=$R$6,1,D181=$R$7,1,D181=$R$8,1,D181=$R$9,1,D181=$R$10,1,D181=$R$11,1,D181=$R$12,1,D181=$R$13,1,D181=$R$14,1,D181=$R$15,1,D181=$R$16,1,D181=$R$17,1,D181=$R$18,1,TRUE,0)</f>
        <v>0</v>
      </c>
      <c r="K181" s="6" cm="1">
        <f t="array" ref="K181">_xlfn.IFS(AND(H181=1,I181=1,J181=1),10,AND(H181=1,I181=1,J181=0),9,AND(H181=1,I181=0,J181=1),6,AND(H181=1,I181=0,J181=0),5,AND(H181=0,I181=1,J181=1),2,AND(H181=0,I181=0,J181=1),2,AND(H181=0,I181=1,J181=0),1,AND(H181=0,I181=0,J181=0),1)</f>
        <v>5</v>
      </c>
      <c r="T181" s="6" t="s">
        <v>406</v>
      </c>
      <c r="U181" s="10" t="s">
        <v>116</v>
      </c>
      <c r="V181" s="6" t="s">
        <v>295</v>
      </c>
      <c r="W181" s="10" t="s">
        <v>399</v>
      </c>
      <c r="X181" s="59">
        <v>7.5</v>
      </c>
      <c r="Y181" s="6" t="s">
        <v>305</v>
      </c>
    </row>
    <row r="182" spans="2:25">
      <c r="B182" s="6">
        <f>'2_MS_Inventory_deal'!$AY182</f>
        <v>180</v>
      </c>
      <c r="C182" s="6" t="str">
        <f>'2_MS_Inventory_deal'!$AZ182</f>
        <v>DA5640-001</v>
      </c>
      <c r="D182" s="6">
        <f>'2_MS_Inventory_deal'!$BA182</f>
        <v>8</v>
      </c>
      <c r="E182" s="6" t="str" cm="1">
        <f t="array" ref="E182">INDEX($T$3:$T$743,MATCH($C182&amp;$D182,$U$3:$U$743&amp;$X$3:$X$743,0))</f>
        <v>DA5640001S080</v>
      </c>
      <c r="F182" s="6" t="str" cm="1">
        <f t="array" ref="F182">INDEX($Y$3:$Y$743,MATCH($C182&amp;$D182,$U$3:$U$743&amp;$X$3:$X$743,0))</f>
        <v>MNMAN00025</v>
      </c>
      <c r="G182" s="6" t="str" cm="1">
        <f t="array" ref="G182">INDEX($W$3:$W$743,MATCH($C182&amp;$D182,$U$3:$U$743&amp;$X$3:$X$743,0))</f>
        <v>00A</v>
      </c>
      <c r="H182" s="6" cm="1">
        <f t="array" ref="H182">_xlfn.IFS(G182=$P$3,1,G182=$P$4,1,G182=$P$5,1,G182=$P$6,1,G182=$P$7,1,G182=$P$8,1,G182=$P$9,1,G182=$P$10,1,G182=$P$11,1,G182=$P$12,1,G182=$P$13,G182=$P$14,G182=$P$15,1,G182=$P$16,1,G182=$P$17,1,G182=$P$18,1,TRUE,0)</f>
        <v>1</v>
      </c>
      <c r="I182" s="6" cm="1">
        <f t="array" ref="I182">_xlfn.IFS(AND(F182=$Q$3,G182=$P$3),1,AND(F182=$Q$4,G182=$P$4),1,AND(F182=$Q$5,G182=$P$5),1,AND(F182=$Q$6,G182=$P$6),1,AND(F182=$Q$7,G182=$P$7),1,AND(F182=$Q$8,G182=$P$8),1,AND(F182=$Q$9,G182=$P$9),1,AND(F182=$Q$10,G182=$P$10),1,AND(F182=$Q$11,G182=$P$11),1,AND(F182=$Q$12,G182=$P$12),1,AND(F182=$Q$13,G182=$P$3),1,AND(F182=$Q$14,G182=$P$3),1,AND(F182=$Q$15,G182=$P$15),1,AND(F182=$Q$16,G182=$P$16),1,AND(F182=$Q$17,G182=$P$17),1,AND(F182=$Q$18,G182=$P$18),1,TRUE,0)</f>
        <v>0</v>
      </c>
      <c r="J182" s="6" cm="1">
        <f t="array" ref="J182">_xlfn.IFS(D182=$R$3,1,D182=$R$4,1,D182=$R$5,1,D182=$R$6,1,D182=$R$7,1,D182=$R$8,1,D182=$R$9,1,D182=$R$10,1,D182=$R$11,1,D182=$R$12,1,D182=$R$13,1,D182=$R$14,1,D182=$R$15,1,D182=$R$16,1,D182=$R$17,1,D182=$R$18,1,TRUE,0)</f>
        <v>1</v>
      </c>
      <c r="K182" s="6" cm="1">
        <f t="array" ref="K182">_xlfn.IFS(AND(H182=1,I182=1,J182=1),10,AND(H182=1,I182=1,J182=0),9,AND(H182=1,I182=0,J182=1),6,AND(H182=1,I182=0,J182=0),5,AND(H182=0,I182=1,J182=1),2,AND(H182=0,I182=0,J182=1),2,AND(H182=0,I182=1,J182=0),1,AND(H182=0,I182=0,J182=0),1)</f>
        <v>6</v>
      </c>
      <c r="T182" s="6" t="s">
        <v>407</v>
      </c>
      <c r="U182" s="10" t="s">
        <v>116</v>
      </c>
      <c r="V182" s="6" t="s">
        <v>295</v>
      </c>
      <c r="W182" s="10" t="s">
        <v>399</v>
      </c>
      <c r="X182" s="59">
        <v>8</v>
      </c>
      <c r="Y182" s="6" t="s">
        <v>184</v>
      </c>
    </row>
    <row r="183" spans="2:25">
      <c r="B183" s="6">
        <f>'2_MS_Inventory_deal'!$AY183</f>
        <v>181</v>
      </c>
      <c r="C183" s="6" t="str">
        <f>'2_MS_Inventory_deal'!$AZ183</f>
        <v>DA5640-001</v>
      </c>
      <c r="D183" s="6">
        <f>'2_MS_Inventory_deal'!$BA183</f>
        <v>8.5</v>
      </c>
      <c r="E183" s="6" t="str" cm="1">
        <f t="array" ref="E183">INDEX($T$3:$T$743,MATCH($C183&amp;$D183,$U$3:$U$743&amp;$X$3:$X$743,0))</f>
        <v>DA5640001S085</v>
      </c>
      <c r="F183" s="6" t="str" cm="1">
        <f t="array" ref="F183">INDEX($Y$3:$Y$743,MATCH($C183&amp;$D183,$U$3:$U$743&amp;$X$3:$X$743,0))</f>
        <v>MNMAN00025</v>
      </c>
      <c r="G183" s="6" t="str" cm="1">
        <f t="array" ref="G183">INDEX($W$3:$W$743,MATCH($C183&amp;$D183,$U$3:$U$743&amp;$X$3:$X$743,0))</f>
        <v>00A</v>
      </c>
      <c r="H183" s="6" cm="1">
        <f t="array" ref="H183">_xlfn.IFS(G183=$P$3,1,G183=$P$4,1,G183=$P$5,1,G183=$P$6,1,G183=$P$7,1,G183=$P$8,1,G183=$P$9,1,G183=$P$10,1,G183=$P$11,1,G183=$P$12,1,G183=$P$13,G183=$P$14,G183=$P$15,1,G183=$P$16,1,G183=$P$17,1,G183=$P$18,1,TRUE,0)</f>
        <v>1</v>
      </c>
      <c r="I183" s="6" cm="1">
        <f t="array" ref="I183">_xlfn.IFS(AND(F183=$Q$3,G183=$P$3),1,AND(F183=$Q$4,G183=$P$4),1,AND(F183=$Q$5,G183=$P$5),1,AND(F183=$Q$6,G183=$P$6),1,AND(F183=$Q$7,G183=$P$7),1,AND(F183=$Q$8,G183=$P$8),1,AND(F183=$Q$9,G183=$P$9),1,AND(F183=$Q$10,G183=$P$10),1,AND(F183=$Q$11,G183=$P$11),1,AND(F183=$Q$12,G183=$P$12),1,AND(F183=$Q$13,G183=$P$3),1,AND(F183=$Q$14,G183=$P$3),1,AND(F183=$Q$15,G183=$P$15),1,AND(F183=$Q$16,G183=$P$16),1,AND(F183=$Q$17,G183=$P$17),1,AND(F183=$Q$18,G183=$P$18),1,TRUE,0)</f>
        <v>0</v>
      </c>
      <c r="J183" s="6" cm="1">
        <f t="array" ref="J183">_xlfn.IFS(D183=$R$3,1,D183=$R$4,1,D183=$R$5,1,D183=$R$6,1,D183=$R$7,1,D183=$R$8,1,D183=$R$9,1,D183=$R$10,1,D183=$R$11,1,D183=$R$12,1,D183=$R$13,1,D183=$R$14,1,D183=$R$15,1,D183=$R$16,1,D183=$R$17,1,D183=$R$18,1,TRUE,0)</f>
        <v>0</v>
      </c>
      <c r="K183" s="6" cm="1">
        <f t="array" ref="K183">_xlfn.IFS(AND(H183=1,I183=1,J183=1),10,AND(H183=1,I183=1,J183=0),9,AND(H183=1,I183=0,J183=1),6,AND(H183=1,I183=0,J183=0),5,AND(H183=0,I183=1,J183=1),2,AND(H183=0,I183=0,J183=1),2,AND(H183=0,I183=1,J183=0),1,AND(H183=0,I183=0,J183=0),1)</f>
        <v>5</v>
      </c>
      <c r="T183" s="6" t="s">
        <v>408</v>
      </c>
      <c r="U183" s="10" t="s">
        <v>116</v>
      </c>
      <c r="V183" s="6" t="s">
        <v>295</v>
      </c>
      <c r="W183" s="10" t="s">
        <v>399</v>
      </c>
      <c r="X183" s="59">
        <v>8.5</v>
      </c>
      <c r="Y183" s="6" t="s">
        <v>184</v>
      </c>
    </row>
    <row r="184" spans="2:25">
      <c r="B184" s="6">
        <f>'2_MS_Inventory_deal'!$AY184</f>
        <v>182</v>
      </c>
      <c r="C184" s="6" t="str">
        <f>'2_MS_Inventory_deal'!$AZ184</f>
        <v>DA5640-001</v>
      </c>
      <c r="D184" s="6">
        <f>'2_MS_Inventory_deal'!$BA184</f>
        <v>9</v>
      </c>
      <c r="E184" s="6" t="str" cm="1">
        <f t="array" ref="E184">INDEX($T$3:$T$743,MATCH($C184&amp;$D184,$U$3:$U$743&amp;$X$3:$X$743,0))</f>
        <v>DA5640001S090</v>
      </c>
      <c r="F184" s="6" t="str" cm="1">
        <f t="array" ref="F184">INDEX($Y$3:$Y$743,MATCH($C184&amp;$D184,$U$3:$U$743&amp;$X$3:$X$743,0))</f>
        <v>MNMAN00026</v>
      </c>
      <c r="G184" s="6" t="str" cm="1">
        <f t="array" ref="G184">INDEX($W$3:$W$743,MATCH($C184&amp;$D184,$U$3:$U$743&amp;$X$3:$X$743,0))</f>
        <v>00A</v>
      </c>
      <c r="H184" s="6" cm="1">
        <f t="array" ref="H184">_xlfn.IFS(G184=$P$3,1,G184=$P$4,1,G184=$P$5,1,G184=$P$6,1,G184=$P$7,1,G184=$P$8,1,G184=$P$9,1,G184=$P$10,1,G184=$P$11,1,G184=$P$12,1,G184=$P$13,G184=$P$14,G184=$P$15,1,G184=$P$16,1,G184=$P$17,1,G184=$P$18,1,TRUE,0)</f>
        <v>1</v>
      </c>
      <c r="I184" s="6" cm="1">
        <f t="array" ref="I184">_xlfn.IFS(AND(F184=$Q$3,G184=$P$3),1,AND(F184=$Q$4,G184=$P$4),1,AND(F184=$Q$5,G184=$P$5),1,AND(F184=$Q$6,G184=$P$6),1,AND(F184=$Q$7,G184=$P$7),1,AND(F184=$Q$8,G184=$P$8),1,AND(F184=$Q$9,G184=$P$9),1,AND(F184=$Q$10,G184=$P$10),1,AND(F184=$Q$11,G184=$P$11),1,AND(F184=$Q$12,G184=$P$12),1,AND(F184=$Q$13,G184=$P$3),1,AND(F184=$Q$14,G184=$P$3),1,AND(F184=$Q$15,G184=$P$15),1,AND(F184=$Q$16,G184=$P$16),1,AND(F184=$Q$17,G184=$P$17),1,AND(F184=$Q$18,G184=$P$18),1,TRUE,0)</f>
        <v>0</v>
      </c>
      <c r="J184" s="6" cm="1">
        <f t="array" ref="J184">_xlfn.IFS(D184=$R$3,1,D184=$R$4,1,D184=$R$5,1,D184=$R$6,1,D184=$R$7,1,D184=$R$8,1,D184=$R$9,1,D184=$R$10,1,D184=$R$11,1,D184=$R$12,1,D184=$R$13,1,D184=$R$14,1,D184=$R$15,1,D184=$R$16,1,D184=$R$17,1,D184=$R$18,1,TRUE,0)</f>
        <v>1</v>
      </c>
      <c r="K184" s="6" cm="1">
        <f t="array" ref="K184">_xlfn.IFS(AND(H184=1,I184=1,J184=1),10,AND(H184=1,I184=1,J184=0),9,AND(H184=1,I184=0,J184=1),6,AND(H184=1,I184=0,J184=0),5,AND(H184=0,I184=1,J184=1),2,AND(H184=0,I184=0,J184=1),2,AND(H184=0,I184=1,J184=0),1,AND(H184=0,I184=0,J184=0),1)</f>
        <v>6</v>
      </c>
      <c r="T184" s="6" t="s">
        <v>409</v>
      </c>
      <c r="U184" s="10" t="s">
        <v>116</v>
      </c>
      <c r="V184" s="6" t="s">
        <v>295</v>
      </c>
      <c r="W184" s="10" t="s">
        <v>399</v>
      </c>
      <c r="X184" s="59">
        <v>9</v>
      </c>
      <c r="Y184" s="6" t="s">
        <v>185</v>
      </c>
    </row>
    <row r="185" spans="2:25">
      <c r="B185" s="6">
        <f>'2_MS_Inventory_deal'!$AY185</f>
        <v>183</v>
      </c>
      <c r="C185" s="6" t="str">
        <f>'2_MS_Inventory_deal'!$AZ185</f>
        <v>DA5640-001</v>
      </c>
      <c r="D185" s="6">
        <f>'2_MS_Inventory_deal'!$BA185</f>
        <v>9.5</v>
      </c>
      <c r="E185" s="6" t="str" cm="1">
        <f t="array" ref="E185">INDEX($T$3:$T$743,MATCH($C185&amp;$D185,$U$3:$U$743&amp;$X$3:$X$743,0))</f>
        <v>DA5640001S095</v>
      </c>
      <c r="F185" s="6" t="str" cm="1">
        <f t="array" ref="F185">INDEX($Y$3:$Y$743,MATCH($C185&amp;$D185,$U$3:$U$743&amp;$X$3:$X$743,0))</f>
        <v>MNMAN00026</v>
      </c>
      <c r="G185" s="6" t="str" cm="1">
        <f t="array" ref="G185">INDEX($W$3:$W$743,MATCH($C185&amp;$D185,$U$3:$U$743&amp;$X$3:$X$743,0))</f>
        <v>00A</v>
      </c>
      <c r="H185" s="6" cm="1">
        <f t="array" ref="H185">_xlfn.IFS(G185=$P$3,1,G185=$P$4,1,G185=$P$5,1,G185=$P$6,1,G185=$P$7,1,G185=$P$8,1,G185=$P$9,1,G185=$P$10,1,G185=$P$11,1,G185=$P$12,1,G185=$P$13,G185=$P$14,G185=$P$15,1,G185=$P$16,1,G185=$P$17,1,G185=$P$18,1,TRUE,0)</f>
        <v>1</v>
      </c>
      <c r="I185" s="6" cm="1">
        <f t="array" ref="I185">_xlfn.IFS(AND(F185=$Q$3,G185=$P$3),1,AND(F185=$Q$4,G185=$P$4),1,AND(F185=$Q$5,G185=$P$5),1,AND(F185=$Q$6,G185=$P$6),1,AND(F185=$Q$7,G185=$P$7),1,AND(F185=$Q$8,G185=$P$8),1,AND(F185=$Q$9,G185=$P$9),1,AND(F185=$Q$10,G185=$P$10),1,AND(F185=$Q$11,G185=$P$11),1,AND(F185=$Q$12,G185=$P$12),1,AND(F185=$Q$13,G185=$P$3),1,AND(F185=$Q$14,G185=$P$3),1,AND(F185=$Q$15,G185=$P$15),1,AND(F185=$Q$16,G185=$P$16),1,AND(F185=$Q$17,G185=$P$17),1,AND(F185=$Q$18,G185=$P$18),1,TRUE,0)</f>
        <v>0</v>
      </c>
      <c r="J185" s="6" cm="1">
        <f t="array" ref="J185">_xlfn.IFS(D185=$R$3,1,D185=$R$4,1,D185=$R$5,1,D185=$R$6,1,D185=$R$7,1,D185=$R$8,1,D185=$R$9,1,D185=$R$10,1,D185=$R$11,1,D185=$R$12,1,D185=$R$13,1,D185=$R$14,1,D185=$R$15,1,D185=$R$16,1,D185=$R$17,1,D185=$R$18,1,TRUE,0)</f>
        <v>1</v>
      </c>
      <c r="K185" s="6" cm="1">
        <f t="array" ref="K185">_xlfn.IFS(AND(H185=1,I185=1,J185=1),10,AND(H185=1,I185=1,J185=0),9,AND(H185=1,I185=0,J185=1),6,AND(H185=1,I185=0,J185=0),5,AND(H185=0,I185=1,J185=1),2,AND(H185=0,I185=0,J185=1),2,AND(H185=0,I185=1,J185=0),1,AND(H185=0,I185=0,J185=0),1)</f>
        <v>6</v>
      </c>
      <c r="T185" s="6" t="s">
        <v>410</v>
      </c>
      <c r="U185" s="10" t="s">
        <v>116</v>
      </c>
      <c r="V185" s="6" t="s">
        <v>295</v>
      </c>
      <c r="W185" s="10" t="s">
        <v>399</v>
      </c>
      <c r="X185" s="59">
        <v>9.5</v>
      </c>
      <c r="Y185" s="6" t="s">
        <v>185</v>
      </c>
    </row>
    <row r="186" spans="2:25">
      <c r="B186" s="6">
        <f>'2_MS_Inventory_deal'!$AY186</f>
        <v>184</v>
      </c>
      <c r="C186" s="6" t="str">
        <f>'2_MS_Inventory_deal'!$AZ186</f>
        <v>DA5640-001</v>
      </c>
      <c r="D186" s="6">
        <f>'2_MS_Inventory_deal'!$BA186</f>
        <v>10</v>
      </c>
      <c r="E186" s="6" t="str" cm="1">
        <f t="array" ref="E186">INDEX($T$3:$T$743,MATCH($C186&amp;$D186,$U$3:$U$743&amp;$X$3:$X$743,0))</f>
        <v>DA5640001S100</v>
      </c>
      <c r="F186" s="6" t="str" cm="1">
        <f t="array" ref="F186">INDEX($Y$3:$Y$743,MATCH($C186&amp;$D186,$U$3:$U$743&amp;$X$3:$X$743,0))</f>
        <v>MNMAN00027</v>
      </c>
      <c r="G186" s="6" t="str" cm="1">
        <f t="array" ref="G186">INDEX($W$3:$W$743,MATCH($C186&amp;$D186,$U$3:$U$743&amp;$X$3:$X$743,0))</f>
        <v>00A</v>
      </c>
      <c r="H186" s="6" cm="1">
        <f t="array" ref="H186">_xlfn.IFS(G186=$P$3,1,G186=$P$4,1,G186=$P$5,1,G186=$P$6,1,G186=$P$7,1,G186=$P$8,1,G186=$P$9,1,G186=$P$10,1,G186=$P$11,1,G186=$P$12,1,G186=$P$13,G186=$P$14,G186=$P$15,1,G186=$P$16,1,G186=$P$17,1,G186=$P$18,1,TRUE,0)</f>
        <v>1</v>
      </c>
      <c r="I186" s="6" cm="1">
        <f t="array" ref="I186">_xlfn.IFS(AND(F186=$Q$3,G186=$P$3),1,AND(F186=$Q$4,G186=$P$4),1,AND(F186=$Q$5,G186=$P$5),1,AND(F186=$Q$6,G186=$P$6),1,AND(F186=$Q$7,G186=$P$7),1,AND(F186=$Q$8,G186=$P$8),1,AND(F186=$Q$9,G186=$P$9),1,AND(F186=$Q$10,G186=$P$10),1,AND(F186=$Q$11,G186=$P$11),1,AND(F186=$Q$12,G186=$P$12),1,AND(F186=$Q$13,G186=$P$3),1,AND(F186=$Q$14,G186=$P$3),1,AND(F186=$Q$15,G186=$P$15),1,AND(F186=$Q$16,G186=$P$16),1,AND(F186=$Q$17,G186=$P$17),1,AND(F186=$Q$18,G186=$P$18),1,TRUE,0)</f>
        <v>0</v>
      </c>
      <c r="J186" s="6" cm="1">
        <f t="array" ref="J186">_xlfn.IFS(D186=$R$3,1,D186=$R$4,1,D186=$R$5,1,D186=$R$6,1,D186=$R$7,1,D186=$R$8,1,D186=$R$9,1,D186=$R$10,1,D186=$R$11,1,D186=$R$12,1,D186=$R$13,1,D186=$R$14,1,D186=$R$15,1,D186=$R$16,1,D186=$R$17,1,D186=$R$18,1,TRUE,0)</f>
        <v>1</v>
      </c>
      <c r="K186" s="6" cm="1">
        <f t="array" ref="K186">_xlfn.IFS(AND(H186=1,I186=1,J186=1),10,AND(H186=1,I186=1,J186=0),9,AND(H186=1,I186=0,J186=1),6,AND(H186=1,I186=0,J186=0),5,AND(H186=0,I186=1,J186=1),2,AND(H186=0,I186=0,J186=1),2,AND(H186=0,I186=1,J186=0),1,AND(H186=0,I186=0,J186=0),1)</f>
        <v>6</v>
      </c>
      <c r="T186" s="6" t="s">
        <v>411</v>
      </c>
      <c r="U186" s="10" t="s">
        <v>116</v>
      </c>
      <c r="V186" s="6" t="s">
        <v>295</v>
      </c>
      <c r="W186" s="10" t="s">
        <v>399</v>
      </c>
      <c r="X186" s="59">
        <v>10</v>
      </c>
      <c r="Y186" s="6" t="s">
        <v>309</v>
      </c>
    </row>
    <row r="187" spans="2:25">
      <c r="B187" s="6">
        <f>'2_MS_Inventory_deal'!$AY187</f>
        <v>185</v>
      </c>
      <c r="C187" s="6" t="str">
        <f>'2_MS_Inventory_deal'!$AZ187</f>
        <v>DA5640-001</v>
      </c>
      <c r="D187" s="6">
        <f>'2_MS_Inventory_deal'!$BA187</f>
        <v>10.5</v>
      </c>
      <c r="E187" s="6" t="str" cm="1">
        <f t="array" ref="E187">INDEX($T$3:$T$743,MATCH($C187&amp;$D187,$U$3:$U$743&amp;$X$3:$X$743,0))</f>
        <v>DA5640001S105</v>
      </c>
      <c r="F187" s="6" t="str" cm="1">
        <f t="array" ref="F187">INDEX($Y$3:$Y$743,MATCH($C187&amp;$D187,$U$3:$U$743&amp;$X$3:$X$743,0))</f>
        <v>MNMAN00027</v>
      </c>
      <c r="G187" s="6" t="str" cm="1">
        <f t="array" ref="G187">INDEX($W$3:$W$743,MATCH($C187&amp;$D187,$U$3:$U$743&amp;$X$3:$X$743,0))</f>
        <v>00A</v>
      </c>
      <c r="H187" s="6" cm="1">
        <f t="array" ref="H187">_xlfn.IFS(G187=$P$3,1,G187=$P$4,1,G187=$P$5,1,G187=$P$6,1,G187=$P$7,1,G187=$P$8,1,G187=$P$9,1,G187=$P$10,1,G187=$P$11,1,G187=$P$12,1,G187=$P$13,G187=$P$14,G187=$P$15,1,G187=$P$16,1,G187=$P$17,1,G187=$P$18,1,TRUE,0)</f>
        <v>1</v>
      </c>
      <c r="I187" s="6" cm="1">
        <f t="array" ref="I187">_xlfn.IFS(AND(F187=$Q$3,G187=$P$3),1,AND(F187=$Q$4,G187=$P$4),1,AND(F187=$Q$5,G187=$P$5),1,AND(F187=$Q$6,G187=$P$6),1,AND(F187=$Q$7,G187=$P$7),1,AND(F187=$Q$8,G187=$P$8),1,AND(F187=$Q$9,G187=$P$9),1,AND(F187=$Q$10,G187=$P$10),1,AND(F187=$Q$11,G187=$P$11),1,AND(F187=$Q$12,G187=$P$12),1,AND(F187=$Q$13,G187=$P$3),1,AND(F187=$Q$14,G187=$P$3),1,AND(F187=$Q$15,G187=$P$15),1,AND(F187=$Q$16,G187=$P$16),1,AND(F187=$Q$17,G187=$P$17),1,AND(F187=$Q$18,G187=$P$18),1,TRUE,0)</f>
        <v>0</v>
      </c>
      <c r="J187" s="6" cm="1">
        <f t="array" ref="J187">_xlfn.IFS(D187=$R$3,1,D187=$R$4,1,D187=$R$5,1,D187=$R$6,1,D187=$R$7,1,D187=$R$8,1,D187=$R$9,1,D187=$R$10,1,D187=$R$11,1,D187=$R$12,1,D187=$R$13,1,D187=$R$14,1,D187=$R$15,1,D187=$R$16,1,D187=$R$17,1,D187=$R$18,1,TRUE,0)</f>
        <v>0</v>
      </c>
      <c r="K187" s="6" cm="1">
        <f t="array" ref="K187">_xlfn.IFS(AND(H187=1,I187=1,J187=1),10,AND(H187=1,I187=1,J187=0),9,AND(H187=1,I187=0,J187=1),6,AND(H187=1,I187=0,J187=0),5,AND(H187=0,I187=1,J187=1),2,AND(H187=0,I187=0,J187=1),2,AND(H187=0,I187=1,J187=0),1,AND(H187=0,I187=0,J187=0),1)</f>
        <v>5</v>
      </c>
      <c r="T187" s="6" t="s">
        <v>412</v>
      </c>
      <c r="U187" s="10" t="s">
        <v>116</v>
      </c>
      <c r="V187" s="6" t="s">
        <v>295</v>
      </c>
      <c r="W187" s="10" t="s">
        <v>399</v>
      </c>
      <c r="X187" s="59">
        <v>10.5</v>
      </c>
      <c r="Y187" s="6" t="s">
        <v>309</v>
      </c>
    </row>
    <row r="188" spans="2:25">
      <c r="B188" s="6">
        <f>'2_MS_Inventory_deal'!$AY188</f>
        <v>186</v>
      </c>
      <c r="C188" s="6" t="str">
        <f>'2_MS_Inventory_deal'!$AZ188</f>
        <v>DA5640-001</v>
      </c>
      <c r="D188" s="6">
        <f>'2_MS_Inventory_deal'!$BA188</f>
        <v>11</v>
      </c>
      <c r="E188" s="6" t="str" cm="1">
        <f t="array" ref="E188">INDEX($T$3:$T$743,MATCH($C188&amp;$D188,$U$3:$U$743&amp;$X$3:$X$743,0))</f>
        <v>DA5640001S110</v>
      </c>
      <c r="F188" s="6" t="str" cm="1">
        <f t="array" ref="F188">INDEX($Y$3:$Y$743,MATCH($C188&amp;$D188,$U$3:$U$743&amp;$X$3:$X$743,0))</f>
        <v>MNMAN00028</v>
      </c>
      <c r="G188" s="6" t="str" cm="1">
        <f t="array" ref="G188">INDEX($W$3:$W$743,MATCH($C188&amp;$D188,$U$3:$U$743&amp;$X$3:$X$743,0))</f>
        <v>00A</v>
      </c>
      <c r="H188" s="6" cm="1">
        <f t="array" ref="H188">_xlfn.IFS(G188=$P$3,1,G188=$P$4,1,G188=$P$5,1,G188=$P$6,1,G188=$P$7,1,G188=$P$8,1,G188=$P$9,1,G188=$P$10,1,G188=$P$11,1,G188=$P$12,1,G188=$P$13,G188=$P$14,G188=$P$15,1,G188=$P$16,1,G188=$P$17,1,G188=$P$18,1,TRUE,0)</f>
        <v>1</v>
      </c>
      <c r="I188" s="6" cm="1">
        <f t="array" ref="I188">_xlfn.IFS(AND(F188=$Q$3,G188=$P$3),1,AND(F188=$Q$4,G188=$P$4),1,AND(F188=$Q$5,G188=$P$5),1,AND(F188=$Q$6,G188=$P$6),1,AND(F188=$Q$7,G188=$P$7),1,AND(F188=$Q$8,G188=$P$8),1,AND(F188=$Q$9,G188=$P$9),1,AND(F188=$Q$10,G188=$P$10),1,AND(F188=$Q$11,G188=$P$11),1,AND(F188=$Q$12,G188=$P$12),1,AND(F188=$Q$13,G188=$P$3),1,AND(F188=$Q$14,G188=$P$3),1,AND(F188=$Q$15,G188=$P$15),1,AND(F188=$Q$16,G188=$P$16),1,AND(F188=$Q$17,G188=$P$17),1,AND(F188=$Q$18,G188=$P$18),1,TRUE,0)</f>
        <v>0</v>
      </c>
      <c r="J188" s="6" cm="1">
        <f t="array" ref="J188">_xlfn.IFS(D188=$R$3,1,D188=$R$4,1,D188=$R$5,1,D188=$R$6,1,D188=$R$7,1,D188=$R$8,1,D188=$R$9,1,D188=$R$10,1,D188=$R$11,1,D188=$R$12,1,D188=$R$13,1,D188=$R$14,1,D188=$R$15,1,D188=$R$16,1,D188=$R$17,1,D188=$R$18,1,TRUE,0)</f>
        <v>1</v>
      </c>
      <c r="K188" s="6" cm="1">
        <f t="array" ref="K188">_xlfn.IFS(AND(H188=1,I188=1,J188=1),10,AND(H188=1,I188=1,J188=0),9,AND(H188=1,I188=0,J188=1),6,AND(H188=1,I188=0,J188=0),5,AND(H188=0,I188=1,J188=1),2,AND(H188=0,I188=0,J188=1),2,AND(H188=0,I188=1,J188=0),1,AND(H188=0,I188=0,J188=0),1)</f>
        <v>6</v>
      </c>
      <c r="T188" s="6" t="s">
        <v>413</v>
      </c>
      <c r="U188" s="10" t="s">
        <v>116</v>
      </c>
      <c r="V188" s="6" t="s">
        <v>295</v>
      </c>
      <c r="W188" s="10" t="s">
        <v>399</v>
      </c>
      <c r="X188" s="59">
        <v>11</v>
      </c>
      <c r="Y188" s="6" t="s">
        <v>312</v>
      </c>
    </row>
    <row r="189" spans="2:25">
      <c r="B189" s="6">
        <f>'2_MS_Inventory_deal'!$AY189</f>
        <v>187</v>
      </c>
      <c r="C189" s="6" t="str">
        <f>'2_MS_Inventory_deal'!$AZ189</f>
        <v>DA5640-001</v>
      </c>
      <c r="D189" s="6">
        <f>'2_MS_Inventory_deal'!$BA189</f>
        <v>11.5</v>
      </c>
      <c r="E189" s="6" t="str" cm="1">
        <f t="array" ref="E189">INDEX($T$3:$T$743,MATCH($C189&amp;$D189,$U$3:$U$743&amp;$X$3:$X$743,0))</f>
        <v>DA5640001S115</v>
      </c>
      <c r="F189" s="6" t="str" cm="1">
        <f t="array" ref="F189">INDEX($Y$3:$Y$743,MATCH($C189&amp;$D189,$U$3:$U$743&amp;$X$3:$X$743,0))</f>
        <v>MNMAN00028</v>
      </c>
      <c r="G189" s="6" t="str" cm="1">
        <f t="array" ref="G189">INDEX($W$3:$W$743,MATCH($C189&amp;$D189,$U$3:$U$743&amp;$X$3:$X$743,0))</f>
        <v>00A</v>
      </c>
      <c r="H189" s="6" cm="1">
        <f t="array" ref="H189">_xlfn.IFS(G189=$P$3,1,G189=$P$4,1,G189=$P$5,1,G189=$P$6,1,G189=$P$7,1,G189=$P$8,1,G189=$P$9,1,G189=$P$10,1,G189=$P$11,1,G189=$P$12,1,G189=$P$13,G189=$P$14,G189=$P$15,1,G189=$P$16,1,G189=$P$17,1,G189=$P$18,1,TRUE,0)</f>
        <v>1</v>
      </c>
      <c r="I189" s="6" cm="1">
        <f t="array" ref="I189">_xlfn.IFS(AND(F189=$Q$3,G189=$P$3),1,AND(F189=$Q$4,G189=$P$4),1,AND(F189=$Q$5,G189=$P$5),1,AND(F189=$Q$6,G189=$P$6),1,AND(F189=$Q$7,G189=$P$7),1,AND(F189=$Q$8,G189=$P$8),1,AND(F189=$Q$9,G189=$P$9),1,AND(F189=$Q$10,G189=$P$10),1,AND(F189=$Q$11,G189=$P$11),1,AND(F189=$Q$12,G189=$P$12),1,AND(F189=$Q$13,G189=$P$3),1,AND(F189=$Q$14,G189=$P$3),1,AND(F189=$Q$15,G189=$P$15),1,AND(F189=$Q$16,G189=$P$16),1,AND(F189=$Q$17,G189=$P$17),1,AND(F189=$Q$18,G189=$P$18),1,TRUE,0)</f>
        <v>0</v>
      </c>
      <c r="J189" s="6" cm="1">
        <f t="array" ref="J189">_xlfn.IFS(D189=$R$3,1,D189=$R$4,1,D189=$R$5,1,D189=$R$6,1,D189=$R$7,1,D189=$R$8,1,D189=$R$9,1,D189=$R$10,1,D189=$R$11,1,D189=$R$12,1,D189=$R$13,1,D189=$R$14,1,D189=$R$15,1,D189=$R$16,1,D189=$R$17,1,D189=$R$18,1,TRUE,0)</f>
        <v>0</v>
      </c>
      <c r="K189" s="6" cm="1">
        <f t="array" ref="K189">_xlfn.IFS(AND(H189=1,I189=1,J189=1),10,AND(H189=1,I189=1,J189=0),9,AND(H189=1,I189=0,J189=1),6,AND(H189=1,I189=0,J189=0),5,AND(H189=0,I189=1,J189=1),2,AND(H189=0,I189=0,J189=1),2,AND(H189=0,I189=1,J189=0),1,AND(H189=0,I189=0,J189=0),1)</f>
        <v>5</v>
      </c>
      <c r="T189" s="6" t="s">
        <v>414</v>
      </c>
      <c r="U189" s="10" t="s">
        <v>116</v>
      </c>
      <c r="V189" s="6" t="s">
        <v>295</v>
      </c>
      <c r="W189" s="10" t="s">
        <v>399</v>
      </c>
      <c r="X189" s="59">
        <v>11.5</v>
      </c>
      <c r="Y189" s="6" t="s">
        <v>312</v>
      </c>
    </row>
    <row r="190" spans="2:25">
      <c r="B190" s="6">
        <f>'2_MS_Inventory_deal'!$AY190</f>
        <v>188</v>
      </c>
      <c r="C190" s="6" t="str">
        <f>'2_MS_Inventory_deal'!$AZ190</f>
        <v>DA5640-001</v>
      </c>
      <c r="D190" s="6">
        <f>'2_MS_Inventory_deal'!$BA190</f>
        <v>12</v>
      </c>
      <c r="E190" s="6" t="str" cm="1">
        <f t="array" ref="E190">INDEX($T$3:$T$743,MATCH($C190&amp;$D190,$U$3:$U$743&amp;$X$3:$X$743,0))</f>
        <v>DA5640001S120</v>
      </c>
      <c r="F190" s="6" t="str" cm="1">
        <f t="array" ref="F190">INDEX($Y$3:$Y$743,MATCH($C190&amp;$D190,$U$3:$U$743&amp;$X$3:$X$743,0))</f>
        <v>MNMAN00029</v>
      </c>
      <c r="G190" s="6" t="str" cm="1">
        <f t="array" ref="G190">INDEX($W$3:$W$743,MATCH($C190&amp;$D190,$U$3:$U$743&amp;$X$3:$X$743,0))</f>
        <v>00A</v>
      </c>
      <c r="H190" s="6" cm="1">
        <f t="array" ref="H190">_xlfn.IFS(G190=$P$3,1,G190=$P$4,1,G190=$P$5,1,G190=$P$6,1,G190=$P$7,1,G190=$P$8,1,G190=$P$9,1,G190=$P$10,1,G190=$P$11,1,G190=$P$12,1,G190=$P$13,G190=$P$14,G190=$P$15,1,G190=$P$16,1,G190=$P$17,1,G190=$P$18,1,TRUE,0)</f>
        <v>1</v>
      </c>
      <c r="I190" s="6" cm="1">
        <f t="array" ref="I190">_xlfn.IFS(AND(F190=$Q$3,G190=$P$3),1,AND(F190=$Q$4,G190=$P$4),1,AND(F190=$Q$5,G190=$P$5),1,AND(F190=$Q$6,G190=$P$6),1,AND(F190=$Q$7,G190=$P$7),1,AND(F190=$Q$8,G190=$P$8),1,AND(F190=$Q$9,G190=$P$9),1,AND(F190=$Q$10,G190=$P$10),1,AND(F190=$Q$11,G190=$P$11),1,AND(F190=$Q$12,G190=$P$12),1,AND(F190=$Q$13,G190=$P$3),1,AND(F190=$Q$14,G190=$P$3),1,AND(F190=$Q$15,G190=$P$15),1,AND(F190=$Q$16,G190=$P$16),1,AND(F190=$Q$17,G190=$P$17),1,AND(F190=$Q$18,G190=$P$18),1,TRUE,0)</f>
        <v>0</v>
      </c>
      <c r="J190" s="6" cm="1">
        <f t="array" ref="J190">_xlfn.IFS(D190=$R$3,1,D190=$R$4,1,D190=$R$5,1,D190=$R$6,1,D190=$R$7,1,D190=$R$8,1,D190=$R$9,1,D190=$R$10,1,D190=$R$11,1,D190=$R$12,1,D190=$R$13,1,D190=$R$14,1,D190=$R$15,1,D190=$R$16,1,D190=$R$17,1,D190=$R$18,1,TRUE,0)</f>
        <v>1</v>
      </c>
      <c r="K190" s="6" cm="1">
        <f t="array" ref="K190">_xlfn.IFS(AND(H190=1,I190=1,J190=1),10,AND(H190=1,I190=1,J190=0),9,AND(H190=1,I190=0,J190=1),6,AND(H190=1,I190=0,J190=0),5,AND(H190=0,I190=1,J190=1),2,AND(H190=0,I190=0,J190=1),2,AND(H190=0,I190=1,J190=0),1,AND(H190=0,I190=0,J190=0),1)</f>
        <v>6</v>
      </c>
      <c r="T190" s="6" t="s">
        <v>415</v>
      </c>
      <c r="U190" s="10" t="s">
        <v>116</v>
      </c>
      <c r="V190" s="6" t="s">
        <v>295</v>
      </c>
      <c r="W190" s="10" t="s">
        <v>399</v>
      </c>
      <c r="X190" s="59">
        <v>12</v>
      </c>
      <c r="Y190" s="6" t="s">
        <v>315</v>
      </c>
    </row>
    <row r="191" spans="2:25">
      <c r="B191" s="6">
        <f>'2_MS_Inventory_deal'!$AY191</f>
        <v>189</v>
      </c>
      <c r="C191" s="6" t="str">
        <f>'2_MS_Inventory_deal'!$AZ191</f>
        <v>DA5640-001</v>
      </c>
      <c r="D191" s="6">
        <f>'2_MS_Inventory_deal'!$BA191</f>
        <v>12.5</v>
      </c>
      <c r="E191" s="6" t="str" cm="1">
        <f t="array" ref="E191">INDEX($T$3:$T$743,MATCH($C191&amp;$D191,$U$3:$U$743&amp;$X$3:$X$743,0))</f>
        <v>DA5640001S125</v>
      </c>
      <c r="F191" s="6" t="str" cm="1">
        <f t="array" ref="F191">INDEX($Y$3:$Y$743,MATCH($C191&amp;$D191,$U$3:$U$743&amp;$X$3:$X$743,0))</f>
        <v>MNMAN00029</v>
      </c>
      <c r="G191" s="6" t="str" cm="1">
        <f t="array" ref="G191">INDEX($W$3:$W$743,MATCH($C191&amp;$D191,$U$3:$U$743&amp;$X$3:$X$743,0))</f>
        <v>00A</v>
      </c>
      <c r="H191" s="6" cm="1">
        <f t="array" ref="H191">_xlfn.IFS(G191=$P$3,1,G191=$P$4,1,G191=$P$5,1,G191=$P$6,1,G191=$P$7,1,G191=$P$8,1,G191=$P$9,1,G191=$P$10,1,G191=$P$11,1,G191=$P$12,1,G191=$P$13,G191=$P$14,G191=$P$15,1,G191=$P$16,1,G191=$P$17,1,G191=$P$18,1,TRUE,0)</f>
        <v>1</v>
      </c>
      <c r="I191" s="6" cm="1">
        <f t="array" ref="I191">_xlfn.IFS(AND(F191=$Q$3,G191=$P$3),1,AND(F191=$Q$4,G191=$P$4),1,AND(F191=$Q$5,G191=$P$5),1,AND(F191=$Q$6,G191=$P$6),1,AND(F191=$Q$7,G191=$P$7),1,AND(F191=$Q$8,G191=$P$8),1,AND(F191=$Q$9,G191=$P$9),1,AND(F191=$Q$10,G191=$P$10),1,AND(F191=$Q$11,G191=$P$11),1,AND(F191=$Q$12,G191=$P$12),1,AND(F191=$Q$13,G191=$P$3),1,AND(F191=$Q$14,G191=$P$3),1,AND(F191=$Q$15,G191=$P$15),1,AND(F191=$Q$16,G191=$P$16),1,AND(F191=$Q$17,G191=$P$17),1,AND(F191=$Q$18,G191=$P$18),1,TRUE,0)</f>
        <v>0</v>
      </c>
      <c r="J191" s="6" cm="1">
        <f t="array" ref="J191">_xlfn.IFS(D191=$R$3,1,D191=$R$4,1,D191=$R$5,1,D191=$R$6,1,D191=$R$7,1,D191=$R$8,1,D191=$R$9,1,D191=$R$10,1,D191=$R$11,1,D191=$R$12,1,D191=$R$13,1,D191=$R$14,1,D191=$R$15,1,D191=$R$16,1,D191=$R$17,1,D191=$R$18,1,TRUE,0)</f>
        <v>0</v>
      </c>
      <c r="K191" s="6" cm="1">
        <f t="array" ref="K191">_xlfn.IFS(AND(H191=1,I191=1,J191=1),10,AND(H191=1,I191=1,J191=0),9,AND(H191=1,I191=0,J191=1),6,AND(H191=1,I191=0,J191=0),5,AND(H191=0,I191=1,J191=1),2,AND(H191=0,I191=0,J191=1),2,AND(H191=0,I191=1,J191=0),1,AND(H191=0,I191=0,J191=0),1)</f>
        <v>5</v>
      </c>
      <c r="T191" s="6" t="s">
        <v>416</v>
      </c>
      <c r="U191" s="10" t="s">
        <v>116</v>
      </c>
      <c r="V191" s="6" t="s">
        <v>295</v>
      </c>
      <c r="W191" s="10" t="s">
        <v>399</v>
      </c>
      <c r="X191" s="59">
        <v>12.5</v>
      </c>
      <c r="Y191" s="6" t="s">
        <v>315</v>
      </c>
    </row>
    <row r="192" spans="2:25">
      <c r="B192" s="6">
        <f>'2_MS_Inventory_deal'!$AY192</f>
        <v>190</v>
      </c>
      <c r="C192" s="6" t="str">
        <f>'2_MS_Inventory_deal'!$AZ192</f>
        <v>DA5640-001</v>
      </c>
      <c r="D192" s="6">
        <f>'2_MS_Inventory_deal'!$BA192</f>
        <v>13</v>
      </c>
      <c r="E192" s="6" t="str" cm="1">
        <f t="array" ref="E192">INDEX($T$3:$T$743,MATCH($C192&amp;$D192,$U$3:$U$743&amp;$X$3:$X$743,0))</f>
        <v>DA5640001S130</v>
      </c>
      <c r="F192" s="6" t="str" cm="1">
        <f t="array" ref="F192">INDEX($Y$3:$Y$743,MATCH($C192&amp;$D192,$U$3:$U$743&amp;$X$3:$X$743,0))</f>
        <v>MNMAN00030</v>
      </c>
      <c r="G192" s="6" t="str" cm="1">
        <f t="array" ref="G192">INDEX($W$3:$W$743,MATCH($C192&amp;$D192,$U$3:$U$743&amp;$X$3:$X$743,0))</f>
        <v>00A</v>
      </c>
      <c r="H192" s="6" cm="1">
        <f t="array" ref="H192">_xlfn.IFS(G192=$P$3,1,G192=$P$4,1,G192=$P$5,1,G192=$P$6,1,G192=$P$7,1,G192=$P$8,1,G192=$P$9,1,G192=$P$10,1,G192=$P$11,1,G192=$P$12,1,G192=$P$13,G192=$P$14,G192=$P$15,1,G192=$P$16,1,G192=$P$17,1,G192=$P$18,1,TRUE,0)</f>
        <v>1</v>
      </c>
      <c r="I192" s="6" cm="1">
        <f t="array" ref="I192">_xlfn.IFS(AND(F192=$Q$3,G192=$P$3),1,AND(F192=$Q$4,G192=$P$4),1,AND(F192=$Q$5,G192=$P$5),1,AND(F192=$Q$6,G192=$P$6),1,AND(F192=$Q$7,G192=$P$7),1,AND(F192=$Q$8,G192=$P$8),1,AND(F192=$Q$9,G192=$P$9),1,AND(F192=$Q$10,G192=$P$10),1,AND(F192=$Q$11,G192=$P$11),1,AND(F192=$Q$12,G192=$P$12),1,AND(F192=$Q$13,G192=$P$3),1,AND(F192=$Q$14,G192=$P$3),1,AND(F192=$Q$15,G192=$P$15),1,AND(F192=$Q$16,G192=$P$16),1,AND(F192=$Q$17,G192=$P$17),1,AND(F192=$Q$18,G192=$P$18),1,TRUE,0)</f>
        <v>0</v>
      </c>
      <c r="J192" s="6" cm="1">
        <f t="array" ref="J192">_xlfn.IFS(D192=$R$3,1,D192=$R$4,1,D192=$R$5,1,D192=$R$6,1,D192=$R$7,1,D192=$R$8,1,D192=$R$9,1,D192=$R$10,1,D192=$R$11,1,D192=$R$12,1,D192=$R$13,1,D192=$R$14,1,D192=$R$15,1,D192=$R$16,1,D192=$R$17,1,D192=$R$18,1,TRUE,0)</f>
        <v>0</v>
      </c>
      <c r="K192" s="6" cm="1">
        <f t="array" ref="K192">_xlfn.IFS(AND(H192=1,I192=1,J192=1),10,AND(H192=1,I192=1,J192=0),9,AND(H192=1,I192=0,J192=1),6,AND(H192=1,I192=0,J192=0),5,AND(H192=0,I192=1,J192=1),2,AND(H192=0,I192=0,J192=1),2,AND(H192=0,I192=1,J192=0),1,AND(H192=0,I192=0,J192=0),1)</f>
        <v>5</v>
      </c>
      <c r="T192" s="6" t="s">
        <v>417</v>
      </c>
      <c r="U192" s="10" t="s">
        <v>116</v>
      </c>
      <c r="V192" s="6" t="s">
        <v>295</v>
      </c>
      <c r="W192" s="10" t="s">
        <v>399</v>
      </c>
      <c r="X192" s="59">
        <v>13</v>
      </c>
      <c r="Y192" s="6" t="s">
        <v>318</v>
      </c>
    </row>
    <row r="193" spans="2:25">
      <c r="B193" s="6">
        <f>'2_MS_Inventory_deal'!$AY193</f>
        <v>191</v>
      </c>
      <c r="C193" s="6" t="str">
        <f>'2_MS_Inventory_deal'!$AZ193</f>
        <v>DC0819-001</v>
      </c>
      <c r="D193" s="6">
        <f>'2_MS_Inventory_deal'!$BA193</f>
        <v>4</v>
      </c>
      <c r="E193" s="6" t="str" cm="1">
        <f t="array" ref="E193">INDEX($T$3:$T$743,MATCH($C193&amp;$D193,$U$3:$U$743&amp;$X$3:$X$743,0))</f>
        <v>DC0819001S040</v>
      </c>
      <c r="F193" s="6" t="str" cm="1">
        <f t="array" ref="F193">INDEX($Y$3:$Y$743,MATCH($C193&amp;$D193,$U$3:$U$743&amp;$X$3:$X$743,0))</f>
        <v>MNMAN00021</v>
      </c>
      <c r="G193" s="6" t="str" cm="1">
        <f t="array" ref="G193">INDEX($W$3:$W$743,MATCH($C193&amp;$D193,$U$3:$U$743&amp;$X$3:$X$743,0))</f>
        <v>00A</v>
      </c>
      <c r="H193" s="6" cm="1">
        <f t="array" ref="H193">_xlfn.IFS(G193=$P$3,1,G193=$P$4,1,G193=$P$5,1,G193=$P$6,1,G193=$P$7,1,G193=$P$8,1,G193=$P$9,1,G193=$P$10,1,G193=$P$11,1,G193=$P$12,1,G193=$P$13,G193=$P$14,G193=$P$15,1,G193=$P$16,1,G193=$P$17,1,G193=$P$18,1,TRUE,0)</f>
        <v>1</v>
      </c>
      <c r="I193" s="6" cm="1">
        <f t="array" ref="I193">_xlfn.IFS(AND(F193=$Q$3,G193=$P$3),1,AND(F193=$Q$4,G193=$P$4),1,AND(F193=$Q$5,G193=$P$5),1,AND(F193=$Q$6,G193=$P$6),1,AND(F193=$Q$7,G193=$P$7),1,AND(F193=$Q$8,G193=$P$8),1,AND(F193=$Q$9,G193=$P$9),1,AND(F193=$Q$10,G193=$P$10),1,AND(F193=$Q$11,G193=$P$11),1,AND(F193=$Q$12,G193=$P$12),1,AND(F193=$Q$13,G193=$P$3),1,AND(F193=$Q$14,G193=$P$3),1,AND(F193=$Q$15,G193=$P$15),1,AND(F193=$Q$16,G193=$P$16),1,AND(F193=$Q$17,G193=$P$17),1,AND(F193=$Q$18,G193=$P$18),1,TRUE,0)</f>
        <v>0</v>
      </c>
      <c r="J193" s="6" cm="1">
        <f t="array" ref="J193">_xlfn.IFS(D193=$R$3,1,D193=$R$4,1,D193=$R$5,1,D193=$R$6,1,D193=$R$7,1,D193=$R$8,1,D193=$R$9,1,D193=$R$10,1,D193=$R$11,1,D193=$R$12,1,D193=$R$13,1,D193=$R$14,1,D193=$R$15,1,D193=$R$16,1,D193=$R$17,1,D193=$R$18,1,TRUE,0)</f>
        <v>0</v>
      </c>
      <c r="K193" s="6" cm="1">
        <f t="array" ref="K193">_xlfn.IFS(AND(H193=1,I193=1,J193=1),10,AND(H193=1,I193=1,J193=0),9,AND(H193=1,I193=0,J193=1),6,AND(H193=1,I193=0,J193=0),5,AND(H193=0,I193=1,J193=1),2,AND(H193=0,I193=0,J193=1),2,AND(H193=0,I193=1,J193=0),1,AND(H193=0,I193=0,J193=0),1)</f>
        <v>5</v>
      </c>
      <c r="T193" s="6" t="s">
        <v>418</v>
      </c>
      <c r="U193" s="10" t="s">
        <v>118</v>
      </c>
      <c r="V193" s="6" t="s">
        <v>419</v>
      </c>
      <c r="W193" s="10" t="s">
        <v>420</v>
      </c>
      <c r="X193" s="59">
        <v>4</v>
      </c>
      <c r="Y193" s="6" t="s">
        <v>187</v>
      </c>
    </row>
    <row r="194" spans="2:25">
      <c r="B194" s="6">
        <f>'2_MS_Inventory_deal'!$AY194</f>
        <v>192</v>
      </c>
      <c r="C194" s="6" t="str">
        <f>'2_MS_Inventory_deal'!$AZ194</f>
        <v>DC0819-001</v>
      </c>
      <c r="D194" s="6">
        <f>'2_MS_Inventory_deal'!$BA194</f>
        <v>4.5</v>
      </c>
      <c r="E194" s="6" t="str" cm="1">
        <f t="array" ref="E194">INDEX($T$3:$T$743,MATCH($C194&amp;$D194,$U$3:$U$743&amp;$X$3:$X$743,0))</f>
        <v>DC0819001S045</v>
      </c>
      <c r="F194" s="6" t="str" cm="1">
        <f t="array" ref="F194">INDEX($Y$3:$Y$743,MATCH($C194&amp;$D194,$U$3:$U$743&amp;$X$3:$X$743,0))</f>
        <v>MNMAN00021</v>
      </c>
      <c r="G194" s="6" t="str" cm="1">
        <f t="array" ref="G194">INDEX($W$3:$W$743,MATCH($C194&amp;$D194,$U$3:$U$743&amp;$X$3:$X$743,0))</f>
        <v>00A</v>
      </c>
      <c r="H194" s="6" cm="1">
        <f t="array" ref="H194">_xlfn.IFS(G194=$P$3,1,G194=$P$4,1,G194=$P$5,1,G194=$P$6,1,G194=$P$7,1,G194=$P$8,1,G194=$P$9,1,G194=$P$10,1,G194=$P$11,1,G194=$P$12,1,G194=$P$13,G194=$P$14,G194=$P$15,1,G194=$P$16,1,G194=$P$17,1,G194=$P$18,1,TRUE,0)</f>
        <v>1</v>
      </c>
      <c r="I194" s="6" cm="1">
        <f t="array" ref="I194">_xlfn.IFS(AND(F194=$Q$3,G194=$P$3),1,AND(F194=$Q$4,G194=$P$4),1,AND(F194=$Q$5,G194=$P$5),1,AND(F194=$Q$6,G194=$P$6),1,AND(F194=$Q$7,G194=$P$7),1,AND(F194=$Q$8,G194=$P$8),1,AND(F194=$Q$9,G194=$P$9),1,AND(F194=$Q$10,G194=$P$10),1,AND(F194=$Q$11,G194=$P$11),1,AND(F194=$Q$12,G194=$P$12),1,AND(F194=$Q$13,G194=$P$3),1,AND(F194=$Q$14,G194=$P$3),1,AND(F194=$Q$15,G194=$P$15),1,AND(F194=$Q$16,G194=$P$16),1,AND(F194=$Q$17,G194=$P$17),1,AND(F194=$Q$18,G194=$P$18),1,TRUE,0)</f>
        <v>0</v>
      </c>
      <c r="J194" s="6" cm="1">
        <f t="array" ref="J194">_xlfn.IFS(D194=$R$3,1,D194=$R$4,1,D194=$R$5,1,D194=$R$6,1,D194=$R$7,1,D194=$R$8,1,D194=$R$9,1,D194=$R$10,1,D194=$R$11,1,D194=$R$12,1,D194=$R$13,1,D194=$R$14,1,D194=$R$15,1,D194=$R$16,1,D194=$R$17,1,D194=$R$18,1,TRUE,0)</f>
        <v>0</v>
      </c>
      <c r="K194" s="6" cm="1">
        <f t="array" ref="K194">_xlfn.IFS(AND(H194=1,I194=1,J194=1),10,AND(H194=1,I194=1,J194=0),9,AND(H194=1,I194=0,J194=1),6,AND(H194=1,I194=0,J194=0),5,AND(H194=0,I194=1,J194=1),2,AND(H194=0,I194=0,J194=1),2,AND(H194=0,I194=1,J194=0),1,AND(H194=0,I194=0,J194=0),1)</f>
        <v>5</v>
      </c>
      <c r="T194" s="6" t="s">
        <v>421</v>
      </c>
      <c r="U194" s="10" t="s">
        <v>118</v>
      </c>
      <c r="V194" s="6" t="s">
        <v>419</v>
      </c>
      <c r="W194" s="10" t="s">
        <v>420</v>
      </c>
      <c r="X194" s="59">
        <v>4.5</v>
      </c>
      <c r="Y194" s="6" t="s">
        <v>187</v>
      </c>
    </row>
    <row r="195" spans="2:25">
      <c r="B195" s="6">
        <f>'2_MS_Inventory_deal'!$AY195</f>
        <v>193</v>
      </c>
      <c r="C195" s="6" t="str">
        <f>'2_MS_Inventory_deal'!$AZ195</f>
        <v>DC0819-001</v>
      </c>
      <c r="D195" s="6">
        <f>'2_MS_Inventory_deal'!$BA195</f>
        <v>5</v>
      </c>
      <c r="E195" s="6" t="str" cm="1">
        <f t="array" ref="E195">INDEX($T$3:$T$743,MATCH($C195&amp;$D195,$U$3:$U$743&amp;$X$3:$X$743,0))</f>
        <v>DC0819001S050</v>
      </c>
      <c r="F195" s="6" t="str" cm="1">
        <f t="array" ref="F195">INDEX($Y$3:$Y$743,MATCH($C195&amp;$D195,$U$3:$U$743&amp;$X$3:$X$743,0))</f>
        <v>MNMAN00022</v>
      </c>
      <c r="G195" s="6" t="str" cm="1">
        <f t="array" ref="G195">INDEX($W$3:$W$743,MATCH($C195&amp;$D195,$U$3:$U$743&amp;$X$3:$X$743,0))</f>
        <v>00A</v>
      </c>
      <c r="H195" s="6" cm="1">
        <f t="array" ref="H195">_xlfn.IFS(G195=$P$3,1,G195=$P$4,1,G195=$P$5,1,G195=$P$6,1,G195=$P$7,1,G195=$P$8,1,G195=$P$9,1,G195=$P$10,1,G195=$P$11,1,G195=$P$12,1,G195=$P$13,G195=$P$14,G195=$P$15,1,G195=$P$16,1,G195=$P$17,1,G195=$P$18,1,TRUE,0)</f>
        <v>1</v>
      </c>
      <c r="I195" s="6" cm="1">
        <f t="array" ref="I195">_xlfn.IFS(AND(F195=$Q$3,G195=$P$3),1,AND(F195=$Q$4,G195=$P$4),1,AND(F195=$Q$5,G195=$P$5),1,AND(F195=$Q$6,G195=$P$6),1,AND(F195=$Q$7,G195=$P$7),1,AND(F195=$Q$8,G195=$P$8),1,AND(F195=$Q$9,G195=$P$9),1,AND(F195=$Q$10,G195=$P$10),1,AND(F195=$Q$11,G195=$P$11),1,AND(F195=$Q$12,G195=$P$12),1,AND(F195=$Q$13,G195=$P$3),1,AND(F195=$Q$14,G195=$P$3),1,AND(F195=$Q$15,G195=$P$15),1,AND(F195=$Q$16,G195=$P$16),1,AND(F195=$Q$17,G195=$P$17),1,AND(F195=$Q$18,G195=$P$18),1,TRUE,0)</f>
        <v>0</v>
      </c>
      <c r="J195" s="6" cm="1">
        <f t="array" ref="J195">_xlfn.IFS(D195=$R$3,1,D195=$R$4,1,D195=$R$5,1,D195=$R$6,1,D195=$R$7,1,D195=$R$8,1,D195=$R$9,1,D195=$R$10,1,D195=$R$11,1,D195=$R$12,1,D195=$R$13,1,D195=$R$14,1,D195=$R$15,1,D195=$R$16,1,D195=$R$17,1,D195=$R$18,1,TRUE,0)</f>
        <v>0</v>
      </c>
      <c r="K195" s="6" cm="1">
        <f t="array" ref="K195">_xlfn.IFS(AND(H195=1,I195=1,J195=1),10,AND(H195=1,I195=1,J195=0),9,AND(H195=1,I195=0,J195=1),6,AND(H195=1,I195=0,J195=0),5,AND(H195=0,I195=1,J195=1),2,AND(H195=0,I195=0,J195=1),2,AND(H195=0,I195=1,J195=0),1,AND(H195=0,I195=0,J195=0),1)</f>
        <v>5</v>
      </c>
      <c r="T195" s="6" t="s">
        <v>422</v>
      </c>
      <c r="U195" s="10" t="s">
        <v>118</v>
      </c>
      <c r="V195" s="6" t="s">
        <v>419</v>
      </c>
      <c r="W195" s="10" t="s">
        <v>420</v>
      </c>
      <c r="X195" s="59">
        <v>5</v>
      </c>
      <c r="Y195" s="6" t="s">
        <v>188</v>
      </c>
    </row>
    <row r="196" spans="2:25">
      <c r="B196" s="6">
        <f>'2_MS_Inventory_deal'!$AY196</f>
        <v>194</v>
      </c>
      <c r="C196" s="6" t="str">
        <f>'2_MS_Inventory_deal'!$AZ196</f>
        <v>DC0819-001</v>
      </c>
      <c r="D196" s="6">
        <f>'2_MS_Inventory_deal'!$BA196</f>
        <v>5.5</v>
      </c>
      <c r="E196" s="6" t="str" cm="1">
        <f t="array" ref="E196">INDEX($T$3:$T$743,MATCH($C196&amp;$D196,$U$3:$U$743&amp;$X$3:$X$743,0))</f>
        <v>DC0819001S055</v>
      </c>
      <c r="F196" s="6" t="str" cm="1">
        <f t="array" ref="F196">INDEX($Y$3:$Y$743,MATCH($C196&amp;$D196,$U$3:$U$743&amp;$X$3:$X$743,0))</f>
        <v>MNMAN00022</v>
      </c>
      <c r="G196" s="6" t="str" cm="1">
        <f t="array" ref="G196">INDEX($W$3:$W$743,MATCH($C196&amp;$D196,$U$3:$U$743&amp;$X$3:$X$743,0))</f>
        <v>00A</v>
      </c>
      <c r="H196" s="6" cm="1">
        <f t="array" ref="H196">_xlfn.IFS(G196=$P$3,1,G196=$P$4,1,G196=$P$5,1,G196=$P$6,1,G196=$P$7,1,G196=$P$8,1,G196=$P$9,1,G196=$P$10,1,G196=$P$11,1,G196=$P$12,1,G196=$P$13,G196=$P$14,G196=$P$15,1,G196=$P$16,1,G196=$P$17,1,G196=$P$18,1,TRUE,0)</f>
        <v>1</v>
      </c>
      <c r="I196" s="6" cm="1">
        <f t="array" ref="I196">_xlfn.IFS(AND(F196=$Q$3,G196=$P$3),1,AND(F196=$Q$4,G196=$P$4),1,AND(F196=$Q$5,G196=$P$5),1,AND(F196=$Q$6,G196=$P$6),1,AND(F196=$Q$7,G196=$P$7),1,AND(F196=$Q$8,G196=$P$8),1,AND(F196=$Q$9,G196=$P$9),1,AND(F196=$Q$10,G196=$P$10),1,AND(F196=$Q$11,G196=$P$11),1,AND(F196=$Q$12,G196=$P$12),1,AND(F196=$Q$13,G196=$P$3),1,AND(F196=$Q$14,G196=$P$3),1,AND(F196=$Q$15,G196=$P$15),1,AND(F196=$Q$16,G196=$P$16),1,AND(F196=$Q$17,G196=$P$17),1,AND(F196=$Q$18,G196=$P$18),1,TRUE,0)</f>
        <v>0</v>
      </c>
      <c r="J196" s="6" cm="1">
        <f t="array" ref="J196">_xlfn.IFS(D196=$R$3,1,D196=$R$4,1,D196=$R$5,1,D196=$R$6,1,D196=$R$7,1,D196=$R$8,1,D196=$R$9,1,D196=$R$10,1,D196=$R$11,1,D196=$R$12,1,D196=$R$13,1,D196=$R$14,1,D196=$R$15,1,D196=$R$16,1,D196=$R$17,1,D196=$R$18,1,TRUE,0)</f>
        <v>0</v>
      </c>
      <c r="K196" s="6" cm="1">
        <f t="array" ref="K196">_xlfn.IFS(AND(H196=1,I196=1,J196=1),10,AND(H196=1,I196=1,J196=0),9,AND(H196=1,I196=0,J196=1),6,AND(H196=1,I196=0,J196=0),5,AND(H196=0,I196=1,J196=1),2,AND(H196=0,I196=0,J196=1),2,AND(H196=0,I196=1,J196=0),1,AND(H196=0,I196=0,J196=0),1)</f>
        <v>5</v>
      </c>
      <c r="T196" s="6" t="s">
        <v>423</v>
      </c>
      <c r="U196" s="10" t="s">
        <v>118</v>
      </c>
      <c r="V196" s="6" t="s">
        <v>419</v>
      </c>
      <c r="W196" s="10" t="s">
        <v>420</v>
      </c>
      <c r="X196" s="59">
        <v>5.5</v>
      </c>
      <c r="Y196" s="6" t="s">
        <v>188</v>
      </c>
    </row>
    <row r="197" spans="2:25">
      <c r="B197" s="6">
        <f>'2_MS_Inventory_deal'!$AY197</f>
        <v>195</v>
      </c>
      <c r="C197" s="6" t="str">
        <f>'2_MS_Inventory_deal'!$AZ197</f>
        <v>DC0819-001</v>
      </c>
      <c r="D197" s="6">
        <f>'2_MS_Inventory_deal'!$BA197</f>
        <v>6</v>
      </c>
      <c r="E197" s="6" t="str" cm="1">
        <f t="array" ref="E197">INDEX($T$3:$T$743,MATCH($C197&amp;$D197,$U$3:$U$743&amp;$X$3:$X$743,0))</f>
        <v>DC0819001S060</v>
      </c>
      <c r="F197" s="6" t="str" cm="1">
        <f t="array" ref="F197">INDEX($Y$3:$Y$743,MATCH($C197&amp;$D197,$U$3:$U$743&amp;$X$3:$X$743,0))</f>
        <v>MNMAN00023</v>
      </c>
      <c r="G197" s="6" t="str" cm="1">
        <f t="array" ref="G197">INDEX($W$3:$W$743,MATCH($C197&amp;$D197,$U$3:$U$743&amp;$X$3:$X$743,0))</f>
        <v>00A</v>
      </c>
      <c r="H197" s="6" cm="1">
        <f t="array" ref="H197">_xlfn.IFS(G197=$P$3,1,G197=$P$4,1,G197=$P$5,1,G197=$P$6,1,G197=$P$7,1,G197=$P$8,1,G197=$P$9,1,G197=$P$10,1,G197=$P$11,1,G197=$P$12,1,G197=$P$13,G197=$P$14,G197=$P$15,1,G197=$P$16,1,G197=$P$17,1,G197=$P$18,1,TRUE,0)</f>
        <v>1</v>
      </c>
      <c r="I197" s="6" cm="1">
        <f t="array" ref="I197">_xlfn.IFS(AND(F197=$Q$3,G197=$P$3),1,AND(F197=$Q$4,G197=$P$4),1,AND(F197=$Q$5,G197=$P$5),1,AND(F197=$Q$6,G197=$P$6),1,AND(F197=$Q$7,G197=$P$7),1,AND(F197=$Q$8,G197=$P$8),1,AND(F197=$Q$9,G197=$P$9),1,AND(F197=$Q$10,G197=$P$10),1,AND(F197=$Q$11,G197=$P$11),1,AND(F197=$Q$12,G197=$P$12),1,AND(F197=$Q$13,G197=$P$3),1,AND(F197=$Q$14,G197=$P$3),1,AND(F197=$Q$15,G197=$P$15),1,AND(F197=$Q$16,G197=$P$16),1,AND(F197=$Q$17,G197=$P$17),1,AND(F197=$Q$18,G197=$P$18),1,TRUE,0)</f>
        <v>0</v>
      </c>
      <c r="J197" s="6" cm="1">
        <f t="array" ref="J197">_xlfn.IFS(D197=$R$3,1,D197=$R$4,1,D197=$R$5,1,D197=$R$6,1,D197=$R$7,1,D197=$R$8,1,D197=$R$9,1,D197=$R$10,1,D197=$R$11,1,D197=$R$12,1,D197=$R$13,1,D197=$R$14,1,D197=$R$15,1,D197=$R$16,1,D197=$R$17,1,D197=$R$18,1,TRUE,0)</f>
        <v>0</v>
      </c>
      <c r="K197" s="6" cm="1">
        <f t="array" ref="K197">_xlfn.IFS(AND(H197=1,I197=1,J197=1),10,AND(H197=1,I197=1,J197=0),9,AND(H197=1,I197=0,J197=1),6,AND(H197=1,I197=0,J197=0),5,AND(H197=0,I197=1,J197=1),2,AND(H197=0,I197=0,J197=1),2,AND(H197=0,I197=1,J197=0),1,AND(H197=0,I197=0,J197=0),1)</f>
        <v>5</v>
      </c>
      <c r="T197" s="6" t="s">
        <v>424</v>
      </c>
      <c r="U197" s="10" t="s">
        <v>118</v>
      </c>
      <c r="V197" s="6" t="s">
        <v>419</v>
      </c>
      <c r="W197" s="10" t="s">
        <v>420</v>
      </c>
      <c r="X197" s="59">
        <v>6</v>
      </c>
      <c r="Y197" s="6" t="s">
        <v>215</v>
      </c>
    </row>
    <row r="198" spans="2:25">
      <c r="B198" s="6">
        <f>'2_MS_Inventory_deal'!$AY198</f>
        <v>196</v>
      </c>
      <c r="C198" s="6" t="str">
        <f>'2_MS_Inventory_deal'!$AZ198</f>
        <v>DC0819-001</v>
      </c>
      <c r="D198" s="6">
        <f>'2_MS_Inventory_deal'!$BA198</f>
        <v>6.5</v>
      </c>
      <c r="E198" s="6" t="str" cm="1">
        <f t="array" ref="E198">INDEX($T$3:$T$743,MATCH($C198&amp;$D198,$U$3:$U$743&amp;$X$3:$X$743,0))</f>
        <v>DC0819001S065</v>
      </c>
      <c r="F198" s="6" t="str" cm="1">
        <f t="array" ref="F198">INDEX($Y$3:$Y$743,MATCH($C198&amp;$D198,$U$3:$U$743&amp;$X$3:$X$743,0))</f>
        <v>MNMAN00023</v>
      </c>
      <c r="G198" s="6" t="str" cm="1">
        <f t="array" ref="G198">INDEX($W$3:$W$743,MATCH($C198&amp;$D198,$U$3:$U$743&amp;$X$3:$X$743,0))</f>
        <v>00A</v>
      </c>
      <c r="H198" s="6" cm="1">
        <f t="array" ref="H198">_xlfn.IFS(G198=$P$3,1,G198=$P$4,1,G198=$P$5,1,G198=$P$6,1,G198=$P$7,1,G198=$P$8,1,G198=$P$9,1,G198=$P$10,1,G198=$P$11,1,G198=$P$12,1,G198=$P$13,G198=$P$14,G198=$P$15,1,G198=$P$16,1,G198=$P$17,1,G198=$P$18,1,TRUE,0)</f>
        <v>1</v>
      </c>
      <c r="I198" s="6" cm="1">
        <f t="array" ref="I198">_xlfn.IFS(AND(F198=$Q$3,G198=$P$3),1,AND(F198=$Q$4,G198=$P$4),1,AND(F198=$Q$5,G198=$P$5),1,AND(F198=$Q$6,G198=$P$6),1,AND(F198=$Q$7,G198=$P$7),1,AND(F198=$Q$8,G198=$P$8),1,AND(F198=$Q$9,G198=$P$9),1,AND(F198=$Q$10,G198=$P$10),1,AND(F198=$Q$11,G198=$P$11),1,AND(F198=$Q$12,G198=$P$12),1,AND(F198=$Q$13,G198=$P$3),1,AND(F198=$Q$14,G198=$P$3),1,AND(F198=$Q$15,G198=$P$15),1,AND(F198=$Q$16,G198=$P$16),1,AND(F198=$Q$17,G198=$P$17),1,AND(F198=$Q$18,G198=$P$18),1,TRUE,0)</f>
        <v>0</v>
      </c>
      <c r="J198" s="6" cm="1">
        <f t="array" ref="J198">_xlfn.IFS(D198=$R$3,1,D198=$R$4,1,D198=$R$5,1,D198=$R$6,1,D198=$R$7,1,D198=$R$8,1,D198=$R$9,1,D198=$R$10,1,D198=$R$11,1,D198=$R$12,1,D198=$R$13,1,D198=$R$14,1,D198=$R$15,1,D198=$R$16,1,D198=$R$17,1,D198=$R$18,1,TRUE,0)</f>
        <v>0</v>
      </c>
      <c r="K198" s="6" cm="1">
        <f t="array" ref="K198">_xlfn.IFS(AND(H198=1,I198=1,J198=1),10,AND(H198=1,I198=1,J198=0),9,AND(H198=1,I198=0,J198=1),6,AND(H198=1,I198=0,J198=0),5,AND(H198=0,I198=1,J198=1),2,AND(H198=0,I198=0,J198=1),2,AND(H198=0,I198=1,J198=0),1,AND(H198=0,I198=0,J198=0),1)</f>
        <v>5</v>
      </c>
      <c r="T198" s="6" t="s">
        <v>425</v>
      </c>
      <c r="U198" s="10" t="s">
        <v>118</v>
      </c>
      <c r="V198" s="6" t="s">
        <v>419</v>
      </c>
      <c r="W198" s="10" t="s">
        <v>420</v>
      </c>
      <c r="X198" s="59">
        <v>6.5</v>
      </c>
      <c r="Y198" s="6" t="s">
        <v>215</v>
      </c>
    </row>
    <row r="199" spans="2:25">
      <c r="B199" s="6">
        <f>'2_MS_Inventory_deal'!$AY199</f>
        <v>197</v>
      </c>
      <c r="C199" s="6" t="str">
        <f>'2_MS_Inventory_deal'!$AZ199</f>
        <v>DC0819-001</v>
      </c>
      <c r="D199" s="6">
        <f>'2_MS_Inventory_deal'!$BA199</f>
        <v>7</v>
      </c>
      <c r="E199" s="6" t="str" cm="1">
        <f t="array" ref="E199">INDEX($T$3:$T$743,MATCH($C199&amp;$D199,$U$3:$U$743&amp;$X$3:$X$743,0))</f>
        <v>DC0819001S070</v>
      </c>
      <c r="F199" s="6" t="str" cm="1">
        <f t="array" ref="F199">INDEX($Y$3:$Y$743,MATCH($C199&amp;$D199,$U$3:$U$743&amp;$X$3:$X$743,0))</f>
        <v>MNMAN00024</v>
      </c>
      <c r="G199" s="6" t="str" cm="1">
        <f t="array" ref="G199">INDEX($W$3:$W$743,MATCH($C199&amp;$D199,$U$3:$U$743&amp;$X$3:$X$743,0))</f>
        <v>00A</v>
      </c>
      <c r="H199" s="6" cm="1">
        <f t="array" ref="H199">_xlfn.IFS(G199=$P$3,1,G199=$P$4,1,G199=$P$5,1,G199=$P$6,1,G199=$P$7,1,G199=$P$8,1,G199=$P$9,1,G199=$P$10,1,G199=$P$11,1,G199=$P$12,1,G199=$P$13,G199=$P$14,G199=$P$15,1,G199=$P$16,1,G199=$P$17,1,G199=$P$18,1,TRUE,0)</f>
        <v>1</v>
      </c>
      <c r="I199" s="6" cm="1">
        <f t="array" ref="I199">_xlfn.IFS(AND(F199=$Q$3,G199=$P$3),1,AND(F199=$Q$4,G199=$P$4),1,AND(F199=$Q$5,G199=$P$5),1,AND(F199=$Q$6,G199=$P$6),1,AND(F199=$Q$7,G199=$P$7),1,AND(F199=$Q$8,G199=$P$8),1,AND(F199=$Q$9,G199=$P$9),1,AND(F199=$Q$10,G199=$P$10),1,AND(F199=$Q$11,G199=$P$11),1,AND(F199=$Q$12,G199=$P$12),1,AND(F199=$Q$13,G199=$P$3),1,AND(F199=$Q$14,G199=$P$3),1,AND(F199=$Q$15,G199=$P$15),1,AND(F199=$Q$16,G199=$P$16),1,AND(F199=$Q$17,G199=$P$17),1,AND(F199=$Q$18,G199=$P$18),1,TRUE,0)</f>
        <v>0</v>
      </c>
      <c r="J199" s="6" cm="1">
        <f t="array" ref="J199">_xlfn.IFS(D199=$R$3,1,D199=$R$4,1,D199=$R$5,1,D199=$R$6,1,D199=$R$7,1,D199=$R$8,1,D199=$R$9,1,D199=$R$10,1,D199=$R$11,1,D199=$R$12,1,D199=$R$13,1,D199=$R$14,1,D199=$R$15,1,D199=$R$16,1,D199=$R$17,1,D199=$R$18,1,TRUE,0)</f>
        <v>1</v>
      </c>
      <c r="K199" s="6" cm="1">
        <f t="array" ref="K199">_xlfn.IFS(AND(H199=1,I199=1,J199=1),10,AND(H199=1,I199=1,J199=0),9,AND(H199=1,I199=0,J199=1),6,AND(H199=1,I199=0,J199=0),5,AND(H199=0,I199=1,J199=1),2,AND(H199=0,I199=0,J199=1),2,AND(H199=0,I199=1,J199=0),1,AND(H199=0,I199=0,J199=0),1)</f>
        <v>6</v>
      </c>
      <c r="T199" s="6" t="s">
        <v>426</v>
      </c>
      <c r="U199" s="10" t="s">
        <v>118</v>
      </c>
      <c r="V199" s="6" t="s">
        <v>419</v>
      </c>
      <c r="W199" s="10" t="s">
        <v>420</v>
      </c>
      <c r="X199" s="59">
        <v>7</v>
      </c>
      <c r="Y199" s="6" t="s">
        <v>218</v>
      </c>
    </row>
    <row r="200" spans="2:25">
      <c r="B200" s="6">
        <f>'2_MS_Inventory_deal'!$AY200</f>
        <v>198</v>
      </c>
      <c r="C200" s="6" t="str">
        <f>'2_MS_Inventory_deal'!$AZ200</f>
        <v>DC0819-001</v>
      </c>
      <c r="D200" s="6">
        <f>'2_MS_Inventory_deal'!$BA200</f>
        <v>7.5</v>
      </c>
      <c r="E200" s="6" t="str" cm="1">
        <f t="array" ref="E200">INDEX($T$3:$T$743,MATCH($C200&amp;$D200,$U$3:$U$743&amp;$X$3:$X$743,0))</f>
        <v>DC0819001S075</v>
      </c>
      <c r="F200" s="6" t="str" cm="1">
        <f t="array" ref="F200">INDEX($Y$3:$Y$743,MATCH($C200&amp;$D200,$U$3:$U$743&amp;$X$3:$X$743,0))</f>
        <v>MNMAN00024</v>
      </c>
      <c r="G200" s="6" t="str" cm="1">
        <f t="array" ref="G200">INDEX($W$3:$W$743,MATCH($C200&amp;$D200,$U$3:$U$743&amp;$X$3:$X$743,0))</f>
        <v>00A</v>
      </c>
      <c r="H200" s="6" cm="1">
        <f t="array" ref="H200">_xlfn.IFS(G200=$P$3,1,G200=$P$4,1,G200=$P$5,1,G200=$P$6,1,G200=$P$7,1,G200=$P$8,1,G200=$P$9,1,G200=$P$10,1,G200=$P$11,1,G200=$P$12,1,G200=$P$13,G200=$P$14,G200=$P$15,1,G200=$P$16,1,G200=$P$17,1,G200=$P$18,1,TRUE,0)</f>
        <v>1</v>
      </c>
      <c r="I200" s="6" cm="1">
        <f t="array" ref="I200">_xlfn.IFS(AND(F200=$Q$3,G200=$P$3),1,AND(F200=$Q$4,G200=$P$4),1,AND(F200=$Q$5,G200=$P$5),1,AND(F200=$Q$6,G200=$P$6),1,AND(F200=$Q$7,G200=$P$7),1,AND(F200=$Q$8,G200=$P$8),1,AND(F200=$Q$9,G200=$P$9),1,AND(F200=$Q$10,G200=$P$10),1,AND(F200=$Q$11,G200=$P$11),1,AND(F200=$Q$12,G200=$P$12),1,AND(F200=$Q$13,G200=$P$3),1,AND(F200=$Q$14,G200=$P$3),1,AND(F200=$Q$15,G200=$P$15),1,AND(F200=$Q$16,G200=$P$16),1,AND(F200=$Q$17,G200=$P$17),1,AND(F200=$Q$18,G200=$P$18),1,TRUE,0)</f>
        <v>0</v>
      </c>
      <c r="J200" s="6" cm="1">
        <f t="array" ref="J200">_xlfn.IFS(D200=$R$3,1,D200=$R$4,1,D200=$R$5,1,D200=$R$6,1,D200=$R$7,1,D200=$R$8,1,D200=$R$9,1,D200=$R$10,1,D200=$R$11,1,D200=$R$12,1,D200=$R$13,1,D200=$R$14,1,D200=$R$15,1,D200=$R$16,1,D200=$R$17,1,D200=$R$18,1,TRUE,0)</f>
        <v>0</v>
      </c>
      <c r="K200" s="6" cm="1">
        <f t="array" ref="K200">_xlfn.IFS(AND(H200=1,I200=1,J200=1),10,AND(H200=1,I200=1,J200=0),9,AND(H200=1,I200=0,J200=1),6,AND(H200=1,I200=0,J200=0),5,AND(H200=0,I200=1,J200=1),2,AND(H200=0,I200=0,J200=1),2,AND(H200=0,I200=1,J200=0),1,AND(H200=0,I200=0,J200=0),1)</f>
        <v>5</v>
      </c>
      <c r="T200" s="6" t="s">
        <v>427</v>
      </c>
      <c r="U200" s="10" t="s">
        <v>118</v>
      </c>
      <c r="V200" s="6" t="s">
        <v>419</v>
      </c>
      <c r="W200" s="10" t="s">
        <v>420</v>
      </c>
      <c r="X200" s="59">
        <v>7.5</v>
      </c>
      <c r="Y200" s="6" t="s">
        <v>218</v>
      </c>
    </row>
    <row r="201" spans="2:25">
      <c r="B201" s="6">
        <f>'2_MS_Inventory_deal'!$AY201</f>
        <v>199</v>
      </c>
      <c r="C201" s="6" t="str">
        <f>'2_MS_Inventory_deal'!$AZ201</f>
        <v>DC0819-001</v>
      </c>
      <c r="D201" s="6">
        <f>'2_MS_Inventory_deal'!$BA201</f>
        <v>8</v>
      </c>
      <c r="E201" s="6" t="str" cm="1">
        <f t="array" ref="E201">INDEX($T$3:$T$743,MATCH($C201&amp;$D201,$U$3:$U$743&amp;$X$3:$X$743,0))</f>
        <v>DC0819001S080</v>
      </c>
      <c r="F201" s="6" t="str" cm="1">
        <f t="array" ref="F201">INDEX($Y$3:$Y$743,MATCH($C201&amp;$D201,$U$3:$U$743&amp;$X$3:$X$743,0))</f>
        <v>MNMAN00025</v>
      </c>
      <c r="G201" s="6" t="str" cm="1">
        <f t="array" ref="G201">INDEX($W$3:$W$743,MATCH($C201&amp;$D201,$U$3:$U$743&amp;$X$3:$X$743,0))</f>
        <v>00A</v>
      </c>
      <c r="H201" s="6" cm="1">
        <f t="array" ref="H201">_xlfn.IFS(G201=$P$3,1,G201=$P$4,1,G201=$P$5,1,G201=$P$6,1,G201=$P$7,1,G201=$P$8,1,G201=$P$9,1,G201=$P$10,1,G201=$P$11,1,G201=$P$12,1,G201=$P$13,G201=$P$14,G201=$P$15,1,G201=$P$16,1,G201=$P$17,1,G201=$P$18,1,TRUE,0)</f>
        <v>1</v>
      </c>
      <c r="I201" s="6" cm="1">
        <f t="array" ref="I201">_xlfn.IFS(AND(F201=$Q$3,G201=$P$3),1,AND(F201=$Q$4,G201=$P$4),1,AND(F201=$Q$5,G201=$P$5),1,AND(F201=$Q$6,G201=$P$6),1,AND(F201=$Q$7,G201=$P$7),1,AND(F201=$Q$8,G201=$P$8),1,AND(F201=$Q$9,G201=$P$9),1,AND(F201=$Q$10,G201=$P$10),1,AND(F201=$Q$11,G201=$P$11),1,AND(F201=$Q$12,G201=$P$12),1,AND(F201=$Q$13,G201=$P$3),1,AND(F201=$Q$14,G201=$P$3),1,AND(F201=$Q$15,G201=$P$15),1,AND(F201=$Q$16,G201=$P$16),1,AND(F201=$Q$17,G201=$P$17),1,AND(F201=$Q$18,G201=$P$18),1,TRUE,0)</f>
        <v>0</v>
      </c>
      <c r="J201" s="6" cm="1">
        <f t="array" ref="J201">_xlfn.IFS(D201=$R$3,1,D201=$R$4,1,D201=$R$5,1,D201=$R$6,1,D201=$R$7,1,D201=$R$8,1,D201=$R$9,1,D201=$R$10,1,D201=$R$11,1,D201=$R$12,1,D201=$R$13,1,D201=$R$14,1,D201=$R$15,1,D201=$R$16,1,D201=$R$17,1,D201=$R$18,1,TRUE,0)</f>
        <v>1</v>
      </c>
      <c r="K201" s="6" cm="1">
        <f t="array" ref="K201">_xlfn.IFS(AND(H201=1,I201=1,J201=1),10,AND(H201=1,I201=1,J201=0),9,AND(H201=1,I201=0,J201=1),6,AND(H201=1,I201=0,J201=0),5,AND(H201=0,I201=1,J201=1),2,AND(H201=0,I201=0,J201=1),2,AND(H201=0,I201=1,J201=0),1,AND(H201=0,I201=0,J201=0),1)</f>
        <v>6</v>
      </c>
      <c r="T201" s="6" t="s">
        <v>428</v>
      </c>
      <c r="U201" s="10" t="s">
        <v>118</v>
      </c>
      <c r="V201" s="6" t="s">
        <v>419</v>
      </c>
      <c r="W201" s="10" t="s">
        <v>420</v>
      </c>
      <c r="X201" s="59">
        <v>8</v>
      </c>
      <c r="Y201" s="6" t="s">
        <v>186</v>
      </c>
    </row>
    <row r="202" spans="2:25">
      <c r="B202" s="6">
        <f>'2_MS_Inventory_deal'!$AY202</f>
        <v>200</v>
      </c>
      <c r="C202" s="6" t="str">
        <f>'2_MS_Inventory_deal'!$AZ202</f>
        <v>DC0819-001</v>
      </c>
      <c r="D202" s="6">
        <f>'2_MS_Inventory_deal'!$BA202</f>
        <v>8.5</v>
      </c>
      <c r="E202" s="6" t="str" cm="1">
        <f t="array" ref="E202">INDEX($T$3:$T$743,MATCH($C202&amp;$D202,$U$3:$U$743&amp;$X$3:$X$743,0))</f>
        <v>DC0819001S085</v>
      </c>
      <c r="F202" s="6" t="str" cm="1">
        <f t="array" ref="F202">INDEX($Y$3:$Y$743,MATCH($C202&amp;$D202,$U$3:$U$743&amp;$X$3:$X$743,0))</f>
        <v>MNMAN00025</v>
      </c>
      <c r="G202" s="6" t="str" cm="1">
        <f t="array" ref="G202">INDEX($W$3:$W$743,MATCH($C202&amp;$D202,$U$3:$U$743&amp;$X$3:$X$743,0))</f>
        <v>00A</v>
      </c>
      <c r="H202" s="6" cm="1">
        <f t="array" ref="H202">_xlfn.IFS(G202=$P$3,1,G202=$P$4,1,G202=$P$5,1,G202=$P$6,1,G202=$P$7,1,G202=$P$8,1,G202=$P$9,1,G202=$P$10,1,G202=$P$11,1,G202=$P$12,1,G202=$P$13,G202=$P$14,G202=$P$15,1,G202=$P$16,1,G202=$P$17,1,G202=$P$18,1,TRUE,0)</f>
        <v>1</v>
      </c>
      <c r="I202" s="6" cm="1">
        <f t="array" ref="I202">_xlfn.IFS(AND(F202=$Q$3,G202=$P$3),1,AND(F202=$Q$4,G202=$P$4),1,AND(F202=$Q$5,G202=$P$5),1,AND(F202=$Q$6,G202=$P$6),1,AND(F202=$Q$7,G202=$P$7),1,AND(F202=$Q$8,G202=$P$8),1,AND(F202=$Q$9,G202=$P$9),1,AND(F202=$Q$10,G202=$P$10),1,AND(F202=$Q$11,G202=$P$11),1,AND(F202=$Q$12,G202=$P$12),1,AND(F202=$Q$13,G202=$P$3),1,AND(F202=$Q$14,G202=$P$3),1,AND(F202=$Q$15,G202=$P$15),1,AND(F202=$Q$16,G202=$P$16),1,AND(F202=$Q$17,G202=$P$17),1,AND(F202=$Q$18,G202=$P$18),1,TRUE,0)</f>
        <v>0</v>
      </c>
      <c r="J202" s="6" cm="1">
        <f t="array" ref="J202">_xlfn.IFS(D202=$R$3,1,D202=$R$4,1,D202=$R$5,1,D202=$R$6,1,D202=$R$7,1,D202=$R$8,1,D202=$R$9,1,D202=$R$10,1,D202=$R$11,1,D202=$R$12,1,D202=$R$13,1,D202=$R$14,1,D202=$R$15,1,D202=$R$16,1,D202=$R$17,1,D202=$R$18,1,TRUE,0)</f>
        <v>0</v>
      </c>
      <c r="K202" s="6" cm="1">
        <f t="array" ref="K202">_xlfn.IFS(AND(H202=1,I202=1,J202=1),10,AND(H202=1,I202=1,J202=0),9,AND(H202=1,I202=0,J202=1),6,AND(H202=1,I202=0,J202=0),5,AND(H202=0,I202=1,J202=1),2,AND(H202=0,I202=0,J202=1),2,AND(H202=0,I202=1,J202=0),1,AND(H202=0,I202=0,J202=0),1)</f>
        <v>5</v>
      </c>
      <c r="T202" s="6" t="s">
        <v>429</v>
      </c>
      <c r="U202" s="10" t="s">
        <v>118</v>
      </c>
      <c r="V202" s="6" t="s">
        <v>419</v>
      </c>
      <c r="W202" s="10" t="s">
        <v>420</v>
      </c>
      <c r="X202" s="59">
        <v>8.5</v>
      </c>
      <c r="Y202" s="6" t="s">
        <v>186</v>
      </c>
    </row>
    <row r="203" spans="2:25">
      <c r="B203" s="6">
        <f>'2_MS_Inventory_deal'!$AY203</f>
        <v>201</v>
      </c>
      <c r="C203" s="6" t="str">
        <f>'2_MS_Inventory_deal'!$AZ203</f>
        <v>DC0819-001</v>
      </c>
      <c r="D203" s="6">
        <f>'2_MS_Inventory_deal'!$BA203</f>
        <v>9</v>
      </c>
      <c r="E203" s="6" t="str" cm="1">
        <f t="array" ref="E203">INDEX($T$3:$T$743,MATCH($C203&amp;$D203,$U$3:$U$743&amp;$X$3:$X$743,0))</f>
        <v>DC0819001S090</v>
      </c>
      <c r="F203" s="6" t="str" cm="1">
        <f t="array" ref="F203">INDEX($Y$3:$Y$743,MATCH($C203&amp;$D203,$U$3:$U$743&amp;$X$3:$X$743,0))</f>
        <v>MNMAN00026</v>
      </c>
      <c r="G203" s="6" t="str" cm="1">
        <f t="array" ref="G203">INDEX($W$3:$W$743,MATCH($C203&amp;$D203,$U$3:$U$743&amp;$X$3:$X$743,0))</f>
        <v>00A</v>
      </c>
      <c r="H203" s="6" cm="1">
        <f t="array" ref="H203">_xlfn.IFS(G203=$P$3,1,G203=$P$4,1,G203=$P$5,1,G203=$P$6,1,G203=$P$7,1,G203=$P$8,1,G203=$P$9,1,G203=$P$10,1,G203=$P$11,1,G203=$P$12,1,G203=$P$13,G203=$P$14,G203=$P$15,1,G203=$P$16,1,G203=$P$17,1,G203=$P$18,1,TRUE,0)</f>
        <v>1</v>
      </c>
      <c r="I203" s="6" cm="1">
        <f t="array" ref="I203">_xlfn.IFS(AND(F203=$Q$3,G203=$P$3),1,AND(F203=$Q$4,G203=$P$4),1,AND(F203=$Q$5,G203=$P$5),1,AND(F203=$Q$6,G203=$P$6),1,AND(F203=$Q$7,G203=$P$7),1,AND(F203=$Q$8,G203=$P$8),1,AND(F203=$Q$9,G203=$P$9),1,AND(F203=$Q$10,G203=$P$10),1,AND(F203=$Q$11,G203=$P$11),1,AND(F203=$Q$12,G203=$P$12),1,AND(F203=$Q$13,G203=$P$3),1,AND(F203=$Q$14,G203=$P$3),1,AND(F203=$Q$15,G203=$P$15),1,AND(F203=$Q$16,G203=$P$16),1,AND(F203=$Q$17,G203=$P$17),1,AND(F203=$Q$18,G203=$P$18),1,TRUE,0)</f>
        <v>0</v>
      </c>
      <c r="J203" s="6" cm="1">
        <f t="array" ref="J203">_xlfn.IFS(D203=$R$3,1,D203=$R$4,1,D203=$R$5,1,D203=$R$6,1,D203=$R$7,1,D203=$R$8,1,D203=$R$9,1,D203=$R$10,1,D203=$R$11,1,D203=$R$12,1,D203=$R$13,1,D203=$R$14,1,D203=$R$15,1,D203=$R$16,1,D203=$R$17,1,D203=$R$18,1,TRUE,0)</f>
        <v>1</v>
      </c>
      <c r="K203" s="6" cm="1">
        <f t="array" ref="K203">_xlfn.IFS(AND(H203=1,I203=1,J203=1),10,AND(H203=1,I203=1,J203=0),9,AND(H203=1,I203=0,J203=1),6,AND(H203=1,I203=0,J203=0),5,AND(H203=0,I203=1,J203=1),2,AND(H203=0,I203=0,J203=1),2,AND(H203=0,I203=1,J203=0),1,AND(H203=0,I203=0,J203=0),1)</f>
        <v>6</v>
      </c>
      <c r="T203" s="6" t="s">
        <v>430</v>
      </c>
      <c r="U203" s="10" t="s">
        <v>118</v>
      </c>
      <c r="V203" s="6" t="s">
        <v>419</v>
      </c>
      <c r="W203" s="10" t="s">
        <v>420</v>
      </c>
      <c r="X203" s="59">
        <v>9</v>
      </c>
      <c r="Y203" s="6" t="s">
        <v>222</v>
      </c>
    </row>
    <row r="204" spans="2:25">
      <c r="B204" s="6">
        <f>'2_MS_Inventory_deal'!$AY204</f>
        <v>202</v>
      </c>
      <c r="C204" s="6" t="str">
        <f>'2_MS_Inventory_deal'!$AZ204</f>
        <v>DC0819-001</v>
      </c>
      <c r="D204" s="6">
        <f>'2_MS_Inventory_deal'!$BA204</f>
        <v>9.5</v>
      </c>
      <c r="E204" s="6" t="str" cm="1">
        <f t="array" ref="E204">INDEX($T$3:$T$743,MATCH($C204&amp;$D204,$U$3:$U$743&amp;$X$3:$X$743,0))</f>
        <v>DC0819001S095</v>
      </c>
      <c r="F204" s="6" t="str" cm="1">
        <f t="array" ref="F204">INDEX($Y$3:$Y$743,MATCH($C204&amp;$D204,$U$3:$U$743&amp;$X$3:$X$743,0))</f>
        <v>MNMAN00026</v>
      </c>
      <c r="G204" s="6" t="str" cm="1">
        <f t="array" ref="G204">INDEX($W$3:$W$743,MATCH($C204&amp;$D204,$U$3:$U$743&amp;$X$3:$X$743,0))</f>
        <v>00A</v>
      </c>
      <c r="H204" s="6" cm="1">
        <f t="array" ref="H204">_xlfn.IFS(G204=$P$3,1,G204=$P$4,1,G204=$P$5,1,G204=$P$6,1,G204=$P$7,1,G204=$P$8,1,G204=$P$9,1,G204=$P$10,1,G204=$P$11,1,G204=$P$12,1,G204=$P$13,G204=$P$14,G204=$P$15,1,G204=$P$16,1,G204=$P$17,1,G204=$P$18,1,TRUE,0)</f>
        <v>1</v>
      </c>
      <c r="I204" s="6" cm="1">
        <f t="array" ref="I204">_xlfn.IFS(AND(F204=$Q$3,G204=$P$3),1,AND(F204=$Q$4,G204=$P$4),1,AND(F204=$Q$5,G204=$P$5),1,AND(F204=$Q$6,G204=$P$6),1,AND(F204=$Q$7,G204=$P$7),1,AND(F204=$Q$8,G204=$P$8),1,AND(F204=$Q$9,G204=$P$9),1,AND(F204=$Q$10,G204=$P$10),1,AND(F204=$Q$11,G204=$P$11),1,AND(F204=$Q$12,G204=$P$12),1,AND(F204=$Q$13,G204=$P$3),1,AND(F204=$Q$14,G204=$P$3),1,AND(F204=$Q$15,G204=$P$15),1,AND(F204=$Q$16,G204=$P$16),1,AND(F204=$Q$17,G204=$P$17),1,AND(F204=$Q$18,G204=$P$18),1,TRUE,0)</f>
        <v>0</v>
      </c>
      <c r="J204" s="6" cm="1">
        <f t="array" ref="J204">_xlfn.IFS(D204=$R$3,1,D204=$R$4,1,D204=$R$5,1,D204=$R$6,1,D204=$R$7,1,D204=$R$8,1,D204=$R$9,1,D204=$R$10,1,D204=$R$11,1,D204=$R$12,1,D204=$R$13,1,D204=$R$14,1,D204=$R$15,1,D204=$R$16,1,D204=$R$17,1,D204=$R$18,1,TRUE,0)</f>
        <v>1</v>
      </c>
      <c r="K204" s="6" cm="1">
        <f t="array" ref="K204">_xlfn.IFS(AND(H204=1,I204=1,J204=1),10,AND(H204=1,I204=1,J204=0),9,AND(H204=1,I204=0,J204=1),6,AND(H204=1,I204=0,J204=0),5,AND(H204=0,I204=1,J204=1),2,AND(H204=0,I204=0,J204=1),2,AND(H204=0,I204=1,J204=0),1,AND(H204=0,I204=0,J204=0),1)</f>
        <v>6</v>
      </c>
      <c r="T204" s="6" t="s">
        <v>431</v>
      </c>
      <c r="U204" s="10" t="s">
        <v>118</v>
      </c>
      <c r="V204" s="6" t="s">
        <v>419</v>
      </c>
      <c r="W204" s="10" t="s">
        <v>420</v>
      </c>
      <c r="X204" s="59">
        <v>9.5</v>
      </c>
      <c r="Y204" s="6" t="s">
        <v>222</v>
      </c>
    </row>
    <row r="205" spans="2:25">
      <c r="B205" s="6">
        <f>'2_MS_Inventory_deal'!$AY205</f>
        <v>203</v>
      </c>
      <c r="C205" s="6" t="str">
        <f>'2_MS_Inventory_deal'!$AZ205</f>
        <v>DC0819-001</v>
      </c>
      <c r="D205" s="6">
        <f>'2_MS_Inventory_deal'!$BA205</f>
        <v>10</v>
      </c>
      <c r="E205" s="6" t="str" cm="1">
        <f t="array" ref="E205">INDEX($T$3:$T$743,MATCH($C205&amp;$D205,$U$3:$U$743&amp;$X$3:$X$743,0))</f>
        <v>DC0819001S100</v>
      </c>
      <c r="F205" s="6" t="str" cm="1">
        <f t="array" ref="F205">INDEX($Y$3:$Y$743,MATCH($C205&amp;$D205,$U$3:$U$743&amp;$X$3:$X$743,0))</f>
        <v>MNMAN00027</v>
      </c>
      <c r="G205" s="6" t="str" cm="1">
        <f t="array" ref="G205">INDEX($W$3:$W$743,MATCH($C205&amp;$D205,$U$3:$U$743&amp;$X$3:$X$743,0))</f>
        <v>00A</v>
      </c>
      <c r="H205" s="6" cm="1">
        <f t="array" ref="H205">_xlfn.IFS(G205=$P$3,1,G205=$P$4,1,G205=$P$5,1,G205=$P$6,1,G205=$P$7,1,G205=$P$8,1,G205=$P$9,1,G205=$P$10,1,G205=$P$11,1,G205=$P$12,1,G205=$P$13,G205=$P$14,G205=$P$15,1,G205=$P$16,1,G205=$P$17,1,G205=$P$18,1,TRUE,0)</f>
        <v>1</v>
      </c>
      <c r="I205" s="6" cm="1">
        <f t="array" ref="I205">_xlfn.IFS(AND(F205=$Q$3,G205=$P$3),1,AND(F205=$Q$4,G205=$P$4),1,AND(F205=$Q$5,G205=$P$5),1,AND(F205=$Q$6,G205=$P$6),1,AND(F205=$Q$7,G205=$P$7),1,AND(F205=$Q$8,G205=$P$8),1,AND(F205=$Q$9,G205=$P$9),1,AND(F205=$Q$10,G205=$P$10),1,AND(F205=$Q$11,G205=$P$11),1,AND(F205=$Q$12,G205=$P$12),1,AND(F205=$Q$13,G205=$P$3),1,AND(F205=$Q$14,G205=$P$3),1,AND(F205=$Q$15,G205=$P$15),1,AND(F205=$Q$16,G205=$P$16),1,AND(F205=$Q$17,G205=$P$17),1,AND(F205=$Q$18,G205=$P$18),1,TRUE,0)</f>
        <v>0</v>
      </c>
      <c r="J205" s="6" cm="1">
        <f t="array" ref="J205">_xlfn.IFS(D205=$R$3,1,D205=$R$4,1,D205=$R$5,1,D205=$R$6,1,D205=$R$7,1,D205=$R$8,1,D205=$R$9,1,D205=$R$10,1,D205=$R$11,1,D205=$R$12,1,D205=$R$13,1,D205=$R$14,1,D205=$R$15,1,D205=$R$16,1,D205=$R$17,1,D205=$R$18,1,TRUE,0)</f>
        <v>1</v>
      </c>
      <c r="K205" s="6" cm="1">
        <f t="array" ref="K205">_xlfn.IFS(AND(H205=1,I205=1,J205=1),10,AND(H205=1,I205=1,J205=0),9,AND(H205=1,I205=0,J205=1),6,AND(H205=1,I205=0,J205=0),5,AND(H205=0,I205=1,J205=1),2,AND(H205=0,I205=0,J205=1),2,AND(H205=0,I205=1,J205=0),1,AND(H205=0,I205=0,J205=0),1)</f>
        <v>6</v>
      </c>
      <c r="T205" s="6" t="s">
        <v>432</v>
      </c>
      <c r="U205" s="10" t="s">
        <v>118</v>
      </c>
      <c r="V205" s="6" t="s">
        <v>419</v>
      </c>
      <c r="W205" s="10" t="s">
        <v>420</v>
      </c>
      <c r="X205" s="59">
        <v>10</v>
      </c>
      <c r="Y205" s="6" t="s">
        <v>224</v>
      </c>
    </row>
    <row r="206" spans="2:25">
      <c r="B206" s="6">
        <f>'2_MS_Inventory_deal'!$AY206</f>
        <v>204</v>
      </c>
      <c r="C206" s="6" t="str">
        <f>'2_MS_Inventory_deal'!$AZ206</f>
        <v>DC0819-001</v>
      </c>
      <c r="D206" s="6">
        <f>'2_MS_Inventory_deal'!$BA206</f>
        <v>10.5</v>
      </c>
      <c r="E206" s="6" t="str" cm="1">
        <f t="array" ref="E206">INDEX($T$3:$T$743,MATCH($C206&amp;$D206,$U$3:$U$743&amp;$X$3:$X$743,0))</f>
        <v>DC0819001S105</v>
      </c>
      <c r="F206" s="6" t="str" cm="1">
        <f t="array" ref="F206">INDEX($Y$3:$Y$743,MATCH($C206&amp;$D206,$U$3:$U$743&amp;$X$3:$X$743,0))</f>
        <v>MNMAN00027</v>
      </c>
      <c r="G206" s="6" t="str" cm="1">
        <f t="array" ref="G206">INDEX($W$3:$W$743,MATCH($C206&amp;$D206,$U$3:$U$743&amp;$X$3:$X$743,0))</f>
        <v>00A</v>
      </c>
      <c r="H206" s="6" cm="1">
        <f t="array" ref="H206">_xlfn.IFS(G206=$P$3,1,G206=$P$4,1,G206=$P$5,1,G206=$P$6,1,G206=$P$7,1,G206=$P$8,1,G206=$P$9,1,G206=$P$10,1,G206=$P$11,1,G206=$P$12,1,G206=$P$13,G206=$P$14,G206=$P$15,1,G206=$P$16,1,G206=$P$17,1,G206=$P$18,1,TRUE,0)</f>
        <v>1</v>
      </c>
      <c r="I206" s="6" cm="1">
        <f t="array" ref="I206">_xlfn.IFS(AND(F206=$Q$3,G206=$P$3),1,AND(F206=$Q$4,G206=$P$4),1,AND(F206=$Q$5,G206=$P$5),1,AND(F206=$Q$6,G206=$P$6),1,AND(F206=$Q$7,G206=$P$7),1,AND(F206=$Q$8,G206=$P$8),1,AND(F206=$Q$9,G206=$P$9),1,AND(F206=$Q$10,G206=$P$10),1,AND(F206=$Q$11,G206=$P$11),1,AND(F206=$Q$12,G206=$P$12),1,AND(F206=$Q$13,G206=$P$3),1,AND(F206=$Q$14,G206=$P$3),1,AND(F206=$Q$15,G206=$P$15),1,AND(F206=$Q$16,G206=$P$16),1,AND(F206=$Q$17,G206=$P$17),1,AND(F206=$Q$18,G206=$P$18),1,TRUE,0)</f>
        <v>0</v>
      </c>
      <c r="J206" s="6" cm="1">
        <f t="array" ref="J206">_xlfn.IFS(D206=$R$3,1,D206=$R$4,1,D206=$R$5,1,D206=$R$6,1,D206=$R$7,1,D206=$R$8,1,D206=$R$9,1,D206=$R$10,1,D206=$R$11,1,D206=$R$12,1,D206=$R$13,1,D206=$R$14,1,D206=$R$15,1,D206=$R$16,1,D206=$R$17,1,D206=$R$18,1,TRUE,0)</f>
        <v>0</v>
      </c>
      <c r="K206" s="6" cm="1">
        <f t="array" ref="K206">_xlfn.IFS(AND(H206=1,I206=1,J206=1),10,AND(H206=1,I206=1,J206=0),9,AND(H206=1,I206=0,J206=1),6,AND(H206=1,I206=0,J206=0),5,AND(H206=0,I206=1,J206=1),2,AND(H206=0,I206=0,J206=1),2,AND(H206=0,I206=1,J206=0),1,AND(H206=0,I206=0,J206=0),1)</f>
        <v>5</v>
      </c>
      <c r="T206" s="6" t="s">
        <v>433</v>
      </c>
      <c r="U206" s="10" t="s">
        <v>118</v>
      </c>
      <c r="V206" s="6" t="s">
        <v>419</v>
      </c>
      <c r="W206" s="10" t="s">
        <v>420</v>
      </c>
      <c r="X206" s="59">
        <v>10.5</v>
      </c>
      <c r="Y206" s="6" t="s">
        <v>224</v>
      </c>
    </row>
    <row r="207" spans="2:25">
      <c r="B207" s="6">
        <f>'2_MS_Inventory_deal'!$AY207</f>
        <v>205</v>
      </c>
      <c r="C207" s="6" t="str">
        <f>'2_MS_Inventory_deal'!$AZ207</f>
        <v>DC0819-001</v>
      </c>
      <c r="D207" s="6">
        <f>'2_MS_Inventory_deal'!$BA207</f>
        <v>11</v>
      </c>
      <c r="E207" s="6" t="str" cm="1">
        <f t="array" ref="E207">INDEX($T$3:$T$743,MATCH($C207&amp;$D207,$U$3:$U$743&amp;$X$3:$X$743,0))</f>
        <v>DC0819001S110</v>
      </c>
      <c r="F207" s="6" t="str" cm="1">
        <f t="array" ref="F207">INDEX($Y$3:$Y$743,MATCH($C207&amp;$D207,$U$3:$U$743&amp;$X$3:$X$743,0))</f>
        <v>MNMAN00028</v>
      </c>
      <c r="G207" s="6" t="str" cm="1">
        <f t="array" ref="G207">INDEX($W$3:$W$743,MATCH($C207&amp;$D207,$U$3:$U$743&amp;$X$3:$X$743,0))</f>
        <v>00A</v>
      </c>
      <c r="H207" s="6" cm="1">
        <f t="array" ref="H207">_xlfn.IFS(G207=$P$3,1,G207=$P$4,1,G207=$P$5,1,G207=$P$6,1,G207=$P$7,1,G207=$P$8,1,G207=$P$9,1,G207=$P$10,1,G207=$P$11,1,G207=$P$12,1,G207=$P$13,G207=$P$14,G207=$P$15,1,G207=$P$16,1,G207=$P$17,1,G207=$P$18,1,TRUE,0)</f>
        <v>1</v>
      </c>
      <c r="I207" s="6" cm="1">
        <f t="array" ref="I207">_xlfn.IFS(AND(F207=$Q$3,G207=$P$3),1,AND(F207=$Q$4,G207=$P$4),1,AND(F207=$Q$5,G207=$P$5),1,AND(F207=$Q$6,G207=$P$6),1,AND(F207=$Q$7,G207=$P$7),1,AND(F207=$Q$8,G207=$P$8),1,AND(F207=$Q$9,G207=$P$9),1,AND(F207=$Q$10,G207=$P$10),1,AND(F207=$Q$11,G207=$P$11),1,AND(F207=$Q$12,G207=$P$12),1,AND(F207=$Q$13,G207=$P$3),1,AND(F207=$Q$14,G207=$P$3),1,AND(F207=$Q$15,G207=$P$15),1,AND(F207=$Q$16,G207=$P$16),1,AND(F207=$Q$17,G207=$P$17),1,AND(F207=$Q$18,G207=$P$18),1,TRUE,0)</f>
        <v>0</v>
      </c>
      <c r="J207" s="6" cm="1">
        <f t="array" ref="J207">_xlfn.IFS(D207=$R$3,1,D207=$R$4,1,D207=$R$5,1,D207=$R$6,1,D207=$R$7,1,D207=$R$8,1,D207=$R$9,1,D207=$R$10,1,D207=$R$11,1,D207=$R$12,1,D207=$R$13,1,D207=$R$14,1,D207=$R$15,1,D207=$R$16,1,D207=$R$17,1,D207=$R$18,1,TRUE,0)</f>
        <v>1</v>
      </c>
      <c r="K207" s="6" cm="1">
        <f t="array" ref="K207">_xlfn.IFS(AND(H207=1,I207=1,J207=1),10,AND(H207=1,I207=1,J207=0),9,AND(H207=1,I207=0,J207=1),6,AND(H207=1,I207=0,J207=0),5,AND(H207=0,I207=1,J207=1),2,AND(H207=0,I207=0,J207=1),2,AND(H207=0,I207=1,J207=0),1,AND(H207=0,I207=0,J207=0),1)</f>
        <v>6</v>
      </c>
      <c r="T207" s="6" t="s">
        <v>434</v>
      </c>
      <c r="U207" s="10" t="s">
        <v>118</v>
      </c>
      <c r="V207" s="6" t="s">
        <v>419</v>
      </c>
      <c r="W207" s="10" t="s">
        <v>420</v>
      </c>
      <c r="X207" s="59">
        <v>11</v>
      </c>
      <c r="Y207" s="6" t="s">
        <v>227</v>
      </c>
    </row>
    <row r="208" spans="2:25">
      <c r="B208" s="6">
        <f>'2_MS_Inventory_deal'!$AY208</f>
        <v>206</v>
      </c>
      <c r="C208" s="6" t="str">
        <f>'2_MS_Inventory_deal'!$AZ208</f>
        <v>DC0819-001</v>
      </c>
      <c r="D208" s="6">
        <f>'2_MS_Inventory_deal'!$BA208</f>
        <v>11.5</v>
      </c>
      <c r="E208" s="6" t="str" cm="1">
        <f t="array" ref="E208">INDEX($T$3:$T$743,MATCH($C208&amp;$D208,$U$3:$U$743&amp;$X$3:$X$743,0))</f>
        <v>DC0819001S115</v>
      </c>
      <c r="F208" s="6" t="str" cm="1">
        <f t="array" ref="F208">INDEX($Y$3:$Y$743,MATCH($C208&amp;$D208,$U$3:$U$743&amp;$X$3:$X$743,0))</f>
        <v>MNMAN00028</v>
      </c>
      <c r="G208" s="6" t="str" cm="1">
        <f t="array" ref="G208">INDEX($W$3:$W$743,MATCH($C208&amp;$D208,$U$3:$U$743&amp;$X$3:$X$743,0))</f>
        <v>00A</v>
      </c>
      <c r="H208" s="6" cm="1">
        <f t="array" ref="H208">_xlfn.IFS(G208=$P$3,1,G208=$P$4,1,G208=$P$5,1,G208=$P$6,1,G208=$P$7,1,G208=$P$8,1,G208=$P$9,1,G208=$P$10,1,G208=$P$11,1,G208=$P$12,1,G208=$P$13,G208=$P$14,G208=$P$15,1,G208=$P$16,1,G208=$P$17,1,G208=$P$18,1,TRUE,0)</f>
        <v>1</v>
      </c>
      <c r="I208" s="6" cm="1">
        <f t="array" ref="I208">_xlfn.IFS(AND(F208=$Q$3,G208=$P$3),1,AND(F208=$Q$4,G208=$P$4),1,AND(F208=$Q$5,G208=$P$5),1,AND(F208=$Q$6,G208=$P$6),1,AND(F208=$Q$7,G208=$P$7),1,AND(F208=$Q$8,G208=$P$8),1,AND(F208=$Q$9,G208=$P$9),1,AND(F208=$Q$10,G208=$P$10),1,AND(F208=$Q$11,G208=$P$11),1,AND(F208=$Q$12,G208=$P$12),1,AND(F208=$Q$13,G208=$P$3),1,AND(F208=$Q$14,G208=$P$3),1,AND(F208=$Q$15,G208=$P$15),1,AND(F208=$Q$16,G208=$P$16),1,AND(F208=$Q$17,G208=$P$17),1,AND(F208=$Q$18,G208=$P$18),1,TRUE,0)</f>
        <v>0</v>
      </c>
      <c r="J208" s="6" cm="1">
        <f t="array" ref="J208">_xlfn.IFS(D208=$R$3,1,D208=$R$4,1,D208=$R$5,1,D208=$R$6,1,D208=$R$7,1,D208=$R$8,1,D208=$R$9,1,D208=$R$10,1,D208=$R$11,1,D208=$R$12,1,D208=$R$13,1,D208=$R$14,1,D208=$R$15,1,D208=$R$16,1,D208=$R$17,1,D208=$R$18,1,TRUE,0)</f>
        <v>0</v>
      </c>
      <c r="K208" s="6" cm="1">
        <f t="array" ref="K208">_xlfn.IFS(AND(H208=1,I208=1,J208=1),10,AND(H208=1,I208=1,J208=0),9,AND(H208=1,I208=0,J208=1),6,AND(H208=1,I208=0,J208=0),5,AND(H208=0,I208=1,J208=1),2,AND(H208=0,I208=0,J208=1),2,AND(H208=0,I208=1,J208=0),1,AND(H208=0,I208=0,J208=0),1)</f>
        <v>5</v>
      </c>
      <c r="T208" s="6" t="s">
        <v>435</v>
      </c>
      <c r="U208" s="10" t="s">
        <v>118</v>
      </c>
      <c r="V208" s="6" t="s">
        <v>419</v>
      </c>
      <c r="W208" s="10" t="s">
        <v>420</v>
      </c>
      <c r="X208" s="59">
        <v>11.5</v>
      </c>
      <c r="Y208" s="6" t="s">
        <v>227</v>
      </c>
    </row>
    <row r="209" spans="2:25">
      <c r="B209" s="6">
        <f>'2_MS_Inventory_deal'!$AY209</f>
        <v>207</v>
      </c>
      <c r="C209" s="6" t="str">
        <f>'2_MS_Inventory_deal'!$AZ209</f>
        <v>DC0819-001</v>
      </c>
      <c r="D209" s="6">
        <f>'2_MS_Inventory_deal'!$BA209</f>
        <v>12</v>
      </c>
      <c r="E209" s="6" t="str" cm="1">
        <f t="array" ref="E209">INDEX($T$3:$T$743,MATCH($C209&amp;$D209,$U$3:$U$743&amp;$X$3:$X$743,0))</f>
        <v>DC0819001S120</v>
      </c>
      <c r="F209" s="6" t="str" cm="1">
        <f t="array" ref="F209">INDEX($Y$3:$Y$743,MATCH($C209&amp;$D209,$U$3:$U$743&amp;$X$3:$X$743,0))</f>
        <v>MNMAN00029</v>
      </c>
      <c r="G209" s="6" t="str" cm="1">
        <f t="array" ref="G209">INDEX($W$3:$W$743,MATCH($C209&amp;$D209,$U$3:$U$743&amp;$X$3:$X$743,0))</f>
        <v>00A</v>
      </c>
      <c r="H209" s="6" cm="1">
        <f t="array" ref="H209">_xlfn.IFS(G209=$P$3,1,G209=$P$4,1,G209=$P$5,1,G209=$P$6,1,G209=$P$7,1,G209=$P$8,1,G209=$P$9,1,G209=$P$10,1,G209=$P$11,1,G209=$P$12,1,G209=$P$13,G209=$P$14,G209=$P$15,1,G209=$P$16,1,G209=$P$17,1,G209=$P$18,1,TRUE,0)</f>
        <v>1</v>
      </c>
      <c r="I209" s="6" cm="1">
        <f t="array" ref="I209">_xlfn.IFS(AND(F209=$Q$3,G209=$P$3),1,AND(F209=$Q$4,G209=$P$4),1,AND(F209=$Q$5,G209=$P$5),1,AND(F209=$Q$6,G209=$P$6),1,AND(F209=$Q$7,G209=$P$7),1,AND(F209=$Q$8,G209=$P$8),1,AND(F209=$Q$9,G209=$P$9),1,AND(F209=$Q$10,G209=$P$10),1,AND(F209=$Q$11,G209=$P$11),1,AND(F209=$Q$12,G209=$P$12),1,AND(F209=$Q$13,G209=$P$3),1,AND(F209=$Q$14,G209=$P$3),1,AND(F209=$Q$15,G209=$P$15),1,AND(F209=$Q$16,G209=$P$16),1,AND(F209=$Q$17,G209=$P$17),1,AND(F209=$Q$18,G209=$P$18),1,TRUE,0)</f>
        <v>0</v>
      </c>
      <c r="J209" s="6" cm="1">
        <f t="array" ref="J209">_xlfn.IFS(D209=$R$3,1,D209=$R$4,1,D209=$R$5,1,D209=$R$6,1,D209=$R$7,1,D209=$R$8,1,D209=$R$9,1,D209=$R$10,1,D209=$R$11,1,D209=$R$12,1,D209=$R$13,1,D209=$R$14,1,D209=$R$15,1,D209=$R$16,1,D209=$R$17,1,D209=$R$18,1,TRUE,0)</f>
        <v>1</v>
      </c>
      <c r="K209" s="6" cm="1">
        <f t="array" ref="K209">_xlfn.IFS(AND(H209=1,I209=1,J209=1),10,AND(H209=1,I209=1,J209=0),9,AND(H209=1,I209=0,J209=1),6,AND(H209=1,I209=0,J209=0),5,AND(H209=0,I209=1,J209=1),2,AND(H209=0,I209=0,J209=1),2,AND(H209=0,I209=1,J209=0),1,AND(H209=0,I209=0,J209=0),1)</f>
        <v>6</v>
      </c>
      <c r="T209" s="6" t="s">
        <v>436</v>
      </c>
      <c r="U209" s="10" t="s">
        <v>118</v>
      </c>
      <c r="V209" s="6" t="s">
        <v>419</v>
      </c>
      <c r="W209" s="10" t="s">
        <v>420</v>
      </c>
      <c r="X209" s="59">
        <v>12</v>
      </c>
      <c r="Y209" s="6" t="s">
        <v>230</v>
      </c>
    </row>
    <row r="210" spans="2:25">
      <c r="B210" s="6">
        <f>'2_MS_Inventory_deal'!$AY210</f>
        <v>208</v>
      </c>
      <c r="C210" s="6" t="str">
        <f>'2_MS_Inventory_deal'!$AZ210</f>
        <v>DC0819-001</v>
      </c>
      <c r="D210" s="6">
        <f>'2_MS_Inventory_deal'!$BA210</f>
        <v>12.5</v>
      </c>
      <c r="E210" s="6" t="str" cm="1">
        <f t="array" ref="E210">INDEX($T$3:$T$743,MATCH($C210&amp;$D210,$U$3:$U$743&amp;$X$3:$X$743,0))</f>
        <v>DC0819001S125</v>
      </c>
      <c r="F210" s="6" t="str" cm="1">
        <f t="array" ref="F210">INDEX($Y$3:$Y$743,MATCH($C210&amp;$D210,$U$3:$U$743&amp;$X$3:$X$743,0))</f>
        <v>MNMAN00029</v>
      </c>
      <c r="G210" s="6" t="str" cm="1">
        <f t="array" ref="G210">INDEX($W$3:$W$743,MATCH($C210&amp;$D210,$U$3:$U$743&amp;$X$3:$X$743,0))</f>
        <v>00A</v>
      </c>
      <c r="H210" s="6" cm="1">
        <f t="array" ref="H210">_xlfn.IFS(G210=$P$3,1,G210=$P$4,1,G210=$P$5,1,G210=$P$6,1,G210=$P$7,1,G210=$P$8,1,G210=$P$9,1,G210=$P$10,1,G210=$P$11,1,G210=$P$12,1,G210=$P$13,G210=$P$14,G210=$P$15,1,G210=$P$16,1,G210=$P$17,1,G210=$P$18,1,TRUE,0)</f>
        <v>1</v>
      </c>
      <c r="I210" s="6" cm="1">
        <f t="array" ref="I210">_xlfn.IFS(AND(F210=$Q$3,G210=$P$3),1,AND(F210=$Q$4,G210=$P$4),1,AND(F210=$Q$5,G210=$P$5),1,AND(F210=$Q$6,G210=$P$6),1,AND(F210=$Q$7,G210=$P$7),1,AND(F210=$Q$8,G210=$P$8),1,AND(F210=$Q$9,G210=$P$9),1,AND(F210=$Q$10,G210=$P$10),1,AND(F210=$Q$11,G210=$P$11),1,AND(F210=$Q$12,G210=$P$12),1,AND(F210=$Q$13,G210=$P$3),1,AND(F210=$Q$14,G210=$P$3),1,AND(F210=$Q$15,G210=$P$15),1,AND(F210=$Q$16,G210=$P$16),1,AND(F210=$Q$17,G210=$P$17),1,AND(F210=$Q$18,G210=$P$18),1,TRUE,0)</f>
        <v>0</v>
      </c>
      <c r="J210" s="6" cm="1">
        <f t="array" ref="J210">_xlfn.IFS(D210=$R$3,1,D210=$R$4,1,D210=$R$5,1,D210=$R$6,1,D210=$R$7,1,D210=$R$8,1,D210=$R$9,1,D210=$R$10,1,D210=$R$11,1,D210=$R$12,1,D210=$R$13,1,D210=$R$14,1,D210=$R$15,1,D210=$R$16,1,D210=$R$17,1,D210=$R$18,1,TRUE,0)</f>
        <v>0</v>
      </c>
      <c r="K210" s="6" cm="1">
        <f t="array" ref="K210">_xlfn.IFS(AND(H210=1,I210=1,J210=1),10,AND(H210=1,I210=1,J210=0),9,AND(H210=1,I210=0,J210=1),6,AND(H210=1,I210=0,J210=0),5,AND(H210=0,I210=1,J210=1),2,AND(H210=0,I210=0,J210=1),2,AND(H210=0,I210=1,J210=0),1,AND(H210=0,I210=0,J210=0),1)</f>
        <v>5</v>
      </c>
      <c r="T210" s="6" t="s">
        <v>437</v>
      </c>
      <c r="U210" s="10" t="s">
        <v>118</v>
      </c>
      <c r="V210" s="6" t="s">
        <v>419</v>
      </c>
      <c r="W210" s="10" t="s">
        <v>420</v>
      </c>
      <c r="X210" s="59">
        <v>12.5</v>
      </c>
      <c r="Y210" s="6" t="s">
        <v>230</v>
      </c>
    </row>
    <row r="211" spans="2:25">
      <c r="B211" s="6">
        <f>'2_MS_Inventory_deal'!$AY211</f>
        <v>209</v>
      </c>
      <c r="C211" s="6" t="str">
        <f>'2_MS_Inventory_deal'!$AZ211</f>
        <v>DC0819-001</v>
      </c>
      <c r="D211" s="6">
        <f>'2_MS_Inventory_deal'!$BA211</f>
        <v>13</v>
      </c>
      <c r="E211" s="6" t="str" cm="1">
        <f t="array" ref="E211">INDEX($T$3:$T$743,MATCH($C211&amp;$D211,$U$3:$U$743&amp;$X$3:$X$743,0))</f>
        <v>DC0819001S130</v>
      </c>
      <c r="F211" s="6" t="str" cm="1">
        <f t="array" ref="F211">INDEX($Y$3:$Y$743,MATCH($C211&amp;$D211,$U$3:$U$743&amp;$X$3:$X$743,0))</f>
        <v>MNMAN00030</v>
      </c>
      <c r="G211" s="6" t="str" cm="1">
        <f t="array" ref="G211">INDEX($W$3:$W$743,MATCH($C211&amp;$D211,$U$3:$U$743&amp;$X$3:$X$743,0))</f>
        <v>00A</v>
      </c>
      <c r="H211" s="6" cm="1">
        <f t="array" ref="H211">_xlfn.IFS(G211=$P$3,1,G211=$P$4,1,G211=$P$5,1,G211=$P$6,1,G211=$P$7,1,G211=$P$8,1,G211=$P$9,1,G211=$P$10,1,G211=$P$11,1,G211=$P$12,1,G211=$P$13,G211=$P$14,G211=$P$15,1,G211=$P$16,1,G211=$P$17,1,G211=$P$18,1,TRUE,0)</f>
        <v>1</v>
      </c>
      <c r="I211" s="6" cm="1">
        <f t="array" ref="I211">_xlfn.IFS(AND(F211=$Q$3,G211=$P$3),1,AND(F211=$Q$4,G211=$P$4),1,AND(F211=$Q$5,G211=$P$5),1,AND(F211=$Q$6,G211=$P$6),1,AND(F211=$Q$7,G211=$P$7),1,AND(F211=$Q$8,G211=$P$8),1,AND(F211=$Q$9,G211=$P$9),1,AND(F211=$Q$10,G211=$P$10),1,AND(F211=$Q$11,G211=$P$11),1,AND(F211=$Q$12,G211=$P$12),1,AND(F211=$Q$13,G211=$P$3),1,AND(F211=$Q$14,G211=$P$3),1,AND(F211=$Q$15,G211=$P$15),1,AND(F211=$Q$16,G211=$P$16),1,AND(F211=$Q$17,G211=$P$17),1,AND(F211=$Q$18,G211=$P$18),1,TRUE,0)</f>
        <v>0</v>
      </c>
      <c r="J211" s="6" cm="1">
        <f t="array" ref="J211">_xlfn.IFS(D211=$R$3,1,D211=$R$4,1,D211=$R$5,1,D211=$R$6,1,D211=$R$7,1,D211=$R$8,1,D211=$R$9,1,D211=$R$10,1,D211=$R$11,1,D211=$R$12,1,D211=$R$13,1,D211=$R$14,1,D211=$R$15,1,D211=$R$16,1,D211=$R$17,1,D211=$R$18,1,TRUE,0)</f>
        <v>0</v>
      </c>
      <c r="K211" s="6" cm="1">
        <f t="array" ref="K211">_xlfn.IFS(AND(H211=1,I211=1,J211=1),10,AND(H211=1,I211=1,J211=0),9,AND(H211=1,I211=0,J211=1),6,AND(H211=1,I211=0,J211=0),5,AND(H211=0,I211=1,J211=1),2,AND(H211=0,I211=0,J211=1),2,AND(H211=0,I211=1,J211=0),1,AND(H211=0,I211=0,J211=0),1)</f>
        <v>5</v>
      </c>
      <c r="T211" s="6" t="s">
        <v>438</v>
      </c>
      <c r="U211" s="10" t="s">
        <v>118</v>
      </c>
      <c r="V211" s="6" t="s">
        <v>419</v>
      </c>
      <c r="W211" s="10" t="s">
        <v>420</v>
      </c>
      <c r="X211" s="59">
        <v>13</v>
      </c>
      <c r="Y211" s="6" t="s">
        <v>233</v>
      </c>
    </row>
    <row r="212" spans="2:25">
      <c r="B212" s="6">
        <f>'2_MS_Inventory_deal'!$AY212</f>
        <v>210</v>
      </c>
      <c r="C212" s="6" t="str">
        <f>'2_MS_Inventory_deal'!$AZ212</f>
        <v>DA5640-004</v>
      </c>
      <c r="D212" s="6">
        <f>'2_MS_Inventory_deal'!$BA212</f>
        <v>4</v>
      </c>
      <c r="E212" s="6" t="str" cm="1">
        <f t="array" ref="E212">INDEX($T$3:$T$743,MATCH($C212&amp;$D212,$U$3:$U$743&amp;$X$3:$X$743,0))</f>
        <v>DA5640004S040</v>
      </c>
      <c r="F212" s="6" t="str" cm="1">
        <f t="array" ref="F212">INDEX($Y$3:$Y$743,MATCH($C212&amp;$D212,$U$3:$U$743&amp;$X$3:$X$743,0))</f>
        <v>MNMAN00021</v>
      </c>
      <c r="G212" s="6" t="str" cm="1">
        <f t="array" ref="G212">INDEX($W$3:$W$743,MATCH($C212&amp;$D212,$U$3:$U$743&amp;$X$3:$X$743,0))</f>
        <v>00A</v>
      </c>
      <c r="H212" s="6" cm="1">
        <f t="array" ref="H212">_xlfn.IFS(G212=$P$3,1,G212=$P$4,1,G212=$P$5,1,G212=$P$6,1,G212=$P$7,1,G212=$P$8,1,G212=$P$9,1,G212=$P$10,1,G212=$P$11,1,G212=$P$12,1,G212=$P$13,G212=$P$14,G212=$P$15,1,G212=$P$16,1,G212=$P$17,1,G212=$P$18,1,TRUE,0)</f>
        <v>1</v>
      </c>
      <c r="I212" s="6" cm="1">
        <f t="array" ref="I212">_xlfn.IFS(AND(F212=$Q$3,G212=$P$3),1,AND(F212=$Q$4,G212=$P$4),1,AND(F212=$Q$5,G212=$P$5),1,AND(F212=$Q$6,G212=$P$6),1,AND(F212=$Q$7,G212=$P$7),1,AND(F212=$Q$8,G212=$P$8),1,AND(F212=$Q$9,G212=$P$9),1,AND(F212=$Q$10,G212=$P$10),1,AND(F212=$Q$11,G212=$P$11),1,AND(F212=$Q$12,G212=$P$12),1,AND(F212=$Q$13,G212=$P$3),1,AND(F212=$Q$14,G212=$P$3),1,AND(F212=$Q$15,G212=$P$15),1,AND(F212=$Q$16,G212=$P$16),1,AND(F212=$Q$17,G212=$P$17),1,AND(F212=$Q$18,G212=$P$18),1,TRUE,0)</f>
        <v>0</v>
      </c>
      <c r="J212" s="6" cm="1">
        <f t="array" ref="J212">_xlfn.IFS(D212=$R$3,1,D212=$R$4,1,D212=$R$5,1,D212=$R$6,1,D212=$R$7,1,D212=$R$8,1,D212=$R$9,1,D212=$R$10,1,D212=$R$11,1,D212=$R$12,1,D212=$R$13,1,D212=$R$14,1,D212=$R$15,1,D212=$R$16,1,D212=$R$17,1,D212=$R$18,1,TRUE,0)</f>
        <v>0</v>
      </c>
      <c r="K212" s="6" cm="1">
        <f t="array" ref="K212">_xlfn.IFS(AND(H212=1,I212=1,J212=1),10,AND(H212=1,I212=1,J212=0),9,AND(H212=1,I212=0,J212=1),6,AND(H212=1,I212=0,J212=0),5,AND(H212=0,I212=1,J212=1),2,AND(H212=0,I212=0,J212=1),2,AND(H212=0,I212=1,J212=0),1,AND(H212=0,I212=0,J212=0),1)</f>
        <v>5</v>
      </c>
      <c r="T212" s="6" t="s">
        <v>439</v>
      </c>
      <c r="U212" s="10" t="s">
        <v>117</v>
      </c>
      <c r="V212" s="6" t="s">
        <v>419</v>
      </c>
      <c r="W212" s="10" t="s">
        <v>440</v>
      </c>
      <c r="X212" s="59">
        <v>4</v>
      </c>
      <c r="Y212" s="6" t="s">
        <v>187</v>
      </c>
    </row>
    <row r="213" spans="2:25">
      <c r="B213" s="6">
        <f>'2_MS_Inventory_deal'!$AY213</f>
        <v>211</v>
      </c>
      <c r="C213" s="6" t="str">
        <f>'2_MS_Inventory_deal'!$AZ213</f>
        <v>DA5640-004</v>
      </c>
      <c r="D213" s="6">
        <f>'2_MS_Inventory_deal'!$BA213</f>
        <v>4.5</v>
      </c>
      <c r="E213" s="6" t="str" cm="1">
        <f t="array" ref="E213">INDEX($T$3:$T$743,MATCH($C213&amp;$D213,$U$3:$U$743&amp;$X$3:$X$743,0))</f>
        <v>DA5640004S045</v>
      </c>
      <c r="F213" s="6" t="str" cm="1">
        <f t="array" ref="F213">INDEX($Y$3:$Y$743,MATCH($C213&amp;$D213,$U$3:$U$743&amp;$X$3:$X$743,0))</f>
        <v>MNMAN00021</v>
      </c>
      <c r="G213" s="6" t="str" cm="1">
        <f t="array" ref="G213">INDEX($W$3:$W$743,MATCH($C213&amp;$D213,$U$3:$U$743&amp;$X$3:$X$743,0))</f>
        <v>00A</v>
      </c>
      <c r="H213" s="6" cm="1">
        <f t="array" ref="H213">_xlfn.IFS(G213=$P$3,1,G213=$P$4,1,G213=$P$5,1,G213=$P$6,1,G213=$P$7,1,G213=$P$8,1,G213=$P$9,1,G213=$P$10,1,G213=$P$11,1,G213=$P$12,1,G213=$P$13,G213=$P$14,G213=$P$15,1,G213=$P$16,1,G213=$P$17,1,G213=$P$18,1,TRUE,0)</f>
        <v>1</v>
      </c>
      <c r="I213" s="6" cm="1">
        <f t="array" ref="I213">_xlfn.IFS(AND(F213=$Q$3,G213=$P$3),1,AND(F213=$Q$4,G213=$P$4),1,AND(F213=$Q$5,G213=$P$5),1,AND(F213=$Q$6,G213=$P$6),1,AND(F213=$Q$7,G213=$P$7),1,AND(F213=$Q$8,G213=$P$8),1,AND(F213=$Q$9,G213=$P$9),1,AND(F213=$Q$10,G213=$P$10),1,AND(F213=$Q$11,G213=$P$11),1,AND(F213=$Q$12,G213=$P$12),1,AND(F213=$Q$13,G213=$P$3),1,AND(F213=$Q$14,G213=$P$3),1,AND(F213=$Q$15,G213=$P$15),1,AND(F213=$Q$16,G213=$P$16),1,AND(F213=$Q$17,G213=$P$17),1,AND(F213=$Q$18,G213=$P$18),1,TRUE,0)</f>
        <v>0</v>
      </c>
      <c r="J213" s="6" cm="1">
        <f t="array" ref="J213">_xlfn.IFS(D213=$R$3,1,D213=$R$4,1,D213=$R$5,1,D213=$R$6,1,D213=$R$7,1,D213=$R$8,1,D213=$R$9,1,D213=$R$10,1,D213=$R$11,1,D213=$R$12,1,D213=$R$13,1,D213=$R$14,1,D213=$R$15,1,D213=$R$16,1,D213=$R$17,1,D213=$R$18,1,TRUE,0)</f>
        <v>0</v>
      </c>
      <c r="K213" s="6" cm="1">
        <f t="array" ref="K213">_xlfn.IFS(AND(H213=1,I213=1,J213=1),10,AND(H213=1,I213=1,J213=0),9,AND(H213=1,I213=0,J213=1),6,AND(H213=1,I213=0,J213=0),5,AND(H213=0,I213=1,J213=1),2,AND(H213=0,I213=0,J213=1),2,AND(H213=0,I213=1,J213=0),1,AND(H213=0,I213=0,J213=0),1)</f>
        <v>5</v>
      </c>
      <c r="T213" s="6" t="s">
        <v>441</v>
      </c>
      <c r="U213" s="10" t="s">
        <v>117</v>
      </c>
      <c r="V213" s="6" t="s">
        <v>419</v>
      </c>
      <c r="W213" s="10" t="s">
        <v>440</v>
      </c>
      <c r="X213" s="59">
        <v>4.5</v>
      </c>
      <c r="Y213" s="6" t="s">
        <v>187</v>
      </c>
    </row>
    <row r="214" spans="2:25">
      <c r="B214" s="6">
        <f>'2_MS_Inventory_deal'!$AY214</f>
        <v>212</v>
      </c>
      <c r="C214" s="6" t="str">
        <f>'2_MS_Inventory_deal'!$AZ214</f>
        <v>DA5640-004</v>
      </c>
      <c r="D214" s="6">
        <f>'2_MS_Inventory_deal'!$BA214</f>
        <v>5</v>
      </c>
      <c r="E214" s="6" t="str" cm="1">
        <f t="array" ref="E214">INDEX($T$3:$T$743,MATCH($C214&amp;$D214,$U$3:$U$743&amp;$X$3:$X$743,0))</f>
        <v>DA5640004S050</v>
      </c>
      <c r="F214" s="6" t="str" cm="1">
        <f t="array" ref="F214">INDEX($Y$3:$Y$743,MATCH($C214&amp;$D214,$U$3:$U$743&amp;$X$3:$X$743,0))</f>
        <v>MNMAN00022</v>
      </c>
      <c r="G214" s="6" t="str" cm="1">
        <f t="array" ref="G214">INDEX($W$3:$W$743,MATCH($C214&amp;$D214,$U$3:$U$743&amp;$X$3:$X$743,0))</f>
        <v>00A</v>
      </c>
      <c r="H214" s="6" cm="1">
        <f t="array" ref="H214">_xlfn.IFS(G214=$P$3,1,G214=$P$4,1,G214=$P$5,1,G214=$P$6,1,G214=$P$7,1,G214=$P$8,1,G214=$P$9,1,G214=$P$10,1,G214=$P$11,1,G214=$P$12,1,G214=$P$13,G214=$P$14,G214=$P$15,1,G214=$P$16,1,G214=$P$17,1,G214=$P$18,1,TRUE,0)</f>
        <v>1</v>
      </c>
      <c r="I214" s="6" cm="1">
        <f t="array" ref="I214">_xlfn.IFS(AND(F214=$Q$3,G214=$P$3),1,AND(F214=$Q$4,G214=$P$4),1,AND(F214=$Q$5,G214=$P$5),1,AND(F214=$Q$6,G214=$P$6),1,AND(F214=$Q$7,G214=$P$7),1,AND(F214=$Q$8,G214=$P$8),1,AND(F214=$Q$9,G214=$P$9),1,AND(F214=$Q$10,G214=$P$10),1,AND(F214=$Q$11,G214=$P$11),1,AND(F214=$Q$12,G214=$P$12),1,AND(F214=$Q$13,G214=$P$3),1,AND(F214=$Q$14,G214=$P$3),1,AND(F214=$Q$15,G214=$P$15),1,AND(F214=$Q$16,G214=$P$16),1,AND(F214=$Q$17,G214=$P$17),1,AND(F214=$Q$18,G214=$P$18),1,TRUE,0)</f>
        <v>0</v>
      </c>
      <c r="J214" s="6" cm="1">
        <f t="array" ref="J214">_xlfn.IFS(D214=$R$3,1,D214=$R$4,1,D214=$R$5,1,D214=$R$6,1,D214=$R$7,1,D214=$R$8,1,D214=$R$9,1,D214=$R$10,1,D214=$R$11,1,D214=$R$12,1,D214=$R$13,1,D214=$R$14,1,D214=$R$15,1,D214=$R$16,1,D214=$R$17,1,D214=$R$18,1,TRUE,0)</f>
        <v>0</v>
      </c>
      <c r="K214" s="6" cm="1">
        <f t="array" ref="K214">_xlfn.IFS(AND(H214=1,I214=1,J214=1),10,AND(H214=1,I214=1,J214=0),9,AND(H214=1,I214=0,J214=1),6,AND(H214=1,I214=0,J214=0),5,AND(H214=0,I214=1,J214=1),2,AND(H214=0,I214=0,J214=1),2,AND(H214=0,I214=1,J214=0),1,AND(H214=0,I214=0,J214=0),1)</f>
        <v>5</v>
      </c>
      <c r="T214" s="6" t="s">
        <v>442</v>
      </c>
      <c r="U214" s="10" t="s">
        <v>117</v>
      </c>
      <c r="V214" s="6" t="s">
        <v>419</v>
      </c>
      <c r="W214" s="10" t="s">
        <v>440</v>
      </c>
      <c r="X214" s="59">
        <v>5</v>
      </c>
      <c r="Y214" s="6" t="s">
        <v>188</v>
      </c>
    </row>
    <row r="215" spans="2:25">
      <c r="B215" s="6">
        <f>'2_MS_Inventory_deal'!$AY215</f>
        <v>213</v>
      </c>
      <c r="C215" s="6" t="str">
        <f>'2_MS_Inventory_deal'!$AZ215</f>
        <v>DA5640-004</v>
      </c>
      <c r="D215" s="6">
        <f>'2_MS_Inventory_deal'!$BA215</f>
        <v>5.5</v>
      </c>
      <c r="E215" s="6" t="str" cm="1">
        <f t="array" ref="E215">INDEX($T$3:$T$743,MATCH($C215&amp;$D215,$U$3:$U$743&amp;$X$3:$X$743,0))</f>
        <v>DA5640004S055</v>
      </c>
      <c r="F215" s="6" t="str" cm="1">
        <f t="array" ref="F215">INDEX($Y$3:$Y$743,MATCH($C215&amp;$D215,$U$3:$U$743&amp;$X$3:$X$743,0))</f>
        <v>MNMAN00022</v>
      </c>
      <c r="G215" s="6" t="str" cm="1">
        <f t="array" ref="G215">INDEX($W$3:$W$743,MATCH($C215&amp;$D215,$U$3:$U$743&amp;$X$3:$X$743,0))</f>
        <v>00A</v>
      </c>
      <c r="H215" s="6" cm="1">
        <f t="array" ref="H215">_xlfn.IFS(G215=$P$3,1,G215=$P$4,1,G215=$P$5,1,G215=$P$6,1,G215=$P$7,1,G215=$P$8,1,G215=$P$9,1,G215=$P$10,1,G215=$P$11,1,G215=$P$12,1,G215=$P$13,G215=$P$14,G215=$P$15,1,G215=$P$16,1,G215=$P$17,1,G215=$P$18,1,TRUE,0)</f>
        <v>1</v>
      </c>
      <c r="I215" s="6" cm="1">
        <f t="array" ref="I215">_xlfn.IFS(AND(F215=$Q$3,G215=$P$3),1,AND(F215=$Q$4,G215=$P$4),1,AND(F215=$Q$5,G215=$P$5),1,AND(F215=$Q$6,G215=$P$6),1,AND(F215=$Q$7,G215=$P$7),1,AND(F215=$Q$8,G215=$P$8),1,AND(F215=$Q$9,G215=$P$9),1,AND(F215=$Q$10,G215=$P$10),1,AND(F215=$Q$11,G215=$P$11),1,AND(F215=$Q$12,G215=$P$12),1,AND(F215=$Q$13,G215=$P$3),1,AND(F215=$Q$14,G215=$P$3),1,AND(F215=$Q$15,G215=$P$15),1,AND(F215=$Q$16,G215=$P$16),1,AND(F215=$Q$17,G215=$P$17),1,AND(F215=$Q$18,G215=$P$18),1,TRUE,0)</f>
        <v>0</v>
      </c>
      <c r="J215" s="6" cm="1">
        <f t="array" ref="J215">_xlfn.IFS(D215=$R$3,1,D215=$R$4,1,D215=$R$5,1,D215=$R$6,1,D215=$R$7,1,D215=$R$8,1,D215=$R$9,1,D215=$R$10,1,D215=$R$11,1,D215=$R$12,1,D215=$R$13,1,D215=$R$14,1,D215=$R$15,1,D215=$R$16,1,D215=$R$17,1,D215=$R$18,1,TRUE,0)</f>
        <v>0</v>
      </c>
      <c r="K215" s="6" cm="1">
        <f t="array" ref="K215">_xlfn.IFS(AND(H215=1,I215=1,J215=1),10,AND(H215=1,I215=1,J215=0),9,AND(H215=1,I215=0,J215=1),6,AND(H215=1,I215=0,J215=0),5,AND(H215=0,I215=1,J215=1),2,AND(H215=0,I215=0,J215=1),2,AND(H215=0,I215=1,J215=0),1,AND(H215=0,I215=0,J215=0),1)</f>
        <v>5</v>
      </c>
      <c r="T215" s="6" t="s">
        <v>443</v>
      </c>
      <c r="U215" s="10" t="s">
        <v>117</v>
      </c>
      <c r="V215" s="6" t="s">
        <v>419</v>
      </c>
      <c r="W215" s="10" t="s">
        <v>440</v>
      </c>
      <c r="X215" s="59">
        <v>5.5</v>
      </c>
      <c r="Y215" s="6" t="s">
        <v>188</v>
      </c>
    </row>
    <row r="216" spans="2:25">
      <c r="B216" s="6">
        <f>'2_MS_Inventory_deal'!$AY216</f>
        <v>214</v>
      </c>
      <c r="C216" s="6" t="str">
        <f>'2_MS_Inventory_deal'!$AZ216</f>
        <v>DA5640-004</v>
      </c>
      <c r="D216" s="6">
        <f>'2_MS_Inventory_deal'!$BA216</f>
        <v>6</v>
      </c>
      <c r="E216" s="6" t="str" cm="1">
        <f t="array" ref="E216">INDEX($T$3:$T$743,MATCH($C216&amp;$D216,$U$3:$U$743&amp;$X$3:$X$743,0))</f>
        <v>DA5640004S060</v>
      </c>
      <c r="F216" s="6" t="str" cm="1">
        <f t="array" ref="F216">INDEX($Y$3:$Y$743,MATCH($C216&amp;$D216,$U$3:$U$743&amp;$X$3:$X$743,0))</f>
        <v>MNMAN00023</v>
      </c>
      <c r="G216" s="6" t="str" cm="1">
        <f t="array" ref="G216">INDEX($W$3:$W$743,MATCH($C216&amp;$D216,$U$3:$U$743&amp;$X$3:$X$743,0))</f>
        <v>00A</v>
      </c>
      <c r="H216" s="6" cm="1">
        <f t="array" ref="H216">_xlfn.IFS(G216=$P$3,1,G216=$P$4,1,G216=$P$5,1,G216=$P$6,1,G216=$P$7,1,G216=$P$8,1,G216=$P$9,1,G216=$P$10,1,G216=$P$11,1,G216=$P$12,1,G216=$P$13,G216=$P$14,G216=$P$15,1,G216=$P$16,1,G216=$P$17,1,G216=$P$18,1,TRUE,0)</f>
        <v>1</v>
      </c>
      <c r="I216" s="6" cm="1">
        <f t="array" ref="I216">_xlfn.IFS(AND(F216=$Q$3,G216=$P$3),1,AND(F216=$Q$4,G216=$P$4),1,AND(F216=$Q$5,G216=$P$5),1,AND(F216=$Q$6,G216=$P$6),1,AND(F216=$Q$7,G216=$P$7),1,AND(F216=$Q$8,G216=$P$8),1,AND(F216=$Q$9,G216=$P$9),1,AND(F216=$Q$10,G216=$P$10),1,AND(F216=$Q$11,G216=$P$11),1,AND(F216=$Q$12,G216=$P$12),1,AND(F216=$Q$13,G216=$P$3),1,AND(F216=$Q$14,G216=$P$3),1,AND(F216=$Q$15,G216=$P$15),1,AND(F216=$Q$16,G216=$P$16),1,AND(F216=$Q$17,G216=$P$17),1,AND(F216=$Q$18,G216=$P$18),1,TRUE,0)</f>
        <v>0</v>
      </c>
      <c r="J216" s="6" cm="1">
        <f t="array" ref="J216">_xlfn.IFS(D216=$R$3,1,D216=$R$4,1,D216=$R$5,1,D216=$R$6,1,D216=$R$7,1,D216=$R$8,1,D216=$R$9,1,D216=$R$10,1,D216=$R$11,1,D216=$R$12,1,D216=$R$13,1,D216=$R$14,1,D216=$R$15,1,D216=$R$16,1,D216=$R$17,1,D216=$R$18,1,TRUE,0)</f>
        <v>0</v>
      </c>
      <c r="K216" s="6" cm="1">
        <f t="array" ref="K216">_xlfn.IFS(AND(H216=1,I216=1,J216=1),10,AND(H216=1,I216=1,J216=0),9,AND(H216=1,I216=0,J216=1),6,AND(H216=1,I216=0,J216=0),5,AND(H216=0,I216=1,J216=1),2,AND(H216=0,I216=0,J216=1),2,AND(H216=0,I216=1,J216=0),1,AND(H216=0,I216=0,J216=0),1)</f>
        <v>5</v>
      </c>
      <c r="T216" s="6" t="s">
        <v>444</v>
      </c>
      <c r="U216" s="10" t="s">
        <v>117</v>
      </c>
      <c r="V216" s="6" t="s">
        <v>419</v>
      </c>
      <c r="W216" s="10" t="s">
        <v>440</v>
      </c>
      <c r="X216" s="59">
        <v>6</v>
      </c>
      <c r="Y216" s="6" t="s">
        <v>215</v>
      </c>
    </row>
    <row r="217" spans="2:25">
      <c r="B217" s="6">
        <f>'2_MS_Inventory_deal'!$AY217</f>
        <v>215</v>
      </c>
      <c r="C217" s="6" t="str">
        <f>'2_MS_Inventory_deal'!$AZ217</f>
        <v>DA5640-004</v>
      </c>
      <c r="D217" s="6">
        <f>'2_MS_Inventory_deal'!$BA217</f>
        <v>6.5</v>
      </c>
      <c r="E217" s="6" t="str" cm="1">
        <f t="array" ref="E217">INDEX($T$3:$T$743,MATCH($C217&amp;$D217,$U$3:$U$743&amp;$X$3:$X$743,0))</f>
        <v>DA5640004S065</v>
      </c>
      <c r="F217" s="6" t="str" cm="1">
        <f t="array" ref="F217">INDEX($Y$3:$Y$743,MATCH($C217&amp;$D217,$U$3:$U$743&amp;$X$3:$X$743,0))</f>
        <v>MNMAN00023</v>
      </c>
      <c r="G217" s="6" t="str" cm="1">
        <f t="array" ref="G217">INDEX($W$3:$W$743,MATCH($C217&amp;$D217,$U$3:$U$743&amp;$X$3:$X$743,0))</f>
        <v>00A</v>
      </c>
      <c r="H217" s="6" cm="1">
        <f t="array" ref="H217">_xlfn.IFS(G217=$P$3,1,G217=$P$4,1,G217=$P$5,1,G217=$P$6,1,G217=$P$7,1,G217=$P$8,1,G217=$P$9,1,G217=$P$10,1,G217=$P$11,1,G217=$P$12,1,G217=$P$13,G217=$P$14,G217=$P$15,1,G217=$P$16,1,G217=$P$17,1,G217=$P$18,1,TRUE,0)</f>
        <v>1</v>
      </c>
      <c r="I217" s="6" cm="1">
        <f t="array" ref="I217">_xlfn.IFS(AND(F217=$Q$3,G217=$P$3),1,AND(F217=$Q$4,G217=$P$4),1,AND(F217=$Q$5,G217=$P$5),1,AND(F217=$Q$6,G217=$P$6),1,AND(F217=$Q$7,G217=$P$7),1,AND(F217=$Q$8,G217=$P$8),1,AND(F217=$Q$9,G217=$P$9),1,AND(F217=$Q$10,G217=$P$10),1,AND(F217=$Q$11,G217=$P$11),1,AND(F217=$Q$12,G217=$P$12),1,AND(F217=$Q$13,G217=$P$3),1,AND(F217=$Q$14,G217=$P$3),1,AND(F217=$Q$15,G217=$P$15),1,AND(F217=$Q$16,G217=$P$16),1,AND(F217=$Q$17,G217=$P$17),1,AND(F217=$Q$18,G217=$P$18),1,TRUE,0)</f>
        <v>0</v>
      </c>
      <c r="J217" s="6" cm="1">
        <f t="array" ref="J217">_xlfn.IFS(D217=$R$3,1,D217=$R$4,1,D217=$R$5,1,D217=$R$6,1,D217=$R$7,1,D217=$R$8,1,D217=$R$9,1,D217=$R$10,1,D217=$R$11,1,D217=$R$12,1,D217=$R$13,1,D217=$R$14,1,D217=$R$15,1,D217=$R$16,1,D217=$R$17,1,D217=$R$18,1,TRUE,0)</f>
        <v>0</v>
      </c>
      <c r="K217" s="6" cm="1">
        <f t="array" ref="K217">_xlfn.IFS(AND(H217=1,I217=1,J217=1),10,AND(H217=1,I217=1,J217=0),9,AND(H217=1,I217=0,J217=1),6,AND(H217=1,I217=0,J217=0),5,AND(H217=0,I217=1,J217=1),2,AND(H217=0,I217=0,J217=1),2,AND(H217=0,I217=1,J217=0),1,AND(H217=0,I217=0,J217=0),1)</f>
        <v>5</v>
      </c>
      <c r="T217" s="6" t="s">
        <v>445</v>
      </c>
      <c r="U217" s="10" t="s">
        <v>117</v>
      </c>
      <c r="V217" s="6" t="s">
        <v>419</v>
      </c>
      <c r="W217" s="10" t="s">
        <v>440</v>
      </c>
      <c r="X217" s="59">
        <v>6.5</v>
      </c>
      <c r="Y217" s="6" t="s">
        <v>215</v>
      </c>
    </row>
    <row r="218" spans="2:25">
      <c r="B218" s="6">
        <f>'2_MS_Inventory_deal'!$AY218</f>
        <v>216</v>
      </c>
      <c r="C218" s="6" t="str">
        <f>'2_MS_Inventory_deal'!$AZ218</f>
        <v>DA5640-004</v>
      </c>
      <c r="D218" s="6">
        <f>'2_MS_Inventory_deal'!$BA218</f>
        <v>7</v>
      </c>
      <c r="E218" s="6" t="str" cm="1">
        <f t="array" ref="E218">INDEX($T$3:$T$743,MATCH($C218&amp;$D218,$U$3:$U$743&amp;$X$3:$X$743,0))</f>
        <v>DA5640004S070</v>
      </c>
      <c r="F218" s="6" t="str" cm="1">
        <f t="array" ref="F218">INDEX($Y$3:$Y$743,MATCH($C218&amp;$D218,$U$3:$U$743&amp;$X$3:$X$743,0))</f>
        <v>MNMAN00024</v>
      </c>
      <c r="G218" s="6" t="str" cm="1">
        <f t="array" ref="G218">INDEX($W$3:$W$743,MATCH($C218&amp;$D218,$U$3:$U$743&amp;$X$3:$X$743,0))</f>
        <v>00A</v>
      </c>
      <c r="H218" s="6" cm="1">
        <f t="array" ref="H218">_xlfn.IFS(G218=$P$3,1,G218=$P$4,1,G218=$P$5,1,G218=$P$6,1,G218=$P$7,1,G218=$P$8,1,G218=$P$9,1,G218=$P$10,1,G218=$P$11,1,G218=$P$12,1,G218=$P$13,G218=$P$14,G218=$P$15,1,G218=$P$16,1,G218=$P$17,1,G218=$P$18,1,TRUE,0)</f>
        <v>1</v>
      </c>
      <c r="I218" s="6" cm="1">
        <f t="array" ref="I218">_xlfn.IFS(AND(F218=$Q$3,G218=$P$3),1,AND(F218=$Q$4,G218=$P$4),1,AND(F218=$Q$5,G218=$P$5),1,AND(F218=$Q$6,G218=$P$6),1,AND(F218=$Q$7,G218=$P$7),1,AND(F218=$Q$8,G218=$P$8),1,AND(F218=$Q$9,G218=$P$9),1,AND(F218=$Q$10,G218=$P$10),1,AND(F218=$Q$11,G218=$P$11),1,AND(F218=$Q$12,G218=$P$12),1,AND(F218=$Q$13,G218=$P$3),1,AND(F218=$Q$14,G218=$P$3),1,AND(F218=$Q$15,G218=$P$15),1,AND(F218=$Q$16,G218=$P$16),1,AND(F218=$Q$17,G218=$P$17),1,AND(F218=$Q$18,G218=$P$18),1,TRUE,0)</f>
        <v>0</v>
      </c>
      <c r="J218" s="6" cm="1">
        <f t="array" ref="J218">_xlfn.IFS(D218=$R$3,1,D218=$R$4,1,D218=$R$5,1,D218=$R$6,1,D218=$R$7,1,D218=$R$8,1,D218=$R$9,1,D218=$R$10,1,D218=$R$11,1,D218=$R$12,1,D218=$R$13,1,D218=$R$14,1,D218=$R$15,1,D218=$R$16,1,D218=$R$17,1,D218=$R$18,1,TRUE,0)</f>
        <v>1</v>
      </c>
      <c r="K218" s="6" cm="1">
        <f t="array" ref="K218">_xlfn.IFS(AND(H218=1,I218=1,J218=1),10,AND(H218=1,I218=1,J218=0),9,AND(H218=1,I218=0,J218=1),6,AND(H218=1,I218=0,J218=0),5,AND(H218=0,I218=1,J218=1),2,AND(H218=0,I218=0,J218=1),2,AND(H218=0,I218=1,J218=0),1,AND(H218=0,I218=0,J218=0),1)</f>
        <v>6</v>
      </c>
      <c r="T218" s="6" t="s">
        <v>446</v>
      </c>
      <c r="U218" s="10" t="s">
        <v>117</v>
      </c>
      <c r="V218" s="6" t="s">
        <v>419</v>
      </c>
      <c r="W218" s="10" t="s">
        <v>440</v>
      </c>
      <c r="X218" s="59">
        <v>7</v>
      </c>
      <c r="Y218" s="6" t="s">
        <v>218</v>
      </c>
    </row>
    <row r="219" spans="2:25">
      <c r="B219" s="6">
        <f>'2_MS_Inventory_deal'!$AY219</f>
        <v>217</v>
      </c>
      <c r="C219" s="6" t="str">
        <f>'2_MS_Inventory_deal'!$AZ219</f>
        <v>DA5640-004</v>
      </c>
      <c r="D219" s="6">
        <f>'2_MS_Inventory_deal'!$BA219</f>
        <v>7.5</v>
      </c>
      <c r="E219" s="6" t="str" cm="1">
        <f t="array" ref="E219">INDEX($T$3:$T$743,MATCH($C219&amp;$D219,$U$3:$U$743&amp;$X$3:$X$743,0))</f>
        <v>DA5640004S075</v>
      </c>
      <c r="F219" s="6" t="str" cm="1">
        <f t="array" ref="F219">INDEX($Y$3:$Y$743,MATCH($C219&amp;$D219,$U$3:$U$743&amp;$X$3:$X$743,0))</f>
        <v>MNMAN00024</v>
      </c>
      <c r="G219" s="6" t="str" cm="1">
        <f t="array" ref="G219">INDEX($W$3:$W$743,MATCH($C219&amp;$D219,$U$3:$U$743&amp;$X$3:$X$743,0))</f>
        <v>00A</v>
      </c>
      <c r="H219" s="6" cm="1">
        <f t="array" ref="H219">_xlfn.IFS(G219=$P$3,1,G219=$P$4,1,G219=$P$5,1,G219=$P$6,1,G219=$P$7,1,G219=$P$8,1,G219=$P$9,1,G219=$P$10,1,G219=$P$11,1,G219=$P$12,1,G219=$P$13,G219=$P$14,G219=$P$15,1,G219=$P$16,1,G219=$P$17,1,G219=$P$18,1,TRUE,0)</f>
        <v>1</v>
      </c>
      <c r="I219" s="6" cm="1">
        <f t="array" ref="I219">_xlfn.IFS(AND(F219=$Q$3,G219=$P$3),1,AND(F219=$Q$4,G219=$P$4),1,AND(F219=$Q$5,G219=$P$5),1,AND(F219=$Q$6,G219=$P$6),1,AND(F219=$Q$7,G219=$P$7),1,AND(F219=$Q$8,G219=$P$8),1,AND(F219=$Q$9,G219=$P$9),1,AND(F219=$Q$10,G219=$P$10),1,AND(F219=$Q$11,G219=$P$11),1,AND(F219=$Q$12,G219=$P$12),1,AND(F219=$Q$13,G219=$P$3),1,AND(F219=$Q$14,G219=$P$3),1,AND(F219=$Q$15,G219=$P$15),1,AND(F219=$Q$16,G219=$P$16),1,AND(F219=$Q$17,G219=$P$17),1,AND(F219=$Q$18,G219=$P$18),1,TRUE,0)</f>
        <v>0</v>
      </c>
      <c r="J219" s="6" cm="1">
        <f t="array" ref="J219">_xlfn.IFS(D219=$R$3,1,D219=$R$4,1,D219=$R$5,1,D219=$R$6,1,D219=$R$7,1,D219=$R$8,1,D219=$R$9,1,D219=$R$10,1,D219=$R$11,1,D219=$R$12,1,D219=$R$13,1,D219=$R$14,1,D219=$R$15,1,D219=$R$16,1,D219=$R$17,1,D219=$R$18,1,TRUE,0)</f>
        <v>0</v>
      </c>
      <c r="K219" s="6" cm="1">
        <f t="array" ref="K219">_xlfn.IFS(AND(H219=1,I219=1,J219=1),10,AND(H219=1,I219=1,J219=0),9,AND(H219=1,I219=0,J219=1),6,AND(H219=1,I219=0,J219=0),5,AND(H219=0,I219=1,J219=1),2,AND(H219=0,I219=0,J219=1),2,AND(H219=0,I219=1,J219=0),1,AND(H219=0,I219=0,J219=0),1)</f>
        <v>5</v>
      </c>
      <c r="T219" s="6" t="s">
        <v>447</v>
      </c>
      <c r="U219" s="10" t="s">
        <v>117</v>
      </c>
      <c r="V219" s="6" t="s">
        <v>419</v>
      </c>
      <c r="W219" s="10" t="s">
        <v>440</v>
      </c>
      <c r="X219" s="59">
        <v>7.5</v>
      </c>
      <c r="Y219" s="6" t="s">
        <v>218</v>
      </c>
    </row>
    <row r="220" spans="2:25">
      <c r="B220" s="6">
        <f>'2_MS_Inventory_deal'!$AY220</f>
        <v>218</v>
      </c>
      <c r="C220" s="6" t="str">
        <f>'2_MS_Inventory_deal'!$AZ220</f>
        <v>DA5640-004</v>
      </c>
      <c r="D220" s="6">
        <f>'2_MS_Inventory_deal'!$BA220</f>
        <v>8</v>
      </c>
      <c r="E220" s="6" t="str" cm="1">
        <f t="array" ref="E220">INDEX($T$3:$T$743,MATCH($C220&amp;$D220,$U$3:$U$743&amp;$X$3:$X$743,0))</f>
        <v>DA5640004S080</v>
      </c>
      <c r="F220" s="6" t="str" cm="1">
        <f t="array" ref="F220">INDEX($Y$3:$Y$743,MATCH($C220&amp;$D220,$U$3:$U$743&amp;$X$3:$X$743,0))</f>
        <v>MNMAN00025</v>
      </c>
      <c r="G220" s="6" t="str" cm="1">
        <f t="array" ref="G220">INDEX($W$3:$W$743,MATCH($C220&amp;$D220,$U$3:$U$743&amp;$X$3:$X$743,0))</f>
        <v>00A</v>
      </c>
      <c r="H220" s="6" cm="1">
        <f t="array" ref="H220">_xlfn.IFS(G220=$P$3,1,G220=$P$4,1,G220=$P$5,1,G220=$P$6,1,G220=$P$7,1,G220=$P$8,1,G220=$P$9,1,G220=$P$10,1,G220=$P$11,1,G220=$P$12,1,G220=$P$13,G220=$P$14,G220=$P$15,1,G220=$P$16,1,G220=$P$17,1,G220=$P$18,1,TRUE,0)</f>
        <v>1</v>
      </c>
      <c r="I220" s="6" cm="1">
        <f t="array" ref="I220">_xlfn.IFS(AND(F220=$Q$3,G220=$P$3),1,AND(F220=$Q$4,G220=$P$4),1,AND(F220=$Q$5,G220=$P$5),1,AND(F220=$Q$6,G220=$P$6),1,AND(F220=$Q$7,G220=$P$7),1,AND(F220=$Q$8,G220=$P$8),1,AND(F220=$Q$9,G220=$P$9),1,AND(F220=$Q$10,G220=$P$10),1,AND(F220=$Q$11,G220=$P$11),1,AND(F220=$Q$12,G220=$P$12),1,AND(F220=$Q$13,G220=$P$3),1,AND(F220=$Q$14,G220=$P$3),1,AND(F220=$Q$15,G220=$P$15),1,AND(F220=$Q$16,G220=$P$16),1,AND(F220=$Q$17,G220=$P$17),1,AND(F220=$Q$18,G220=$P$18),1,TRUE,0)</f>
        <v>0</v>
      </c>
      <c r="J220" s="6" cm="1">
        <f t="array" ref="J220">_xlfn.IFS(D220=$R$3,1,D220=$R$4,1,D220=$R$5,1,D220=$R$6,1,D220=$R$7,1,D220=$R$8,1,D220=$R$9,1,D220=$R$10,1,D220=$R$11,1,D220=$R$12,1,D220=$R$13,1,D220=$R$14,1,D220=$R$15,1,D220=$R$16,1,D220=$R$17,1,D220=$R$18,1,TRUE,0)</f>
        <v>1</v>
      </c>
      <c r="K220" s="6" cm="1">
        <f t="array" ref="K220">_xlfn.IFS(AND(H220=1,I220=1,J220=1),10,AND(H220=1,I220=1,J220=0),9,AND(H220=1,I220=0,J220=1),6,AND(H220=1,I220=0,J220=0),5,AND(H220=0,I220=1,J220=1),2,AND(H220=0,I220=0,J220=1),2,AND(H220=0,I220=1,J220=0),1,AND(H220=0,I220=0,J220=0),1)</f>
        <v>6</v>
      </c>
      <c r="T220" s="6" t="s">
        <v>448</v>
      </c>
      <c r="U220" s="10" t="s">
        <v>117</v>
      </c>
      <c r="V220" s="6" t="s">
        <v>419</v>
      </c>
      <c r="W220" s="10" t="s">
        <v>440</v>
      </c>
      <c r="X220" s="59">
        <v>8</v>
      </c>
      <c r="Y220" s="6" t="s">
        <v>186</v>
      </c>
    </row>
    <row r="221" spans="2:25">
      <c r="B221" s="6">
        <f>'2_MS_Inventory_deal'!$AY221</f>
        <v>219</v>
      </c>
      <c r="C221" s="6" t="str">
        <f>'2_MS_Inventory_deal'!$AZ221</f>
        <v>DA5640-004</v>
      </c>
      <c r="D221" s="6">
        <f>'2_MS_Inventory_deal'!$BA221</f>
        <v>8.5</v>
      </c>
      <c r="E221" s="6" t="str" cm="1">
        <f t="array" ref="E221">INDEX($T$3:$T$743,MATCH($C221&amp;$D221,$U$3:$U$743&amp;$X$3:$X$743,0))</f>
        <v>DA5640004S085</v>
      </c>
      <c r="F221" s="6" t="str" cm="1">
        <f t="array" ref="F221">INDEX($Y$3:$Y$743,MATCH($C221&amp;$D221,$U$3:$U$743&amp;$X$3:$X$743,0))</f>
        <v>MNMAN00025</v>
      </c>
      <c r="G221" s="6" t="str" cm="1">
        <f t="array" ref="G221">INDEX($W$3:$W$743,MATCH($C221&amp;$D221,$U$3:$U$743&amp;$X$3:$X$743,0))</f>
        <v>00A</v>
      </c>
      <c r="H221" s="6" cm="1">
        <f t="array" ref="H221">_xlfn.IFS(G221=$P$3,1,G221=$P$4,1,G221=$P$5,1,G221=$P$6,1,G221=$P$7,1,G221=$P$8,1,G221=$P$9,1,G221=$P$10,1,G221=$P$11,1,G221=$P$12,1,G221=$P$13,G221=$P$14,G221=$P$15,1,G221=$P$16,1,G221=$P$17,1,G221=$P$18,1,TRUE,0)</f>
        <v>1</v>
      </c>
      <c r="I221" s="6" cm="1">
        <f t="array" ref="I221">_xlfn.IFS(AND(F221=$Q$3,G221=$P$3),1,AND(F221=$Q$4,G221=$P$4),1,AND(F221=$Q$5,G221=$P$5),1,AND(F221=$Q$6,G221=$P$6),1,AND(F221=$Q$7,G221=$P$7),1,AND(F221=$Q$8,G221=$P$8),1,AND(F221=$Q$9,G221=$P$9),1,AND(F221=$Q$10,G221=$P$10),1,AND(F221=$Q$11,G221=$P$11),1,AND(F221=$Q$12,G221=$P$12),1,AND(F221=$Q$13,G221=$P$3),1,AND(F221=$Q$14,G221=$P$3),1,AND(F221=$Q$15,G221=$P$15),1,AND(F221=$Q$16,G221=$P$16),1,AND(F221=$Q$17,G221=$P$17),1,AND(F221=$Q$18,G221=$P$18),1,TRUE,0)</f>
        <v>0</v>
      </c>
      <c r="J221" s="6" cm="1">
        <f t="array" ref="J221">_xlfn.IFS(D221=$R$3,1,D221=$R$4,1,D221=$R$5,1,D221=$R$6,1,D221=$R$7,1,D221=$R$8,1,D221=$R$9,1,D221=$R$10,1,D221=$R$11,1,D221=$R$12,1,D221=$R$13,1,D221=$R$14,1,D221=$R$15,1,D221=$R$16,1,D221=$R$17,1,D221=$R$18,1,TRUE,0)</f>
        <v>0</v>
      </c>
      <c r="K221" s="6" cm="1">
        <f t="array" ref="K221">_xlfn.IFS(AND(H221=1,I221=1,J221=1),10,AND(H221=1,I221=1,J221=0),9,AND(H221=1,I221=0,J221=1),6,AND(H221=1,I221=0,J221=0),5,AND(H221=0,I221=1,J221=1),2,AND(H221=0,I221=0,J221=1),2,AND(H221=0,I221=1,J221=0),1,AND(H221=0,I221=0,J221=0),1)</f>
        <v>5</v>
      </c>
      <c r="T221" s="6" t="s">
        <v>449</v>
      </c>
      <c r="U221" s="10" t="s">
        <v>117</v>
      </c>
      <c r="V221" s="6" t="s">
        <v>419</v>
      </c>
      <c r="W221" s="10" t="s">
        <v>440</v>
      </c>
      <c r="X221" s="59">
        <v>8.5</v>
      </c>
      <c r="Y221" s="6" t="s">
        <v>186</v>
      </c>
    </row>
    <row r="222" spans="2:25">
      <c r="B222" s="6">
        <f>'2_MS_Inventory_deal'!$AY222</f>
        <v>220</v>
      </c>
      <c r="C222" s="6" t="str">
        <f>'2_MS_Inventory_deal'!$AZ222</f>
        <v>DA5640-004</v>
      </c>
      <c r="D222" s="6">
        <f>'2_MS_Inventory_deal'!$BA222</f>
        <v>9</v>
      </c>
      <c r="E222" s="6" t="str" cm="1">
        <f t="array" ref="E222">INDEX($T$3:$T$743,MATCH($C222&amp;$D222,$U$3:$U$743&amp;$X$3:$X$743,0))</f>
        <v>DA5640004S090</v>
      </c>
      <c r="F222" s="6" t="str" cm="1">
        <f t="array" ref="F222">INDEX($Y$3:$Y$743,MATCH($C222&amp;$D222,$U$3:$U$743&amp;$X$3:$X$743,0))</f>
        <v>MNMAN00026</v>
      </c>
      <c r="G222" s="6" t="str" cm="1">
        <f t="array" ref="G222">INDEX($W$3:$W$743,MATCH($C222&amp;$D222,$U$3:$U$743&amp;$X$3:$X$743,0))</f>
        <v>00A</v>
      </c>
      <c r="H222" s="6" cm="1">
        <f t="array" ref="H222">_xlfn.IFS(G222=$P$3,1,G222=$P$4,1,G222=$P$5,1,G222=$P$6,1,G222=$P$7,1,G222=$P$8,1,G222=$P$9,1,G222=$P$10,1,G222=$P$11,1,G222=$P$12,1,G222=$P$13,G222=$P$14,G222=$P$15,1,G222=$P$16,1,G222=$P$17,1,G222=$P$18,1,TRUE,0)</f>
        <v>1</v>
      </c>
      <c r="I222" s="6" cm="1">
        <f t="array" ref="I222">_xlfn.IFS(AND(F222=$Q$3,G222=$P$3),1,AND(F222=$Q$4,G222=$P$4),1,AND(F222=$Q$5,G222=$P$5),1,AND(F222=$Q$6,G222=$P$6),1,AND(F222=$Q$7,G222=$P$7),1,AND(F222=$Q$8,G222=$P$8),1,AND(F222=$Q$9,G222=$P$9),1,AND(F222=$Q$10,G222=$P$10),1,AND(F222=$Q$11,G222=$P$11),1,AND(F222=$Q$12,G222=$P$12),1,AND(F222=$Q$13,G222=$P$3),1,AND(F222=$Q$14,G222=$P$3),1,AND(F222=$Q$15,G222=$P$15),1,AND(F222=$Q$16,G222=$P$16),1,AND(F222=$Q$17,G222=$P$17),1,AND(F222=$Q$18,G222=$P$18),1,TRUE,0)</f>
        <v>0</v>
      </c>
      <c r="J222" s="6" cm="1">
        <f t="array" ref="J222">_xlfn.IFS(D222=$R$3,1,D222=$R$4,1,D222=$R$5,1,D222=$R$6,1,D222=$R$7,1,D222=$R$8,1,D222=$R$9,1,D222=$R$10,1,D222=$R$11,1,D222=$R$12,1,D222=$R$13,1,D222=$R$14,1,D222=$R$15,1,D222=$R$16,1,D222=$R$17,1,D222=$R$18,1,TRUE,0)</f>
        <v>1</v>
      </c>
      <c r="K222" s="6" cm="1">
        <f t="array" ref="K222">_xlfn.IFS(AND(H222=1,I222=1,J222=1),10,AND(H222=1,I222=1,J222=0),9,AND(H222=1,I222=0,J222=1),6,AND(H222=1,I222=0,J222=0),5,AND(H222=0,I222=1,J222=1),2,AND(H222=0,I222=0,J222=1),2,AND(H222=0,I222=1,J222=0),1,AND(H222=0,I222=0,J222=0),1)</f>
        <v>6</v>
      </c>
      <c r="T222" s="6" t="s">
        <v>450</v>
      </c>
      <c r="U222" s="10" t="s">
        <v>117</v>
      </c>
      <c r="V222" s="6" t="s">
        <v>419</v>
      </c>
      <c r="W222" s="10" t="s">
        <v>440</v>
      </c>
      <c r="X222" s="59">
        <v>9</v>
      </c>
      <c r="Y222" s="6" t="s">
        <v>222</v>
      </c>
    </row>
    <row r="223" spans="2:25">
      <c r="B223" s="6">
        <f>'2_MS_Inventory_deal'!$AY223</f>
        <v>221</v>
      </c>
      <c r="C223" s="6" t="str">
        <f>'2_MS_Inventory_deal'!$AZ223</f>
        <v>DA5640-004</v>
      </c>
      <c r="D223" s="6">
        <f>'2_MS_Inventory_deal'!$BA223</f>
        <v>9.5</v>
      </c>
      <c r="E223" s="6" t="str" cm="1">
        <f t="array" ref="E223">INDEX($T$3:$T$743,MATCH($C223&amp;$D223,$U$3:$U$743&amp;$X$3:$X$743,0))</f>
        <v>DA5640004S095</v>
      </c>
      <c r="F223" s="6" t="str" cm="1">
        <f t="array" ref="F223">INDEX($Y$3:$Y$743,MATCH($C223&amp;$D223,$U$3:$U$743&amp;$X$3:$X$743,0))</f>
        <v>MNMAN00026</v>
      </c>
      <c r="G223" s="6" t="str" cm="1">
        <f t="array" ref="G223">INDEX($W$3:$W$743,MATCH($C223&amp;$D223,$U$3:$U$743&amp;$X$3:$X$743,0))</f>
        <v>00A</v>
      </c>
      <c r="H223" s="6" cm="1">
        <f t="array" ref="H223">_xlfn.IFS(G223=$P$3,1,G223=$P$4,1,G223=$P$5,1,G223=$P$6,1,G223=$P$7,1,G223=$P$8,1,G223=$P$9,1,G223=$P$10,1,G223=$P$11,1,G223=$P$12,1,G223=$P$13,G223=$P$14,G223=$P$15,1,G223=$P$16,1,G223=$P$17,1,G223=$P$18,1,TRUE,0)</f>
        <v>1</v>
      </c>
      <c r="I223" s="6" cm="1">
        <f t="array" ref="I223">_xlfn.IFS(AND(F223=$Q$3,G223=$P$3),1,AND(F223=$Q$4,G223=$P$4),1,AND(F223=$Q$5,G223=$P$5),1,AND(F223=$Q$6,G223=$P$6),1,AND(F223=$Q$7,G223=$P$7),1,AND(F223=$Q$8,G223=$P$8),1,AND(F223=$Q$9,G223=$P$9),1,AND(F223=$Q$10,G223=$P$10),1,AND(F223=$Q$11,G223=$P$11),1,AND(F223=$Q$12,G223=$P$12),1,AND(F223=$Q$13,G223=$P$3),1,AND(F223=$Q$14,G223=$P$3),1,AND(F223=$Q$15,G223=$P$15),1,AND(F223=$Q$16,G223=$P$16),1,AND(F223=$Q$17,G223=$P$17),1,AND(F223=$Q$18,G223=$P$18),1,TRUE,0)</f>
        <v>0</v>
      </c>
      <c r="J223" s="6" cm="1">
        <f t="array" ref="J223">_xlfn.IFS(D223=$R$3,1,D223=$R$4,1,D223=$R$5,1,D223=$R$6,1,D223=$R$7,1,D223=$R$8,1,D223=$R$9,1,D223=$R$10,1,D223=$R$11,1,D223=$R$12,1,D223=$R$13,1,D223=$R$14,1,D223=$R$15,1,D223=$R$16,1,D223=$R$17,1,D223=$R$18,1,TRUE,0)</f>
        <v>1</v>
      </c>
      <c r="K223" s="6" cm="1">
        <f t="array" ref="K223">_xlfn.IFS(AND(H223=1,I223=1,J223=1),10,AND(H223=1,I223=1,J223=0),9,AND(H223=1,I223=0,J223=1),6,AND(H223=1,I223=0,J223=0),5,AND(H223=0,I223=1,J223=1),2,AND(H223=0,I223=0,J223=1),2,AND(H223=0,I223=1,J223=0),1,AND(H223=0,I223=0,J223=0),1)</f>
        <v>6</v>
      </c>
      <c r="T223" s="6" t="s">
        <v>451</v>
      </c>
      <c r="U223" s="10" t="s">
        <v>117</v>
      </c>
      <c r="V223" s="6" t="s">
        <v>419</v>
      </c>
      <c r="W223" s="10" t="s">
        <v>440</v>
      </c>
      <c r="X223" s="59">
        <v>9.5</v>
      </c>
      <c r="Y223" s="6" t="s">
        <v>222</v>
      </c>
    </row>
    <row r="224" spans="2:25">
      <c r="B224" s="6">
        <f>'2_MS_Inventory_deal'!$AY224</f>
        <v>222</v>
      </c>
      <c r="C224" s="6" t="str">
        <f>'2_MS_Inventory_deal'!$AZ224</f>
        <v>DA5640-004</v>
      </c>
      <c r="D224" s="6">
        <f>'2_MS_Inventory_deal'!$BA224</f>
        <v>10</v>
      </c>
      <c r="E224" s="6" t="str" cm="1">
        <f t="array" ref="E224">INDEX($T$3:$T$743,MATCH($C224&amp;$D224,$U$3:$U$743&amp;$X$3:$X$743,0))</f>
        <v>DA5640004S100</v>
      </c>
      <c r="F224" s="6" t="str" cm="1">
        <f t="array" ref="F224">INDEX($Y$3:$Y$743,MATCH($C224&amp;$D224,$U$3:$U$743&amp;$X$3:$X$743,0))</f>
        <v>MNMAN00027</v>
      </c>
      <c r="G224" s="6" t="str" cm="1">
        <f t="array" ref="G224">INDEX($W$3:$W$743,MATCH($C224&amp;$D224,$U$3:$U$743&amp;$X$3:$X$743,0))</f>
        <v>00A</v>
      </c>
      <c r="H224" s="6" cm="1">
        <f t="array" ref="H224">_xlfn.IFS(G224=$P$3,1,G224=$P$4,1,G224=$P$5,1,G224=$P$6,1,G224=$P$7,1,G224=$P$8,1,G224=$P$9,1,G224=$P$10,1,G224=$P$11,1,G224=$P$12,1,G224=$P$13,G224=$P$14,G224=$P$15,1,G224=$P$16,1,G224=$P$17,1,G224=$P$18,1,TRUE,0)</f>
        <v>1</v>
      </c>
      <c r="I224" s="6" cm="1">
        <f t="array" ref="I224">_xlfn.IFS(AND(F224=$Q$3,G224=$P$3),1,AND(F224=$Q$4,G224=$P$4),1,AND(F224=$Q$5,G224=$P$5),1,AND(F224=$Q$6,G224=$P$6),1,AND(F224=$Q$7,G224=$P$7),1,AND(F224=$Q$8,G224=$P$8),1,AND(F224=$Q$9,G224=$P$9),1,AND(F224=$Q$10,G224=$P$10),1,AND(F224=$Q$11,G224=$P$11),1,AND(F224=$Q$12,G224=$P$12),1,AND(F224=$Q$13,G224=$P$3),1,AND(F224=$Q$14,G224=$P$3),1,AND(F224=$Q$15,G224=$P$15),1,AND(F224=$Q$16,G224=$P$16),1,AND(F224=$Q$17,G224=$P$17),1,AND(F224=$Q$18,G224=$P$18),1,TRUE,0)</f>
        <v>0</v>
      </c>
      <c r="J224" s="6" cm="1">
        <f t="array" ref="J224">_xlfn.IFS(D224=$R$3,1,D224=$R$4,1,D224=$R$5,1,D224=$R$6,1,D224=$R$7,1,D224=$R$8,1,D224=$R$9,1,D224=$R$10,1,D224=$R$11,1,D224=$R$12,1,D224=$R$13,1,D224=$R$14,1,D224=$R$15,1,D224=$R$16,1,D224=$R$17,1,D224=$R$18,1,TRUE,0)</f>
        <v>1</v>
      </c>
      <c r="K224" s="6" cm="1">
        <f t="array" ref="K224">_xlfn.IFS(AND(H224=1,I224=1,J224=1),10,AND(H224=1,I224=1,J224=0),9,AND(H224=1,I224=0,J224=1),6,AND(H224=1,I224=0,J224=0),5,AND(H224=0,I224=1,J224=1),2,AND(H224=0,I224=0,J224=1),2,AND(H224=0,I224=1,J224=0),1,AND(H224=0,I224=0,J224=0),1)</f>
        <v>6</v>
      </c>
      <c r="T224" s="6" t="s">
        <v>452</v>
      </c>
      <c r="U224" s="10" t="s">
        <v>117</v>
      </c>
      <c r="V224" s="6" t="s">
        <v>419</v>
      </c>
      <c r="W224" s="10" t="s">
        <v>440</v>
      </c>
      <c r="X224" s="59">
        <v>10</v>
      </c>
      <c r="Y224" s="6" t="s">
        <v>224</v>
      </c>
    </row>
    <row r="225" spans="2:25">
      <c r="B225" s="6">
        <f>'2_MS_Inventory_deal'!$AY225</f>
        <v>223</v>
      </c>
      <c r="C225" s="6" t="str">
        <f>'2_MS_Inventory_deal'!$AZ225</f>
        <v>DA5640-004</v>
      </c>
      <c r="D225" s="6">
        <f>'2_MS_Inventory_deal'!$BA225</f>
        <v>10.5</v>
      </c>
      <c r="E225" s="6" t="str" cm="1">
        <f t="array" ref="E225">INDEX($T$3:$T$743,MATCH($C225&amp;$D225,$U$3:$U$743&amp;$X$3:$X$743,0))</f>
        <v>DA5640004S105</v>
      </c>
      <c r="F225" s="6" t="str" cm="1">
        <f t="array" ref="F225">INDEX($Y$3:$Y$743,MATCH($C225&amp;$D225,$U$3:$U$743&amp;$X$3:$X$743,0))</f>
        <v>MNMAN00027</v>
      </c>
      <c r="G225" s="6" t="str" cm="1">
        <f t="array" ref="G225">INDEX($W$3:$W$743,MATCH($C225&amp;$D225,$U$3:$U$743&amp;$X$3:$X$743,0))</f>
        <v>00A</v>
      </c>
      <c r="H225" s="6" cm="1">
        <f t="array" ref="H225">_xlfn.IFS(G225=$P$3,1,G225=$P$4,1,G225=$P$5,1,G225=$P$6,1,G225=$P$7,1,G225=$P$8,1,G225=$P$9,1,G225=$P$10,1,G225=$P$11,1,G225=$P$12,1,G225=$P$13,G225=$P$14,G225=$P$15,1,G225=$P$16,1,G225=$P$17,1,G225=$P$18,1,TRUE,0)</f>
        <v>1</v>
      </c>
      <c r="I225" s="6" cm="1">
        <f t="array" ref="I225">_xlfn.IFS(AND(F225=$Q$3,G225=$P$3),1,AND(F225=$Q$4,G225=$P$4),1,AND(F225=$Q$5,G225=$P$5),1,AND(F225=$Q$6,G225=$P$6),1,AND(F225=$Q$7,G225=$P$7),1,AND(F225=$Q$8,G225=$P$8),1,AND(F225=$Q$9,G225=$P$9),1,AND(F225=$Q$10,G225=$P$10),1,AND(F225=$Q$11,G225=$P$11),1,AND(F225=$Q$12,G225=$P$12),1,AND(F225=$Q$13,G225=$P$3),1,AND(F225=$Q$14,G225=$P$3),1,AND(F225=$Q$15,G225=$P$15),1,AND(F225=$Q$16,G225=$P$16),1,AND(F225=$Q$17,G225=$P$17),1,AND(F225=$Q$18,G225=$P$18),1,TRUE,0)</f>
        <v>0</v>
      </c>
      <c r="J225" s="6" cm="1">
        <f t="array" ref="J225">_xlfn.IFS(D225=$R$3,1,D225=$R$4,1,D225=$R$5,1,D225=$R$6,1,D225=$R$7,1,D225=$R$8,1,D225=$R$9,1,D225=$R$10,1,D225=$R$11,1,D225=$R$12,1,D225=$R$13,1,D225=$R$14,1,D225=$R$15,1,D225=$R$16,1,D225=$R$17,1,D225=$R$18,1,TRUE,0)</f>
        <v>0</v>
      </c>
      <c r="K225" s="6" cm="1">
        <f t="array" ref="K225">_xlfn.IFS(AND(H225=1,I225=1,J225=1),10,AND(H225=1,I225=1,J225=0),9,AND(H225=1,I225=0,J225=1),6,AND(H225=1,I225=0,J225=0),5,AND(H225=0,I225=1,J225=1),2,AND(H225=0,I225=0,J225=1),2,AND(H225=0,I225=1,J225=0),1,AND(H225=0,I225=0,J225=0),1)</f>
        <v>5</v>
      </c>
      <c r="T225" s="6" t="s">
        <v>453</v>
      </c>
      <c r="U225" s="10" t="s">
        <v>117</v>
      </c>
      <c r="V225" s="6" t="s">
        <v>419</v>
      </c>
      <c r="W225" s="10" t="s">
        <v>440</v>
      </c>
      <c r="X225" s="59">
        <v>10.5</v>
      </c>
      <c r="Y225" s="6" t="s">
        <v>224</v>
      </c>
    </row>
    <row r="226" spans="2:25">
      <c r="B226" s="6">
        <f>'2_MS_Inventory_deal'!$AY226</f>
        <v>224</v>
      </c>
      <c r="C226" s="6" t="str">
        <f>'2_MS_Inventory_deal'!$AZ226</f>
        <v>DA5640-004</v>
      </c>
      <c r="D226" s="6">
        <f>'2_MS_Inventory_deal'!$BA226</f>
        <v>11</v>
      </c>
      <c r="E226" s="6" t="str" cm="1">
        <f t="array" ref="E226">INDEX($T$3:$T$743,MATCH($C226&amp;$D226,$U$3:$U$743&amp;$X$3:$X$743,0))</f>
        <v>DA5640004S110</v>
      </c>
      <c r="F226" s="6" t="str" cm="1">
        <f t="array" ref="F226">INDEX($Y$3:$Y$743,MATCH($C226&amp;$D226,$U$3:$U$743&amp;$X$3:$X$743,0))</f>
        <v>MNMAN00028</v>
      </c>
      <c r="G226" s="6" t="str" cm="1">
        <f t="array" ref="G226">INDEX($W$3:$W$743,MATCH($C226&amp;$D226,$U$3:$U$743&amp;$X$3:$X$743,0))</f>
        <v>00A</v>
      </c>
      <c r="H226" s="6" cm="1">
        <f t="array" ref="H226">_xlfn.IFS(G226=$P$3,1,G226=$P$4,1,G226=$P$5,1,G226=$P$6,1,G226=$P$7,1,G226=$P$8,1,G226=$P$9,1,G226=$P$10,1,G226=$P$11,1,G226=$P$12,1,G226=$P$13,G226=$P$14,G226=$P$15,1,G226=$P$16,1,G226=$P$17,1,G226=$P$18,1,TRUE,0)</f>
        <v>1</v>
      </c>
      <c r="I226" s="6" cm="1">
        <f t="array" ref="I226">_xlfn.IFS(AND(F226=$Q$3,G226=$P$3),1,AND(F226=$Q$4,G226=$P$4),1,AND(F226=$Q$5,G226=$P$5),1,AND(F226=$Q$6,G226=$P$6),1,AND(F226=$Q$7,G226=$P$7),1,AND(F226=$Q$8,G226=$P$8),1,AND(F226=$Q$9,G226=$P$9),1,AND(F226=$Q$10,G226=$P$10),1,AND(F226=$Q$11,G226=$P$11),1,AND(F226=$Q$12,G226=$P$12),1,AND(F226=$Q$13,G226=$P$3),1,AND(F226=$Q$14,G226=$P$3),1,AND(F226=$Q$15,G226=$P$15),1,AND(F226=$Q$16,G226=$P$16),1,AND(F226=$Q$17,G226=$P$17),1,AND(F226=$Q$18,G226=$P$18),1,TRUE,0)</f>
        <v>0</v>
      </c>
      <c r="J226" s="6" cm="1">
        <f t="array" ref="J226">_xlfn.IFS(D226=$R$3,1,D226=$R$4,1,D226=$R$5,1,D226=$R$6,1,D226=$R$7,1,D226=$R$8,1,D226=$R$9,1,D226=$R$10,1,D226=$R$11,1,D226=$R$12,1,D226=$R$13,1,D226=$R$14,1,D226=$R$15,1,D226=$R$16,1,D226=$R$17,1,D226=$R$18,1,TRUE,0)</f>
        <v>1</v>
      </c>
      <c r="K226" s="6" cm="1">
        <f t="array" ref="K226">_xlfn.IFS(AND(H226=1,I226=1,J226=1),10,AND(H226=1,I226=1,J226=0),9,AND(H226=1,I226=0,J226=1),6,AND(H226=1,I226=0,J226=0),5,AND(H226=0,I226=1,J226=1),2,AND(H226=0,I226=0,J226=1),2,AND(H226=0,I226=1,J226=0),1,AND(H226=0,I226=0,J226=0),1)</f>
        <v>6</v>
      </c>
      <c r="T226" s="6" t="s">
        <v>454</v>
      </c>
      <c r="U226" s="10" t="s">
        <v>117</v>
      </c>
      <c r="V226" s="6" t="s">
        <v>419</v>
      </c>
      <c r="W226" s="10" t="s">
        <v>440</v>
      </c>
      <c r="X226" s="59">
        <v>11</v>
      </c>
      <c r="Y226" s="6" t="s">
        <v>227</v>
      </c>
    </row>
    <row r="227" spans="2:25">
      <c r="B227" s="6">
        <f>'2_MS_Inventory_deal'!$AY227</f>
        <v>225</v>
      </c>
      <c r="C227" s="6" t="str">
        <f>'2_MS_Inventory_deal'!$AZ227</f>
        <v>DA5640-004</v>
      </c>
      <c r="D227" s="6">
        <f>'2_MS_Inventory_deal'!$BA227</f>
        <v>11.5</v>
      </c>
      <c r="E227" s="6" t="str" cm="1">
        <f t="array" ref="E227">INDEX($T$3:$T$743,MATCH($C227&amp;$D227,$U$3:$U$743&amp;$X$3:$X$743,0))</f>
        <v>DA5640004S115</v>
      </c>
      <c r="F227" s="6" t="str" cm="1">
        <f t="array" ref="F227">INDEX($Y$3:$Y$743,MATCH($C227&amp;$D227,$U$3:$U$743&amp;$X$3:$X$743,0))</f>
        <v>MNMAN00028</v>
      </c>
      <c r="G227" s="6" t="str" cm="1">
        <f t="array" ref="G227">INDEX($W$3:$W$743,MATCH($C227&amp;$D227,$U$3:$U$743&amp;$X$3:$X$743,0))</f>
        <v>00A</v>
      </c>
      <c r="H227" s="6" cm="1">
        <f t="array" ref="H227">_xlfn.IFS(G227=$P$3,1,G227=$P$4,1,G227=$P$5,1,G227=$P$6,1,G227=$P$7,1,G227=$P$8,1,G227=$P$9,1,G227=$P$10,1,G227=$P$11,1,G227=$P$12,1,G227=$P$13,G227=$P$14,G227=$P$15,1,G227=$P$16,1,G227=$P$17,1,G227=$P$18,1,TRUE,0)</f>
        <v>1</v>
      </c>
      <c r="I227" s="6" cm="1">
        <f t="array" ref="I227">_xlfn.IFS(AND(F227=$Q$3,G227=$P$3),1,AND(F227=$Q$4,G227=$P$4),1,AND(F227=$Q$5,G227=$P$5),1,AND(F227=$Q$6,G227=$P$6),1,AND(F227=$Q$7,G227=$P$7),1,AND(F227=$Q$8,G227=$P$8),1,AND(F227=$Q$9,G227=$P$9),1,AND(F227=$Q$10,G227=$P$10),1,AND(F227=$Q$11,G227=$P$11),1,AND(F227=$Q$12,G227=$P$12),1,AND(F227=$Q$13,G227=$P$3),1,AND(F227=$Q$14,G227=$P$3),1,AND(F227=$Q$15,G227=$P$15),1,AND(F227=$Q$16,G227=$P$16),1,AND(F227=$Q$17,G227=$P$17),1,AND(F227=$Q$18,G227=$P$18),1,TRUE,0)</f>
        <v>0</v>
      </c>
      <c r="J227" s="6" cm="1">
        <f t="array" ref="J227">_xlfn.IFS(D227=$R$3,1,D227=$R$4,1,D227=$R$5,1,D227=$R$6,1,D227=$R$7,1,D227=$R$8,1,D227=$R$9,1,D227=$R$10,1,D227=$R$11,1,D227=$R$12,1,D227=$R$13,1,D227=$R$14,1,D227=$R$15,1,D227=$R$16,1,D227=$R$17,1,D227=$R$18,1,TRUE,0)</f>
        <v>0</v>
      </c>
      <c r="K227" s="6" cm="1">
        <f t="array" ref="K227">_xlfn.IFS(AND(H227=1,I227=1,J227=1),10,AND(H227=1,I227=1,J227=0),9,AND(H227=1,I227=0,J227=1),6,AND(H227=1,I227=0,J227=0),5,AND(H227=0,I227=1,J227=1),2,AND(H227=0,I227=0,J227=1),2,AND(H227=0,I227=1,J227=0),1,AND(H227=0,I227=0,J227=0),1)</f>
        <v>5</v>
      </c>
      <c r="T227" s="6" t="s">
        <v>455</v>
      </c>
      <c r="U227" s="10" t="s">
        <v>117</v>
      </c>
      <c r="V227" s="6" t="s">
        <v>419</v>
      </c>
      <c r="W227" s="10" t="s">
        <v>440</v>
      </c>
      <c r="X227" s="59">
        <v>11.5</v>
      </c>
      <c r="Y227" s="6" t="s">
        <v>227</v>
      </c>
    </row>
    <row r="228" spans="2:25">
      <c r="B228" s="6">
        <f>'2_MS_Inventory_deal'!$AY228</f>
        <v>226</v>
      </c>
      <c r="C228" s="6" t="str">
        <f>'2_MS_Inventory_deal'!$AZ228</f>
        <v>DA5640-004</v>
      </c>
      <c r="D228" s="6">
        <f>'2_MS_Inventory_deal'!$BA228</f>
        <v>12</v>
      </c>
      <c r="E228" s="6" t="str" cm="1">
        <f t="array" ref="E228">INDEX($T$3:$T$743,MATCH($C228&amp;$D228,$U$3:$U$743&amp;$X$3:$X$743,0))</f>
        <v>DA5640004S120</v>
      </c>
      <c r="F228" s="6" t="str" cm="1">
        <f t="array" ref="F228">INDEX($Y$3:$Y$743,MATCH($C228&amp;$D228,$U$3:$U$743&amp;$X$3:$X$743,0))</f>
        <v>MNMAN00029</v>
      </c>
      <c r="G228" s="6" t="str" cm="1">
        <f t="array" ref="G228">INDEX($W$3:$W$743,MATCH($C228&amp;$D228,$U$3:$U$743&amp;$X$3:$X$743,0))</f>
        <v>00A</v>
      </c>
      <c r="H228" s="6" cm="1">
        <f t="array" ref="H228">_xlfn.IFS(G228=$P$3,1,G228=$P$4,1,G228=$P$5,1,G228=$P$6,1,G228=$P$7,1,G228=$P$8,1,G228=$P$9,1,G228=$P$10,1,G228=$P$11,1,G228=$P$12,1,G228=$P$13,G228=$P$14,G228=$P$15,1,G228=$P$16,1,G228=$P$17,1,G228=$P$18,1,TRUE,0)</f>
        <v>1</v>
      </c>
      <c r="I228" s="6" cm="1">
        <f t="array" ref="I228">_xlfn.IFS(AND(F228=$Q$3,G228=$P$3),1,AND(F228=$Q$4,G228=$P$4),1,AND(F228=$Q$5,G228=$P$5),1,AND(F228=$Q$6,G228=$P$6),1,AND(F228=$Q$7,G228=$P$7),1,AND(F228=$Q$8,G228=$P$8),1,AND(F228=$Q$9,G228=$P$9),1,AND(F228=$Q$10,G228=$P$10),1,AND(F228=$Q$11,G228=$P$11),1,AND(F228=$Q$12,G228=$P$12),1,AND(F228=$Q$13,G228=$P$3),1,AND(F228=$Q$14,G228=$P$3),1,AND(F228=$Q$15,G228=$P$15),1,AND(F228=$Q$16,G228=$P$16),1,AND(F228=$Q$17,G228=$P$17),1,AND(F228=$Q$18,G228=$P$18),1,TRUE,0)</f>
        <v>0</v>
      </c>
      <c r="J228" s="6" cm="1">
        <f t="array" ref="J228">_xlfn.IFS(D228=$R$3,1,D228=$R$4,1,D228=$R$5,1,D228=$R$6,1,D228=$R$7,1,D228=$R$8,1,D228=$R$9,1,D228=$R$10,1,D228=$R$11,1,D228=$R$12,1,D228=$R$13,1,D228=$R$14,1,D228=$R$15,1,D228=$R$16,1,D228=$R$17,1,D228=$R$18,1,TRUE,0)</f>
        <v>1</v>
      </c>
      <c r="K228" s="6" cm="1">
        <f t="array" ref="K228">_xlfn.IFS(AND(H228=1,I228=1,J228=1),10,AND(H228=1,I228=1,J228=0),9,AND(H228=1,I228=0,J228=1),6,AND(H228=1,I228=0,J228=0),5,AND(H228=0,I228=1,J228=1),2,AND(H228=0,I228=0,J228=1),2,AND(H228=0,I228=1,J228=0),1,AND(H228=0,I228=0,J228=0),1)</f>
        <v>6</v>
      </c>
      <c r="T228" s="6" t="s">
        <v>456</v>
      </c>
      <c r="U228" s="10" t="s">
        <v>117</v>
      </c>
      <c r="V228" s="6" t="s">
        <v>419</v>
      </c>
      <c r="W228" s="10" t="s">
        <v>440</v>
      </c>
      <c r="X228" s="59">
        <v>12</v>
      </c>
      <c r="Y228" s="6" t="s">
        <v>230</v>
      </c>
    </row>
    <row r="229" spans="2:25">
      <c r="B229" s="6">
        <f>'2_MS_Inventory_deal'!$AY229</f>
        <v>227</v>
      </c>
      <c r="C229" s="6" t="str">
        <f>'2_MS_Inventory_deal'!$AZ229</f>
        <v>DA5640-004</v>
      </c>
      <c r="D229" s="6">
        <f>'2_MS_Inventory_deal'!$BA229</f>
        <v>12.5</v>
      </c>
      <c r="E229" s="6" t="str" cm="1">
        <f t="array" ref="E229">INDEX($T$3:$T$743,MATCH($C229&amp;$D229,$U$3:$U$743&amp;$X$3:$X$743,0))</f>
        <v>DA5640004S125</v>
      </c>
      <c r="F229" s="6" t="str" cm="1">
        <f t="array" ref="F229">INDEX($Y$3:$Y$743,MATCH($C229&amp;$D229,$U$3:$U$743&amp;$X$3:$X$743,0))</f>
        <v>MNMAN00029</v>
      </c>
      <c r="G229" s="6" t="str" cm="1">
        <f t="array" ref="G229">INDEX($W$3:$W$743,MATCH($C229&amp;$D229,$U$3:$U$743&amp;$X$3:$X$743,0))</f>
        <v>00A</v>
      </c>
      <c r="H229" s="6" cm="1">
        <f t="array" ref="H229">_xlfn.IFS(G229=$P$3,1,G229=$P$4,1,G229=$P$5,1,G229=$P$6,1,G229=$P$7,1,G229=$P$8,1,G229=$P$9,1,G229=$P$10,1,G229=$P$11,1,G229=$P$12,1,G229=$P$13,G229=$P$14,G229=$P$15,1,G229=$P$16,1,G229=$P$17,1,G229=$P$18,1,TRUE,0)</f>
        <v>1</v>
      </c>
      <c r="I229" s="6" cm="1">
        <f t="array" ref="I229">_xlfn.IFS(AND(F229=$Q$3,G229=$P$3),1,AND(F229=$Q$4,G229=$P$4),1,AND(F229=$Q$5,G229=$P$5),1,AND(F229=$Q$6,G229=$P$6),1,AND(F229=$Q$7,G229=$P$7),1,AND(F229=$Q$8,G229=$P$8),1,AND(F229=$Q$9,G229=$P$9),1,AND(F229=$Q$10,G229=$P$10),1,AND(F229=$Q$11,G229=$P$11),1,AND(F229=$Q$12,G229=$P$12),1,AND(F229=$Q$13,G229=$P$3),1,AND(F229=$Q$14,G229=$P$3),1,AND(F229=$Q$15,G229=$P$15),1,AND(F229=$Q$16,G229=$P$16),1,AND(F229=$Q$17,G229=$P$17),1,AND(F229=$Q$18,G229=$P$18),1,TRUE,0)</f>
        <v>0</v>
      </c>
      <c r="J229" s="6" cm="1">
        <f t="array" ref="J229">_xlfn.IFS(D229=$R$3,1,D229=$R$4,1,D229=$R$5,1,D229=$R$6,1,D229=$R$7,1,D229=$R$8,1,D229=$R$9,1,D229=$R$10,1,D229=$R$11,1,D229=$R$12,1,D229=$R$13,1,D229=$R$14,1,D229=$R$15,1,D229=$R$16,1,D229=$R$17,1,D229=$R$18,1,TRUE,0)</f>
        <v>0</v>
      </c>
      <c r="K229" s="6" cm="1">
        <f t="array" ref="K229">_xlfn.IFS(AND(H229=1,I229=1,J229=1),10,AND(H229=1,I229=1,J229=0),9,AND(H229=1,I229=0,J229=1),6,AND(H229=1,I229=0,J229=0),5,AND(H229=0,I229=1,J229=1),2,AND(H229=0,I229=0,J229=1),2,AND(H229=0,I229=1,J229=0),1,AND(H229=0,I229=0,J229=0),1)</f>
        <v>5</v>
      </c>
      <c r="T229" s="6" t="s">
        <v>457</v>
      </c>
      <c r="U229" s="10" t="s">
        <v>117</v>
      </c>
      <c r="V229" s="6" t="s">
        <v>419</v>
      </c>
      <c r="W229" s="10" t="s">
        <v>440</v>
      </c>
      <c r="X229" s="59">
        <v>12.5</v>
      </c>
      <c r="Y229" s="6" t="s">
        <v>230</v>
      </c>
    </row>
    <row r="230" spans="2:25">
      <c r="B230" s="6">
        <f>'2_MS_Inventory_deal'!$AY230</f>
        <v>228</v>
      </c>
      <c r="C230" s="6" t="str">
        <f>'2_MS_Inventory_deal'!$AZ230</f>
        <v>DA5640-004</v>
      </c>
      <c r="D230" s="6">
        <f>'2_MS_Inventory_deal'!$BA230</f>
        <v>13</v>
      </c>
      <c r="E230" s="6" t="str" cm="1">
        <f t="array" ref="E230">INDEX($T$3:$T$743,MATCH($C230&amp;$D230,$U$3:$U$743&amp;$X$3:$X$743,0))</f>
        <v>DA5640004S130</v>
      </c>
      <c r="F230" s="6" t="str" cm="1">
        <f t="array" ref="F230">INDEX($Y$3:$Y$743,MATCH($C230&amp;$D230,$U$3:$U$743&amp;$X$3:$X$743,0))</f>
        <v>MNMAN00030</v>
      </c>
      <c r="G230" s="6" t="str" cm="1">
        <f t="array" ref="G230">INDEX($W$3:$W$743,MATCH($C230&amp;$D230,$U$3:$U$743&amp;$X$3:$X$743,0))</f>
        <v>00A</v>
      </c>
      <c r="H230" s="6" cm="1">
        <f t="array" ref="H230">_xlfn.IFS(G230=$P$3,1,G230=$P$4,1,G230=$P$5,1,G230=$P$6,1,G230=$P$7,1,G230=$P$8,1,G230=$P$9,1,G230=$P$10,1,G230=$P$11,1,G230=$P$12,1,G230=$P$13,G230=$P$14,G230=$P$15,1,G230=$P$16,1,G230=$P$17,1,G230=$P$18,1,TRUE,0)</f>
        <v>1</v>
      </c>
      <c r="I230" s="6" cm="1">
        <f t="array" ref="I230">_xlfn.IFS(AND(F230=$Q$3,G230=$P$3),1,AND(F230=$Q$4,G230=$P$4),1,AND(F230=$Q$5,G230=$P$5),1,AND(F230=$Q$6,G230=$P$6),1,AND(F230=$Q$7,G230=$P$7),1,AND(F230=$Q$8,G230=$P$8),1,AND(F230=$Q$9,G230=$P$9),1,AND(F230=$Q$10,G230=$P$10),1,AND(F230=$Q$11,G230=$P$11),1,AND(F230=$Q$12,G230=$P$12),1,AND(F230=$Q$13,G230=$P$3),1,AND(F230=$Q$14,G230=$P$3),1,AND(F230=$Q$15,G230=$P$15),1,AND(F230=$Q$16,G230=$P$16),1,AND(F230=$Q$17,G230=$P$17),1,AND(F230=$Q$18,G230=$P$18),1,TRUE,0)</f>
        <v>0</v>
      </c>
      <c r="J230" s="6" cm="1">
        <f t="array" ref="J230">_xlfn.IFS(D230=$R$3,1,D230=$R$4,1,D230=$R$5,1,D230=$R$6,1,D230=$R$7,1,D230=$R$8,1,D230=$R$9,1,D230=$R$10,1,D230=$R$11,1,D230=$R$12,1,D230=$R$13,1,D230=$R$14,1,D230=$R$15,1,D230=$R$16,1,D230=$R$17,1,D230=$R$18,1,TRUE,0)</f>
        <v>0</v>
      </c>
      <c r="K230" s="6" cm="1">
        <f t="array" ref="K230">_xlfn.IFS(AND(H230=1,I230=1,J230=1),10,AND(H230=1,I230=1,J230=0),9,AND(H230=1,I230=0,J230=1),6,AND(H230=1,I230=0,J230=0),5,AND(H230=0,I230=1,J230=1),2,AND(H230=0,I230=0,J230=1),2,AND(H230=0,I230=1,J230=0),1,AND(H230=0,I230=0,J230=0),1)</f>
        <v>5</v>
      </c>
      <c r="T230" s="6" t="s">
        <v>458</v>
      </c>
      <c r="U230" s="10" t="s">
        <v>117</v>
      </c>
      <c r="V230" s="6" t="s">
        <v>419</v>
      </c>
      <c r="W230" s="10" t="s">
        <v>440</v>
      </c>
      <c r="X230" s="59">
        <v>13</v>
      </c>
      <c r="Y230" s="6" t="s">
        <v>233</v>
      </c>
    </row>
    <row r="231" spans="2:25">
      <c r="B231" s="6">
        <f>'2_MS_Inventory_deal'!$AY231</f>
        <v>229</v>
      </c>
      <c r="T231" s="6" t="s">
        <v>459</v>
      </c>
      <c r="U231" s="10" t="s">
        <v>460</v>
      </c>
      <c r="V231" s="6" t="s">
        <v>461</v>
      </c>
      <c r="W231" s="10" t="s">
        <v>164</v>
      </c>
      <c r="X231" s="59">
        <v>4</v>
      </c>
      <c r="Y231" s="6" t="s">
        <v>296</v>
      </c>
    </row>
    <row r="232" spans="2:25">
      <c r="B232" s="6">
        <f>'2_MS_Inventory_deal'!$AY232</f>
        <v>230</v>
      </c>
      <c r="T232" s="6" t="s">
        <v>462</v>
      </c>
      <c r="U232" s="10" t="s">
        <v>460</v>
      </c>
      <c r="V232" s="6" t="s">
        <v>461</v>
      </c>
      <c r="W232" s="10" t="s">
        <v>164</v>
      </c>
      <c r="X232" s="59">
        <v>4.5</v>
      </c>
      <c r="Y232" s="6" t="s">
        <v>296</v>
      </c>
    </row>
    <row r="233" spans="2:25">
      <c r="B233" s="6">
        <f>'2_MS_Inventory_deal'!$AY233</f>
        <v>231</v>
      </c>
      <c r="T233" s="6" t="s">
        <v>463</v>
      </c>
      <c r="U233" s="10" t="s">
        <v>460</v>
      </c>
      <c r="V233" s="6" t="s">
        <v>461</v>
      </c>
      <c r="W233" s="10" t="s">
        <v>164</v>
      </c>
      <c r="X233" s="59">
        <v>5</v>
      </c>
      <c r="Y233" s="6" t="s">
        <v>299</v>
      </c>
    </row>
    <row r="234" spans="2:25">
      <c r="B234" s="6">
        <f>'2_MS_Inventory_deal'!$AY234</f>
        <v>232</v>
      </c>
      <c r="T234" s="6" t="s">
        <v>464</v>
      </c>
      <c r="U234" s="10" t="s">
        <v>460</v>
      </c>
      <c r="V234" s="6" t="s">
        <v>461</v>
      </c>
      <c r="W234" s="10" t="s">
        <v>164</v>
      </c>
      <c r="X234" s="59">
        <v>5.5</v>
      </c>
      <c r="Y234" s="6" t="s">
        <v>299</v>
      </c>
    </row>
    <row r="235" spans="2:25">
      <c r="B235" s="6">
        <f>'2_MS_Inventory_deal'!$AY235</f>
        <v>233</v>
      </c>
      <c r="T235" s="6" t="s">
        <v>465</v>
      </c>
      <c r="U235" s="10" t="s">
        <v>460</v>
      </c>
      <c r="V235" s="6" t="s">
        <v>461</v>
      </c>
      <c r="W235" s="10" t="s">
        <v>164</v>
      </c>
      <c r="X235" s="59">
        <v>6</v>
      </c>
      <c r="Y235" s="6" t="s">
        <v>302</v>
      </c>
    </row>
    <row r="236" spans="2:25">
      <c r="B236" s="6">
        <f>'2_MS_Inventory_deal'!$AY236</f>
        <v>234</v>
      </c>
      <c r="T236" s="6" t="s">
        <v>466</v>
      </c>
      <c r="U236" s="10" t="s">
        <v>460</v>
      </c>
      <c r="V236" s="6" t="s">
        <v>461</v>
      </c>
      <c r="W236" s="10" t="s">
        <v>164</v>
      </c>
      <c r="X236" s="59">
        <v>6.5</v>
      </c>
      <c r="Y236" s="6" t="s">
        <v>302</v>
      </c>
    </row>
    <row r="237" spans="2:25">
      <c r="B237" s="6">
        <f>'2_MS_Inventory_deal'!$AY237</f>
        <v>235</v>
      </c>
      <c r="T237" s="6" t="s">
        <v>467</v>
      </c>
      <c r="U237" s="10" t="s">
        <v>460</v>
      </c>
      <c r="V237" s="6" t="s">
        <v>461</v>
      </c>
      <c r="W237" s="10" t="s">
        <v>164</v>
      </c>
      <c r="X237" s="59">
        <v>7</v>
      </c>
      <c r="Y237" s="6" t="s">
        <v>305</v>
      </c>
    </row>
    <row r="238" spans="2:25">
      <c r="B238" s="6">
        <f>'2_MS_Inventory_deal'!$AY238</f>
        <v>236</v>
      </c>
      <c r="T238" s="6" t="s">
        <v>468</v>
      </c>
      <c r="U238" s="10" t="s">
        <v>460</v>
      </c>
      <c r="V238" s="6" t="s">
        <v>461</v>
      </c>
      <c r="W238" s="10" t="s">
        <v>164</v>
      </c>
      <c r="X238" s="59">
        <v>7.5</v>
      </c>
      <c r="Y238" s="6" t="s">
        <v>305</v>
      </c>
    </row>
    <row r="239" spans="2:25">
      <c r="B239" s="6">
        <f>'2_MS_Inventory_deal'!$AY239</f>
        <v>237</v>
      </c>
      <c r="T239" s="6" t="s">
        <v>469</v>
      </c>
      <c r="U239" s="10" t="s">
        <v>460</v>
      </c>
      <c r="V239" s="6" t="s">
        <v>461</v>
      </c>
      <c r="W239" s="10" t="s">
        <v>164</v>
      </c>
      <c r="X239" s="59">
        <v>8</v>
      </c>
      <c r="Y239" s="6" t="s">
        <v>184</v>
      </c>
    </row>
    <row r="240" spans="2:25">
      <c r="B240" s="6">
        <f>'2_MS_Inventory_deal'!$AY240</f>
        <v>238</v>
      </c>
      <c r="T240" s="6" t="s">
        <v>470</v>
      </c>
      <c r="U240" s="10" t="s">
        <v>460</v>
      </c>
      <c r="V240" s="6" t="s">
        <v>461</v>
      </c>
      <c r="W240" s="10" t="s">
        <v>164</v>
      </c>
      <c r="X240" s="59">
        <v>8.5</v>
      </c>
      <c r="Y240" s="6" t="s">
        <v>184</v>
      </c>
    </row>
    <row r="241" spans="2:25">
      <c r="B241" s="6">
        <f>'2_MS_Inventory_deal'!$AY241</f>
        <v>239</v>
      </c>
      <c r="T241" s="6" t="s">
        <v>471</v>
      </c>
      <c r="U241" s="10" t="s">
        <v>460</v>
      </c>
      <c r="V241" s="6" t="s">
        <v>461</v>
      </c>
      <c r="W241" s="10" t="s">
        <v>164</v>
      </c>
      <c r="X241" s="59">
        <v>9</v>
      </c>
      <c r="Y241" s="6" t="s">
        <v>185</v>
      </c>
    </row>
    <row r="242" spans="2:25">
      <c r="B242" s="6">
        <f>'2_MS_Inventory_deal'!$AY242</f>
        <v>240</v>
      </c>
      <c r="T242" s="6" t="s">
        <v>472</v>
      </c>
      <c r="U242" s="10" t="s">
        <v>460</v>
      </c>
      <c r="V242" s="6" t="s">
        <v>461</v>
      </c>
      <c r="W242" s="10" t="s">
        <v>164</v>
      </c>
      <c r="X242" s="59">
        <v>9.5</v>
      </c>
      <c r="Y242" s="6" t="s">
        <v>185</v>
      </c>
    </row>
    <row r="243" spans="2:25">
      <c r="B243" s="6">
        <f>'2_MS_Inventory_deal'!$AY243</f>
        <v>241</v>
      </c>
      <c r="T243" s="6" t="s">
        <v>473</v>
      </c>
      <c r="U243" s="10" t="s">
        <v>460</v>
      </c>
      <c r="V243" s="6" t="s">
        <v>461</v>
      </c>
      <c r="W243" s="10" t="s">
        <v>164</v>
      </c>
      <c r="X243" s="59">
        <v>10</v>
      </c>
      <c r="Y243" s="6" t="s">
        <v>309</v>
      </c>
    </row>
    <row r="244" spans="2:25">
      <c r="B244" s="6">
        <f>'2_MS_Inventory_deal'!$AY244</f>
        <v>242</v>
      </c>
      <c r="T244" s="6" t="s">
        <v>474</v>
      </c>
      <c r="U244" s="10" t="s">
        <v>460</v>
      </c>
      <c r="V244" s="6" t="s">
        <v>461</v>
      </c>
      <c r="W244" s="10" t="s">
        <v>164</v>
      </c>
      <c r="X244" s="59">
        <v>10.5</v>
      </c>
      <c r="Y244" s="6" t="s">
        <v>309</v>
      </c>
    </row>
    <row r="245" spans="2:25">
      <c r="B245" s="6">
        <f>'2_MS_Inventory_deal'!$AY245</f>
        <v>243</v>
      </c>
      <c r="T245" s="6" t="s">
        <v>475</v>
      </c>
      <c r="U245" s="10" t="s">
        <v>460</v>
      </c>
      <c r="V245" s="6" t="s">
        <v>461</v>
      </c>
      <c r="W245" s="10" t="s">
        <v>164</v>
      </c>
      <c r="X245" s="59">
        <v>11</v>
      </c>
      <c r="Y245" s="6" t="s">
        <v>312</v>
      </c>
    </row>
    <row r="246" spans="2:25">
      <c r="B246" s="6">
        <f>'2_MS_Inventory_deal'!$AY246</f>
        <v>244</v>
      </c>
      <c r="T246" s="6" t="s">
        <v>476</v>
      </c>
      <c r="U246" s="10" t="s">
        <v>460</v>
      </c>
      <c r="V246" s="6" t="s">
        <v>461</v>
      </c>
      <c r="W246" s="10" t="s">
        <v>164</v>
      </c>
      <c r="X246" s="59">
        <v>11.5</v>
      </c>
      <c r="Y246" s="6" t="s">
        <v>312</v>
      </c>
    </row>
    <row r="247" spans="2:25">
      <c r="B247" s="6">
        <f>'2_MS_Inventory_deal'!$AY247</f>
        <v>245</v>
      </c>
      <c r="T247" s="6" t="s">
        <v>477</v>
      </c>
      <c r="U247" s="10" t="s">
        <v>460</v>
      </c>
      <c r="V247" s="6" t="s">
        <v>461</v>
      </c>
      <c r="W247" s="10" t="s">
        <v>164</v>
      </c>
      <c r="X247" s="59">
        <v>12</v>
      </c>
      <c r="Y247" s="6" t="s">
        <v>315</v>
      </c>
    </row>
    <row r="248" spans="2:25">
      <c r="B248" s="6">
        <f>'2_MS_Inventory_deal'!$AY248</f>
        <v>246</v>
      </c>
      <c r="T248" s="6" t="s">
        <v>478</v>
      </c>
      <c r="U248" s="10" t="s">
        <v>460</v>
      </c>
      <c r="V248" s="6" t="s">
        <v>461</v>
      </c>
      <c r="W248" s="10" t="s">
        <v>164</v>
      </c>
      <c r="X248" s="59">
        <v>12.5</v>
      </c>
      <c r="Y248" s="6" t="s">
        <v>315</v>
      </c>
    </row>
    <row r="249" spans="2:25">
      <c r="B249" s="6">
        <f>'2_MS_Inventory_deal'!$AY249</f>
        <v>247</v>
      </c>
      <c r="T249" s="6" t="s">
        <v>479</v>
      </c>
      <c r="U249" s="10" t="s">
        <v>460</v>
      </c>
      <c r="V249" s="6" t="s">
        <v>461</v>
      </c>
      <c r="W249" s="10" t="s">
        <v>164</v>
      </c>
      <c r="X249" s="59">
        <v>13</v>
      </c>
      <c r="Y249" s="6" t="s">
        <v>318</v>
      </c>
    </row>
    <row r="250" spans="2:25">
      <c r="B250" s="6">
        <f>'2_MS_Inventory_deal'!$AY250</f>
        <v>248</v>
      </c>
      <c r="T250" s="6" t="s">
        <v>480</v>
      </c>
      <c r="U250" s="10" t="s">
        <v>120</v>
      </c>
      <c r="V250" s="6" t="s">
        <v>461</v>
      </c>
      <c r="W250" s="10" t="s">
        <v>164</v>
      </c>
      <c r="X250" s="59">
        <v>4</v>
      </c>
      <c r="Y250" s="6" t="s">
        <v>296</v>
      </c>
    </row>
    <row r="251" spans="2:25">
      <c r="B251" s="6">
        <f>'2_MS_Inventory_deal'!$AY251</f>
        <v>249</v>
      </c>
      <c r="T251" s="6" t="s">
        <v>481</v>
      </c>
      <c r="U251" s="10" t="s">
        <v>120</v>
      </c>
      <c r="V251" s="6" t="s">
        <v>461</v>
      </c>
      <c r="W251" s="10" t="s">
        <v>164</v>
      </c>
      <c r="X251" s="59">
        <v>4.5</v>
      </c>
      <c r="Y251" s="6" t="s">
        <v>296</v>
      </c>
    </row>
    <row r="252" spans="2:25">
      <c r="B252" s="6">
        <f>'2_MS_Inventory_deal'!$AY252</f>
        <v>250</v>
      </c>
      <c r="T252" s="6" t="s">
        <v>482</v>
      </c>
      <c r="U252" s="10" t="s">
        <v>120</v>
      </c>
      <c r="V252" s="6" t="s">
        <v>461</v>
      </c>
      <c r="W252" s="10" t="s">
        <v>164</v>
      </c>
      <c r="X252" s="59">
        <v>5</v>
      </c>
      <c r="Y252" s="6" t="s">
        <v>299</v>
      </c>
    </row>
    <row r="253" spans="2:25">
      <c r="B253" s="6">
        <f>'2_MS_Inventory_deal'!$AY253</f>
        <v>251</v>
      </c>
      <c r="T253" s="6" t="s">
        <v>483</v>
      </c>
      <c r="U253" s="10" t="s">
        <v>120</v>
      </c>
      <c r="V253" s="6" t="s">
        <v>461</v>
      </c>
      <c r="W253" s="10" t="s">
        <v>164</v>
      </c>
      <c r="X253" s="59">
        <v>5.5</v>
      </c>
      <c r="Y253" s="6" t="s">
        <v>299</v>
      </c>
    </row>
    <row r="254" spans="2:25">
      <c r="B254" s="6">
        <f>'2_MS_Inventory_deal'!$AY254</f>
        <v>252</v>
      </c>
      <c r="T254" s="6" t="s">
        <v>484</v>
      </c>
      <c r="U254" s="10" t="s">
        <v>120</v>
      </c>
      <c r="V254" s="6" t="s">
        <v>461</v>
      </c>
      <c r="W254" s="10" t="s">
        <v>164</v>
      </c>
      <c r="X254" s="59">
        <v>6</v>
      </c>
      <c r="Y254" s="6" t="s">
        <v>302</v>
      </c>
    </row>
    <row r="255" spans="2:25">
      <c r="B255" s="6">
        <f>'2_MS_Inventory_deal'!$AY255</f>
        <v>253</v>
      </c>
      <c r="T255" s="6" t="s">
        <v>485</v>
      </c>
      <c r="U255" s="10" t="s">
        <v>120</v>
      </c>
      <c r="V255" s="6" t="s">
        <v>461</v>
      </c>
      <c r="W255" s="10" t="s">
        <v>164</v>
      </c>
      <c r="X255" s="59">
        <v>6.5</v>
      </c>
      <c r="Y255" s="6" t="s">
        <v>302</v>
      </c>
    </row>
    <row r="256" spans="2:25">
      <c r="B256" s="6">
        <f>'2_MS_Inventory_deal'!$AY256</f>
        <v>254</v>
      </c>
      <c r="T256" s="6" t="s">
        <v>486</v>
      </c>
      <c r="U256" s="10" t="s">
        <v>120</v>
      </c>
      <c r="V256" s="6" t="s">
        <v>461</v>
      </c>
      <c r="W256" s="10" t="s">
        <v>164</v>
      </c>
      <c r="X256" s="59">
        <v>7</v>
      </c>
      <c r="Y256" s="6" t="s">
        <v>305</v>
      </c>
    </row>
    <row r="257" spans="2:25">
      <c r="B257" s="6">
        <f>'2_MS_Inventory_deal'!$AY257</f>
        <v>255</v>
      </c>
      <c r="T257" s="6" t="s">
        <v>487</v>
      </c>
      <c r="U257" s="10" t="s">
        <v>120</v>
      </c>
      <c r="V257" s="6" t="s">
        <v>461</v>
      </c>
      <c r="W257" s="10" t="s">
        <v>164</v>
      </c>
      <c r="X257" s="59">
        <v>7.5</v>
      </c>
      <c r="Y257" s="6" t="s">
        <v>305</v>
      </c>
    </row>
    <row r="258" spans="2:25">
      <c r="B258" s="6">
        <f>'2_MS_Inventory_deal'!$AY258</f>
        <v>256</v>
      </c>
      <c r="T258" s="6" t="s">
        <v>488</v>
      </c>
      <c r="U258" s="10" t="s">
        <v>120</v>
      </c>
      <c r="V258" s="6" t="s">
        <v>461</v>
      </c>
      <c r="W258" s="10" t="s">
        <v>164</v>
      </c>
      <c r="X258" s="59">
        <v>8</v>
      </c>
      <c r="Y258" s="6" t="s">
        <v>184</v>
      </c>
    </row>
    <row r="259" spans="2:25">
      <c r="B259" s="6">
        <f>'2_MS_Inventory_deal'!$AY259</f>
        <v>257</v>
      </c>
      <c r="T259" s="6" t="s">
        <v>489</v>
      </c>
      <c r="U259" s="10" t="s">
        <v>120</v>
      </c>
      <c r="V259" s="6" t="s">
        <v>461</v>
      </c>
      <c r="W259" s="10" t="s">
        <v>164</v>
      </c>
      <c r="X259" s="59">
        <v>8.5</v>
      </c>
      <c r="Y259" s="6" t="s">
        <v>184</v>
      </c>
    </row>
    <row r="260" spans="2:25">
      <c r="B260" s="6">
        <f>'2_MS_Inventory_deal'!$AY260</f>
        <v>258</v>
      </c>
      <c r="T260" s="6" t="s">
        <v>490</v>
      </c>
      <c r="U260" s="10" t="s">
        <v>120</v>
      </c>
      <c r="V260" s="6" t="s">
        <v>461</v>
      </c>
      <c r="W260" s="10" t="s">
        <v>164</v>
      </c>
      <c r="X260" s="59">
        <v>9</v>
      </c>
      <c r="Y260" s="6" t="s">
        <v>185</v>
      </c>
    </row>
    <row r="261" spans="2:25">
      <c r="B261" s="6">
        <f>'2_MS_Inventory_deal'!$AY261</f>
        <v>259</v>
      </c>
      <c r="T261" s="6" t="s">
        <v>491</v>
      </c>
      <c r="U261" s="10" t="s">
        <v>120</v>
      </c>
      <c r="V261" s="6" t="s">
        <v>461</v>
      </c>
      <c r="W261" s="10" t="s">
        <v>164</v>
      </c>
      <c r="X261" s="59">
        <v>9.5</v>
      </c>
      <c r="Y261" s="6" t="s">
        <v>185</v>
      </c>
    </row>
    <row r="262" spans="2:25">
      <c r="B262" s="6">
        <f>'2_MS_Inventory_deal'!$AY262</f>
        <v>260</v>
      </c>
      <c r="T262" s="6" t="s">
        <v>492</v>
      </c>
      <c r="U262" s="10" t="s">
        <v>120</v>
      </c>
      <c r="V262" s="6" t="s">
        <v>461</v>
      </c>
      <c r="W262" s="10" t="s">
        <v>164</v>
      </c>
      <c r="X262" s="59">
        <v>10</v>
      </c>
      <c r="Y262" s="6" t="s">
        <v>309</v>
      </c>
    </row>
    <row r="263" spans="2:25">
      <c r="B263" s="6">
        <f>'2_MS_Inventory_deal'!$AY263</f>
        <v>261</v>
      </c>
      <c r="T263" s="6" t="s">
        <v>493</v>
      </c>
      <c r="U263" s="10" t="s">
        <v>120</v>
      </c>
      <c r="V263" s="6" t="s">
        <v>461</v>
      </c>
      <c r="W263" s="10" t="s">
        <v>164</v>
      </c>
      <c r="X263" s="59">
        <v>10.5</v>
      </c>
      <c r="Y263" s="6" t="s">
        <v>309</v>
      </c>
    </row>
    <row r="264" spans="2:25">
      <c r="B264" s="6">
        <f>'2_MS_Inventory_deal'!$AY264</f>
        <v>262</v>
      </c>
      <c r="T264" s="6" t="s">
        <v>494</v>
      </c>
      <c r="U264" s="10" t="s">
        <v>120</v>
      </c>
      <c r="V264" s="6" t="s">
        <v>461</v>
      </c>
      <c r="W264" s="10" t="s">
        <v>164</v>
      </c>
      <c r="X264" s="59">
        <v>11</v>
      </c>
      <c r="Y264" s="6" t="s">
        <v>312</v>
      </c>
    </row>
    <row r="265" spans="2:25">
      <c r="B265" s="6">
        <f>'2_MS_Inventory_deal'!$AY265</f>
        <v>263</v>
      </c>
      <c r="T265" s="6" t="s">
        <v>495</v>
      </c>
      <c r="U265" s="10" t="s">
        <v>120</v>
      </c>
      <c r="V265" s="6" t="s">
        <v>461</v>
      </c>
      <c r="W265" s="10" t="s">
        <v>164</v>
      </c>
      <c r="X265" s="59">
        <v>11.5</v>
      </c>
      <c r="Y265" s="6" t="s">
        <v>312</v>
      </c>
    </row>
    <row r="266" spans="2:25">
      <c r="B266" s="6">
        <f>'2_MS_Inventory_deal'!$AY266</f>
        <v>264</v>
      </c>
      <c r="T266" s="6" t="s">
        <v>496</v>
      </c>
      <c r="U266" s="10" t="s">
        <v>120</v>
      </c>
      <c r="V266" s="6" t="s">
        <v>461</v>
      </c>
      <c r="W266" s="10" t="s">
        <v>164</v>
      </c>
      <c r="X266" s="59">
        <v>12</v>
      </c>
      <c r="Y266" s="6" t="s">
        <v>315</v>
      </c>
    </row>
    <row r="267" spans="2:25">
      <c r="B267" s="6">
        <f>'2_MS_Inventory_deal'!$AY267</f>
        <v>265</v>
      </c>
      <c r="T267" s="6" t="s">
        <v>497</v>
      </c>
      <c r="U267" s="10" t="s">
        <v>120</v>
      </c>
      <c r="V267" s="6" t="s">
        <v>461</v>
      </c>
      <c r="W267" s="10" t="s">
        <v>164</v>
      </c>
      <c r="X267" s="59">
        <v>12.5</v>
      </c>
      <c r="Y267" s="6" t="s">
        <v>315</v>
      </c>
    </row>
    <row r="268" spans="2:25">
      <c r="B268" s="6">
        <f>'2_MS_Inventory_deal'!$AY268</f>
        <v>266</v>
      </c>
      <c r="T268" s="6" t="s">
        <v>498</v>
      </c>
      <c r="U268" s="10" t="s">
        <v>120</v>
      </c>
      <c r="V268" s="6" t="s">
        <v>461</v>
      </c>
      <c r="W268" s="10" t="s">
        <v>164</v>
      </c>
      <c r="X268" s="59">
        <v>13</v>
      </c>
      <c r="Y268" s="6" t="s">
        <v>318</v>
      </c>
    </row>
    <row r="269" spans="2:25">
      <c r="B269" s="6">
        <f>'2_MS_Inventory_deal'!$AY269</f>
        <v>267</v>
      </c>
      <c r="T269" s="6" t="s">
        <v>499</v>
      </c>
      <c r="U269" s="10" t="s">
        <v>121</v>
      </c>
      <c r="V269" s="6" t="s">
        <v>461</v>
      </c>
      <c r="W269" s="10" t="s">
        <v>164</v>
      </c>
      <c r="X269" s="59">
        <v>4</v>
      </c>
      <c r="Y269" s="6" t="s">
        <v>296</v>
      </c>
    </row>
    <row r="270" spans="2:25">
      <c r="B270" s="6">
        <f>'2_MS_Inventory_deal'!$AY270</f>
        <v>268</v>
      </c>
      <c r="T270" s="6" t="s">
        <v>500</v>
      </c>
      <c r="U270" s="10" t="s">
        <v>121</v>
      </c>
      <c r="V270" s="6" t="s">
        <v>461</v>
      </c>
      <c r="W270" s="10" t="s">
        <v>164</v>
      </c>
      <c r="X270" s="59">
        <v>4.5</v>
      </c>
      <c r="Y270" s="6" t="s">
        <v>296</v>
      </c>
    </row>
    <row r="271" spans="2:25">
      <c r="B271" s="6">
        <f>'2_MS_Inventory_deal'!$AY271</f>
        <v>269</v>
      </c>
      <c r="T271" s="6" t="s">
        <v>501</v>
      </c>
      <c r="U271" s="10" t="s">
        <v>121</v>
      </c>
      <c r="V271" s="6" t="s">
        <v>461</v>
      </c>
      <c r="W271" s="10" t="s">
        <v>164</v>
      </c>
      <c r="X271" s="59">
        <v>5</v>
      </c>
      <c r="Y271" s="6" t="s">
        <v>299</v>
      </c>
    </row>
    <row r="272" spans="2:25">
      <c r="B272" s="6">
        <f>'2_MS_Inventory_deal'!$AY272</f>
        <v>270</v>
      </c>
      <c r="T272" s="6" t="s">
        <v>502</v>
      </c>
      <c r="U272" s="10" t="s">
        <v>121</v>
      </c>
      <c r="V272" s="6" t="s">
        <v>461</v>
      </c>
      <c r="W272" s="10" t="s">
        <v>164</v>
      </c>
      <c r="X272" s="59">
        <v>5.5</v>
      </c>
      <c r="Y272" s="6" t="s">
        <v>299</v>
      </c>
    </row>
    <row r="273" spans="2:25">
      <c r="B273" s="6">
        <f>'2_MS_Inventory_deal'!$AY273</f>
        <v>271</v>
      </c>
      <c r="T273" s="6" t="s">
        <v>503</v>
      </c>
      <c r="U273" s="10" t="s">
        <v>121</v>
      </c>
      <c r="V273" s="6" t="s">
        <v>461</v>
      </c>
      <c r="W273" s="10" t="s">
        <v>164</v>
      </c>
      <c r="X273" s="59">
        <v>6</v>
      </c>
      <c r="Y273" s="6" t="s">
        <v>302</v>
      </c>
    </row>
    <row r="274" spans="2:25">
      <c r="B274" s="6">
        <f>'2_MS_Inventory_deal'!$AY274</f>
        <v>272</v>
      </c>
      <c r="T274" s="6" t="s">
        <v>504</v>
      </c>
      <c r="U274" s="10" t="s">
        <v>121</v>
      </c>
      <c r="V274" s="6" t="s">
        <v>461</v>
      </c>
      <c r="W274" s="10" t="s">
        <v>164</v>
      </c>
      <c r="X274" s="59">
        <v>6.5</v>
      </c>
      <c r="Y274" s="6" t="s">
        <v>302</v>
      </c>
    </row>
    <row r="275" spans="2:25">
      <c r="B275" s="6">
        <f>'2_MS_Inventory_deal'!$AY275</f>
        <v>273</v>
      </c>
      <c r="T275" s="6" t="s">
        <v>505</v>
      </c>
      <c r="U275" s="10" t="s">
        <v>121</v>
      </c>
      <c r="V275" s="6" t="s">
        <v>461</v>
      </c>
      <c r="W275" s="10" t="s">
        <v>164</v>
      </c>
      <c r="X275" s="59">
        <v>7</v>
      </c>
      <c r="Y275" s="6" t="s">
        <v>305</v>
      </c>
    </row>
    <row r="276" spans="2:25">
      <c r="B276" s="6">
        <f>'2_MS_Inventory_deal'!$AY276</f>
        <v>274</v>
      </c>
      <c r="T276" s="6" t="s">
        <v>506</v>
      </c>
      <c r="U276" s="10" t="s">
        <v>121</v>
      </c>
      <c r="V276" s="6" t="s">
        <v>461</v>
      </c>
      <c r="W276" s="10" t="s">
        <v>164</v>
      </c>
      <c r="X276" s="59">
        <v>7.5</v>
      </c>
      <c r="Y276" s="6" t="s">
        <v>305</v>
      </c>
    </row>
    <row r="277" spans="2:25">
      <c r="B277" s="6">
        <f>'2_MS_Inventory_deal'!$AY277</f>
        <v>275</v>
      </c>
      <c r="T277" s="6" t="s">
        <v>507</v>
      </c>
      <c r="U277" s="10" t="s">
        <v>121</v>
      </c>
      <c r="V277" s="6" t="s">
        <v>461</v>
      </c>
      <c r="W277" s="10" t="s">
        <v>164</v>
      </c>
      <c r="X277" s="59">
        <v>8</v>
      </c>
      <c r="Y277" s="6" t="s">
        <v>184</v>
      </c>
    </row>
    <row r="278" spans="2:25">
      <c r="B278" s="6">
        <f>'2_MS_Inventory_deal'!$AY278</f>
        <v>276</v>
      </c>
      <c r="T278" s="6" t="s">
        <v>508</v>
      </c>
      <c r="U278" s="10" t="s">
        <v>121</v>
      </c>
      <c r="V278" s="6" t="s">
        <v>461</v>
      </c>
      <c r="W278" s="10" t="s">
        <v>164</v>
      </c>
      <c r="X278" s="59">
        <v>8.5</v>
      </c>
      <c r="Y278" s="6" t="s">
        <v>184</v>
      </c>
    </row>
    <row r="279" spans="2:25">
      <c r="B279" s="6">
        <f>'2_MS_Inventory_deal'!$AY279</f>
        <v>277</v>
      </c>
      <c r="T279" s="6" t="s">
        <v>509</v>
      </c>
      <c r="U279" s="10" t="s">
        <v>121</v>
      </c>
      <c r="V279" s="6" t="s">
        <v>461</v>
      </c>
      <c r="W279" s="10" t="s">
        <v>164</v>
      </c>
      <c r="X279" s="59">
        <v>9</v>
      </c>
      <c r="Y279" s="6" t="s">
        <v>185</v>
      </c>
    </row>
    <row r="280" spans="2:25">
      <c r="B280" s="6">
        <f>'2_MS_Inventory_deal'!$AY280</f>
        <v>278</v>
      </c>
      <c r="T280" s="6" t="s">
        <v>510</v>
      </c>
      <c r="U280" s="10" t="s">
        <v>121</v>
      </c>
      <c r="V280" s="6" t="s">
        <v>461</v>
      </c>
      <c r="W280" s="10" t="s">
        <v>164</v>
      </c>
      <c r="X280" s="59">
        <v>9.5</v>
      </c>
      <c r="Y280" s="6" t="s">
        <v>185</v>
      </c>
    </row>
    <row r="281" spans="2:25">
      <c r="B281" s="6">
        <f>'2_MS_Inventory_deal'!$AY281</f>
        <v>279</v>
      </c>
      <c r="T281" s="6" t="s">
        <v>511</v>
      </c>
      <c r="U281" s="10" t="s">
        <v>121</v>
      </c>
      <c r="V281" s="6" t="s">
        <v>461</v>
      </c>
      <c r="W281" s="10" t="s">
        <v>164</v>
      </c>
      <c r="X281" s="59">
        <v>10</v>
      </c>
      <c r="Y281" s="6" t="s">
        <v>309</v>
      </c>
    </row>
    <row r="282" spans="2:25">
      <c r="B282" s="6">
        <f>'2_MS_Inventory_deal'!$AY282</f>
        <v>280</v>
      </c>
      <c r="T282" s="6" t="s">
        <v>512</v>
      </c>
      <c r="U282" s="10" t="s">
        <v>121</v>
      </c>
      <c r="V282" s="6" t="s">
        <v>461</v>
      </c>
      <c r="W282" s="10" t="s">
        <v>164</v>
      </c>
      <c r="X282" s="59">
        <v>10.5</v>
      </c>
      <c r="Y282" s="6" t="s">
        <v>309</v>
      </c>
    </row>
    <row r="283" spans="2:25">
      <c r="B283" s="6">
        <f>'2_MS_Inventory_deal'!$AY283</f>
        <v>281</v>
      </c>
      <c r="T283" s="6" t="s">
        <v>513</v>
      </c>
      <c r="U283" s="10" t="s">
        <v>121</v>
      </c>
      <c r="V283" s="6" t="s">
        <v>461</v>
      </c>
      <c r="W283" s="10" t="s">
        <v>164</v>
      </c>
      <c r="X283" s="59">
        <v>11</v>
      </c>
      <c r="Y283" s="6" t="s">
        <v>312</v>
      </c>
    </row>
    <row r="284" spans="2:25">
      <c r="B284" s="6">
        <f>'2_MS_Inventory_deal'!$AY284</f>
        <v>282</v>
      </c>
      <c r="T284" s="6" t="s">
        <v>514</v>
      </c>
      <c r="U284" s="10" t="s">
        <v>121</v>
      </c>
      <c r="V284" s="6" t="s">
        <v>461</v>
      </c>
      <c r="W284" s="10" t="s">
        <v>164</v>
      </c>
      <c r="X284" s="59">
        <v>11.5</v>
      </c>
      <c r="Y284" s="6" t="s">
        <v>312</v>
      </c>
    </row>
    <row r="285" spans="2:25">
      <c r="B285" s="6">
        <f>'2_MS_Inventory_deal'!$AY285</f>
        <v>283</v>
      </c>
      <c r="T285" s="6" t="s">
        <v>515</v>
      </c>
      <c r="U285" s="10" t="s">
        <v>121</v>
      </c>
      <c r="V285" s="6" t="s">
        <v>461</v>
      </c>
      <c r="W285" s="10" t="s">
        <v>164</v>
      </c>
      <c r="X285" s="59">
        <v>12</v>
      </c>
      <c r="Y285" s="6" t="s">
        <v>315</v>
      </c>
    </row>
    <row r="286" spans="2:25">
      <c r="B286" s="6">
        <f>'2_MS_Inventory_deal'!$AY286</f>
        <v>284</v>
      </c>
      <c r="T286" s="6" t="s">
        <v>516</v>
      </c>
      <c r="U286" s="10" t="s">
        <v>121</v>
      </c>
      <c r="V286" s="6" t="s">
        <v>461</v>
      </c>
      <c r="W286" s="10" t="s">
        <v>164</v>
      </c>
      <c r="X286" s="59">
        <v>12.5</v>
      </c>
      <c r="Y286" s="6" t="s">
        <v>315</v>
      </c>
    </row>
    <row r="287" spans="2:25">
      <c r="B287" s="6">
        <f>'2_MS_Inventory_deal'!$AY287</f>
        <v>285</v>
      </c>
      <c r="T287" s="6" t="s">
        <v>517</v>
      </c>
      <c r="U287" s="10" t="s">
        <v>121</v>
      </c>
      <c r="V287" s="6" t="s">
        <v>461</v>
      </c>
      <c r="W287" s="10" t="s">
        <v>164</v>
      </c>
      <c r="X287" s="59">
        <v>13</v>
      </c>
      <c r="Y287" s="6" t="s">
        <v>318</v>
      </c>
    </row>
    <row r="288" spans="2:25">
      <c r="B288" s="6">
        <f>'2_MS_Inventory_deal'!$AY288</f>
        <v>286</v>
      </c>
      <c r="T288" s="6" t="s">
        <v>518</v>
      </c>
      <c r="U288" s="10" t="s">
        <v>519</v>
      </c>
      <c r="V288" s="6" t="s">
        <v>461</v>
      </c>
      <c r="W288" s="10" t="s">
        <v>520</v>
      </c>
      <c r="X288" s="59">
        <v>4</v>
      </c>
      <c r="Y288" s="6" t="s">
        <v>296</v>
      </c>
    </row>
    <row r="289" spans="2:25">
      <c r="B289" s="6">
        <f>'2_MS_Inventory_deal'!$AY289</f>
        <v>287</v>
      </c>
      <c r="T289" s="6" t="s">
        <v>521</v>
      </c>
      <c r="U289" s="10" t="s">
        <v>519</v>
      </c>
      <c r="V289" s="6" t="s">
        <v>461</v>
      </c>
      <c r="W289" s="10" t="s">
        <v>520</v>
      </c>
      <c r="X289" s="59">
        <v>4.5</v>
      </c>
      <c r="Y289" s="6" t="s">
        <v>296</v>
      </c>
    </row>
    <row r="290" spans="2:25">
      <c r="B290" s="6">
        <f>'2_MS_Inventory_deal'!$AY290</f>
        <v>288</v>
      </c>
      <c r="T290" s="6" t="s">
        <v>522</v>
      </c>
      <c r="U290" s="10" t="s">
        <v>519</v>
      </c>
      <c r="V290" s="6" t="s">
        <v>461</v>
      </c>
      <c r="W290" s="10" t="s">
        <v>520</v>
      </c>
      <c r="X290" s="59">
        <v>5</v>
      </c>
      <c r="Y290" s="6" t="s">
        <v>299</v>
      </c>
    </row>
    <row r="291" spans="2:25">
      <c r="B291" s="6">
        <f>'2_MS_Inventory_deal'!$AY291</f>
        <v>289</v>
      </c>
      <c r="T291" s="6" t="s">
        <v>523</v>
      </c>
      <c r="U291" s="10" t="s">
        <v>519</v>
      </c>
      <c r="V291" s="6" t="s">
        <v>461</v>
      </c>
      <c r="W291" s="10" t="s">
        <v>520</v>
      </c>
      <c r="X291" s="59">
        <v>5.5</v>
      </c>
      <c r="Y291" s="6" t="s">
        <v>299</v>
      </c>
    </row>
    <row r="292" spans="2:25">
      <c r="B292" s="6">
        <f>'2_MS_Inventory_deal'!$AY292</f>
        <v>290</v>
      </c>
      <c r="T292" s="6" t="s">
        <v>524</v>
      </c>
      <c r="U292" s="10" t="s">
        <v>519</v>
      </c>
      <c r="V292" s="6" t="s">
        <v>461</v>
      </c>
      <c r="W292" s="10" t="s">
        <v>520</v>
      </c>
      <c r="X292" s="59">
        <v>6</v>
      </c>
      <c r="Y292" s="6" t="s">
        <v>302</v>
      </c>
    </row>
    <row r="293" spans="2:25">
      <c r="B293" s="6">
        <f>'2_MS_Inventory_deal'!$AY293</f>
        <v>291</v>
      </c>
      <c r="T293" s="6" t="s">
        <v>525</v>
      </c>
      <c r="U293" s="10" t="s">
        <v>519</v>
      </c>
      <c r="V293" s="6" t="s">
        <v>461</v>
      </c>
      <c r="W293" s="10" t="s">
        <v>520</v>
      </c>
      <c r="X293" s="59">
        <v>6.5</v>
      </c>
      <c r="Y293" s="6" t="s">
        <v>302</v>
      </c>
    </row>
    <row r="294" spans="2:25">
      <c r="B294" s="6">
        <f>'2_MS_Inventory_deal'!$AY294</f>
        <v>292</v>
      </c>
      <c r="T294" s="6" t="s">
        <v>526</v>
      </c>
      <c r="U294" s="10" t="s">
        <v>519</v>
      </c>
      <c r="V294" s="6" t="s">
        <v>461</v>
      </c>
      <c r="W294" s="10" t="s">
        <v>520</v>
      </c>
      <c r="X294" s="59">
        <v>7</v>
      </c>
      <c r="Y294" s="6" t="s">
        <v>305</v>
      </c>
    </row>
    <row r="295" spans="2:25">
      <c r="B295" s="6">
        <f>'2_MS_Inventory_deal'!$AY295</f>
        <v>293</v>
      </c>
      <c r="T295" s="6" t="s">
        <v>527</v>
      </c>
      <c r="U295" s="10" t="s">
        <v>519</v>
      </c>
      <c r="V295" s="6" t="s">
        <v>461</v>
      </c>
      <c r="W295" s="10" t="s">
        <v>520</v>
      </c>
      <c r="X295" s="59">
        <v>7.5</v>
      </c>
      <c r="Y295" s="6" t="s">
        <v>305</v>
      </c>
    </row>
    <row r="296" spans="2:25">
      <c r="B296" s="6">
        <f>'2_MS_Inventory_deal'!$AY296</f>
        <v>294</v>
      </c>
      <c r="T296" s="6" t="s">
        <v>528</v>
      </c>
      <c r="U296" s="10" t="s">
        <v>519</v>
      </c>
      <c r="V296" s="6" t="s">
        <v>461</v>
      </c>
      <c r="W296" s="10" t="s">
        <v>520</v>
      </c>
      <c r="X296" s="59">
        <v>8</v>
      </c>
      <c r="Y296" s="6" t="s">
        <v>184</v>
      </c>
    </row>
    <row r="297" spans="2:25">
      <c r="B297" s="6">
        <f>'2_MS_Inventory_deal'!$AY297</f>
        <v>295</v>
      </c>
      <c r="T297" s="6" t="s">
        <v>529</v>
      </c>
      <c r="U297" s="10" t="s">
        <v>519</v>
      </c>
      <c r="V297" s="6" t="s">
        <v>461</v>
      </c>
      <c r="W297" s="10" t="s">
        <v>520</v>
      </c>
      <c r="X297" s="59">
        <v>8.5</v>
      </c>
      <c r="Y297" s="6" t="s">
        <v>184</v>
      </c>
    </row>
    <row r="298" spans="2:25">
      <c r="B298" s="6">
        <f>'2_MS_Inventory_deal'!$AY298</f>
        <v>296</v>
      </c>
      <c r="T298" s="6" t="s">
        <v>530</v>
      </c>
      <c r="U298" s="10" t="s">
        <v>519</v>
      </c>
      <c r="V298" s="6" t="s">
        <v>461</v>
      </c>
      <c r="W298" s="10" t="s">
        <v>520</v>
      </c>
      <c r="X298" s="59">
        <v>9</v>
      </c>
      <c r="Y298" s="6" t="s">
        <v>185</v>
      </c>
    </row>
    <row r="299" spans="2:25">
      <c r="B299" s="6">
        <f>'2_MS_Inventory_deal'!$AY299</f>
        <v>297</v>
      </c>
      <c r="T299" s="6" t="s">
        <v>531</v>
      </c>
      <c r="U299" s="10" t="s">
        <v>519</v>
      </c>
      <c r="V299" s="6" t="s">
        <v>461</v>
      </c>
      <c r="W299" s="10" t="s">
        <v>520</v>
      </c>
      <c r="X299" s="59">
        <v>9.5</v>
      </c>
      <c r="Y299" s="6" t="s">
        <v>185</v>
      </c>
    </row>
    <row r="300" spans="2:25">
      <c r="B300" s="6">
        <f>'2_MS_Inventory_deal'!$AY300</f>
        <v>298</v>
      </c>
      <c r="T300" s="6" t="s">
        <v>532</v>
      </c>
      <c r="U300" s="10" t="s">
        <v>519</v>
      </c>
      <c r="V300" s="6" t="s">
        <v>461</v>
      </c>
      <c r="W300" s="10" t="s">
        <v>520</v>
      </c>
      <c r="X300" s="59">
        <v>10</v>
      </c>
      <c r="Y300" s="6" t="s">
        <v>309</v>
      </c>
    </row>
    <row r="301" spans="2:25">
      <c r="B301" s="6">
        <f>'2_MS_Inventory_deal'!$AY301</f>
        <v>299</v>
      </c>
      <c r="T301" s="6" t="s">
        <v>533</v>
      </c>
      <c r="U301" s="10" t="s">
        <v>519</v>
      </c>
      <c r="V301" s="6" t="s">
        <v>461</v>
      </c>
      <c r="W301" s="10" t="s">
        <v>520</v>
      </c>
      <c r="X301" s="59">
        <v>10.5</v>
      </c>
      <c r="Y301" s="6" t="s">
        <v>309</v>
      </c>
    </row>
    <row r="302" spans="2:25">
      <c r="B302" s="6">
        <f>'2_MS_Inventory_deal'!$AY302</f>
        <v>300</v>
      </c>
      <c r="T302" s="6" t="s">
        <v>534</v>
      </c>
      <c r="U302" s="10" t="s">
        <v>519</v>
      </c>
      <c r="V302" s="6" t="s">
        <v>461</v>
      </c>
      <c r="W302" s="10" t="s">
        <v>520</v>
      </c>
      <c r="X302" s="59">
        <v>11</v>
      </c>
      <c r="Y302" s="6" t="s">
        <v>312</v>
      </c>
    </row>
    <row r="303" spans="2:25">
      <c r="B303" s="6">
        <f>'2_MS_Inventory_deal'!$AY303</f>
        <v>301</v>
      </c>
      <c r="T303" s="6" t="s">
        <v>535</v>
      </c>
      <c r="U303" s="10" t="s">
        <v>519</v>
      </c>
      <c r="V303" s="6" t="s">
        <v>461</v>
      </c>
      <c r="W303" s="10" t="s">
        <v>520</v>
      </c>
      <c r="X303" s="59">
        <v>11.5</v>
      </c>
      <c r="Y303" s="6" t="s">
        <v>312</v>
      </c>
    </row>
    <row r="304" spans="2:25">
      <c r="B304" s="6">
        <f>'2_MS_Inventory_deal'!$AY304</f>
        <v>302</v>
      </c>
      <c r="T304" s="6" t="s">
        <v>536</v>
      </c>
      <c r="U304" s="10" t="s">
        <v>519</v>
      </c>
      <c r="V304" s="6" t="s">
        <v>461</v>
      </c>
      <c r="W304" s="10" t="s">
        <v>520</v>
      </c>
      <c r="X304" s="59">
        <v>12</v>
      </c>
      <c r="Y304" s="6" t="s">
        <v>315</v>
      </c>
    </row>
    <row r="305" spans="2:25">
      <c r="B305" s="6">
        <f>'2_MS_Inventory_deal'!$AY305</f>
        <v>303</v>
      </c>
      <c r="T305" s="6" t="s">
        <v>537</v>
      </c>
      <c r="U305" s="10" t="s">
        <v>519</v>
      </c>
      <c r="V305" s="6" t="s">
        <v>461</v>
      </c>
      <c r="W305" s="10" t="s">
        <v>520</v>
      </c>
      <c r="X305" s="59">
        <v>12.5</v>
      </c>
      <c r="Y305" s="6" t="s">
        <v>315</v>
      </c>
    </row>
    <row r="306" spans="2:25">
      <c r="B306" s="6">
        <f>'2_MS_Inventory_deal'!$AY306</f>
        <v>304</v>
      </c>
      <c r="T306" s="6" t="s">
        <v>538</v>
      </c>
      <c r="U306" s="10" t="s">
        <v>519</v>
      </c>
      <c r="V306" s="6" t="s">
        <v>461</v>
      </c>
      <c r="W306" s="10" t="s">
        <v>520</v>
      </c>
      <c r="X306" s="59">
        <v>13</v>
      </c>
      <c r="Y306" s="6" t="s">
        <v>318</v>
      </c>
    </row>
    <row r="307" spans="2:25">
      <c r="B307" s="6">
        <f>'2_MS_Inventory_deal'!$AY307</f>
        <v>305</v>
      </c>
      <c r="T307" s="6" t="s">
        <v>539</v>
      </c>
      <c r="U307" s="10" t="s">
        <v>123</v>
      </c>
      <c r="V307" s="6" t="s">
        <v>461</v>
      </c>
      <c r="W307" s="10" t="s">
        <v>358</v>
      </c>
      <c r="X307" s="59">
        <v>4</v>
      </c>
      <c r="Y307" s="6" t="s">
        <v>296</v>
      </c>
    </row>
    <row r="308" spans="2:25">
      <c r="B308" s="6">
        <f>'2_MS_Inventory_deal'!$AY308</f>
        <v>306</v>
      </c>
      <c r="T308" s="6" t="s">
        <v>540</v>
      </c>
      <c r="U308" s="10" t="s">
        <v>123</v>
      </c>
      <c r="V308" s="6" t="s">
        <v>461</v>
      </c>
      <c r="W308" s="10" t="s">
        <v>358</v>
      </c>
      <c r="X308" s="59">
        <v>4.5</v>
      </c>
      <c r="Y308" s="6" t="s">
        <v>296</v>
      </c>
    </row>
    <row r="309" spans="2:25">
      <c r="B309" s="6">
        <f>'2_MS_Inventory_deal'!$AY309</f>
        <v>307</v>
      </c>
      <c r="T309" s="6" t="s">
        <v>541</v>
      </c>
      <c r="U309" s="10" t="s">
        <v>123</v>
      </c>
      <c r="V309" s="6" t="s">
        <v>461</v>
      </c>
      <c r="W309" s="10" t="s">
        <v>358</v>
      </c>
      <c r="X309" s="59">
        <v>5</v>
      </c>
      <c r="Y309" s="6" t="s">
        <v>299</v>
      </c>
    </row>
    <row r="310" spans="2:25">
      <c r="B310" s="6">
        <f>'2_MS_Inventory_deal'!$AY310</f>
        <v>308</v>
      </c>
      <c r="T310" s="6" t="s">
        <v>542</v>
      </c>
      <c r="U310" s="10" t="s">
        <v>123</v>
      </c>
      <c r="V310" s="6" t="s">
        <v>461</v>
      </c>
      <c r="W310" s="10" t="s">
        <v>358</v>
      </c>
      <c r="X310" s="59">
        <v>5.5</v>
      </c>
      <c r="Y310" s="6" t="s">
        <v>299</v>
      </c>
    </row>
    <row r="311" spans="2:25">
      <c r="B311" s="6">
        <f>'2_MS_Inventory_deal'!$AY311</f>
        <v>309</v>
      </c>
      <c r="T311" s="6" t="s">
        <v>543</v>
      </c>
      <c r="U311" s="10" t="s">
        <v>123</v>
      </c>
      <c r="V311" s="6" t="s">
        <v>461</v>
      </c>
      <c r="W311" s="10" t="s">
        <v>358</v>
      </c>
      <c r="X311" s="59">
        <v>6</v>
      </c>
      <c r="Y311" s="6" t="s">
        <v>302</v>
      </c>
    </row>
    <row r="312" spans="2:25">
      <c r="B312" s="6">
        <f>'2_MS_Inventory_deal'!$AY312</f>
        <v>310</v>
      </c>
      <c r="T312" s="6" t="s">
        <v>544</v>
      </c>
      <c r="U312" s="10" t="s">
        <v>123</v>
      </c>
      <c r="V312" s="6" t="s">
        <v>461</v>
      </c>
      <c r="W312" s="10" t="s">
        <v>358</v>
      </c>
      <c r="X312" s="59">
        <v>6.5</v>
      </c>
      <c r="Y312" s="6" t="s">
        <v>302</v>
      </c>
    </row>
    <row r="313" spans="2:25">
      <c r="B313" s="6">
        <f>'2_MS_Inventory_deal'!$AY313</f>
        <v>311</v>
      </c>
      <c r="T313" s="6" t="s">
        <v>545</v>
      </c>
      <c r="U313" s="10" t="s">
        <v>123</v>
      </c>
      <c r="V313" s="6" t="s">
        <v>461</v>
      </c>
      <c r="W313" s="10" t="s">
        <v>358</v>
      </c>
      <c r="X313" s="59">
        <v>7</v>
      </c>
      <c r="Y313" s="6" t="s">
        <v>305</v>
      </c>
    </row>
    <row r="314" spans="2:25">
      <c r="B314" s="6">
        <f>'2_MS_Inventory_deal'!$AY314</f>
        <v>312</v>
      </c>
      <c r="T314" s="6" t="s">
        <v>546</v>
      </c>
      <c r="U314" s="10" t="s">
        <v>123</v>
      </c>
      <c r="V314" s="6" t="s">
        <v>461</v>
      </c>
      <c r="W314" s="10" t="s">
        <v>358</v>
      </c>
      <c r="X314" s="59">
        <v>7.5</v>
      </c>
      <c r="Y314" s="6" t="s">
        <v>305</v>
      </c>
    </row>
    <row r="315" spans="2:25">
      <c r="B315" s="6">
        <f>'2_MS_Inventory_deal'!$AY315</f>
        <v>313</v>
      </c>
      <c r="T315" s="6" t="s">
        <v>547</v>
      </c>
      <c r="U315" s="10" t="s">
        <v>123</v>
      </c>
      <c r="V315" s="6" t="s">
        <v>461</v>
      </c>
      <c r="W315" s="10" t="s">
        <v>358</v>
      </c>
      <c r="X315" s="59">
        <v>8</v>
      </c>
      <c r="Y315" s="6" t="s">
        <v>184</v>
      </c>
    </row>
    <row r="316" spans="2:25">
      <c r="B316" s="6">
        <f>'2_MS_Inventory_deal'!$AY316</f>
        <v>314</v>
      </c>
      <c r="T316" s="6" t="s">
        <v>548</v>
      </c>
      <c r="U316" s="10" t="s">
        <v>123</v>
      </c>
      <c r="V316" s="6" t="s">
        <v>461</v>
      </c>
      <c r="W316" s="10" t="s">
        <v>358</v>
      </c>
      <c r="X316" s="59">
        <v>8.5</v>
      </c>
      <c r="Y316" s="6" t="s">
        <v>184</v>
      </c>
    </row>
    <row r="317" spans="2:25">
      <c r="B317" s="6">
        <f>'2_MS_Inventory_deal'!$AY317</f>
        <v>315</v>
      </c>
      <c r="T317" s="6" t="s">
        <v>549</v>
      </c>
      <c r="U317" s="10" t="s">
        <v>123</v>
      </c>
      <c r="V317" s="6" t="s">
        <v>461</v>
      </c>
      <c r="W317" s="10" t="s">
        <v>358</v>
      </c>
      <c r="X317" s="59">
        <v>9</v>
      </c>
      <c r="Y317" s="6" t="s">
        <v>185</v>
      </c>
    </row>
    <row r="318" spans="2:25">
      <c r="B318" s="6">
        <f>'2_MS_Inventory_deal'!$AY318</f>
        <v>316</v>
      </c>
      <c r="T318" s="6" t="s">
        <v>550</v>
      </c>
      <c r="U318" s="10" t="s">
        <v>123</v>
      </c>
      <c r="V318" s="6" t="s">
        <v>461</v>
      </c>
      <c r="W318" s="10" t="s">
        <v>358</v>
      </c>
      <c r="X318" s="59">
        <v>9.5</v>
      </c>
      <c r="Y318" s="6" t="s">
        <v>185</v>
      </c>
    </row>
    <row r="319" spans="2:25">
      <c r="B319" s="6">
        <f>'2_MS_Inventory_deal'!$AY319</f>
        <v>317</v>
      </c>
      <c r="T319" s="6" t="s">
        <v>551</v>
      </c>
      <c r="U319" s="10" t="s">
        <v>123</v>
      </c>
      <c r="V319" s="6" t="s">
        <v>461</v>
      </c>
      <c r="W319" s="10" t="s">
        <v>358</v>
      </c>
      <c r="X319" s="59">
        <v>10</v>
      </c>
      <c r="Y319" s="6" t="s">
        <v>309</v>
      </c>
    </row>
    <row r="320" spans="2:25">
      <c r="B320" s="6">
        <f>'2_MS_Inventory_deal'!$AY320</f>
        <v>318</v>
      </c>
      <c r="T320" s="6" t="s">
        <v>552</v>
      </c>
      <c r="U320" s="10" t="s">
        <v>123</v>
      </c>
      <c r="V320" s="6" t="s">
        <v>461</v>
      </c>
      <c r="W320" s="10" t="s">
        <v>358</v>
      </c>
      <c r="X320" s="59">
        <v>10.5</v>
      </c>
      <c r="Y320" s="6" t="s">
        <v>309</v>
      </c>
    </row>
    <row r="321" spans="2:25">
      <c r="B321" s="6">
        <f>'2_MS_Inventory_deal'!$AY321</f>
        <v>319</v>
      </c>
      <c r="T321" s="6" t="s">
        <v>553</v>
      </c>
      <c r="U321" s="10" t="s">
        <v>123</v>
      </c>
      <c r="V321" s="6" t="s">
        <v>461</v>
      </c>
      <c r="W321" s="10" t="s">
        <v>358</v>
      </c>
      <c r="X321" s="59">
        <v>11</v>
      </c>
      <c r="Y321" s="6" t="s">
        <v>312</v>
      </c>
    </row>
    <row r="322" spans="2:25">
      <c r="B322" s="6">
        <f>'2_MS_Inventory_deal'!$AY322</f>
        <v>320</v>
      </c>
      <c r="T322" s="6" t="s">
        <v>554</v>
      </c>
      <c r="U322" s="10" t="s">
        <v>123</v>
      </c>
      <c r="V322" s="6" t="s">
        <v>461</v>
      </c>
      <c r="W322" s="10" t="s">
        <v>358</v>
      </c>
      <c r="X322" s="59">
        <v>11.5</v>
      </c>
      <c r="Y322" s="6" t="s">
        <v>312</v>
      </c>
    </row>
    <row r="323" spans="2:25">
      <c r="B323" s="6">
        <f>'2_MS_Inventory_deal'!$AY323</f>
        <v>321</v>
      </c>
      <c r="T323" s="6" t="s">
        <v>555</v>
      </c>
      <c r="U323" s="10" t="s">
        <v>123</v>
      </c>
      <c r="V323" s="6" t="s">
        <v>461</v>
      </c>
      <c r="W323" s="10" t="s">
        <v>358</v>
      </c>
      <c r="X323" s="59">
        <v>12</v>
      </c>
      <c r="Y323" s="6" t="s">
        <v>315</v>
      </c>
    </row>
    <row r="324" spans="2:25">
      <c r="B324" s="6">
        <f>'2_MS_Inventory_deal'!$AY324</f>
        <v>322</v>
      </c>
      <c r="T324" s="6" t="s">
        <v>556</v>
      </c>
      <c r="U324" s="10" t="s">
        <v>123</v>
      </c>
      <c r="V324" s="6" t="s">
        <v>461</v>
      </c>
      <c r="W324" s="10" t="s">
        <v>358</v>
      </c>
      <c r="X324" s="59">
        <v>12.5</v>
      </c>
      <c r="Y324" s="6" t="s">
        <v>315</v>
      </c>
    </row>
    <row r="325" spans="2:25">
      <c r="B325" s="6">
        <f>'2_MS_Inventory_deal'!$AY325</f>
        <v>323</v>
      </c>
      <c r="T325" s="6" t="s">
        <v>557</v>
      </c>
      <c r="U325" s="10" t="s">
        <v>123</v>
      </c>
      <c r="V325" s="6" t="s">
        <v>461</v>
      </c>
      <c r="W325" s="10" t="s">
        <v>358</v>
      </c>
      <c r="X325" s="59">
        <v>13</v>
      </c>
      <c r="Y325" s="6" t="s">
        <v>318</v>
      </c>
    </row>
    <row r="326" spans="2:25">
      <c r="B326" s="6">
        <f>'2_MS_Inventory_deal'!$AY326</f>
        <v>324</v>
      </c>
      <c r="T326" s="6" t="s">
        <v>558</v>
      </c>
      <c r="U326" s="10" t="s">
        <v>559</v>
      </c>
      <c r="V326" s="6" t="s">
        <v>461</v>
      </c>
      <c r="W326" s="10" t="s">
        <v>379</v>
      </c>
      <c r="X326" s="59">
        <v>4</v>
      </c>
      <c r="Y326" s="6" t="s">
        <v>296</v>
      </c>
    </row>
    <row r="327" spans="2:25">
      <c r="B327" s="6">
        <f>'2_MS_Inventory_deal'!$AY327</f>
        <v>325</v>
      </c>
      <c r="T327" s="6" t="s">
        <v>560</v>
      </c>
      <c r="U327" s="10" t="s">
        <v>559</v>
      </c>
      <c r="V327" s="6" t="s">
        <v>461</v>
      </c>
      <c r="W327" s="10" t="s">
        <v>379</v>
      </c>
      <c r="X327" s="59">
        <v>4.5</v>
      </c>
      <c r="Y327" s="6" t="s">
        <v>296</v>
      </c>
    </row>
    <row r="328" spans="2:25">
      <c r="B328" s="6">
        <f>'2_MS_Inventory_deal'!$AY328</f>
        <v>326</v>
      </c>
      <c r="T328" s="6" t="s">
        <v>561</v>
      </c>
      <c r="U328" s="10" t="s">
        <v>559</v>
      </c>
      <c r="V328" s="6" t="s">
        <v>461</v>
      </c>
      <c r="W328" s="10" t="s">
        <v>379</v>
      </c>
      <c r="X328" s="59">
        <v>5</v>
      </c>
      <c r="Y328" s="6" t="s">
        <v>299</v>
      </c>
    </row>
    <row r="329" spans="2:25">
      <c r="B329" s="6">
        <f>'2_MS_Inventory_deal'!$AY329</f>
        <v>327</v>
      </c>
      <c r="T329" s="6" t="s">
        <v>562</v>
      </c>
      <c r="U329" s="10" t="s">
        <v>559</v>
      </c>
      <c r="V329" s="6" t="s">
        <v>461</v>
      </c>
      <c r="W329" s="10" t="s">
        <v>379</v>
      </c>
      <c r="X329" s="59">
        <v>5.5</v>
      </c>
      <c r="Y329" s="6" t="s">
        <v>299</v>
      </c>
    </row>
    <row r="330" spans="2:25">
      <c r="B330" s="6">
        <f>'2_MS_Inventory_deal'!$AY330</f>
        <v>328</v>
      </c>
      <c r="T330" s="6" t="s">
        <v>563</v>
      </c>
      <c r="U330" s="10" t="s">
        <v>559</v>
      </c>
      <c r="V330" s="6" t="s">
        <v>461</v>
      </c>
      <c r="W330" s="10" t="s">
        <v>379</v>
      </c>
      <c r="X330" s="59">
        <v>6</v>
      </c>
      <c r="Y330" s="6" t="s">
        <v>302</v>
      </c>
    </row>
    <row r="331" spans="2:25">
      <c r="B331" s="6">
        <f>'2_MS_Inventory_deal'!$AY331</f>
        <v>329</v>
      </c>
      <c r="T331" s="6" t="s">
        <v>564</v>
      </c>
      <c r="U331" s="10" t="s">
        <v>559</v>
      </c>
      <c r="V331" s="6" t="s">
        <v>461</v>
      </c>
      <c r="W331" s="10" t="s">
        <v>379</v>
      </c>
      <c r="X331" s="59">
        <v>6.5</v>
      </c>
      <c r="Y331" s="6" t="s">
        <v>302</v>
      </c>
    </row>
    <row r="332" spans="2:25">
      <c r="B332" s="6">
        <f>'2_MS_Inventory_deal'!$AY332</f>
        <v>330</v>
      </c>
      <c r="T332" s="6" t="s">
        <v>565</v>
      </c>
      <c r="U332" s="10" t="s">
        <v>559</v>
      </c>
      <c r="V332" s="6" t="s">
        <v>461</v>
      </c>
      <c r="W332" s="10" t="s">
        <v>379</v>
      </c>
      <c r="X332" s="59">
        <v>7</v>
      </c>
      <c r="Y332" s="6" t="s">
        <v>305</v>
      </c>
    </row>
    <row r="333" spans="2:25">
      <c r="B333" s="6">
        <f>'2_MS_Inventory_deal'!$AY333</f>
        <v>331</v>
      </c>
      <c r="T333" s="6" t="s">
        <v>566</v>
      </c>
      <c r="U333" s="10" t="s">
        <v>559</v>
      </c>
      <c r="V333" s="6" t="s">
        <v>461</v>
      </c>
      <c r="W333" s="10" t="s">
        <v>379</v>
      </c>
      <c r="X333" s="59">
        <v>7.5</v>
      </c>
      <c r="Y333" s="6" t="s">
        <v>305</v>
      </c>
    </row>
    <row r="334" spans="2:25">
      <c r="B334" s="6">
        <f>'2_MS_Inventory_deal'!$AY334</f>
        <v>332</v>
      </c>
      <c r="T334" s="6" t="s">
        <v>567</v>
      </c>
      <c r="U334" s="10" t="s">
        <v>559</v>
      </c>
      <c r="V334" s="6" t="s">
        <v>461</v>
      </c>
      <c r="W334" s="10" t="s">
        <v>379</v>
      </c>
      <c r="X334" s="59">
        <v>8</v>
      </c>
      <c r="Y334" s="6" t="s">
        <v>184</v>
      </c>
    </row>
    <row r="335" spans="2:25">
      <c r="B335" s="6">
        <f>'2_MS_Inventory_deal'!$AY335</f>
        <v>333</v>
      </c>
      <c r="T335" s="6" t="s">
        <v>568</v>
      </c>
      <c r="U335" s="10" t="s">
        <v>559</v>
      </c>
      <c r="V335" s="6" t="s">
        <v>461</v>
      </c>
      <c r="W335" s="10" t="s">
        <v>379</v>
      </c>
      <c r="X335" s="59">
        <v>8.5</v>
      </c>
      <c r="Y335" s="6" t="s">
        <v>184</v>
      </c>
    </row>
    <row r="336" spans="2:25">
      <c r="B336" s="6">
        <f>'2_MS_Inventory_deal'!$AY336</f>
        <v>334</v>
      </c>
      <c r="T336" s="6" t="s">
        <v>569</v>
      </c>
      <c r="U336" s="10" t="s">
        <v>559</v>
      </c>
      <c r="V336" s="6" t="s">
        <v>461</v>
      </c>
      <c r="W336" s="10" t="s">
        <v>379</v>
      </c>
      <c r="X336" s="59">
        <v>9</v>
      </c>
      <c r="Y336" s="6" t="s">
        <v>185</v>
      </c>
    </row>
    <row r="337" spans="2:25">
      <c r="B337" s="6">
        <f>'2_MS_Inventory_deal'!$AY337</f>
        <v>335</v>
      </c>
      <c r="T337" s="6" t="s">
        <v>570</v>
      </c>
      <c r="U337" s="10" t="s">
        <v>559</v>
      </c>
      <c r="V337" s="6" t="s">
        <v>461</v>
      </c>
      <c r="W337" s="10" t="s">
        <v>379</v>
      </c>
      <c r="X337" s="59">
        <v>9.5</v>
      </c>
      <c r="Y337" s="6" t="s">
        <v>185</v>
      </c>
    </row>
    <row r="338" spans="2:25">
      <c r="B338" s="6">
        <f>'2_MS_Inventory_deal'!$AY338</f>
        <v>336</v>
      </c>
      <c r="T338" s="6" t="s">
        <v>571</v>
      </c>
      <c r="U338" s="10" t="s">
        <v>559</v>
      </c>
      <c r="V338" s="6" t="s">
        <v>461</v>
      </c>
      <c r="W338" s="10" t="s">
        <v>379</v>
      </c>
      <c r="X338" s="59">
        <v>10</v>
      </c>
      <c r="Y338" s="6" t="s">
        <v>309</v>
      </c>
    </row>
    <row r="339" spans="2:25">
      <c r="B339" s="6">
        <f>'2_MS_Inventory_deal'!$AY339</f>
        <v>337</v>
      </c>
      <c r="T339" s="6" t="s">
        <v>572</v>
      </c>
      <c r="U339" s="10" t="s">
        <v>559</v>
      </c>
      <c r="V339" s="6" t="s">
        <v>461</v>
      </c>
      <c r="W339" s="10" t="s">
        <v>379</v>
      </c>
      <c r="X339" s="59">
        <v>10.5</v>
      </c>
      <c r="Y339" s="6" t="s">
        <v>309</v>
      </c>
    </row>
    <row r="340" spans="2:25">
      <c r="B340" s="6">
        <f>'2_MS_Inventory_deal'!$AY340</f>
        <v>338</v>
      </c>
      <c r="T340" s="6" t="s">
        <v>573</v>
      </c>
      <c r="U340" s="10" t="s">
        <v>559</v>
      </c>
      <c r="V340" s="6" t="s">
        <v>461</v>
      </c>
      <c r="W340" s="10" t="s">
        <v>379</v>
      </c>
      <c r="X340" s="59">
        <v>11</v>
      </c>
      <c r="Y340" s="6" t="s">
        <v>312</v>
      </c>
    </row>
    <row r="341" spans="2:25">
      <c r="B341" s="6">
        <f>'2_MS_Inventory_deal'!$AY341</f>
        <v>339</v>
      </c>
      <c r="T341" s="6" t="s">
        <v>574</v>
      </c>
      <c r="U341" s="10" t="s">
        <v>559</v>
      </c>
      <c r="V341" s="6" t="s">
        <v>461</v>
      </c>
      <c r="W341" s="10" t="s">
        <v>379</v>
      </c>
      <c r="X341" s="59">
        <v>11.5</v>
      </c>
      <c r="Y341" s="6" t="s">
        <v>312</v>
      </c>
    </row>
    <row r="342" spans="2:25">
      <c r="B342" s="6">
        <f>'2_MS_Inventory_deal'!$AY342</f>
        <v>340</v>
      </c>
      <c r="T342" s="6" t="s">
        <v>575</v>
      </c>
      <c r="U342" s="10" t="s">
        <v>559</v>
      </c>
      <c r="V342" s="6" t="s">
        <v>461</v>
      </c>
      <c r="W342" s="10" t="s">
        <v>379</v>
      </c>
      <c r="X342" s="59">
        <v>12</v>
      </c>
      <c r="Y342" s="6" t="s">
        <v>315</v>
      </c>
    </row>
    <row r="343" spans="2:25">
      <c r="B343" s="6">
        <f>'2_MS_Inventory_deal'!$AY343</f>
        <v>341</v>
      </c>
      <c r="T343" s="6" t="s">
        <v>576</v>
      </c>
      <c r="U343" s="10" t="s">
        <v>559</v>
      </c>
      <c r="V343" s="6" t="s">
        <v>461</v>
      </c>
      <c r="W343" s="10" t="s">
        <v>379</v>
      </c>
      <c r="X343" s="59">
        <v>12.5</v>
      </c>
      <c r="Y343" s="6" t="s">
        <v>315</v>
      </c>
    </row>
    <row r="344" spans="2:25">
      <c r="B344" s="6">
        <f>'2_MS_Inventory_deal'!$AY344</f>
        <v>342</v>
      </c>
      <c r="T344" s="6" t="s">
        <v>577</v>
      </c>
      <c r="U344" s="10" t="s">
        <v>559</v>
      </c>
      <c r="V344" s="6" t="s">
        <v>461</v>
      </c>
      <c r="W344" s="10" t="s">
        <v>379</v>
      </c>
      <c r="X344" s="59">
        <v>13</v>
      </c>
      <c r="Y344" s="6" t="s">
        <v>318</v>
      </c>
    </row>
    <row r="345" spans="2:25">
      <c r="B345" s="6">
        <f>'2_MS_Inventory_deal'!$AY345</f>
        <v>343</v>
      </c>
      <c r="T345" s="6" t="s">
        <v>578</v>
      </c>
      <c r="U345" s="10" t="s">
        <v>579</v>
      </c>
      <c r="V345" s="6" t="s">
        <v>461</v>
      </c>
      <c r="W345" s="10" t="s">
        <v>399</v>
      </c>
      <c r="X345" s="59">
        <v>4</v>
      </c>
      <c r="Y345" s="6" t="s">
        <v>296</v>
      </c>
    </row>
    <row r="346" spans="2:25">
      <c r="B346" s="6">
        <f>'2_MS_Inventory_deal'!$AY346</f>
        <v>344</v>
      </c>
      <c r="T346" s="6" t="s">
        <v>580</v>
      </c>
      <c r="U346" s="10" t="s">
        <v>125</v>
      </c>
      <c r="V346" s="6" t="s">
        <v>461</v>
      </c>
      <c r="W346" s="10" t="s">
        <v>399</v>
      </c>
      <c r="X346" s="59">
        <v>4.5</v>
      </c>
      <c r="Y346" s="6" t="s">
        <v>296</v>
      </c>
    </row>
    <row r="347" spans="2:25">
      <c r="B347" s="6">
        <f>'2_MS_Inventory_deal'!$AY347</f>
        <v>345</v>
      </c>
      <c r="T347" s="6" t="s">
        <v>581</v>
      </c>
      <c r="U347" s="10" t="s">
        <v>125</v>
      </c>
      <c r="V347" s="6" t="s">
        <v>461</v>
      </c>
      <c r="W347" s="10" t="s">
        <v>399</v>
      </c>
      <c r="X347" s="59">
        <v>5</v>
      </c>
      <c r="Y347" s="6" t="s">
        <v>299</v>
      </c>
    </row>
    <row r="348" spans="2:25">
      <c r="B348" s="6">
        <f>'2_MS_Inventory_deal'!$AY348</f>
        <v>346</v>
      </c>
      <c r="T348" s="6" t="s">
        <v>582</v>
      </c>
      <c r="U348" s="10" t="s">
        <v>125</v>
      </c>
      <c r="V348" s="6" t="s">
        <v>461</v>
      </c>
      <c r="W348" s="10" t="s">
        <v>399</v>
      </c>
      <c r="X348" s="59">
        <v>5.5</v>
      </c>
      <c r="Y348" s="6" t="s">
        <v>299</v>
      </c>
    </row>
    <row r="349" spans="2:25">
      <c r="B349" s="6">
        <f>'2_MS_Inventory_deal'!$AY349</f>
        <v>347</v>
      </c>
      <c r="T349" s="6" t="s">
        <v>583</v>
      </c>
      <c r="U349" s="10" t="s">
        <v>125</v>
      </c>
      <c r="V349" s="6" t="s">
        <v>461</v>
      </c>
      <c r="W349" s="10" t="s">
        <v>399</v>
      </c>
      <c r="X349" s="59">
        <v>6</v>
      </c>
      <c r="Y349" s="6" t="s">
        <v>302</v>
      </c>
    </row>
    <row r="350" spans="2:25">
      <c r="B350" s="6">
        <f>'2_MS_Inventory_deal'!$AY350</f>
        <v>348</v>
      </c>
      <c r="T350" s="6" t="s">
        <v>584</v>
      </c>
      <c r="U350" s="10" t="s">
        <v>125</v>
      </c>
      <c r="V350" s="6" t="s">
        <v>461</v>
      </c>
      <c r="W350" s="10" t="s">
        <v>399</v>
      </c>
      <c r="X350" s="59">
        <v>6.5</v>
      </c>
      <c r="Y350" s="6" t="s">
        <v>302</v>
      </c>
    </row>
    <row r="351" spans="2:25">
      <c r="B351" s="6">
        <f>'2_MS_Inventory_deal'!$AY351</f>
        <v>349</v>
      </c>
      <c r="T351" s="6" t="s">
        <v>585</v>
      </c>
      <c r="U351" s="10" t="s">
        <v>125</v>
      </c>
      <c r="V351" s="6" t="s">
        <v>461</v>
      </c>
      <c r="W351" s="10" t="s">
        <v>399</v>
      </c>
      <c r="X351" s="59">
        <v>7</v>
      </c>
      <c r="Y351" s="6" t="s">
        <v>305</v>
      </c>
    </row>
    <row r="352" spans="2:25">
      <c r="B352" s="6">
        <f>'2_MS_Inventory_deal'!$AY352</f>
        <v>350</v>
      </c>
      <c r="T352" s="6" t="s">
        <v>586</v>
      </c>
      <c r="U352" s="10" t="s">
        <v>125</v>
      </c>
      <c r="V352" s="6" t="s">
        <v>461</v>
      </c>
      <c r="W352" s="10" t="s">
        <v>399</v>
      </c>
      <c r="X352" s="59">
        <v>7.5</v>
      </c>
      <c r="Y352" s="6" t="s">
        <v>305</v>
      </c>
    </row>
    <row r="353" spans="2:25">
      <c r="B353" s="6">
        <f>'2_MS_Inventory_deal'!$AY353</f>
        <v>351</v>
      </c>
      <c r="T353" s="6" t="s">
        <v>587</v>
      </c>
      <c r="U353" s="10" t="s">
        <v>125</v>
      </c>
      <c r="V353" s="6" t="s">
        <v>461</v>
      </c>
      <c r="W353" s="10" t="s">
        <v>399</v>
      </c>
      <c r="X353" s="59">
        <v>8</v>
      </c>
      <c r="Y353" s="6" t="s">
        <v>184</v>
      </c>
    </row>
    <row r="354" spans="2:25">
      <c r="B354" s="6">
        <f>'2_MS_Inventory_deal'!$AY354</f>
        <v>352</v>
      </c>
      <c r="T354" s="6" t="s">
        <v>588</v>
      </c>
      <c r="U354" s="10" t="s">
        <v>125</v>
      </c>
      <c r="V354" s="6" t="s">
        <v>461</v>
      </c>
      <c r="W354" s="10" t="s">
        <v>399</v>
      </c>
      <c r="X354" s="59">
        <v>8.5</v>
      </c>
      <c r="Y354" s="6" t="s">
        <v>184</v>
      </c>
    </row>
    <row r="355" spans="2:25">
      <c r="B355" s="6">
        <f>'2_MS_Inventory_deal'!$AY355</f>
        <v>353</v>
      </c>
      <c r="T355" s="6" t="s">
        <v>589</v>
      </c>
      <c r="U355" s="10" t="s">
        <v>125</v>
      </c>
      <c r="V355" s="6" t="s">
        <v>461</v>
      </c>
      <c r="W355" s="10" t="s">
        <v>399</v>
      </c>
      <c r="X355" s="59">
        <v>9</v>
      </c>
      <c r="Y355" s="6" t="s">
        <v>185</v>
      </c>
    </row>
    <row r="356" spans="2:25">
      <c r="B356" s="6">
        <f>'2_MS_Inventory_deal'!$AY356</f>
        <v>354</v>
      </c>
      <c r="T356" s="6" t="s">
        <v>590</v>
      </c>
      <c r="U356" s="10" t="s">
        <v>125</v>
      </c>
      <c r="V356" s="6" t="s">
        <v>461</v>
      </c>
      <c r="W356" s="10" t="s">
        <v>399</v>
      </c>
      <c r="X356" s="59">
        <v>9.5</v>
      </c>
      <c r="Y356" s="6" t="s">
        <v>185</v>
      </c>
    </row>
    <row r="357" spans="2:25">
      <c r="B357" s="6">
        <f>'2_MS_Inventory_deal'!$AY357</f>
        <v>355</v>
      </c>
      <c r="T357" s="6" t="s">
        <v>591</v>
      </c>
      <c r="U357" s="10" t="s">
        <v>125</v>
      </c>
      <c r="V357" s="6" t="s">
        <v>461</v>
      </c>
      <c r="W357" s="10" t="s">
        <v>399</v>
      </c>
      <c r="X357" s="59">
        <v>10</v>
      </c>
      <c r="Y357" s="6" t="s">
        <v>309</v>
      </c>
    </row>
    <row r="358" spans="2:25">
      <c r="B358" s="6">
        <f>'2_MS_Inventory_deal'!$AY358</f>
        <v>356</v>
      </c>
      <c r="T358" s="6" t="s">
        <v>592</v>
      </c>
      <c r="U358" s="10" t="s">
        <v>125</v>
      </c>
      <c r="V358" s="6" t="s">
        <v>461</v>
      </c>
      <c r="W358" s="10" t="s">
        <v>399</v>
      </c>
      <c r="X358" s="59">
        <v>10.5</v>
      </c>
      <c r="Y358" s="6" t="s">
        <v>309</v>
      </c>
    </row>
    <row r="359" spans="2:25">
      <c r="B359" s="6">
        <f>'2_MS_Inventory_deal'!$AY359</f>
        <v>357</v>
      </c>
      <c r="T359" s="6" t="s">
        <v>593</v>
      </c>
      <c r="U359" s="10" t="s">
        <v>125</v>
      </c>
      <c r="V359" s="6" t="s">
        <v>461</v>
      </c>
      <c r="W359" s="10" t="s">
        <v>399</v>
      </c>
      <c r="X359" s="59">
        <v>11</v>
      </c>
      <c r="Y359" s="6" t="s">
        <v>312</v>
      </c>
    </row>
    <row r="360" spans="2:25">
      <c r="B360" s="6">
        <f>'2_MS_Inventory_deal'!$AY360</f>
        <v>358</v>
      </c>
      <c r="T360" s="6" t="s">
        <v>594</v>
      </c>
      <c r="U360" s="10" t="s">
        <v>125</v>
      </c>
      <c r="V360" s="6" t="s">
        <v>461</v>
      </c>
      <c r="W360" s="10" t="s">
        <v>399</v>
      </c>
      <c r="X360" s="59">
        <v>11.5</v>
      </c>
      <c r="Y360" s="6" t="s">
        <v>312</v>
      </c>
    </row>
    <row r="361" spans="2:25">
      <c r="B361" s="6">
        <f>'2_MS_Inventory_deal'!$AY361</f>
        <v>359</v>
      </c>
      <c r="T361" s="6" t="s">
        <v>595</v>
      </c>
      <c r="U361" s="10" t="s">
        <v>125</v>
      </c>
      <c r="V361" s="6" t="s">
        <v>461</v>
      </c>
      <c r="W361" s="10" t="s">
        <v>399</v>
      </c>
      <c r="X361" s="59">
        <v>12</v>
      </c>
      <c r="Y361" s="6" t="s">
        <v>315</v>
      </c>
    </row>
    <row r="362" spans="2:25">
      <c r="B362" s="6">
        <f>'2_MS_Inventory_deal'!$AY362</f>
        <v>360</v>
      </c>
      <c r="T362" s="6" t="s">
        <v>596</v>
      </c>
      <c r="U362" s="10" t="s">
        <v>125</v>
      </c>
      <c r="V362" s="6" t="s">
        <v>461</v>
      </c>
      <c r="W362" s="10" t="s">
        <v>399</v>
      </c>
      <c r="X362" s="59">
        <v>12.5</v>
      </c>
      <c r="Y362" s="6" t="s">
        <v>315</v>
      </c>
    </row>
    <row r="363" spans="2:25">
      <c r="B363" s="6">
        <f>'2_MS_Inventory_deal'!$AY363</f>
        <v>361</v>
      </c>
      <c r="T363" s="6" t="s">
        <v>597</v>
      </c>
      <c r="U363" s="10" t="s">
        <v>125</v>
      </c>
      <c r="V363" s="6" t="s">
        <v>461</v>
      </c>
      <c r="W363" s="10" t="s">
        <v>399</v>
      </c>
      <c r="X363" s="59">
        <v>13</v>
      </c>
      <c r="Y363" s="6" t="s">
        <v>318</v>
      </c>
    </row>
    <row r="364" spans="2:25">
      <c r="B364" s="6">
        <f>'2_MS_Inventory_deal'!$AY364</f>
        <v>362</v>
      </c>
      <c r="T364" s="6" t="s">
        <v>598</v>
      </c>
      <c r="U364" s="10" t="s">
        <v>599</v>
      </c>
      <c r="V364" s="6" t="s">
        <v>600</v>
      </c>
      <c r="W364" s="10" t="s">
        <v>164</v>
      </c>
      <c r="X364" s="59">
        <v>4</v>
      </c>
      <c r="Y364" s="6" t="s">
        <v>601</v>
      </c>
    </row>
    <row r="365" spans="2:25">
      <c r="B365" s="6">
        <f>'2_MS_Inventory_deal'!$AY365</f>
        <v>363</v>
      </c>
      <c r="T365" s="6" t="s">
        <v>602</v>
      </c>
      <c r="U365" s="10" t="s">
        <v>599</v>
      </c>
      <c r="V365" s="6" t="s">
        <v>600</v>
      </c>
      <c r="W365" s="10" t="s">
        <v>164</v>
      </c>
      <c r="X365" s="59">
        <v>4.5</v>
      </c>
      <c r="Y365" s="6" t="s">
        <v>601</v>
      </c>
    </row>
    <row r="366" spans="2:25">
      <c r="B366" s="6">
        <f>'2_MS_Inventory_deal'!$AY366</f>
        <v>364</v>
      </c>
      <c r="T366" s="6" t="s">
        <v>603</v>
      </c>
      <c r="U366" s="10" t="s">
        <v>599</v>
      </c>
      <c r="V366" s="6" t="s">
        <v>600</v>
      </c>
      <c r="W366" s="10" t="s">
        <v>164</v>
      </c>
      <c r="X366" s="59">
        <v>5</v>
      </c>
      <c r="Y366" s="6" t="s">
        <v>604</v>
      </c>
    </row>
    <row r="367" spans="2:25">
      <c r="B367" s="6">
        <f>'2_MS_Inventory_deal'!$AY367</f>
        <v>365</v>
      </c>
      <c r="T367" s="6" t="s">
        <v>605</v>
      </c>
      <c r="U367" s="10" t="s">
        <v>599</v>
      </c>
      <c r="V367" s="6" t="s">
        <v>600</v>
      </c>
      <c r="W367" s="10" t="s">
        <v>164</v>
      </c>
      <c r="X367" s="59">
        <v>5.5</v>
      </c>
      <c r="Y367" s="6" t="s">
        <v>604</v>
      </c>
    </row>
    <row r="368" spans="2:25">
      <c r="B368" s="6">
        <f>'2_MS_Inventory_deal'!$AY368</f>
        <v>366</v>
      </c>
      <c r="T368" s="6" t="s">
        <v>606</v>
      </c>
      <c r="U368" s="10" t="s">
        <v>599</v>
      </c>
      <c r="V368" s="6" t="s">
        <v>600</v>
      </c>
      <c r="W368" s="10" t="s">
        <v>164</v>
      </c>
      <c r="X368" s="59">
        <v>6</v>
      </c>
      <c r="Y368" s="6" t="s">
        <v>607</v>
      </c>
    </row>
    <row r="369" spans="2:25">
      <c r="B369" s="6">
        <f>'2_MS_Inventory_deal'!$AY369</f>
        <v>367</v>
      </c>
      <c r="T369" s="6" t="s">
        <v>608</v>
      </c>
      <c r="U369" s="10" t="s">
        <v>599</v>
      </c>
      <c r="V369" s="6" t="s">
        <v>600</v>
      </c>
      <c r="W369" s="10" t="s">
        <v>164</v>
      </c>
      <c r="X369" s="59">
        <v>6.5</v>
      </c>
      <c r="Y369" s="6" t="s">
        <v>607</v>
      </c>
    </row>
    <row r="370" spans="2:25">
      <c r="B370" s="6">
        <f>'2_MS_Inventory_deal'!$AY370</f>
        <v>368</v>
      </c>
      <c r="T370" s="6" t="s">
        <v>609</v>
      </c>
      <c r="U370" s="10" t="s">
        <v>599</v>
      </c>
      <c r="V370" s="6" t="s">
        <v>600</v>
      </c>
      <c r="W370" s="10" t="s">
        <v>164</v>
      </c>
      <c r="X370" s="59">
        <v>7</v>
      </c>
      <c r="Y370" s="6" t="s">
        <v>189</v>
      </c>
    </row>
    <row r="371" spans="2:25">
      <c r="B371" s="6">
        <f>'2_MS_Inventory_deal'!$AY371</f>
        <v>369</v>
      </c>
      <c r="T371" s="6" t="s">
        <v>610</v>
      </c>
      <c r="U371" s="10" t="s">
        <v>599</v>
      </c>
      <c r="V371" s="6" t="s">
        <v>600</v>
      </c>
      <c r="W371" s="10" t="s">
        <v>164</v>
      </c>
      <c r="X371" s="59">
        <v>7.5</v>
      </c>
      <c r="Y371" s="6" t="s">
        <v>189</v>
      </c>
    </row>
    <row r="372" spans="2:25">
      <c r="B372" s="6">
        <f>'2_MS_Inventory_deal'!$AY372</f>
        <v>370</v>
      </c>
      <c r="T372" s="6" t="s">
        <v>611</v>
      </c>
      <c r="U372" s="10" t="s">
        <v>599</v>
      </c>
      <c r="V372" s="6" t="s">
        <v>600</v>
      </c>
      <c r="W372" s="10" t="s">
        <v>164</v>
      </c>
      <c r="X372" s="59">
        <v>8</v>
      </c>
      <c r="Y372" s="6" t="s">
        <v>190</v>
      </c>
    </row>
    <row r="373" spans="2:25">
      <c r="B373" s="6">
        <f>'2_MS_Inventory_deal'!$AY373</f>
        <v>371</v>
      </c>
      <c r="T373" s="6" t="s">
        <v>612</v>
      </c>
      <c r="U373" s="10" t="s">
        <v>599</v>
      </c>
      <c r="V373" s="6" t="s">
        <v>600</v>
      </c>
      <c r="W373" s="10" t="s">
        <v>164</v>
      </c>
      <c r="X373" s="59">
        <v>8.5</v>
      </c>
      <c r="Y373" s="6" t="s">
        <v>190</v>
      </c>
    </row>
    <row r="374" spans="2:25">
      <c r="B374" s="6">
        <f>'2_MS_Inventory_deal'!$AY374</f>
        <v>372</v>
      </c>
      <c r="T374" s="6" t="s">
        <v>613</v>
      </c>
      <c r="U374" s="10" t="s">
        <v>599</v>
      </c>
      <c r="V374" s="6" t="s">
        <v>600</v>
      </c>
      <c r="W374" s="10" t="s">
        <v>164</v>
      </c>
      <c r="X374" s="59">
        <v>9</v>
      </c>
      <c r="Y374" s="6" t="s">
        <v>191</v>
      </c>
    </row>
    <row r="375" spans="2:25">
      <c r="B375" s="6">
        <f>'2_MS_Inventory_deal'!$AY375</f>
        <v>373</v>
      </c>
      <c r="T375" s="6" t="s">
        <v>614</v>
      </c>
      <c r="U375" s="10" t="s">
        <v>599</v>
      </c>
      <c r="V375" s="6" t="s">
        <v>600</v>
      </c>
      <c r="W375" s="10" t="s">
        <v>164</v>
      </c>
      <c r="X375" s="59">
        <v>9.5</v>
      </c>
      <c r="Y375" s="6" t="s">
        <v>191</v>
      </c>
    </row>
    <row r="376" spans="2:25">
      <c r="B376" s="6">
        <f>'2_MS_Inventory_deal'!$AY376</f>
        <v>374</v>
      </c>
      <c r="T376" s="6" t="s">
        <v>615</v>
      </c>
      <c r="U376" s="10" t="s">
        <v>599</v>
      </c>
      <c r="V376" s="6" t="s">
        <v>600</v>
      </c>
      <c r="W376" s="10" t="s">
        <v>164</v>
      </c>
      <c r="X376" s="59">
        <v>10</v>
      </c>
      <c r="Y376" s="6" t="s">
        <v>192</v>
      </c>
    </row>
    <row r="377" spans="2:25">
      <c r="B377" s="6">
        <f>'2_MS_Inventory_deal'!$AY377</f>
        <v>375</v>
      </c>
      <c r="T377" s="6" t="s">
        <v>616</v>
      </c>
      <c r="U377" s="10" t="s">
        <v>599</v>
      </c>
      <c r="V377" s="6" t="s">
        <v>600</v>
      </c>
      <c r="W377" s="10" t="s">
        <v>164</v>
      </c>
      <c r="X377" s="59">
        <v>10.5</v>
      </c>
      <c r="Y377" s="6" t="s">
        <v>192</v>
      </c>
    </row>
    <row r="378" spans="2:25">
      <c r="B378" s="6">
        <f>'2_MS_Inventory_deal'!$AY378</f>
        <v>376</v>
      </c>
      <c r="T378" s="6" t="s">
        <v>617</v>
      </c>
      <c r="U378" s="10" t="s">
        <v>599</v>
      </c>
      <c r="V378" s="6" t="s">
        <v>600</v>
      </c>
      <c r="W378" s="10" t="s">
        <v>164</v>
      </c>
      <c r="X378" s="59">
        <v>11</v>
      </c>
      <c r="Y378" s="6" t="s">
        <v>193</v>
      </c>
    </row>
    <row r="379" spans="2:25">
      <c r="B379" s="6">
        <f>'2_MS_Inventory_deal'!$AY379</f>
        <v>377</v>
      </c>
      <c r="T379" s="6" t="s">
        <v>618</v>
      </c>
      <c r="U379" s="10" t="s">
        <v>599</v>
      </c>
      <c r="V379" s="6" t="s">
        <v>600</v>
      </c>
      <c r="W379" s="10" t="s">
        <v>164</v>
      </c>
      <c r="X379" s="59">
        <v>11.5</v>
      </c>
      <c r="Y379" s="6" t="s">
        <v>193</v>
      </c>
    </row>
    <row r="380" spans="2:25">
      <c r="B380" s="6">
        <f>'2_MS_Inventory_deal'!$AY380</f>
        <v>378</v>
      </c>
      <c r="T380" s="6" t="s">
        <v>619</v>
      </c>
      <c r="U380" s="10" t="s">
        <v>599</v>
      </c>
      <c r="V380" s="6" t="s">
        <v>600</v>
      </c>
      <c r="W380" s="10" t="s">
        <v>164</v>
      </c>
      <c r="X380" s="59">
        <v>12</v>
      </c>
      <c r="Y380" s="6" t="s">
        <v>620</v>
      </c>
    </row>
    <row r="381" spans="2:25">
      <c r="B381" s="6">
        <f>'2_MS_Inventory_deal'!$AY381</f>
        <v>379</v>
      </c>
      <c r="T381" s="6" t="s">
        <v>621</v>
      </c>
      <c r="U381" s="10" t="s">
        <v>599</v>
      </c>
      <c r="V381" s="6" t="s">
        <v>600</v>
      </c>
      <c r="W381" s="10" t="s">
        <v>164</v>
      </c>
      <c r="X381" s="59">
        <v>12.5</v>
      </c>
      <c r="Y381" s="6" t="s">
        <v>620</v>
      </c>
    </row>
    <row r="382" spans="2:25">
      <c r="B382" s="6">
        <f>'2_MS_Inventory_deal'!$AY382</f>
        <v>380</v>
      </c>
      <c r="T382" s="6" t="s">
        <v>622</v>
      </c>
      <c r="U382" s="10" t="s">
        <v>599</v>
      </c>
      <c r="V382" s="6" t="s">
        <v>600</v>
      </c>
      <c r="W382" s="10" t="s">
        <v>164</v>
      </c>
      <c r="X382" s="59">
        <v>13</v>
      </c>
      <c r="Y382" s="6" t="s">
        <v>623</v>
      </c>
    </row>
    <row r="383" spans="2:25">
      <c r="B383" s="6">
        <f>'2_MS_Inventory_deal'!$AY383</f>
        <v>381</v>
      </c>
      <c r="T383" s="6" t="s">
        <v>624</v>
      </c>
      <c r="U383" s="10" t="s">
        <v>625</v>
      </c>
      <c r="V383" s="6" t="s">
        <v>600</v>
      </c>
      <c r="W383" s="10" t="s">
        <v>164</v>
      </c>
      <c r="X383" s="59">
        <v>4</v>
      </c>
      <c r="Y383" s="6" t="s">
        <v>601</v>
      </c>
    </row>
    <row r="384" spans="2:25">
      <c r="B384" s="6">
        <f>'2_MS_Inventory_deal'!$AY384</f>
        <v>382</v>
      </c>
      <c r="T384" s="6" t="s">
        <v>626</v>
      </c>
      <c r="U384" s="10" t="s">
        <v>625</v>
      </c>
      <c r="V384" s="6" t="s">
        <v>600</v>
      </c>
      <c r="W384" s="10" t="s">
        <v>164</v>
      </c>
      <c r="X384" s="59">
        <v>4.5</v>
      </c>
      <c r="Y384" s="6" t="s">
        <v>601</v>
      </c>
    </row>
    <row r="385" spans="2:25">
      <c r="B385" s="6">
        <f>'2_MS_Inventory_deal'!$AY385</f>
        <v>383</v>
      </c>
      <c r="T385" s="6" t="s">
        <v>627</v>
      </c>
      <c r="U385" s="10" t="s">
        <v>625</v>
      </c>
      <c r="V385" s="6" t="s">
        <v>600</v>
      </c>
      <c r="W385" s="10" t="s">
        <v>164</v>
      </c>
      <c r="X385" s="59">
        <v>5</v>
      </c>
      <c r="Y385" s="6" t="s">
        <v>604</v>
      </c>
    </row>
    <row r="386" spans="2:25">
      <c r="B386" s="6">
        <f>'2_MS_Inventory_deal'!$AY386</f>
        <v>384</v>
      </c>
      <c r="T386" s="6" t="s">
        <v>628</v>
      </c>
      <c r="U386" s="10" t="s">
        <v>625</v>
      </c>
      <c r="V386" s="6" t="s">
        <v>600</v>
      </c>
      <c r="W386" s="10" t="s">
        <v>164</v>
      </c>
      <c r="X386" s="59">
        <v>5.5</v>
      </c>
      <c r="Y386" s="6" t="s">
        <v>604</v>
      </c>
    </row>
    <row r="387" spans="2:25">
      <c r="B387" s="6">
        <f>'2_MS_Inventory_deal'!$AY387</f>
        <v>385</v>
      </c>
      <c r="T387" s="6" t="s">
        <v>629</v>
      </c>
      <c r="U387" s="10" t="s">
        <v>625</v>
      </c>
      <c r="V387" s="6" t="s">
        <v>600</v>
      </c>
      <c r="W387" s="10" t="s">
        <v>164</v>
      </c>
      <c r="X387" s="59">
        <v>6</v>
      </c>
      <c r="Y387" s="6" t="s">
        <v>607</v>
      </c>
    </row>
    <row r="388" spans="2:25">
      <c r="B388" s="6">
        <f>'2_MS_Inventory_deal'!$AY388</f>
        <v>386</v>
      </c>
      <c r="T388" s="6" t="s">
        <v>630</v>
      </c>
      <c r="U388" s="10" t="s">
        <v>625</v>
      </c>
      <c r="V388" s="6" t="s">
        <v>600</v>
      </c>
      <c r="W388" s="10" t="s">
        <v>164</v>
      </c>
      <c r="X388" s="59">
        <v>6.5</v>
      </c>
      <c r="Y388" s="6" t="s">
        <v>607</v>
      </c>
    </row>
    <row r="389" spans="2:25">
      <c r="B389" s="6">
        <f>'2_MS_Inventory_deal'!$AY389</f>
        <v>387</v>
      </c>
      <c r="T389" s="6" t="s">
        <v>631</v>
      </c>
      <c r="U389" s="10" t="s">
        <v>625</v>
      </c>
      <c r="V389" s="6" t="s">
        <v>600</v>
      </c>
      <c r="W389" s="10" t="s">
        <v>164</v>
      </c>
      <c r="X389" s="59">
        <v>7</v>
      </c>
      <c r="Y389" s="6" t="s">
        <v>189</v>
      </c>
    </row>
    <row r="390" spans="2:25">
      <c r="B390" s="6">
        <f>'2_MS_Inventory_deal'!$AY390</f>
        <v>388</v>
      </c>
      <c r="T390" s="6" t="s">
        <v>632</v>
      </c>
      <c r="U390" s="10" t="s">
        <v>625</v>
      </c>
      <c r="V390" s="6" t="s">
        <v>600</v>
      </c>
      <c r="W390" s="10" t="s">
        <v>164</v>
      </c>
      <c r="X390" s="59">
        <v>7.5</v>
      </c>
      <c r="Y390" s="6" t="s">
        <v>189</v>
      </c>
    </row>
    <row r="391" spans="2:25">
      <c r="B391" s="6">
        <f>'2_MS_Inventory_deal'!$AY391</f>
        <v>389</v>
      </c>
      <c r="T391" s="6" t="s">
        <v>633</v>
      </c>
      <c r="U391" s="10" t="s">
        <v>625</v>
      </c>
      <c r="V391" s="6" t="s">
        <v>600</v>
      </c>
      <c r="W391" s="10" t="s">
        <v>164</v>
      </c>
      <c r="X391" s="59">
        <v>8</v>
      </c>
      <c r="Y391" s="6" t="s">
        <v>190</v>
      </c>
    </row>
    <row r="392" spans="2:25">
      <c r="B392" s="6">
        <f>'2_MS_Inventory_deal'!$AY392</f>
        <v>390</v>
      </c>
      <c r="T392" s="6" t="s">
        <v>634</v>
      </c>
      <c r="U392" s="10" t="s">
        <v>625</v>
      </c>
      <c r="V392" s="6" t="s">
        <v>600</v>
      </c>
      <c r="W392" s="10" t="s">
        <v>164</v>
      </c>
      <c r="X392" s="59">
        <v>8.5</v>
      </c>
      <c r="Y392" s="6" t="s">
        <v>190</v>
      </c>
    </row>
    <row r="393" spans="2:25">
      <c r="B393" s="6">
        <f>'2_MS_Inventory_deal'!$AY393</f>
        <v>391</v>
      </c>
      <c r="T393" s="6" t="s">
        <v>635</v>
      </c>
      <c r="U393" s="10" t="s">
        <v>625</v>
      </c>
      <c r="V393" s="6" t="s">
        <v>600</v>
      </c>
      <c r="W393" s="10" t="s">
        <v>164</v>
      </c>
      <c r="X393" s="59">
        <v>9</v>
      </c>
      <c r="Y393" s="6" t="s">
        <v>191</v>
      </c>
    </row>
    <row r="394" spans="2:25">
      <c r="B394" s="6">
        <f>'2_MS_Inventory_deal'!$AY394</f>
        <v>392</v>
      </c>
      <c r="T394" s="6" t="s">
        <v>636</v>
      </c>
      <c r="U394" s="10" t="s">
        <v>625</v>
      </c>
      <c r="V394" s="6" t="s">
        <v>600</v>
      </c>
      <c r="W394" s="10" t="s">
        <v>164</v>
      </c>
      <c r="X394" s="59">
        <v>9.5</v>
      </c>
      <c r="Y394" s="6" t="s">
        <v>191</v>
      </c>
    </row>
    <row r="395" spans="2:25">
      <c r="B395" s="6">
        <f>'2_MS_Inventory_deal'!$AY395</f>
        <v>393</v>
      </c>
      <c r="T395" s="6" t="s">
        <v>637</v>
      </c>
      <c r="U395" s="10" t="s">
        <v>625</v>
      </c>
      <c r="V395" s="6" t="s">
        <v>600</v>
      </c>
      <c r="W395" s="10" t="s">
        <v>164</v>
      </c>
      <c r="X395" s="59">
        <v>10</v>
      </c>
      <c r="Y395" s="6" t="s">
        <v>192</v>
      </c>
    </row>
    <row r="396" spans="2:25">
      <c r="B396" s="6">
        <f>'2_MS_Inventory_deal'!$AY396</f>
        <v>394</v>
      </c>
      <c r="T396" s="6" t="s">
        <v>638</v>
      </c>
      <c r="U396" s="10" t="s">
        <v>625</v>
      </c>
      <c r="V396" s="6" t="s">
        <v>600</v>
      </c>
      <c r="W396" s="10" t="s">
        <v>164</v>
      </c>
      <c r="X396" s="59">
        <v>10.5</v>
      </c>
      <c r="Y396" s="6" t="s">
        <v>192</v>
      </c>
    </row>
    <row r="397" spans="2:25">
      <c r="B397" s="6">
        <f>'2_MS_Inventory_deal'!$AY397</f>
        <v>395</v>
      </c>
      <c r="T397" s="6" t="s">
        <v>639</v>
      </c>
      <c r="U397" s="10" t="s">
        <v>625</v>
      </c>
      <c r="V397" s="6" t="s">
        <v>600</v>
      </c>
      <c r="W397" s="10" t="s">
        <v>164</v>
      </c>
      <c r="X397" s="59">
        <v>11</v>
      </c>
      <c r="Y397" s="6" t="s">
        <v>193</v>
      </c>
    </row>
    <row r="398" spans="2:25">
      <c r="B398" s="6">
        <f>'2_MS_Inventory_deal'!$AY398</f>
        <v>396</v>
      </c>
      <c r="T398" s="6" t="s">
        <v>640</v>
      </c>
      <c r="U398" s="10" t="s">
        <v>625</v>
      </c>
      <c r="V398" s="6" t="s">
        <v>600</v>
      </c>
      <c r="W398" s="10" t="s">
        <v>164</v>
      </c>
      <c r="X398" s="59">
        <v>11.5</v>
      </c>
      <c r="Y398" s="6" t="s">
        <v>193</v>
      </c>
    </row>
    <row r="399" spans="2:25">
      <c r="B399" s="6">
        <f>'2_MS_Inventory_deal'!$AY399</f>
        <v>397</v>
      </c>
      <c r="T399" s="6" t="s">
        <v>641</v>
      </c>
      <c r="U399" s="10" t="s">
        <v>625</v>
      </c>
      <c r="V399" s="6" t="s">
        <v>600</v>
      </c>
      <c r="W399" s="10" t="s">
        <v>164</v>
      </c>
      <c r="X399" s="59">
        <v>12</v>
      </c>
      <c r="Y399" s="6" t="s">
        <v>620</v>
      </c>
    </row>
    <row r="400" spans="2:25">
      <c r="B400" s="6">
        <f>'2_MS_Inventory_deal'!$AY400</f>
        <v>398</v>
      </c>
      <c r="T400" s="6" t="s">
        <v>642</v>
      </c>
      <c r="U400" s="10" t="s">
        <v>625</v>
      </c>
      <c r="V400" s="6" t="s">
        <v>600</v>
      </c>
      <c r="W400" s="10" t="s">
        <v>164</v>
      </c>
      <c r="X400" s="59">
        <v>12.5</v>
      </c>
      <c r="Y400" s="6" t="s">
        <v>620</v>
      </c>
    </row>
    <row r="401" spans="2:25">
      <c r="B401" s="6">
        <f>'2_MS_Inventory_deal'!$AY401</f>
        <v>399</v>
      </c>
      <c r="T401" s="6" t="s">
        <v>643</v>
      </c>
      <c r="U401" s="10" t="s">
        <v>625</v>
      </c>
      <c r="V401" s="6" t="s">
        <v>600</v>
      </c>
      <c r="W401" s="10" t="s">
        <v>164</v>
      </c>
      <c r="X401" s="59">
        <v>13</v>
      </c>
      <c r="Y401" s="6" t="s">
        <v>623</v>
      </c>
    </row>
    <row r="402" spans="2:25">
      <c r="B402" s="6">
        <f>'2_MS_Inventory_deal'!$AY402</f>
        <v>400</v>
      </c>
      <c r="T402" s="6" t="s">
        <v>644</v>
      </c>
      <c r="U402" s="10" t="s">
        <v>645</v>
      </c>
      <c r="V402" s="6" t="s">
        <v>600</v>
      </c>
      <c r="W402" s="10" t="s">
        <v>164</v>
      </c>
      <c r="X402" s="59">
        <v>4</v>
      </c>
      <c r="Y402" s="6" t="s">
        <v>601</v>
      </c>
    </row>
    <row r="403" spans="2:25">
      <c r="B403" s="6">
        <f>'2_MS_Inventory_deal'!$AY403</f>
        <v>401</v>
      </c>
      <c r="T403" s="6" t="s">
        <v>646</v>
      </c>
      <c r="U403" s="10" t="s">
        <v>645</v>
      </c>
      <c r="V403" s="6" t="s">
        <v>600</v>
      </c>
      <c r="W403" s="10" t="s">
        <v>164</v>
      </c>
      <c r="X403" s="59">
        <v>4.5</v>
      </c>
      <c r="Y403" s="6" t="s">
        <v>601</v>
      </c>
    </row>
    <row r="404" spans="2:25">
      <c r="B404" s="6">
        <f>'2_MS_Inventory_deal'!$AY404</f>
        <v>402</v>
      </c>
      <c r="T404" s="6" t="s">
        <v>647</v>
      </c>
      <c r="U404" s="10" t="s">
        <v>645</v>
      </c>
      <c r="V404" s="6" t="s">
        <v>600</v>
      </c>
      <c r="W404" s="10" t="s">
        <v>164</v>
      </c>
      <c r="X404" s="59">
        <v>5</v>
      </c>
      <c r="Y404" s="6" t="s">
        <v>604</v>
      </c>
    </row>
    <row r="405" spans="2:25">
      <c r="B405" s="6">
        <f>'2_MS_Inventory_deal'!$AY405</f>
        <v>403</v>
      </c>
      <c r="T405" s="6" t="s">
        <v>648</v>
      </c>
      <c r="U405" s="10" t="s">
        <v>645</v>
      </c>
      <c r="V405" s="6" t="s">
        <v>600</v>
      </c>
      <c r="W405" s="10" t="s">
        <v>164</v>
      </c>
      <c r="X405" s="59">
        <v>5.5</v>
      </c>
      <c r="Y405" s="6" t="s">
        <v>604</v>
      </c>
    </row>
    <row r="406" spans="2:25">
      <c r="B406" s="6">
        <f>'2_MS_Inventory_deal'!$AY406</f>
        <v>404</v>
      </c>
      <c r="T406" s="6" t="s">
        <v>649</v>
      </c>
      <c r="U406" s="10" t="s">
        <v>645</v>
      </c>
      <c r="V406" s="6" t="s">
        <v>600</v>
      </c>
      <c r="W406" s="10" t="s">
        <v>164</v>
      </c>
      <c r="X406" s="59">
        <v>6</v>
      </c>
      <c r="Y406" s="6" t="s">
        <v>607</v>
      </c>
    </row>
    <row r="407" spans="2:25">
      <c r="B407" s="6">
        <f>'2_MS_Inventory_deal'!$AY407</f>
        <v>405</v>
      </c>
      <c r="T407" s="6" t="s">
        <v>650</v>
      </c>
      <c r="U407" s="10" t="s">
        <v>645</v>
      </c>
      <c r="V407" s="6" t="s">
        <v>600</v>
      </c>
      <c r="W407" s="10" t="s">
        <v>164</v>
      </c>
      <c r="X407" s="59">
        <v>6.5</v>
      </c>
      <c r="Y407" s="6" t="s">
        <v>607</v>
      </c>
    </row>
    <row r="408" spans="2:25">
      <c r="B408" s="6">
        <f>'2_MS_Inventory_deal'!$AY408</f>
        <v>406</v>
      </c>
      <c r="T408" s="6" t="s">
        <v>651</v>
      </c>
      <c r="U408" s="10" t="s">
        <v>645</v>
      </c>
      <c r="V408" s="6" t="s">
        <v>600</v>
      </c>
      <c r="W408" s="10" t="s">
        <v>164</v>
      </c>
      <c r="X408" s="59">
        <v>7</v>
      </c>
      <c r="Y408" s="6" t="s">
        <v>189</v>
      </c>
    </row>
    <row r="409" spans="2:25">
      <c r="B409" s="6">
        <f>'2_MS_Inventory_deal'!$AY409</f>
        <v>407</v>
      </c>
      <c r="T409" s="6" t="s">
        <v>652</v>
      </c>
      <c r="U409" s="10" t="s">
        <v>645</v>
      </c>
      <c r="V409" s="6" t="s">
        <v>600</v>
      </c>
      <c r="W409" s="10" t="s">
        <v>164</v>
      </c>
      <c r="X409" s="59">
        <v>7.5</v>
      </c>
      <c r="Y409" s="6" t="s">
        <v>189</v>
      </c>
    </row>
    <row r="410" spans="2:25">
      <c r="B410" s="6">
        <f>'2_MS_Inventory_deal'!$AY410</f>
        <v>408</v>
      </c>
      <c r="T410" s="6" t="s">
        <v>653</v>
      </c>
      <c r="U410" s="10" t="s">
        <v>645</v>
      </c>
      <c r="V410" s="6" t="s">
        <v>600</v>
      </c>
      <c r="W410" s="10" t="s">
        <v>164</v>
      </c>
      <c r="X410" s="59">
        <v>8</v>
      </c>
      <c r="Y410" s="6" t="s">
        <v>190</v>
      </c>
    </row>
    <row r="411" spans="2:25">
      <c r="B411" s="6">
        <f>'2_MS_Inventory_deal'!$AY411</f>
        <v>409</v>
      </c>
      <c r="T411" s="6" t="s">
        <v>654</v>
      </c>
      <c r="U411" s="10" t="s">
        <v>645</v>
      </c>
      <c r="V411" s="6" t="s">
        <v>600</v>
      </c>
      <c r="W411" s="10" t="s">
        <v>164</v>
      </c>
      <c r="X411" s="59">
        <v>8.5</v>
      </c>
      <c r="Y411" s="6" t="s">
        <v>190</v>
      </c>
    </row>
    <row r="412" spans="2:25">
      <c r="B412" s="6">
        <f>'2_MS_Inventory_deal'!$AY412</f>
        <v>410</v>
      </c>
      <c r="T412" s="6" t="s">
        <v>655</v>
      </c>
      <c r="U412" s="10" t="s">
        <v>645</v>
      </c>
      <c r="V412" s="6" t="s">
        <v>600</v>
      </c>
      <c r="W412" s="10" t="s">
        <v>164</v>
      </c>
      <c r="X412" s="59">
        <v>9</v>
      </c>
      <c r="Y412" s="6" t="s">
        <v>191</v>
      </c>
    </row>
    <row r="413" spans="2:25">
      <c r="B413" s="6">
        <f>'2_MS_Inventory_deal'!$AY413</f>
        <v>411</v>
      </c>
      <c r="T413" s="6" t="s">
        <v>656</v>
      </c>
      <c r="U413" s="10" t="s">
        <v>645</v>
      </c>
      <c r="V413" s="6" t="s">
        <v>600</v>
      </c>
      <c r="W413" s="10" t="s">
        <v>164</v>
      </c>
      <c r="X413" s="59">
        <v>9.5</v>
      </c>
      <c r="Y413" s="6" t="s">
        <v>191</v>
      </c>
    </row>
    <row r="414" spans="2:25">
      <c r="B414" s="6">
        <f>'2_MS_Inventory_deal'!$AY414</f>
        <v>412</v>
      </c>
      <c r="T414" s="6" t="s">
        <v>657</v>
      </c>
      <c r="U414" s="10" t="s">
        <v>645</v>
      </c>
      <c r="V414" s="6" t="s">
        <v>600</v>
      </c>
      <c r="W414" s="10" t="s">
        <v>164</v>
      </c>
      <c r="X414" s="59">
        <v>10</v>
      </c>
      <c r="Y414" s="6" t="s">
        <v>192</v>
      </c>
    </row>
    <row r="415" spans="2:25">
      <c r="B415" s="6">
        <f>'2_MS_Inventory_deal'!$AY415</f>
        <v>413</v>
      </c>
      <c r="T415" s="6" t="s">
        <v>658</v>
      </c>
      <c r="U415" s="10" t="s">
        <v>645</v>
      </c>
      <c r="V415" s="6" t="s">
        <v>600</v>
      </c>
      <c r="W415" s="10" t="s">
        <v>164</v>
      </c>
      <c r="X415" s="59">
        <v>10.5</v>
      </c>
      <c r="Y415" s="6" t="s">
        <v>192</v>
      </c>
    </row>
    <row r="416" spans="2:25">
      <c r="B416" s="6">
        <f>'2_MS_Inventory_deal'!$AY416</f>
        <v>414</v>
      </c>
      <c r="T416" s="6" t="s">
        <v>659</v>
      </c>
      <c r="U416" s="10" t="s">
        <v>645</v>
      </c>
      <c r="V416" s="6" t="s">
        <v>600</v>
      </c>
      <c r="W416" s="10" t="s">
        <v>164</v>
      </c>
      <c r="X416" s="59">
        <v>11</v>
      </c>
      <c r="Y416" s="6" t="s">
        <v>193</v>
      </c>
    </row>
    <row r="417" spans="2:25">
      <c r="B417" s="6">
        <f>'2_MS_Inventory_deal'!$AY417</f>
        <v>415</v>
      </c>
      <c r="T417" s="6" t="s">
        <v>660</v>
      </c>
      <c r="U417" s="10" t="s">
        <v>645</v>
      </c>
      <c r="V417" s="6" t="s">
        <v>600</v>
      </c>
      <c r="W417" s="10" t="s">
        <v>164</v>
      </c>
      <c r="X417" s="59">
        <v>11.5</v>
      </c>
      <c r="Y417" s="6" t="s">
        <v>193</v>
      </c>
    </row>
    <row r="418" spans="2:25">
      <c r="B418" s="6">
        <f>'2_MS_Inventory_deal'!$AY418</f>
        <v>416</v>
      </c>
      <c r="T418" s="6" t="s">
        <v>661</v>
      </c>
      <c r="U418" s="10" t="s">
        <v>645</v>
      </c>
      <c r="V418" s="6" t="s">
        <v>600</v>
      </c>
      <c r="W418" s="10" t="s">
        <v>164</v>
      </c>
      <c r="X418" s="59">
        <v>12</v>
      </c>
      <c r="Y418" s="6" t="s">
        <v>620</v>
      </c>
    </row>
    <row r="419" spans="2:25">
      <c r="B419" s="6">
        <f>'2_MS_Inventory_deal'!$AY419</f>
        <v>417</v>
      </c>
      <c r="T419" s="6" t="s">
        <v>662</v>
      </c>
      <c r="U419" s="10" t="s">
        <v>645</v>
      </c>
      <c r="V419" s="6" t="s">
        <v>600</v>
      </c>
      <c r="W419" s="10" t="s">
        <v>164</v>
      </c>
      <c r="X419" s="59">
        <v>12.5</v>
      </c>
      <c r="Y419" s="6" t="s">
        <v>620</v>
      </c>
    </row>
    <row r="420" spans="2:25">
      <c r="B420" s="6">
        <f>'2_MS_Inventory_deal'!$AY420</f>
        <v>418</v>
      </c>
      <c r="T420" s="6" t="s">
        <v>663</v>
      </c>
      <c r="U420" s="10" t="s">
        <v>645</v>
      </c>
      <c r="V420" s="6" t="s">
        <v>600</v>
      </c>
      <c r="W420" s="10" t="s">
        <v>164</v>
      </c>
      <c r="X420" s="59">
        <v>13</v>
      </c>
      <c r="Y420" s="6" t="s">
        <v>623</v>
      </c>
    </row>
    <row r="421" spans="2:25">
      <c r="B421" s="6">
        <f>'2_MS_Inventory_deal'!$AY421</f>
        <v>419</v>
      </c>
      <c r="T421" s="6" t="s">
        <v>664</v>
      </c>
      <c r="U421" s="10" t="s">
        <v>665</v>
      </c>
      <c r="V421" s="6" t="s">
        <v>600</v>
      </c>
      <c r="W421" s="10" t="s">
        <v>164</v>
      </c>
      <c r="X421" s="59">
        <v>4</v>
      </c>
      <c r="Y421" s="6" t="s">
        <v>601</v>
      </c>
    </row>
    <row r="422" spans="2:25">
      <c r="B422" s="6">
        <f>'2_MS_Inventory_deal'!$AY422</f>
        <v>420</v>
      </c>
      <c r="T422" s="6" t="s">
        <v>666</v>
      </c>
      <c r="U422" s="10" t="s">
        <v>665</v>
      </c>
      <c r="V422" s="6" t="s">
        <v>600</v>
      </c>
      <c r="W422" s="10" t="s">
        <v>164</v>
      </c>
      <c r="X422" s="59">
        <v>4.5</v>
      </c>
      <c r="Y422" s="6" t="s">
        <v>601</v>
      </c>
    </row>
    <row r="423" spans="2:25">
      <c r="B423" s="6">
        <f>'2_MS_Inventory_deal'!$AY423</f>
        <v>421</v>
      </c>
      <c r="T423" s="6" t="s">
        <v>667</v>
      </c>
      <c r="U423" s="10" t="s">
        <v>665</v>
      </c>
      <c r="V423" s="6" t="s">
        <v>600</v>
      </c>
      <c r="W423" s="10" t="s">
        <v>164</v>
      </c>
      <c r="X423" s="59">
        <v>5</v>
      </c>
      <c r="Y423" s="6" t="s">
        <v>604</v>
      </c>
    </row>
    <row r="424" spans="2:25">
      <c r="B424" s="6">
        <f>'2_MS_Inventory_deal'!$AY424</f>
        <v>422</v>
      </c>
      <c r="T424" s="6" t="s">
        <v>668</v>
      </c>
      <c r="U424" s="10" t="s">
        <v>665</v>
      </c>
      <c r="V424" s="6" t="s">
        <v>600</v>
      </c>
      <c r="W424" s="10" t="s">
        <v>164</v>
      </c>
      <c r="X424" s="59">
        <v>5.5</v>
      </c>
      <c r="Y424" s="6" t="s">
        <v>604</v>
      </c>
    </row>
    <row r="425" spans="2:25">
      <c r="B425" s="6">
        <f>'2_MS_Inventory_deal'!$AY425</f>
        <v>423</v>
      </c>
      <c r="T425" s="6" t="s">
        <v>669</v>
      </c>
      <c r="U425" s="10" t="s">
        <v>665</v>
      </c>
      <c r="V425" s="6" t="s">
        <v>600</v>
      </c>
      <c r="W425" s="10" t="s">
        <v>164</v>
      </c>
      <c r="X425" s="59">
        <v>6</v>
      </c>
      <c r="Y425" s="6" t="s">
        <v>607</v>
      </c>
    </row>
    <row r="426" spans="2:25">
      <c r="B426" s="6">
        <f>'2_MS_Inventory_deal'!$AY426</f>
        <v>424</v>
      </c>
      <c r="T426" s="6" t="s">
        <v>670</v>
      </c>
      <c r="U426" s="10" t="s">
        <v>665</v>
      </c>
      <c r="V426" s="6" t="s">
        <v>600</v>
      </c>
      <c r="W426" s="10" t="s">
        <v>164</v>
      </c>
      <c r="X426" s="59">
        <v>6.5</v>
      </c>
      <c r="Y426" s="6" t="s">
        <v>607</v>
      </c>
    </row>
    <row r="427" spans="2:25">
      <c r="B427" s="6">
        <f>'2_MS_Inventory_deal'!$AY427</f>
        <v>425</v>
      </c>
      <c r="T427" s="6" t="s">
        <v>671</v>
      </c>
      <c r="U427" s="10" t="s">
        <v>665</v>
      </c>
      <c r="V427" s="6" t="s">
        <v>600</v>
      </c>
      <c r="W427" s="10" t="s">
        <v>164</v>
      </c>
      <c r="X427" s="59">
        <v>7</v>
      </c>
      <c r="Y427" s="6" t="s">
        <v>189</v>
      </c>
    </row>
    <row r="428" spans="2:25">
      <c r="B428" s="6">
        <f>'2_MS_Inventory_deal'!$AY428</f>
        <v>426</v>
      </c>
      <c r="T428" s="6" t="s">
        <v>672</v>
      </c>
      <c r="U428" s="10" t="s">
        <v>665</v>
      </c>
      <c r="V428" s="6" t="s">
        <v>600</v>
      </c>
      <c r="W428" s="10" t="s">
        <v>164</v>
      </c>
      <c r="X428" s="59">
        <v>7.5</v>
      </c>
      <c r="Y428" s="6" t="s">
        <v>189</v>
      </c>
    </row>
    <row r="429" spans="2:25">
      <c r="B429" s="6">
        <f>'2_MS_Inventory_deal'!$AY429</f>
        <v>427</v>
      </c>
      <c r="T429" s="6" t="s">
        <v>673</v>
      </c>
      <c r="U429" s="10" t="s">
        <v>665</v>
      </c>
      <c r="V429" s="6" t="s">
        <v>600</v>
      </c>
      <c r="W429" s="10" t="s">
        <v>164</v>
      </c>
      <c r="X429" s="59">
        <v>8</v>
      </c>
      <c r="Y429" s="6" t="s">
        <v>190</v>
      </c>
    </row>
    <row r="430" spans="2:25">
      <c r="B430" s="6">
        <f>'2_MS_Inventory_deal'!$AY430</f>
        <v>428</v>
      </c>
      <c r="T430" s="6" t="s">
        <v>674</v>
      </c>
      <c r="U430" s="10" t="s">
        <v>665</v>
      </c>
      <c r="V430" s="6" t="s">
        <v>600</v>
      </c>
      <c r="W430" s="10" t="s">
        <v>164</v>
      </c>
      <c r="X430" s="59">
        <v>8.5</v>
      </c>
      <c r="Y430" s="6" t="s">
        <v>190</v>
      </c>
    </row>
    <row r="431" spans="2:25">
      <c r="B431" s="6">
        <f>'2_MS_Inventory_deal'!$AY431</f>
        <v>429</v>
      </c>
      <c r="T431" s="6" t="s">
        <v>675</v>
      </c>
      <c r="U431" s="10" t="s">
        <v>665</v>
      </c>
      <c r="V431" s="6" t="s">
        <v>600</v>
      </c>
      <c r="W431" s="10" t="s">
        <v>164</v>
      </c>
      <c r="X431" s="59">
        <v>9</v>
      </c>
      <c r="Y431" s="6" t="s">
        <v>191</v>
      </c>
    </row>
    <row r="432" spans="2:25">
      <c r="B432" s="6">
        <f>'2_MS_Inventory_deal'!$AY432</f>
        <v>430</v>
      </c>
      <c r="T432" s="6" t="s">
        <v>676</v>
      </c>
      <c r="U432" s="10" t="s">
        <v>665</v>
      </c>
      <c r="V432" s="6" t="s">
        <v>600</v>
      </c>
      <c r="W432" s="10" t="s">
        <v>164</v>
      </c>
      <c r="X432" s="59">
        <v>9.5</v>
      </c>
      <c r="Y432" s="6" t="s">
        <v>191</v>
      </c>
    </row>
    <row r="433" spans="2:25">
      <c r="B433" s="6">
        <f>'2_MS_Inventory_deal'!$AY433</f>
        <v>431</v>
      </c>
      <c r="T433" s="6" t="s">
        <v>677</v>
      </c>
      <c r="U433" s="10" t="s">
        <v>665</v>
      </c>
      <c r="V433" s="6" t="s">
        <v>600</v>
      </c>
      <c r="W433" s="10" t="s">
        <v>164</v>
      </c>
      <c r="X433" s="59">
        <v>10</v>
      </c>
      <c r="Y433" s="6" t="s">
        <v>192</v>
      </c>
    </row>
    <row r="434" spans="2:25">
      <c r="B434" s="6">
        <f>'2_MS_Inventory_deal'!$AY434</f>
        <v>432</v>
      </c>
      <c r="T434" s="6" t="s">
        <v>678</v>
      </c>
      <c r="U434" s="10" t="s">
        <v>665</v>
      </c>
      <c r="V434" s="6" t="s">
        <v>600</v>
      </c>
      <c r="W434" s="10" t="s">
        <v>164</v>
      </c>
      <c r="X434" s="59">
        <v>10.5</v>
      </c>
      <c r="Y434" s="6" t="s">
        <v>192</v>
      </c>
    </row>
    <row r="435" spans="2:25">
      <c r="B435" s="6">
        <f>'2_MS_Inventory_deal'!$AY435</f>
        <v>433</v>
      </c>
      <c r="T435" s="6" t="s">
        <v>679</v>
      </c>
      <c r="U435" s="10" t="s">
        <v>665</v>
      </c>
      <c r="V435" s="6" t="s">
        <v>600</v>
      </c>
      <c r="W435" s="10" t="s">
        <v>164</v>
      </c>
      <c r="X435" s="59">
        <v>11</v>
      </c>
      <c r="Y435" s="6" t="s">
        <v>193</v>
      </c>
    </row>
    <row r="436" spans="2:25">
      <c r="B436" s="6">
        <f>'2_MS_Inventory_deal'!$AY436</f>
        <v>434</v>
      </c>
      <c r="T436" s="6" t="s">
        <v>680</v>
      </c>
      <c r="U436" s="10" t="s">
        <v>665</v>
      </c>
      <c r="V436" s="6" t="s">
        <v>600</v>
      </c>
      <c r="W436" s="10" t="s">
        <v>164</v>
      </c>
      <c r="X436" s="59">
        <v>11.5</v>
      </c>
      <c r="Y436" s="6" t="s">
        <v>193</v>
      </c>
    </row>
    <row r="437" spans="2:25">
      <c r="B437" s="6">
        <f>'2_MS_Inventory_deal'!$AY437</f>
        <v>435</v>
      </c>
      <c r="T437" s="6" t="s">
        <v>681</v>
      </c>
      <c r="U437" s="10" t="s">
        <v>665</v>
      </c>
      <c r="V437" s="6" t="s">
        <v>600</v>
      </c>
      <c r="W437" s="10" t="s">
        <v>164</v>
      </c>
      <c r="X437" s="59">
        <v>12</v>
      </c>
      <c r="Y437" s="6" t="s">
        <v>620</v>
      </c>
    </row>
    <row r="438" spans="2:25">
      <c r="B438" s="6">
        <f>'2_MS_Inventory_deal'!$AY438</f>
        <v>436</v>
      </c>
      <c r="T438" s="6" t="s">
        <v>682</v>
      </c>
      <c r="U438" s="10" t="s">
        <v>665</v>
      </c>
      <c r="V438" s="6" t="s">
        <v>600</v>
      </c>
      <c r="W438" s="10" t="s">
        <v>164</v>
      </c>
      <c r="X438" s="59">
        <v>12.5</v>
      </c>
      <c r="Y438" s="6" t="s">
        <v>620</v>
      </c>
    </row>
    <row r="439" spans="2:25">
      <c r="B439" s="6">
        <f>'2_MS_Inventory_deal'!$AY439</f>
        <v>437</v>
      </c>
      <c r="T439" s="6" t="s">
        <v>683</v>
      </c>
      <c r="U439" s="10" t="s">
        <v>665</v>
      </c>
      <c r="V439" s="6" t="s">
        <v>600</v>
      </c>
      <c r="W439" s="10" t="s">
        <v>164</v>
      </c>
      <c r="X439" s="59">
        <v>13</v>
      </c>
      <c r="Y439" s="6" t="s">
        <v>623</v>
      </c>
    </row>
    <row r="440" spans="2:25">
      <c r="B440" s="6">
        <f>'2_MS_Inventory_deal'!$AY440</f>
        <v>438</v>
      </c>
      <c r="T440" s="6" t="s">
        <v>684</v>
      </c>
      <c r="U440" s="10" t="s">
        <v>126</v>
      </c>
      <c r="V440" s="6" t="s">
        <v>685</v>
      </c>
      <c r="W440" s="10" t="s">
        <v>164</v>
      </c>
      <c r="X440" s="59">
        <v>4</v>
      </c>
      <c r="Y440" s="6" t="s">
        <v>187</v>
      </c>
    </row>
    <row r="441" spans="2:25">
      <c r="B441" s="6">
        <f>'2_MS_Inventory_deal'!$AY441</f>
        <v>439</v>
      </c>
      <c r="T441" s="6" t="s">
        <v>686</v>
      </c>
      <c r="U441" s="10" t="s">
        <v>126</v>
      </c>
      <c r="V441" s="6" t="s">
        <v>685</v>
      </c>
      <c r="W441" s="10" t="s">
        <v>164</v>
      </c>
      <c r="X441" s="59">
        <v>4.5</v>
      </c>
      <c r="Y441" s="6" t="s">
        <v>187</v>
      </c>
    </row>
    <row r="442" spans="2:25">
      <c r="B442" s="6">
        <f>'2_MS_Inventory_deal'!$AY442</f>
        <v>440</v>
      </c>
      <c r="T442" s="6" t="s">
        <v>687</v>
      </c>
      <c r="U442" s="10" t="s">
        <v>126</v>
      </c>
      <c r="V442" s="6" t="s">
        <v>685</v>
      </c>
      <c r="W442" s="10" t="s">
        <v>164</v>
      </c>
      <c r="X442" s="59">
        <v>5</v>
      </c>
      <c r="Y442" s="6" t="s">
        <v>188</v>
      </c>
    </row>
    <row r="443" spans="2:25">
      <c r="B443" s="6">
        <f>'2_MS_Inventory_deal'!$AY443</f>
        <v>441</v>
      </c>
      <c r="T443" s="6" t="s">
        <v>688</v>
      </c>
      <c r="U443" s="10" t="s">
        <v>126</v>
      </c>
      <c r="V443" s="6" t="s">
        <v>685</v>
      </c>
      <c r="W443" s="10" t="s">
        <v>164</v>
      </c>
      <c r="X443" s="59">
        <v>5.5</v>
      </c>
      <c r="Y443" s="6" t="s">
        <v>188</v>
      </c>
    </row>
    <row r="444" spans="2:25">
      <c r="B444" s="6">
        <f>'2_MS_Inventory_deal'!$AY444</f>
        <v>442</v>
      </c>
      <c r="T444" s="6" t="s">
        <v>689</v>
      </c>
      <c r="U444" s="10" t="s">
        <v>126</v>
      </c>
      <c r="V444" s="6" t="s">
        <v>685</v>
      </c>
      <c r="W444" s="10" t="s">
        <v>164</v>
      </c>
      <c r="X444" s="59">
        <v>6</v>
      </c>
      <c r="Y444" s="6" t="s">
        <v>215</v>
      </c>
    </row>
    <row r="445" spans="2:25">
      <c r="B445" s="6">
        <f>'2_MS_Inventory_deal'!$AY445</f>
        <v>443</v>
      </c>
      <c r="T445" s="6" t="s">
        <v>690</v>
      </c>
      <c r="U445" s="10" t="s">
        <v>126</v>
      </c>
      <c r="V445" s="6" t="s">
        <v>685</v>
      </c>
      <c r="W445" s="10" t="s">
        <v>164</v>
      </c>
      <c r="X445" s="59">
        <v>6.5</v>
      </c>
      <c r="Y445" s="6" t="s">
        <v>215</v>
      </c>
    </row>
    <row r="446" spans="2:25">
      <c r="B446" s="6">
        <f>'2_MS_Inventory_deal'!$AY446</f>
        <v>444</v>
      </c>
      <c r="T446" s="6" t="s">
        <v>691</v>
      </c>
      <c r="U446" s="10" t="s">
        <v>126</v>
      </c>
      <c r="V446" s="6" t="s">
        <v>685</v>
      </c>
      <c r="W446" s="10" t="s">
        <v>164</v>
      </c>
      <c r="X446" s="59">
        <v>7</v>
      </c>
      <c r="Y446" s="6" t="s">
        <v>218</v>
      </c>
    </row>
    <row r="447" spans="2:25">
      <c r="B447" s="6">
        <f>'2_MS_Inventory_deal'!$AY447</f>
        <v>445</v>
      </c>
      <c r="T447" s="6" t="s">
        <v>692</v>
      </c>
      <c r="U447" s="10" t="s">
        <v>126</v>
      </c>
      <c r="V447" s="6" t="s">
        <v>685</v>
      </c>
      <c r="W447" s="10" t="s">
        <v>164</v>
      </c>
      <c r="X447" s="59">
        <v>7.5</v>
      </c>
      <c r="Y447" s="6" t="s">
        <v>218</v>
      </c>
    </row>
    <row r="448" spans="2:25">
      <c r="B448" s="6">
        <f>'2_MS_Inventory_deal'!$AY448</f>
        <v>446</v>
      </c>
      <c r="T448" s="6" t="s">
        <v>693</v>
      </c>
      <c r="U448" s="10" t="s">
        <v>126</v>
      </c>
      <c r="V448" s="6" t="s">
        <v>685</v>
      </c>
      <c r="W448" s="10" t="s">
        <v>164</v>
      </c>
      <c r="X448" s="59">
        <v>8</v>
      </c>
      <c r="Y448" s="6" t="s">
        <v>186</v>
      </c>
    </row>
    <row r="449" spans="2:25">
      <c r="B449" s="6">
        <f>'2_MS_Inventory_deal'!$AY449</f>
        <v>447</v>
      </c>
      <c r="T449" s="6" t="s">
        <v>694</v>
      </c>
      <c r="U449" s="10" t="s">
        <v>126</v>
      </c>
      <c r="V449" s="6" t="s">
        <v>685</v>
      </c>
      <c r="W449" s="10" t="s">
        <v>164</v>
      </c>
      <c r="X449" s="59">
        <v>8.5</v>
      </c>
      <c r="Y449" s="6" t="s">
        <v>186</v>
      </c>
    </row>
    <row r="450" spans="2:25">
      <c r="B450" s="6">
        <f>'2_MS_Inventory_deal'!$AY450</f>
        <v>448</v>
      </c>
      <c r="T450" s="6" t="s">
        <v>695</v>
      </c>
      <c r="U450" s="10" t="s">
        <v>126</v>
      </c>
      <c r="V450" s="6" t="s">
        <v>685</v>
      </c>
      <c r="W450" s="10" t="s">
        <v>164</v>
      </c>
      <c r="X450" s="59">
        <v>9</v>
      </c>
      <c r="Y450" s="6" t="s">
        <v>222</v>
      </c>
    </row>
    <row r="451" spans="2:25">
      <c r="B451" s="6">
        <f>'2_MS_Inventory_deal'!$AY451</f>
        <v>449</v>
      </c>
      <c r="T451" s="6" t="s">
        <v>696</v>
      </c>
      <c r="U451" s="10" t="s">
        <v>126</v>
      </c>
      <c r="V451" s="6" t="s">
        <v>685</v>
      </c>
      <c r="W451" s="10" t="s">
        <v>164</v>
      </c>
      <c r="X451" s="59">
        <v>9.5</v>
      </c>
      <c r="Y451" s="6" t="s">
        <v>222</v>
      </c>
    </row>
    <row r="452" spans="2:25">
      <c r="B452" s="6">
        <f>'2_MS_Inventory_deal'!$AY452</f>
        <v>450</v>
      </c>
      <c r="T452" s="6" t="s">
        <v>697</v>
      </c>
      <c r="U452" s="10" t="s">
        <v>126</v>
      </c>
      <c r="V452" s="6" t="s">
        <v>685</v>
      </c>
      <c r="W452" s="10" t="s">
        <v>164</v>
      </c>
      <c r="X452" s="59">
        <v>10</v>
      </c>
      <c r="Y452" s="6" t="s">
        <v>224</v>
      </c>
    </row>
    <row r="453" spans="2:25">
      <c r="B453" s="6">
        <f>'2_MS_Inventory_deal'!$AY453</f>
        <v>451</v>
      </c>
      <c r="T453" s="6" t="s">
        <v>698</v>
      </c>
      <c r="U453" s="10" t="s">
        <v>126</v>
      </c>
      <c r="V453" s="6" t="s">
        <v>685</v>
      </c>
      <c r="W453" s="10" t="s">
        <v>164</v>
      </c>
      <c r="X453" s="59">
        <v>10.5</v>
      </c>
      <c r="Y453" s="6" t="s">
        <v>224</v>
      </c>
    </row>
    <row r="454" spans="2:25">
      <c r="B454" s="6">
        <f>'2_MS_Inventory_deal'!$AY454</f>
        <v>452</v>
      </c>
      <c r="T454" s="6" t="s">
        <v>699</v>
      </c>
      <c r="U454" s="10" t="s">
        <v>126</v>
      </c>
      <c r="V454" s="6" t="s">
        <v>685</v>
      </c>
      <c r="W454" s="10" t="s">
        <v>164</v>
      </c>
      <c r="X454" s="59">
        <v>11</v>
      </c>
      <c r="Y454" s="6" t="s">
        <v>227</v>
      </c>
    </row>
    <row r="455" spans="2:25">
      <c r="B455" s="6">
        <f>'2_MS_Inventory_deal'!$AY455</f>
        <v>453</v>
      </c>
      <c r="T455" s="6" t="s">
        <v>700</v>
      </c>
      <c r="U455" s="10" t="s">
        <v>126</v>
      </c>
      <c r="V455" s="6" t="s">
        <v>685</v>
      </c>
      <c r="W455" s="10" t="s">
        <v>164</v>
      </c>
      <c r="X455" s="59">
        <v>11.5</v>
      </c>
      <c r="Y455" s="6" t="s">
        <v>227</v>
      </c>
    </row>
    <row r="456" spans="2:25">
      <c r="B456" s="6">
        <f>'2_MS_Inventory_deal'!$AY456</f>
        <v>454</v>
      </c>
      <c r="T456" s="6" t="s">
        <v>701</v>
      </c>
      <c r="U456" s="10" t="s">
        <v>126</v>
      </c>
      <c r="V456" s="6" t="s">
        <v>685</v>
      </c>
      <c r="W456" s="10" t="s">
        <v>164</v>
      </c>
      <c r="X456" s="59">
        <v>12</v>
      </c>
      <c r="Y456" s="6" t="s">
        <v>230</v>
      </c>
    </row>
    <row r="457" spans="2:25">
      <c r="B457" s="6">
        <f>'2_MS_Inventory_deal'!$AY457</f>
        <v>455</v>
      </c>
      <c r="T457" s="6" t="s">
        <v>702</v>
      </c>
      <c r="U457" s="10" t="s">
        <v>126</v>
      </c>
      <c r="V457" s="6" t="s">
        <v>685</v>
      </c>
      <c r="W457" s="10" t="s">
        <v>164</v>
      </c>
      <c r="X457" s="59">
        <v>12.5</v>
      </c>
      <c r="Y457" s="6" t="s">
        <v>230</v>
      </c>
    </row>
    <row r="458" spans="2:25">
      <c r="B458" s="6">
        <f>'2_MS_Inventory_deal'!$AY458</f>
        <v>456</v>
      </c>
      <c r="T458" s="6" t="s">
        <v>703</v>
      </c>
      <c r="U458" s="10" t="s">
        <v>126</v>
      </c>
      <c r="V458" s="6" t="s">
        <v>685</v>
      </c>
      <c r="W458" s="10" t="s">
        <v>164</v>
      </c>
      <c r="X458" s="59">
        <v>13</v>
      </c>
      <c r="Y458" s="6" t="s">
        <v>233</v>
      </c>
    </row>
    <row r="459" spans="2:25">
      <c r="B459" s="6">
        <f>'2_MS_Inventory_deal'!$AY459</f>
        <v>457</v>
      </c>
      <c r="T459" s="6" t="s">
        <v>704</v>
      </c>
      <c r="U459" s="10" t="s">
        <v>127</v>
      </c>
      <c r="V459" s="6" t="s">
        <v>685</v>
      </c>
      <c r="W459" s="10" t="s">
        <v>705</v>
      </c>
      <c r="X459" s="59">
        <v>4</v>
      </c>
      <c r="Y459" s="6" t="s">
        <v>187</v>
      </c>
    </row>
    <row r="460" spans="2:25">
      <c r="B460" s="6">
        <f>'2_MS_Inventory_deal'!$AY460</f>
        <v>458</v>
      </c>
      <c r="T460" s="6" t="s">
        <v>706</v>
      </c>
      <c r="U460" s="10" t="s">
        <v>127</v>
      </c>
      <c r="V460" s="6" t="s">
        <v>685</v>
      </c>
      <c r="W460" s="10" t="s">
        <v>705</v>
      </c>
      <c r="X460" s="59">
        <v>4.5</v>
      </c>
      <c r="Y460" s="6" t="s">
        <v>187</v>
      </c>
    </row>
    <row r="461" spans="2:25">
      <c r="B461" s="6">
        <f>'2_MS_Inventory_deal'!$AY461</f>
        <v>459</v>
      </c>
      <c r="T461" s="6" t="s">
        <v>707</v>
      </c>
      <c r="U461" s="10" t="s">
        <v>127</v>
      </c>
      <c r="V461" s="6" t="s">
        <v>685</v>
      </c>
      <c r="W461" s="10" t="s">
        <v>705</v>
      </c>
      <c r="X461" s="59">
        <v>5</v>
      </c>
      <c r="Y461" s="6" t="s">
        <v>188</v>
      </c>
    </row>
    <row r="462" spans="2:25">
      <c r="B462" s="6">
        <f>'2_MS_Inventory_deal'!$AY462</f>
        <v>460</v>
      </c>
      <c r="T462" s="6" t="s">
        <v>708</v>
      </c>
      <c r="U462" s="10" t="s">
        <v>127</v>
      </c>
      <c r="V462" s="6" t="s">
        <v>685</v>
      </c>
      <c r="W462" s="10" t="s">
        <v>705</v>
      </c>
      <c r="X462" s="59">
        <v>5.5</v>
      </c>
      <c r="Y462" s="6" t="s">
        <v>188</v>
      </c>
    </row>
    <row r="463" spans="2:25">
      <c r="B463" s="6">
        <f>'2_MS_Inventory_deal'!$AY463</f>
        <v>461</v>
      </c>
      <c r="T463" s="6" t="s">
        <v>709</v>
      </c>
      <c r="U463" s="10" t="s">
        <v>127</v>
      </c>
      <c r="V463" s="6" t="s">
        <v>685</v>
      </c>
      <c r="W463" s="10" t="s">
        <v>705</v>
      </c>
      <c r="X463" s="59">
        <v>6</v>
      </c>
      <c r="Y463" s="6" t="s">
        <v>215</v>
      </c>
    </row>
    <row r="464" spans="2:25">
      <c r="B464" s="6">
        <f>'2_MS_Inventory_deal'!$AY464</f>
        <v>462</v>
      </c>
      <c r="T464" s="6" t="s">
        <v>710</v>
      </c>
      <c r="U464" s="10" t="s">
        <v>127</v>
      </c>
      <c r="V464" s="6" t="s">
        <v>685</v>
      </c>
      <c r="W464" s="10" t="s">
        <v>705</v>
      </c>
      <c r="X464" s="59">
        <v>6.5</v>
      </c>
      <c r="Y464" s="6" t="s">
        <v>215</v>
      </c>
    </row>
    <row r="465" spans="2:25">
      <c r="B465" s="6">
        <f>'2_MS_Inventory_deal'!$AY465</f>
        <v>463</v>
      </c>
      <c r="T465" s="6" t="s">
        <v>711</v>
      </c>
      <c r="U465" s="10" t="s">
        <v>127</v>
      </c>
      <c r="V465" s="6" t="s">
        <v>685</v>
      </c>
      <c r="W465" s="10" t="s">
        <v>705</v>
      </c>
      <c r="X465" s="59">
        <v>7</v>
      </c>
      <c r="Y465" s="6" t="s">
        <v>218</v>
      </c>
    </row>
    <row r="466" spans="2:25">
      <c r="B466" s="6">
        <f>'2_MS_Inventory_deal'!$AY466</f>
        <v>464</v>
      </c>
      <c r="T466" s="6" t="s">
        <v>712</v>
      </c>
      <c r="U466" s="10" t="s">
        <v>127</v>
      </c>
      <c r="V466" s="6" t="s">
        <v>685</v>
      </c>
      <c r="W466" s="10" t="s">
        <v>705</v>
      </c>
      <c r="X466" s="59">
        <v>7.5</v>
      </c>
      <c r="Y466" s="6" t="s">
        <v>218</v>
      </c>
    </row>
    <row r="467" spans="2:25">
      <c r="B467" s="6">
        <f>'2_MS_Inventory_deal'!$AY467</f>
        <v>465</v>
      </c>
      <c r="T467" s="6" t="s">
        <v>713</v>
      </c>
      <c r="U467" s="10" t="s">
        <v>127</v>
      </c>
      <c r="V467" s="6" t="s">
        <v>685</v>
      </c>
      <c r="W467" s="10" t="s">
        <v>705</v>
      </c>
      <c r="X467" s="59">
        <v>8</v>
      </c>
      <c r="Y467" s="6" t="s">
        <v>186</v>
      </c>
    </row>
    <row r="468" spans="2:25">
      <c r="B468" s="6">
        <f>'2_MS_Inventory_deal'!$AY468</f>
        <v>466</v>
      </c>
      <c r="T468" s="6" t="s">
        <v>714</v>
      </c>
      <c r="U468" s="10" t="s">
        <v>127</v>
      </c>
      <c r="V468" s="6" t="s">
        <v>685</v>
      </c>
      <c r="W468" s="10" t="s">
        <v>705</v>
      </c>
      <c r="X468" s="59">
        <v>8.5</v>
      </c>
      <c r="Y468" s="6" t="s">
        <v>186</v>
      </c>
    </row>
    <row r="469" spans="2:25">
      <c r="B469" s="6">
        <f>'2_MS_Inventory_deal'!$AY469</f>
        <v>467</v>
      </c>
      <c r="T469" s="6" t="s">
        <v>715</v>
      </c>
      <c r="U469" s="10" t="s">
        <v>127</v>
      </c>
      <c r="V469" s="6" t="s">
        <v>685</v>
      </c>
      <c r="W469" s="10" t="s">
        <v>705</v>
      </c>
      <c r="X469" s="59">
        <v>9</v>
      </c>
      <c r="Y469" s="6" t="s">
        <v>222</v>
      </c>
    </row>
    <row r="470" spans="2:25">
      <c r="B470" s="6">
        <f>'2_MS_Inventory_deal'!$AY470</f>
        <v>468</v>
      </c>
      <c r="T470" s="6" t="s">
        <v>716</v>
      </c>
      <c r="U470" s="10" t="s">
        <v>127</v>
      </c>
      <c r="V470" s="6" t="s">
        <v>685</v>
      </c>
      <c r="W470" s="10" t="s">
        <v>705</v>
      </c>
      <c r="X470" s="59">
        <v>9.5</v>
      </c>
      <c r="Y470" s="6" t="s">
        <v>222</v>
      </c>
    </row>
    <row r="471" spans="2:25">
      <c r="B471" s="6">
        <f>'2_MS_Inventory_deal'!$AY471</f>
        <v>469</v>
      </c>
      <c r="T471" s="6" t="s">
        <v>717</v>
      </c>
      <c r="U471" s="10" t="s">
        <v>127</v>
      </c>
      <c r="V471" s="6" t="s">
        <v>685</v>
      </c>
      <c r="W471" s="10" t="s">
        <v>705</v>
      </c>
      <c r="X471" s="59">
        <v>10</v>
      </c>
      <c r="Y471" s="6" t="s">
        <v>224</v>
      </c>
    </row>
    <row r="472" spans="2:25">
      <c r="B472" s="6">
        <f>'2_MS_Inventory_deal'!$AY472</f>
        <v>470</v>
      </c>
      <c r="T472" s="6" t="s">
        <v>718</v>
      </c>
      <c r="U472" s="10" t="s">
        <v>127</v>
      </c>
      <c r="V472" s="6" t="s">
        <v>685</v>
      </c>
      <c r="W472" s="10" t="s">
        <v>705</v>
      </c>
      <c r="X472" s="59">
        <v>10.5</v>
      </c>
      <c r="Y472" s="6" t="s">
        <v>224</v>
      </c>
    </row>
    <row r="473" spans="2:25">
      <c r="B473" s="6">
        <f>'2_MS_Inventory_deal'!$AY473</f>
        <v>471</v>
      </c>
      <c r="T473" s="6" t="s">
        <v>719</v>
      </c>
      <c r="U473" s="10" t="s">
        <v>127</v>
      </c>
      <c r="V473" s="6" t="s">
        <v>685</v>
      </c>
      <c r="W473" s="10" t="s">
        <v>705</v>
      </c>
      <c r="X473" s="59">
        <v>11</v>
      </c>
      <c r="Y473" s="6" t="s">
        <v>227</v>
      </c>
    </row>
    <row r="474" spans="2:25">
      <c r="B474" s="6">
        <f>'2_MS_Inventory_deal'!$AY474</f>
        <v>472</v>
      </c>
      <c r="T474" s="6" t="s">
        <v>720</v>
      </c>
      <c r="U474" s="10" t="s">
        <v>127</v>
      </c>
      <c r="V474" s="6" t="s">
        <v>685</v>
      </c>
      <c r="W474" s="10" t="s">
        <v>705</v>
      </c>
      <c r="X474" s="59">
        <v>11.5</v>
      </c>
      <c r="Y474" s="6" t="s">
        <v>227</v>
      </c>
    </row>
    <row r="475" spans="2:25">
      <c r="B475" s="6">
        <f>'2_MS_Inventory_deal'!$AY475</f>
        <v>473</v>
      </c>
      <c r="T475" s="6" t="s">
        <v>721</v>
      </c>
      <c r="U475" s="10" t="s">
        <v>127</v>
      </c>
      <c r="V475" s="6" t="s">
        <v>685</v>
      </c>
      <c r="W475" s="10" t="s">
        <v>705</v>
      </c>
      <c r="X475" s="59">
        <v>12</v>
      </c>
      <c r="Y475" s="6" t="s">
        <v>230</v>
      </c>
    </row>
    <row r="476" spans="2:25">
      <c r="B476" s="6">
        <f>'2_MS_Inventory_deal'!$AY476</f>
        <v>474</v>
      </c>
      <c r="T476" s="6" t="s">
        <v>722</v>
      </c>
      <c r="U476" s="10" t="s">
        <v>127</v>
      </c>
      <c r="V476" s="6" t="s">
        <v>685</v>
      </c>
      <c r="W476" s="10" t="s">
        <v>705</v>
      </c>
      <c r="X476" s="59">
        <v>12.5</v>
      </c>
      <c r="Y476" s="6" t="s">
        <v>230</v>
      </c>
    </row>
    <row r="477" spans="2:25">
      <c r="B477" s="6">
        <f>'2_MS_Inventory_deal'!$AY477</f>
        <v>475</v>
      </c>
      <c r="T477" s="6" t="s">
        <v>723</v>
      </c>
      <c r="U477" s="10" t="s">
        <v>127</v>
      </c>
      <c r="V477" s="6" t="s">
        <v>685</v>
      </c>
      <c r="W477" s="10" t="s">
        <v>705</v>
      </c>
      <c r="X477" s="59">
        <v>13</v>
      </c>
      <c r="Y477" s="6" t="s">
        <v>233</v>
      </c>
    </row>
    <row r="478" spans="2:25">
      <c r="T478" s="6" t="s">
        <v>724</v>
      </c>
      <c r="U478" s="10" t="s">
        <v>128</v>
      </c>
      <c r="V478" s="6" t="s">
        <v>212</v>
      </c>
      <c r="W478" s="10" t="s">
        <v>164</v>
      </c>
      <c r="X478" s="59">
        <v>4</v>
      </c>
      <c r="Y478" s="6" t="s">
        <v>187</v>
      </c>
    </row>
    <row r="479" spans="2:25">
      <c r="T479" s="6" t="s">
        <v>725</v>
      </c>
      <c r="U479" s="10" t="s">
        <v>128</v>
      </c>
      <c r="V479" s="6" t="s">
        <v>212</v>
      </c>
      <c r="W479" s="10" t="s">
        <v>164</v>
      </c>
      <c r="X479" s="59">
        <v>4.5</v>
      </c>
      <c r="Y479" s="6" t="s">
        <v>187</v>
      </c>
    </row>
    <row r="480" spans="2:25">
      <c r="T480" s="6" t="s">
        <v>726</v>
      </c>
      <c r="U480" s="10" t="s">
        <v>128</v>
      </c>
      <c r="V480" s="6" t="s">
        <v>212</v>
      </c>
      <c r="W480" s="10" t="s">
        <v>164</v>
      </c>
      <c r="X480" s="59">
        <v>5</v>
      </c>
      <c r="Y480" s="6" t="s">
        <v>188</v>
      </c>
    </row>
    <row r="481" spans="20:25">
      <c r="T481" s="6" t="s">
        <v>727</v>
      </c>
      <c r="U481" s="10" t="s">
        <v>128</v>
      </c>
      <c r="V481" s="6" t="s">
        <v>212</v>
      </c>
      <c r="W481" s="10" t="s">
        <v>164</v>
      </c>
      <c r="X481" s="59">
        <v>5.5</v>
      </c>
      <c r="Y481" s="6" t="s">
        <v>188</v>
      </c>
    </row>
    <row r="482" spans="20:25">
      <c r="T482" s="6" t="s">
        <v>728</v>
      </c>
      <c r="U482" s="10" t="s">
        <v>128</v>
      </c>
      <c r="V482" s="6" t="s">
        <v>212</v>
      </c>
      <c r="W482" s="10" t="s">
        <v>164</v>
      </c>
      <c r="X482" s="59">
        <v>6</v>
      </c>
      <c r="Y482" s="6" t="s">
        <v>215</v>
      </c>
    </row>
    <row r="483" spans="20:25">
      <c r="T483" s="6" t="s">
        <v>729</v>
      </c>
      <c r="U483" s="10" t="s">
        <v>128</v>
      </c>
      <c r="V483" s="6" t="s">
        <v>212</v>
      </c>
      <c r="W483" s="10" t="s">
        <v>164</v>
      </c>
      <c r="X483" s="59">
        <v>6.5</v>
      </c>
      <c r="Y483" s="6" t="s">
        <v>215</v>
      </c>
    </row>
    <row r="484" spans="20:25">
      <c r="T484" s="6" t="s">
        <v>730</v>
      </c>
      <c r="U484" s="10" t="s">
        <v>128</v>
      </c>
      <c r="V484" s="6" t="s">
        <v>212</v>
      </c>
      <c r="W484" s="10" t="s">
        <v>164</v>
      </c>
      <c r="X484" s="59">
        <v>7</v>
      </c>
      <c r="Y484" s="6" t="s">
        <v>218</v>
      </c>
    </row>
    <row r="485" spans="20:25">
      <c r="T485" s="6" t="s">
        <v>731</v>
      </c>
      <c r="U485" s="10" t="s">
        <v>128</v>
      </c>
      <c r="V485" s="6" t="s">
        <v>212</v>
      </c>
      <c r="W485" s="10" t="s">
        <v>164</v>
      </c>
      <c r="X485" s="59">
        <v>7.5</v>
      </c>
      <c r="Y485" s="6" t="s">
        <v>218</v>
      </c>
    </row>
    <row r="486" spans="20:25">
      <c r="T486" s="6" t="s">
        <v>732</v>
      </c>
      <c r="U486" s="10" t="s">
        <v>128</v>
      </c>
      <c r="V486" s="6" t="s">
        <v>212</v>
      </c>
      <c r="W486" s="10" t="s">
        <v>164</v>
      </c>
      <c r="X486" s="59">
        <v>8</v>
      </c>
      <c r="Y486" s="6" t="s">
        <v>186</v>
      </c>
    </row>
    <row r="487" spans="20:25">
      <c r="T487" s="6" t="s">
        <v>733</v>
      </c>
      <c r="U487" s="10" t="s">
        <v>128</v>
      </c>
      <c r="V487" s="6" t="s">
        <v>212</v>
      </c>
      <c r="W487" s="10" t="s">
        <v>164</v>
      </c>
      <c r="X487" s="59">
        <v>8.5</v>
      </c>
      <c r="Y487" s="6" t="s">
        <v>186</v>
      </c>
    </row>
    <row r="488" spans="20:25">
      <c r="T488" s="6" t="s">
        <v>734</v>
      </c>
      <c r="U488" s="10" t="s">
        <v>128</v>
      </c>
      <c r="V488" s="6" t="s">
        <v>212</v>
      </c>
      <c r="W488" s="10" t="s">
        <v>164</v>
      </c>
      <c r="X488" s="59">
        <v>9</v>
      </c>
      <c r="Y488" s="6" t="s">
        <v>222</v>
      </c>
    </row>
    <row r="489" spans="20:25">
      <c r="T489" s="6" t="s">
        <v>735</v>
      </c>
      <c r="U489" s="10" t="s">
        <v>128</v>
      </c>
      <c r="V489" s="6" t="s">
        <v>212</v>
      </c>
      <c r="W489" s="10" t="s">
        <v>164</v>
      </c>
      <c r="X489" s="59">
        <v>9.5</v>
      </c>
      <c r="Y489" s="6" t="s">
        <v>222</v>
      </c>
    </row>
    <row r="490" spans="20:25">
      <c r="T490" s="6" t="s">
        <v>736</v>
      </c>
      <c r="U490" s="10" t="s">
        <v>128</v>
      </c>
      <c r="V490" s="6" t="s">
        <v>212</v>
      </c>
      <c r="W490" s="10" t="s">
        <v>164</v>
      </c>
      <c r="X490" s="59">
        <v>10</v>
      </c>
      <c r="Y490" s="6" t="s">
        <v>224</v>
      </c>
    </row>
    <row r="491" spans="20:25">
      <c r="T491" s="6" t="s">
        <v>737</v>
      </c>
      <c r="U491" s="10" t="s">
        <v>128</v>
      </c>
      <c r="V491" s="6" t="s">
        <v>212</v>
      </c>
      <c r="W491" s="10" t="s">
        <v>164</v>
      </c>
      <c r="X491" s="59">
        <v>10.5</v>
      </c>
      <c r="Y491" s="6" t="s">
        <v>224</v>
      </c>
    </row>
    <row r="492" spans="20:25">
      <c r="T492" s="6" t="s">
        <v>738</v>
      </c>
      <c r="U492" s="10" t="s">
        <v>128</v>
      </c>
      <c r="V492" s="6" t="s">
        <v>212</v>
      </c>
      <c r="W492" s="10" t="s">
        <v>164</v>
      </c>
      <c r="X492" s="59">
        <v>11</v>
      </c>
      <c r="Y492" s="6" t="s">
        <v>227</v>
      </c>
    </row>
    <row r="493" spans="20:25">
      <c r="T493" s="6" t="s">
        <v>739</v>
      </c>
      <c r="U493" s="10" t="s">
        <v>128</v>
      </c>
      <c r="V493" s="6" t="s">
        <v>212</v>
      </c>
      <c r="W493" s="10" t="s">
        <v>164</v>
      </c>
      <c r="X493" s="59">
        <v>11.5</v>
      </c>
      <c r="Y493" s="6" t="s">
        <v>227</v>
      </c>
    </row>
    <row r="494" spans="20:25">
      <c r="T494" s="6" t="s">
        <v>740</v>
      </c>
      <c r="U494" s="10" t="s">
        <v>128</v>
      </c>
      <c r="V494" s="6" t="s">
        <v>212</v>
      </c>
      <c r="W494" s="10" t="s">
        <v>164</v>
      </c>
      <c r="X494" s="59">
        <v>12</v>
      </c>
      <c r="Y494" s="6" t="s">
        <v>230</v>
      </c>
    </row>
    <row r="495" spans="20:25">
      <c r="T495" s="6" t="s">
        <v>741</v>
      </c>
      <c r="U495" s="10" t="s">
        <v>128</v>
      </c>
      <c r="V495" s="6" t="s">
        <v>212</v>
      </c>
      <c r="W495" s="10" t="s">
        <v>164</v>
      </c>
      <c r="X495" s="59">
        <v>12.5</v>
      </c>
      <c r="Y495" s="6" t="s">
        <v>230</v>
      </c>
    </row>
    <row r="496" spans="20:25">
      <c r="T496" s="6" t="s">
        <v>742</v>
      </c>
      <c r="U496" s="10" t="s">
        <v>128</v>
      </c>
      <c r="V496" s="6" t="s">
        <v>212</v>
      </c>
      <c r="W496" s="10" t="s">
        <v>164</v>
      </c>
      <c r="X496" s="59">
        <v>13</v>
      </c>
      <c r="Y496" s="6" t="s">
        <v>233</v>
      </c>
    </row>
    <row r="497" spans="20:25">
      <c r="T497" s="6" t="s">
        <v>743</v>
      </c>
      <c r="U497" s="10" t="s">
        <v>129</v>
      </c>
      <c r="V497" s="6" t="s">
        <v>212</v>
      </c>
      <c r="W497" s="10" t="s">
        <v>705</v>
      </c>
      <c r="X497" s="59">
        <v>4</v>
      </c>
      <c r="Y497" s="6" t="s">
        <v>187</v>
      </c>
    </row>
    <row r="498" spans="20:25">
      <c r="T498" s="6" t="s">
        <v>744</v>
      </c>
      <c r="U498" s="10" t="s">
        <v>129</v>
      </c>
      <c r="V498" s="6" t="s">
        <v>212</v>
      </c>
      <c r="W498" s="10" t="s">
        <v>705</v>
      </c>
      <c r="X498" s="59">
        <v>4.5</v>
      </c>
      <c r="Y498" s="6" t="s">
        <v>187</v>
      </c>
    </row>
    <row r="499" spans="20:25">
      <c r="T499" s="6" t="s">
        <v>745</v>
      </c>
      <c r="U499" s="10" t="s">
        <v>129</v>
      </c>
      <c r="V499" s="6" t="s">
        <v>212</v>
      </c>
      <c r="W499" s="10" t="s">
        <v>705</v>
      </c>
      <c r="X499" s="59">
        <v>5</v>
      </c>
      <c r="Y499" s="6" t="s">
        <v>188</v>
      </c>
    </row>
    <row r="500" spans="20:25">
      <c r="T500" s="6" t="s">
        <v>746</v>
      </c>
      <c r="U500" s="10" t="s">
        <v>129</v>
      </c>
      <c r="V500" s="6" t="s">
        <v>212</v>
      </c>
      <c r="W500" s="10" t="s">
        <v>705</v>
      </c>
      <c r="X500" s="59">
        <v>5.5</v>
      </c>
      <c r="Y500" s="6" t="s">
        <v>188</v>
      </c>
    </row>
    <row r="501" spans="20:25">
      <c r="T501" s="6" t="s">
        <v>747</v>
      </c>
      <c r="U501" s="10" t="s">
        <v>129</v>
      </c>
      <c r="V501" s="6" t="s">
        <v>212</v>
      </c>
      <c r="W501" s="10" t="s">
        <v>705</v>
      </c>
      <c r="X501" s="59">
        <v>6</v>
      </c>
      <c r="Y501" s="6" t="s">
        <v>215</v>
      </c>
    </row>
    <row r="502" spans="20:25">
      <c r="T502" s="6" t="s">
        <v>748</v>
      </c>
      <c r="U502" s="10" t="s">
        <v>129</v>
      </c>
      <c r="V502" s="6" t="s">
        <v>212</v>
      </c>
      <c r="W502" s="10" t="s">
        <v>705</v>
      </c>
      <c r="X502" s="59">
        <v>6.5</v>
      </c>
      <c r="Y502" s="6" t="s">
        <v>215</v>
      </c>
    </row>
    <row r="503" spans="20:25">
      <c r="T503" s="6" t="s">
        <v>749</v>
      </c>
      <c r="U503" s="10" t="s">
        <v>129</v>
      </c>
      <c r="V503" s="6" t="s">
        <v>212</v>
      </c>
      <c r="W503" s="10" t="s">
        <v>705</v>
      </c>
      <c r="X503" s="59">
        <v>7</v>
      </c>
      <c r="Y503" s="6" t="s">
        <v>218</v>
      </c>
    </row>
    <row r="504" spans="20:25">
      <c r="T504" s="6" t="s">
        <v>750</v>
      </c>
      <c r="U504" s="10" t="s">
        <v>129</v>
      </c>
      <c r="V504" s="6" t="s">
        <v>212</v>
      </c>
      <c r="W504" s="10" t="s">
        <v>705</v>
      </c>
      <c r="X504" s="59">
        <v>7.5</v>
      </c>
      <c r="Y504" s="6" t="s">
        <v>218</v>
      </c>
    </row>
    <row r="505" spans="20:25">
      <c r="T505" s="6" t="s">
        <v>751</v>
      </c>
      <c r="U505" s="10" t="s">
        <v>129</v>
      </c>
      <c r="V505" s="6" t="s">
        <v>212</v>
      </c>
      <c r="W505" s="10" t="s">
        <v>705</v>
      </c>
      <c r="X505" s="59">
        <v>8</v>
      </c>
      <c r="Y505" s="6" t="s">
        <v>186</v>
      </c>
    </row>
    <row r="506" spans="20:25">
      <c r="T506" s="6" t="s">
        <v>752</v>
      </c>
      <c r="U506" s="10" t="s">
        <v>129</v>
      </c>
      <c r="V506" s="6" t="s">
        <v>212</v>
      </c>
      <c r="W506" s="10" t="s">
        <v>705</v>
      </c>
      <c r="X506" s="59">
        <v>8.5</v>
      </c>
      <c r="Y506" s="6" t="s">
        <v>186</v>
      </c>
    </row>
    <row r="507" spans="20:25">
      <c r="T507" s="6" t="s">
        <v>753</v>
      </c>
      <c r="U507" s="10" t="s">
        <v>129</v>
      </c>
      <c r="V507" s="6" t="s">
        <v>212</v>
      </c>
      <c r="W507" s="10" t="s">
        <v>705</v>
      </c>
      <c r="X507" s="59">
        <v>9</v>
      </c>
      <c r="Y507" s="6" t="s">
        <v>222</v>
      </c>
    </row>
    <row r="508" spans="20:25">
      <c r="T508" s="6" t="s">
        <v>754</v>
      </c>
      <c r="U508" s="10" t="s">
        <v>129</v>
      </c>
      <c r="V508" s="6" t="s">
        <v>212</v>
      </c>
      <c r="W508" s="10" t="s">
        <v>705</v>
      </c>
      <c r="X508" s="59">
        <v>9.5</v>
      </c>
      <c r="Y508" s="6" t="s">
        <v>222</v>
      </c>
    </row>
    <row r="509" spans="20:25">
      <c r="T509" s="6" t="s">
        <v>755</v>
      </c>
      <c r="U509" s="10" t="s">
        <v>129</v>
      </c>
      <c r="V509" s="6" t="s">
        <v>212</v>
      </c>
      <c r="W509" s="10" t="s">
        <v>705</v>
      </c>
      <c r="X509" s="59">
        <v>10</v>
      </c>
      <c r="Y509" s="6" t="s">
        <v>224</v>
      </c>
    </row>
    <row r="510" spans="20:25">
      <c r="T510" s="6" t="s">
        <v>756</v>
      </c>
      <c r="U510" s="10" t="s">
        <v>129</v>
      </c>
      <c r="V510" s="6" t="s">
        <v>212</v>
      </c>
      <c r="W510" s="10" t="s">
        <v>705</v>
      </c>
      <c r="X510" s="59">
        <v>10.5</v>
      </c>
      <c r="Y510" s="6" t="s">
        <v>224</v>
      </c>
    </row>
    <row r="511" spans="20:25">
      <c r="T511" s="6" t="s">
        <v>757</v>
      </c>
      <c r="U511" s="10" t="s">
        <v>129</v>
      </c>
      <c r="V511" s="6" t="s">
        <v>212</v>
      </c>
      <c r="W511" s="10" t="s">
        <v>705</v>
      </c>
      <c r="X511" s="59">
        <v>11</v>
      </c>
      <c r="Y511" s="6" t="s">
        <v>227</v>
      </c>
    </row>
    <row r="512" spans="20:25">
      <c r="T512" s="6" t="s">
        <v>758</v>
      </c>
      <c r="U512" s="10" t="s">
        <v>129</v>
      </c>
      <c r="V512" s="6" t="s">
        <v>212</v>
      </c>
      <c r="W512" s="10" t="s">
        <v>705</v>
      </c>
      <c r="X512" s="59">
        <v>11.5</v>
      </c>
      <c r="Y512" s="6" t="s">
        <v>227</v>
      </c>
    </row>
    <row r="513" spans="20:25">
      <c r="T513" s="6" t="s">
        <v>759</v>
      </c>
      <c r="U513" s="10" t="s">
        <v>129</v>
      </c>
      <c r="V513" s="6" t="s">
        <v>212</v>
      </c>
      <c r="W513" s="10" t="s">
        <v>705</v>
      </c>
      <c r="X513" s="59">
        <v>12</v>
      </c>
      <c r="Y513" s="6" t="s">
        <v>230</v>
      </c>
    </row>
    <row r="514" spans="20:25">
      <c r="T514" s="6" t="s">
        <v>760</v>
      </c>
      <c r="U514" s="10" t="s">
        <v>129</v>
      </c>
      <c r="V514" s="6" t="s">
        <v>212</v>
      </c>
      <c r="W514" s="10" t="s">
        <v>705</v>
      </c>
      <c r="X514" s="59">
        <v>12.5</v>
      </c>
      <c r="Y514" s="6" t="s">
        <v>230</v>
      </c>
    </row>
    <row r="515" spans="20:25">
      <c r="T515" s="6" t="s">
        <v>761</v>
      </c>
      <c r="U515" s="10" t="s">
        <v>129</v>
      </c>
      <c r="V515" s="6" t="s">
        <v>212</v>
      </c>
      <c r="W515" s="10" t="s">
        <v>705</v>
      </c>
      <c r="X515" s="59">
        <v>13</v>
      </c>
      <c r="Y515" s="6" t="s">
        <v>233</v>
      </c>
    </row>
    <row r="516" spans="20:25">
      <c r="T516" s="6" t="s">
        <v>762</v>
      </c>
      <c r="U516" s="10" t="s">
        <v>130</v>
      </c>
      <c r="V516" s="6" t="s">
        <v>212</v>
      </c>
      <c r="W516" s="10" t="s">
        <v>705</v>
      </c>
      <c r="X516" s="59">
        <v>4</v>
      </c>
      <c r="Y516" s="6" t="s">
        <v>187</v>
      </c>
    </row>
    <row r="517" spans="20:25">
      <c r="T517" s="6" t="s">
        <v>763</v>
      </c>
      <c r="U517" s="10" t="s">
        <v>130</v>
      </c>
      <c r="V517" s="6" t="s">
        <v>212</v>
      </c>
      <c r="W517" s="10" t="s">
        <v>705</v>
      </c>
      <c r="X517" s="59">
        <v>4.5</v>
      </c>
      <c r="Y517" s="6" t="s">
        <v>187</v>
      </c>
    </row>
    <row r="518" spans="20:25">
      <c r="T518" s="6" t="s">
        <v>764</v>
      </c>
      <c r="U518" s="10" t="s">
        <v>130</v>
      </c>
      <c r="V518" s="6" t="s">
        <v>212</v>
      </c>
      <c r="W518" s="10" t="s">
        <v>705</v>
      </c>
      <c r="X518" s="59">
        <v>5</v>
      </c>
      <c r="Y518" s="6" t="s">
        <v>188</v>
      </c>
    </row>
    <row r="519" spans="20:25">
      <c r="T519" s="6" t="s">
        <v>765</v>
      </c>
      <c r="U519" s="10" t="s">
        <v>130</v>
      </c>
      <c r="V519" s="6" t="s">
        <v>212</v>
      </c>
      <c r="W519" s="10" t="s">
        <v>705</v>
      </c>
      <c r="X519" s="59">
        <v>5.5</v>
      </c>
      <c r="Y519" s="6" t="s">
        <v>188</v>
      </c>
    </row>
    <row r="520" spans="20:25">
      <c r="T520" s="6" t="s">
        <v>766</v>
      </c>
      <c r="U520" s="10" t="s">
        <v>130</v>
      </c>
      <c r="V520" s="6" t="s">
        <v>212</v>
      </c>
      <c r="W520" s="10" t="s">
        <v>705</v>
      </c>
      <c r="X520" s="59">
        <v>6</v>
      </c>
      <c r="Y520" s="6" t="s">
        <v>215</v>
      </c>
    </row>
    <row r="521" spans="20:25">
      <c r="T521" s="6" t="s">
        <v>767</v>
      </c>
      <c r="U521" s="10" t="s">
        <v>130</v>
      </c>
      <c r="V521" s="6" t="s">
        <v>212</v>
      </c>
      <c r="W521" s="10" t="s">
        <v>705</v>
      </c>
      <c r="X521" s="59">
        <v>6.5</v>
      </c>
      <c r="Y521" s="6" t="s">
        <v>215</v>
      </c>
    </row>
    <row r="522" spans="20:25">
      <c r="T522" s="6" t="s">
        <v>768</v>
      </c>
      <c r="U522" s="10" t="s">
        <v>130</v>
      </c>
      <c r="V522" s="6" t="s">
        <v>212</v>
      </c>
      <c r="W522" s="10" t="s">
        <v>705</v>
      </c>
      <c r="X522" s="59">
        <v>7</v>
      </c>
      <c r="Y522" s="6" t="s">
        <v>218</v>
      </c>
    </row>
    <row r="523" spans="20:25">
      <c r="T523" s="6" t="s">
        <v>769</v>
      </c>
      <c r="U523" s="10" t="s">
        <v>130</v>
      </c>
      <c r="V523" s="6" t="s">
        <v>212</v>
      </c>
      <c r="W523" s="10" t="s">
        <v>705</v>
      </c>
      <c r="X523" s="59">
        <v>7.5</v>
      </c>
      <c r="Y523" s="6" t="s">
        <v>218</v>
      </c>
    </row>
    <row r="524" spans="20:25">
      <c r="T524" s="6" t="s">
        <v>770</v>
      </c>
      <c r="U524" s="10" t="s">
        <v>130</v>
      </c>
      <c r="V524" s="6" t="s">
        <v>212</v>
      </c>
      <c r="W524" s="10" t="s">
        <v>705</v>
      </c>
      <c r="X524" s="59">
        <v>8</v>
      </c>
      <c r="Y524" s="6" t="s">
        <v>186</v>
      </c>
    </row>
    <row r="525" spans="20:25">
      <c r="T525" s="6" t="s">
        <v>771</v>
      </c>
      <c r="U525" s="10" t="s">
        <v>130</v>
      </c>
      <c r="V525" s="6" t="s">
        <v>212</v>
      </c>
      <c r="W525" s="10" t="s">
        <v>705</v>
      </c>
      <c r="X525" s="59">
        <v>8.5</v>
      </c>
      <c r="Y525" s="6" t="s">
        <v>186</v>
      </c>
    </row>
    <row r="526" spans="20:25">
      <c r="T526" s="6" t="s">
        <v>772</v>
      </c>
      <c r="U526" s="10" t="s">
        <v>130</v>
      </c>
      <c r="V526" s="6" t="s">
        <v>212</v>
      </c>
      <c r="W526" s="10" t="s">
        <v>705</v>
      </c>
      <c r="X526" s="59">
        <v>9</v>
      </c>
      <c r="Y526" s="6" t="s">
        <v>222</v>
      </c>
    </row>
    <row r="527" spans="20:25">
      <c r="T527" s="6" t="s">
        <v>773</v>
      </c>
      <c r="U527" s="10" t="s">
        <v>130</v>
      </c>
      <c r="V527" s="6" t="s">
        <v>212</v>
      </c>
      <c r="W527" s="10" t="s">
        <v>705</v>
      </c>
      <c r="X527" s="59">
        <v>9.5</v>
      </c>
      <c r="Y527" s="6" t="s">
        <v>222</v>
      </c>
    </row>
    <row r="528" spans="20:25">
      <c r="T528" s="6" t="s">
        <v>774</v>
      </c>
      <c r="U528" s="10" t="s">
        <v>130</v>
      </c>
      <c r="V528" s="6" t="s">
        <v>212</v>
      </c>
      <c r="W528" s="10" t="s">
        <v>705</v>
      </c>
      <c r="X528" s="59">
        <v>10</v>
      </c>
      <c r="Y528" s="6" t="s">
        <v>224</v>
      </c>
    </row>
    <row r="529" spans="20:25">
      <c r="T529" s="6" t="s">
        <v>775</v>
      </c>
      <c r="U529" s="10" t="s">
        <v>130</v>
      </c>
      <c r="V529" s="6" t="s">
        <v>212</v>
      </c>
      <c r="W529" s="10" t="s">
        <v>705</v>
      </c>
      <c r="X529" s="59">
        <v>10.5</v>
      </c>
      <c r="Y529" s="6" t="s">
        <v>224</v>
      </c>
    </row>
    <row r="530" spans="20:25">
      <c r="T530" s="6" t="s">
        <v>776</v>
      </c>
      <c r="U530" s="10" t="s">
        <v>130</v>
      </c>
      <c r="V530" s="6" t="s">
        <v>212</v>
      </c>
      <c r="W530" s="10" t="s">
        <v>705</v>
      </c>
      <c r="X530" s="59">
        <v>11</v>
      </c>
      <c r="Y530" s="6" t="s">
        <v>227</v>
      </c>
    </row>
    <row r="531" spans="20:25">
      <c r="T531" s="6" t="s">
        <v>777</v>
      </c>
      <c r="U531" s="10" t="s">
        <v>130</v>
      </c>
      <c r="V531" s="6" t="s">
        <v>212</v>
      </c>
      <c r="W531" s="10" t="s">
        <v>705</v>
      </c>
      <c r="X531" s="59">
        <v>11.5</v>
      </c>
      <c r="Y531" s="6" t="s">
        <v>227</v>
      </c>
    </row>
    <row r="532" spans="20:25">
      <c r="T532" s="6" t="s">
        <v>778</v>
      </c>
      <c r="U532" s="10" t="s">
        <v>130</v>
      </c>
      <c r="V532" s="6" t="s">
        <v>212</v>
      </c>
      <c r="W532" s="10" t="s">
        <v>705</v>
      </c>
      <c r="X532" s="59">
        <v>12</v>
      </c>
      <c r="Y532" s="6" t="s">
        <v>230</v>
      </c>
    </row>
    <row r="533" spans="20:25">
      <c r="T533" s="6" t="s">
        <v>779</v>
      </c>
      <c r="U533" s="10" t="s">
        <v>130</v>
      </c>
      <c r="V533" s="6" t="s">
        <v>212</v>
      </c>
      <c r="W533" s="10" t="s">
        <v>705</v>
      </c>
      <c r="X533" s="59">
        <v>12.5</v>
      </c>
      <c r="Y533" s="6" t="s">
        <v>230</v>
      </c>
    </row>
    <row r="534" spans="20:25">
      <c r="T534" s="6" t="s">
        <v>780</v>
      </c>
      <c r="U534" s="10" t="s">
        <v>130</v>
      </c>
      <c r="V534" s="6" t="s">
        <v>212</v>
      </c>
      <c r="W534" s="10" t="s">
        <v>705</v>
      </c>
      <c r="X534" s="59">
        <v>13</v>
      </c>
      <c r="Y534" s="6" t="s">
        <v>233</v>
      </c>
    </row>
    <row r="535" spans="20:25">
      <c r="T535" s="6" t="s">
        <v>781</v>
      </c>
      <c r="U535" s="10" t="s">
        <v>12</v>
      </c>
      <c r="V535" s="6" t="s">
        <v>782</v>
      </c>
      <c r="W535" s="10" t="s">
        <v>164</v>
      </c>
      <c r="X535" s="59">
        <v>4</v>
      </c>
      <c r="Y535" s="6" t="s">
        <v>601</v>
      </c>
    </row>
    <row r="536" spans="20:25">
      <c r="T536" s="6" t="s">
        <v>783</v>
      </c>
      <c r="U536" s="10" t="s">
        <v>12</v>
      </c>
      <c r="V536" s="6" t="s">
        <v>782</v>
      </c>
      <c r="W536" s="10" t="s">
        <v>164</v>
      </c>
      <c r="X536" s="59">
        <v>4.5</v>
      </c>
      <c r="Y536" s="6" t="s">
        <v>601</v>
      </c>
    </row>
    <row r="537" spans="20:25">
      <c r="T537" s="6" t="s">
        <v>784</v>
      </c>
      <c r="U537" s="10" t="s">
        <v>12</v>
      </c>
      <c r="V537" s="6" t="s">
        <v>782</v>
      </c>
      <c r="W537" s="10" t="s">
        <v>164</v>
      </c>
      <c r="X537" s="59">
        <v>5</v>
      </c>
      <c r="Y537" s="6" t="s">
        <v>604</v>
      </c>
    </row>
    <row r="538" spans="20:25">
      <c r="T538" s="6" t="s">
        <v>785</v>
      </c>
      <c r="U538" s="10" t="s">
        <v>12</v>
      </c>
      <c r="V538" s="6" t="s">
        <v>782</v>
      </c>
      <c r="W538" s="10" t="s">
        <v>164</v>
      </c>
      <c r="X538" s="59">
        <v>5.5</v>
      </c>
      <c r="Y538" s="6" t="s">
        <v>604</v>
      </c>
    </row>
    <row r="539" spans="20:25">
      <c r="T539" s="6" t="s">
        <v>786</v>
      </c>
      <c r="U539" s="10" t="s">
        <v>12</v>
      </c>
      <c r="V539" s="6" t="s">
        <v>782</v>
      </c>
      <c r="W539" s="10" t="s">
        <v>164</v>
      </c>
      <c r="X539" s="59">
        <v>6</v>
      </c>
      <c r="Y539" s="6" t="s">
        <v>607</v>
      </c>
    </row>
    <row r="540" spans="20:25">
      <c r="T540" s="6" t="s">
        <v>787</v>
      </c>
      <c r="U540" s="10" t="s">
        <v>12</v>
      </c>
      <c r="V540" s="6" t="s">
        <v>782</v>
      </c>
      <c r="W540" s="10" t="s">
        <v>164</v>
      </c>
      <c r="X540" s="59">
        <v>6.5</v>
      </c>
      <c r="Y540" s="6" t="s">
        <v>607</v>
      </c>
    </row>
    <row r="541" spans="20:25">
      <c r="T541" s="6" t="s">
        <v>788</v>
      </c>
      <c r="U541" s="10" t="s">
        <v>12</v>
      </c>
      <c r="V541" s="6" t="s">
        <v>782</v>
      </c>
      <c r="W541" s="10" t="s">
        <v>164</v>
      </c>
      <c r="X541" s="59">
        <v>7</v>
      </c>
      <c r="Y541" s="6" t="s">
        <v>189</v>
      </c>
    </row>
    <row r="542" spans="20:25">
      <c r="T542" s="6" t="s">
        <v>789</v>
      </c>
      <c r="U542" s="10" t="s">
        <v>12</v>
      </c>
      <c r="V542" s="6" t="s">
        <v>782</v>
      </c>
      <c r="W542" s="10" t="s">
        <v>164</v>
      </c>
      <c r="X542" s="59">
        <v>7.5</v>
      </c>
      <c r="Y542" s="6" t="s">
        <v>189</v>
      </c>
    </row>
    <row r="543" spans="20:25">
      <c r="T543" s="6" t="s">
        <v>790</v>
      </c>
      <c r="U543" s="10" t="s">
        <v>12</v>
      </c>
      <c r="V543" s="6" t="s">
        <v>782</v>
      </c>
      <c r="W543" s="10" t="s">
        <v>164</v>
      </c>
      <c r="X543" s="59">
        <v>8</v>
      </c>
      <c r="Y543" s="6" t="s">
        <v>190</v>
      </c>
    </row>
    <row r="544" spans="20:25">
      <c r="T544" s="6" t="s">
        <v>791</v>
      </c>
      <c r="U544" s="10" t="s">
        <v>12</v>
      </c>
      <c r="V544" s="6" t="s">
        <v>782</v>
      </c>
      <c r="W544" s="10" t="s">
        <v>164</v>
      </c>
      <c r="X544" s="59">
        <v>8.5</v>
      </c>
      <c r="Y544" s="6" t="s">
        <v>190</v>
      </c>
    </row>
    <row r="545" spans="20:25">
      <c r="T545" s="6" t="s">
        <v>792</v>
      </c>
      <c r="U545" s="10" t="s">
        <v>12</v>
      </c>
      <c r="V545" s="6" t="s">
        <v>782</v>
      </c>
      <c r="W545" s="10" t="s">
        <v>164</v>
      </c>
      <c r="X545" s="59">
        <v>9</v>
      </c>
      <c r="Y545" s="6" t="s">
        <v>191</v>
      </c>
    </row>
    <row r="546" spans="20:25">
      <c r="T546" s="6" t="s">
        <v>793</v>
      </c>
      <c r="U546" s="10" t="s">
        <v>12</v>
      </c>
      <c r="V546" s="6" t="s">
        <v>782</v>
      </c>
      <c r="W546" s="10" t="s">
        <v>164</v>
      </c>
      <c r="X546" s="59">
        <v>9.5</v>
      </c>
      <c r="Y546" s="6" t="s">
        <v>191</v>
      </c>
    </row>
    <row r="547" spans="20:25">
      <c r="T547" s="6" t="s">
        <v>183</v>
      </c>
      <c r="U547" s="10" t="s">
        <v>12</v>
      </c>
      <c r="V547" s="6" t="s">
        <v>782</v>
      </c>
      <c r="W547" s="10" t="s">
        <v>164</v>
      </c>
      <c r="X547" s="59">
        <v>10</v>
      </c>
      <c r="Y547" s="6" t="s">
        <v>192</v>
      </c>
    </row>
    <row r="548" spans="20:25">
      <c r="T548" s="6" t="s">
        <v>794</v>
      </c>
      <c r="U548" s="10" t="s">
        <v>12</v>
      </c>
      <c r="V548" s="6" t="s">
        <v>782</v>
      </c>
      <c r="W548" s="10" t="s">
        <v>164</v>
      </c>
      <c r="X548" s="59">
        <v>10.5</v>
      </c>
      <c r="Y548" s="6" t="s">
        <v>192</v>
      </c>
    </row>
    <row r="549" spans="20:25">
      <c r="T549" s="6" t="s">
        <v>795</v>
      </c>
      <c r="U549" s="10" t="s">
        <v>12</v>
      </c>
      <c r="V549" s="6" t="s">
        <v>782</v>
      </c>
      <c r="W549" s="10" t="s">
        <v>164</v>
      </c>
      <c r="X549" s="59">
        <v>11</v>
      </c>
      <c r="Y549" s="6" t="s">
        <v>193</v>
      </c>
    </row>
    <row r="550" spans="20:25">
      <c r="T550" s="6" t="s">
        <v>796</v>
      </c>
      <c r="U550" s="10" t="s">
        <v>12</v>
      </c>
      <c r="V550" s="6" t="s">
        <v>782</v>
      </c>
      <c r="W550" s="10" t="s">
        <v>164</v>
      </c>
      <c r="X550" s="59">
        <v>11.5</v>
      </c>
      <c r="Y550" s="6" t="s">
        <v>193</v>
      </c>
    </row>
    <row r="551" spans="20:25">
      <c r="T551" s="6" t="s">
        <v>797</v>
      </c>
      <c r="U551" s="10" t="s">
        <v>12</v>
      </c>
      <c r="V551" s="6" t="s">
        <v>782</v>
      </c>
      <c r="W551" s="10" t="s">
        <v>164</v>
      </c>
      <c r="X551" s="59">
        <v>12</v>
      </c>
      <c r="Y551" s="6" t="s">
        <v>620</v>
      </c>
    </row>
    <row r="552" spans="20:25">
      <c r="T552" s="6" t="s">
        <v>798</v>
      </c>
      <c r="U552" s="10" t="s">
        <v>12</v>
      </c>
      <c r="V552" s="6" t="s">
        <v>782</v>
      </c>
      <c r="W552" s="10" t="s">
        <v>164</v>
      </c>
      <c r="X552" s="59">
        <v>12.5</v>
      </c>
      <c r="Y552" s="6" t="s">
        <v>620</v>
      </c>
    </row>
    <row r="553" spans="20:25">
      <c r="T553" s="6" t="s">
        <v>799</v>
      </c>
      <c r="U553" s="10" t="s">
        <v>12</v>
      </c>
      <c r="V553" s="6" t="s">
        <v>782</v>
      </c>
      <c r="W553" s="10" t="s">
        <v>164</v>
      </c>
      <c r="X553" s="59">
        <v>13</v>
      </c>
      <c r="Y553" s="6" t="s">
        <v>623</v>
      </c>
    </row>
    <row r="554" spans="20:25">
      <c r="T554" s="6" t="s">
        <v>800</v>
      </c>
      <c r="U554" s="10" t="s">
        <v>801</v>
      </c>
      <c r="V554" s="6" t="s">
        <v>782</v>
      </c>
      <c r="W554" s="10" t="s">
        <v>802</v>
      </c>
      <c r="X554" s="59">
        <v>4</v>
      </c>
      <c r="Y554" s="6" t="s">
        <v>601</v>
      </c>
    </row>
    <row r="555" spans="20:25">
      <c r="T555" s="6" t="s">
        <v>803</v>
      </c>
      <c r="U555" s="10" t="s">
        <v>801</v>
      </c>
      <c r="V555" s="6" t="s">
        <v>782</v>
      </c>
      <c r="W555" s="10" t="s">
        <v>802</v>
      </c>
      <c r="X555" s="59">
        <v>4.5</v>
      </c>
      <c r="Y555" s="6" t="s">
        <v>601</v>
      </c>
    </row>
    <row r="556" spans="20:25">
      <c r="T556" s="6" t="s">
        <v>804</v>
      </c>
      <c r="U556" s="10" t="s">
        <v>801</v>
      </c>
      <c r="V556" s="6" t="s">
        <v>782</v>
      </c>
      <c r="W556" s="10" t="s">
        <v>802</v>
      </c>
      <c r="X556" s="59">
        <v>5</v>
      </c>
      <c r="Y556" s="6" t="s">
        <v>604</v>
      </c>
    </row>
    <row r="557" spans="20:25">
      <c r="T557" s="6" t="s">
        <v>805</v>
      </c>
      <c r="U557" s="10" t="s">
        <v>801</v>
      </c>
      <c r="V557" s="6" t="s">
        <v>782</v>
      </c>
      <c r="W557" s="10" t="s">
        <v>802</v>
      </c>
      <c r="X557" s="59">
        <v>5.5</v>
      </c>
      <c r="Y557" s="6" t="s">
        <v>604</v>
      </c>
    </row>
    <row r="558" spans="20:25">
      <c r="T558" s="6" t="s">
        <v>806</v>
      </c>
      <c r="U558" s="10" t="s">
        <v>801</v>
      </c>
      <c r="V558" s="6" t="s">
        <v>782</v>
      </c>
      <c r="W558" s="10" t="s">
        <v>802</v>
      </c>
      <c r="X558" s="59">
        <v>6</v>
      </c>
      <c r="Y558" s="6" t="s">
        <v>607</v>
      </c>
    </row>
    <row r="559" spans="20:25">
      <c r="T559" s="6" t="s">
        <v>807</v>
      </c>
      <c r="U559" s="10" t="s">
        <v>801</v>
      </c>
      <c r="V559" s="6" t="s">
        <v>782</v>
      </c>
      <c r="W559" s="10" t="s">
        <v>802</v>
      </c>
      <c r="X559" s="59">
        <v>6.5</v>
      </c>
      <c r="Y559" s="6" t="s">
        <v>607</v>
      </c>
    </row>
    <row r="560" spans="20:25">
      <c r="T560" s="6" t="s">
        <v>808</v>
      </c>
      <c r="U560" s="10" t="s">
        <v>801</v>
      </c>
      <c r="V560" s="6" t="s">
        <v>782</v>
      </c>
      <c r="W560" s="10" t="s">
        <v>802</v>
      </c>
      <c r="X560" s="59">
        <v>7</v>
      </c>
      <c r="Y560" s="6" t="s">
        <v>189</v>
      </c>
    </row>
    <row r="561" spans="20:25">
      <c r="T561" s="6" t="s">
        <v>809</v>
      </c>
      <c r="U561" s="10" t="s">
        <v>801</v>
      </c>
      <c r="V561" s="6" t="s">
        <v>782</v>
      </c>
      <c r="W561" s="10" t="s">
        <v>802</v>
      </c>
      <c r="X561" s="59">
        <v>7.5</v>
      </c>
      <c r="Y561" s="6" t="s">
        <v>189</v>
      </c>
    </row>
    <row r="562" spans="20:25">
      <c r="T562" s="6" t="s">
        <v>810</v>
      </c>
      <c r="U562" s="10" t="s">
        <v>801</v>
      </c>
      <c r="V562" s="6" t="s">
        <v>782</v>
      </c>
      <c r="W562" s="10" t="s">
        <v>802</v>
      </c>
      <c r="X562" s="59">
        <v>8</v>
      </c>
      <c r="Y562" s="6" t="s">
        <v>190</v>
      </c>
    </row>
    <row r="563" spans="20:25">
      <c r="T563" s="6" t="s">
        <v>811</v>
      </c>
      <c r="U563" s="10" t="s">
        <v>801</v>
      </c>
      <c r="V563" s="6" t="s">
        <v>782</v>
      </c>
      <c r="W563" s="10" t="s">
        <v>802</v>
      </c>
      <c r="X563" s="59">
        <v>8.5</v>
      </c>
      <c r="Y563" s="6" t="s">
        <v>190</v>
      </c>
    </row>
    <row r="564" spans="20:25">
      <c r="T564" s="6" t="s">
        <v>812</v>
      </c>
      <c r="U564" s="10" t="s">
        <v>801</v>
      </c>
      <c r="V564" s="6" t="s">
        <v>782</v>
      </c>
      <c r="W564" s="10" t="s">
        <v>802</v>
      </c>
      <c r="X564" s="59">
        <v>9</v>
      </c>
      <c r="Y564" s="6" t="s">
        <v>191</v>
      </c>
    </row>
    <row r="565" spans="20:25">
      <c r="T565" s="6" t="s">
        <v>813</v>
      </c>
      <c r="U565" s="10" t="s">
        <v>801</v>
      </c>
      <c r="V565" s="6" t="s">
        <v>782</v>
      </c>
      <c r="W565" s="10" t="s">
        <v>802</v>
      </c>
      <c r="X565" s="59">
        <v>9.5</v>
      </c>
      <c r="Y565" s="6" t="s">
        <v>191</v>
      </c>
    </row>
    <row r="566" spans="20:25">
      <c r="T566" s="6" t="s">
        <v>814</v>
      </c>
      <c r="U566" s="10" t="s">
        <v>801</v>
      </c>
      <c r="V566" s="6" t="s">
        <v>782</v>
      </c>
      <c r="W566" s="10" t="s">
        <v>802</v>
      </c>
      <c r="X566" s="59">
        <v>10</v>
      </c>
      <c r="Y566" s="6" t="s">
        <v>192</v>
      </c>
    </row>
    <row r="567" spans="20:25">
      <c r="T567" s="6" t="s">
        <v>815</v>
      </c>
      <c r="U567" s="10" t="s">
        <v>801</v>
      </c>
      <c r="V567" s="6" t="s">
        <v>782</v>
      </c>
      <c r="W567" s="10" t="s">
        <v>802</v>
      </c>
      <c r="X567" s="59">
        <v>10.5</v>
      </c>
      <c r="Y567" s="6" t="s">
        <v>192</v>
      </c>
    </row>
    <row r="568" spans="20:25">
      <c r="T568" s="6" t="s">
        <v>816</v>
      </c>
      <c r="U568" s="10" t="s">
        <v>801</v>
      </c>
      <c r="V568" s="6" t="s">
        <v>782</v>
      </c>
      <c r="W568" s="10" t="s">
        <v>802</v>
      </c>
      <c r="X568" s="59">
        <v>11</v>
      </c>
      <c r="Y568" s="6" t="s">
        <v>193</v>
      </c>
    </row>
    <row r="569" spans="20:25">
      <c r="T569" s="6" t="s">
        <v>817</v>
      </c>
      <c r="U569" s="10" t="s">
        <v>801</v>
      </c>
      <c r="V569" s="6" t="s">
        <v>782</v>
      </c>
      <c r="W569" s="10" t="s">
        <v>802</v>
      </c>
      <c r="X569" s="59">
        <v>11.5</v>
      </c>
      <c r="Y569" s="6" t="s">
        <v>193</v>
      </c>
    </row>
    <row r="570" spans="20:25">
      <c r="T570" s="6" t="s">
        <v>818</v>
      </c>
      <c r="U570" s="10" t="s">
        <v>801</v>
      </c>
      <c r="V570" s="6" t="s">
        <v>782</v>
      </c>
      <c r="W570" s="10" t="s">
        <v>802</v>
      </c>
      <c r="X570" s="59">
        <v>12</v>
      </c>
      <c r="Y570" s="6" t="s">
        <v>620</v>
      </c>
    </row>
    <row r="571" spans="20:25">
      <c r="T571" s="6" t="s">
        <v>819</v>
      </c>
      <c r="U571" s="10" t="s">
        <v>801</v>
      </c>
      <c r="V571" s="6" t="s">
        <v>782</v>
      </c>
      <c r="W571" s="10" t="s">
        <v>802</v>
      </c>
      <c r="X571" s="59">
        <v>12.5</v>
      </c>
      <c r="Y571" s="6" t="s">
        <v>620</v>
      </c>
    </row>
    <row r="572" spans="20:25">
      <c r="T572" s="6" t="s">
        <v>820</v>
      </c>
      <c r="U572" s="10" t="s">
        <v>801</v>
      </c>
      <c r="V572" s="6" t="s">
        <v>782</v>
      </c>
      <c r="W572" s="10" t="s">
        <v>802</v>
      </c>
      <c r="X572" s="59">
        <v>13</v>
      </c>
      <c r="Y572" s="6" t="s">
        <v>623</v>
      </c>
    </row>
    <row r="573" spans="20:25">
      <c r="T573" s="6" t="s">
        <v>821</v>
      </c>
      <c r="U573" s="10" t="s">
        <v>19</v>
      </c>
      <c r="V573" s="6" t="s">
        <v>782</v>
      </c>
      <c r="W573" s="10" t="s">
        <v>822</v>
      </c>
      <c r="X573" s="59">
        <v>4</v>
      </c>
      <c r="Y573" s="6" t="s">
        <v>601</v>
      </c>
    </row>
    <row r="574" spans="20:25">
      <c r="T574" s="6" t="s">
        <v>823</v>
      </c>
      <c r="U574" s="10" t="s">
        <v>19</v>
      </c>
      <c r="V574" s="6" t="s">
        <v>782</v>
      </c>
      <c r="W574" s="10" t="s">
        <v>822</v>
      </c>
      <c r="X574" s="59">
        <v>4.5</v>
      </c>
      <c r="Y574" s="6" t="s">
        <v>601</v>
      </c>
    </row>
    <row r="575" spans="20:25">
      <c r="T575" s="6" t="s">
        <v>824</v>
      </c>
      <c r="U575" s="10" t="s">
        <v>19</v>
      </c>
      <c r="V575" s="6" t="s">
        <v>782</v>
      </c>
      <c r="W575" s="10" t="s">
        <v>822</v>
      </c>
      <c r="X575" s="59">
        <v>5</v>
      </c>
      <c r="Y575" s="6" t="s">
        <v>604</v>
      </c>
    </row>
    <row r="576" spans="20:25">
      <c r="T576" s="6" t="s">
        <v>825</v>
      </c>
      <c r="U576" s="10" t="s">
        <v>19</v>
      </c>
      <c r="V576" s="6" t="s">
        <v>782</v>
      </c>
      <c r="W576" s="10" t="s">
        <v>822</v>
      </c>
      <c r="X576" s="59">
        <v>5.5</v>
      </c>
      <c r="Y576" s="6" t="s">
        <v>604</v>
      </c>
    </row>
    <row r="577" spans="20:25">
      <c r="T577" s="6" t="s">
        <v>826</v>
      </c>
      <c r="U577" s="10" t="s">
        <v>19</v>
      </c>
      <c r="V577" s="6" t="s">
        <v>782</v>
      </c>
      <c r="W577" s="10" t="s">
        <v>822</v>
      </c>
      <c r="X577" s="59">
        <v>6</v>
      </c>
      <c r="Y577" s="6" t="s">
        <v>607</v>
      </c>
    </row>
    <row r="578" spans="20:25">
      <c r="T578" s="6" t="s">
        <v>827</v>
      </c>
      <c r="U578" s="10" t="s">
        <v>19</v>
      </c>
      <c r="V578" s="6" t="s">
        <v>782</v>
      </c>
      <c r="W578" s="10" t="s">
        <v>822</v>
      </c>
      <c r="X578" s="59">
        <v>6.5</v>
      </c>
      <c r="Y578" s="6" t="s">
        <v>607</v>
      </c>
    </row>
    <row r="579" spans="20:25">
      <c r="T579" s="6" t="s">
        <v>828</v>
      </c>
      <c r="U579" s="10" t="s">
        <v>19</v>
      </c>
      <c r="V579" s="6" t="s">
        <v>782</v>
      </c>
      <c r="W579" s="10" t="s">
        <v>822</v>
      </c>
      <c r="X579" s="59">
        <v>7</v>
      </c>
      <c r="Y579" s="6" t="s">
        <v>189</v>
      </c>
    </row>
    <row r="580" spans="20:25">
      <c r="T580" s="6" t="s">
        <v>829</v>
      </c>
      <c r="U580" s="10" t="s">
        <v>19</v>
      </c>
      <c r="V580" s="6" t="s">
        <v>782</v>
      </c>
      <c r="W580" s="10" t="s">
        <v>822</v>
      </c>
      <c r="X580" s="59">
        <v>7.5</v>
      </c>
      <c r="Y580" s="6" t="s">
        <v>189</v>
      </c>
    </row>
    <row r="581" spans="20:25">
      <c r="T581" s="6" t="s">
        <v>830</v>
      </c>
      <c r="U581" s="10" t="s">
        <v>19</v>
      </c>
      <c r="V581" s="6" t="s">
        <v>782</v>
      </c>
      <c r="W581" s="10" t="s">
        <v>822</v>
      </c>
      <c r="X581" s="59">
        <v>8</v>
      </c>
      <c r="Y581" s="6" t="s">
        <v>190</v>
      </c>
    </row>
    <row r="582" spans="20:25">
      <c r="T582" s="6" t="s">
        <v>831</v>
      </c>
      <c r="U582" s="10" t="s">
        <v>19</v>
      </c>
      <c r="V582" s="6" t="s">
        <v>782</v>
      </c>
      <c r="W582" s="10" t="s">
        <v>822</v>
      </c>
      <c r="X582" s="59">
        <v>8.5</v>
      </c>
      <c r="Y582" s="6" t="s">
        <v>190</v>
      </c>
    </row>
    <row r="583" spans="20:25">
      <c r="T583" s="6" t="s">
        <v>832</v>
      </c>
      <c r="U583" s="10" t="s">
        <v>19</v>
      </c>
      <c r="V583" s="6" t="s">
        <v>782</v>
      </c>
      <c r="W583" s="10" t="s">
        <v>822</v>
      </c>
      <c r="X583" s="59">
        <v>9</v>
      </c>
      <c r="Y583" s="6" t="s">
        <v>191</v>
      </c>
    </row>
    <row r="584" spans="20:25">
      <c r="T584" s="6" t="s">
        <v>833</v>
      </c>
      <c r="U584" s="10" t="s">
        <v>19</v>
      </c>
      <c r="V584" s="6" t="s">
        <v>782</v>
      </c>
      <c r="W584" s="10" t="s">
        <v>822</v>
      </c>
      <c r="X584" s="59">
        <v>9.5</v>
      </c>
      <c r="Y584" s="6" t="s">
        <v>191</v>
      </c>
    </row>
    <row r="585" spans="20:25">
      <c r="T585" s="6" t="s">
        <v>834</v>
      </c>
      <c r="U585" s="10" t="s">
        <v>19</v>
      </c>
      <c r="V585" s="6" t="s">
        <v>782</v>
      </c>
      <c r="W585" s="10" t="s">
        <v>822</v>
      </c>
      <c r="X585" s="59">
        <v>10</v>
      </c>
      <c r="Y585" s="6" t="s">
        <v>192</v>
      </c>
    </row>
    <row r="586" spans="20:25">
      <c r="T586" s="6" t="s">
        <v>835</v>
      </c>
      <c r="U586" s="10" t="s">
        <v>19</v>
      </c>
      <c r="V586" s="6" t="s">
        <v>782</v>
      </c>
      <c r="W586" s="10" t="s">
        <v>822</v>
      </c>
      <c r="X586" s="59">
        <v>10.5</v>
      </c>
      <c r="Y586" s="6" t="s">
        <v>192</v>
      </c>
    </row>
    <row r="587" spans="20:25">
      <c r="T587" s="6" t="s">
        <v>836</v>
      </c>
      <c r="U587" s="10" t="s">
        <v>19</v>
      </c>
      <c r="V587" s="6" t="s">
        <v>782</v>
      </c>
      <c r="W587" s="10" t="s">
        <v>822</v>
      </c>
      <c r="X587" s="59">
        <v>11</v>
      </c>
      <c r="Y587" s="6" t="s">
        <v>193</v>
      </c>
    </row>
    <row r="588" spans="20:25">
      <c r="T588" s="6" t="s">
        <v>837</v>
      </c>
      <c r="U588" s="10" t="s">
        <v>19</v>
      </c>
      <c r="V588" s="6" t="s">
        <v>782</v>
      </c>
      <c r="W588" s="10" t="s">
        <v>822</v>
      </c>
      <c r="X588" s="59">
        <v>11.5</v>
      </c>
      <c r="Y588" s="6" t="s">
        <v>193</v>
      </c>
    </row>
    <row r="589" spans="20:25">
      <c r="T589" s="6" t="s">
        <v>838</v>
      </c>
      <c r="U589" s="10" t="s">
        <v>19</v>
      </c>
      <c r="V589" s="6" t="s">
        <v>782</v>
      </c>
      <c r="W589" s="10" t="s">
        <v>822</v>
      </c>
      <c r="X589" s="59">
        <v>12</v>
      </c>
      <c r="Y589" s="6" t="s">
        <v>620</v>
      </c>
    </row>
    <row r="590" spans="20:25">
      <c r="T590" s="6" t="s">
        <v>839</v>
      </c>
      <c r="U590" s="10" t="s">
        <v>19</v>
      </c>
      <c r="V590" s="6" t="s">
        <v>782</v>
      </c>
      <c r="W590" s="10" t="s">
        <v>822</v>
      </c>
      <c r="X590" s="59">
        <v>12.5</v>
      </c>
      <c r="Y590" s="6" t="s">
        <v>620</v>
      </c>
    </row>
    <row r="591" spans="20:25">
      <c r="T591" s="6" t="s">
        <v>840</v>
      </c>
      <c r="U591" s="10" t="s">
        <v>19</v>
      </c>
      <c r="V591" s="6" t="s">
        <v>782</v>
      </c>
      <c r="W591" s="10" t="s">
        <v>822</v>
      </c>
      <c r="X591" s="59">
        <v>13</v>
      </c>
      <c r="Y591" s="6" t="s">
        <v>623</v>
      </c>
    </row>
    <row r="592" spans="20:25">
      <c r="T592" s="6" t="s">
        <v>841</v>
      </c>
      <c r="U592" s="10" t="s">
        <v>16</v>
      </c>
      <c r="V592" s="6" t="s">
        <v>842</v>
      </c>
      <c r="W592" s="10" t="s">
        <v>164</v>
      </c>
      <c r="X592" s="59">
        <v>4</v>
      </c>
      <c r="Y592" s="6" t="s">
        <v>601</v>
      </c>
    </row>
    <row r="593" spans="20:25">
      <c r="T593" s="6" t="s">
        <v>843</v>
      </c>
      <c r="U593" s="10" t="s">
        <v>16</v>
      </c>
      <c r="V593" s="6" t="s">
        <v>842</v>
      </c>
      <c r="W593" s="10" t="s">
        <v>164</v>
      </c>
      <c r="X593" s="59">
        <v>4.5</v>
      </c>
      <c r="Y593" s="6" t="s">
        <v>601</v>
      </c>
    </row>
    <row r="594" spans="20:25">
      <c r="T594" s="6" t="s">
        <v>844</v>
      </c>
      <c r="U594" s="10" t="s">
        <v>16</v>
      </c>
      <c r="V594" s="6" t="s">
        <v>842</v>
      </c>
      <c r="W594" s="10" t="s">
        <v>164</v>
      </c>
      <c r="X594" s="59">
        <v>5</v>
      </c>
      <c r="Y594" s="6" t="s">
        <v>604</v>
      </c>
    </row>
    <row r="595" spans="20:25">
      <c r="T595" s="6" t="s">
        <v>845</v>
      </c>
      <c r="U595" s="10" t="s">
        <v>16</v>
      </c>
      <c r="V595" s="6" t="s">
        <v>842</v>
      </c>
      <c r="W595" s="10" t="s">
        <v>164</v>
      </c>
      <c r="X595" s="59">
        <v>5.5</v>
      </c>
      <c r="Y595" s="6" t="s">
        <v>604</v>
      </c>
    </row>
    <row r="596" spans="20:25">
      <c r="T596" s="6" t="s">
        <v>846</v>
      </c>
      <c r="U596" s="10" t="s">
        <v>16</v>
      </c>
      <c r="V596" s="6" t="s">
        <v>842</v>
      </c>
      <c r="W596" s="10" t="s">
        <v>164</v>
      </c>
      <c r="X596" s="59">
        <v>6</v>
      </c>
      <c r="Y596" s="6" t="s">
        <v>607</v>
      </c>
    </row>
    <row r="597" spans="20:25">
      <c r="T597" s="6" t="s">
        <v>847</v>
      </c>
      <c r="U597" s="10" t="s">
        <v>16</v>
      </c>
      <c r="V597" s="6" t="s">
        <v>842</v>
      </c>
      <c r="W597" s="10" t="s">
        <v>164</v>
      </c>
      <c r="X597" s="59">
        <v>6.5</v>
      </c>
      <c r="Y597" s="6" t="s">
        <v>607</v>
      </c>
    </row>
    <row r="598" spans="20:25">
      <c r="T598" s="6" t="s">
        <v>848</v>
      </c>
      <c r="U598" s="10" t="s">
        <v>16</v>
      </c>
      <c r="V598" s="6" t="s">
        <v>842</v>
      </c>
      <c r="W598" s="10" t="s">
        <v>164</v>
      </c>
      <c r="X598" s="59">
        <v>7</v>
      </c>
      <c r="Y598" s="6" t="s">
        <v>189</v>
      </c>
    </row>
    <row r="599" spans="20:25">
      <c r="T599" s="6" t="s">
        <v>849</v>
      </c>
      <c r="U599" s="10" t="s">
        <v>16</v>
      </c>
      <c r="V599" s="6" t="s">
        <v>842</v>
      </c>
      <c r="W599" s="10" t="s">
        <v>164</v>
      </c>
      <c r="X599" s="59">
        <v>7.5</v>
      </c>
      <c r="Y599" s="6" t="s">
        <v>189</v>
      </c>
    </row>
    <row r="600" spans="20:25">
      <c r="T600" s="6" t="s">
        <v>850</v>
      </c>
      <c r="U600" s="10" t="s">
        <v>16</v>
      </c>
      <c r="V600" s="6" t="s">
        <v>842</v>
      </c>
      <c r="W600" s="10" t="s">
        <v>164</v>
      </c>
      <c r="X600" s="59">
        <v>8</v>
      </c>
      <c r="Y600" s="6" t="s">
        <v>190</v>
      </c>
    </row>
    <row r="601" spans="20:25">
      <c r="T601" s="6" t="s">
        <v>851</v>
      </c>
      <c r="U601" s="10" t="s">
        <v>16</v>
      </c>
      <c r="V601" s="6" t="s">
        <v>842</v>
      </c>
      <c r="W601" s="10" t="s">
        <v>164</v>
      </c>
      <c r="X601" s="59">
        <v>8.5</v>
      </c>
      <c r="Y601" s="6" t="s">
        <v>190</v>
      </c>
    </row>
    <row r="602" spans="20:25">
      <c r="T602" s="6" t="s">
        <v>852</v>
      </c>
      <c r="U602" s="10" t="s">
        <v>16</v>
      </c>
      <c r="V602" s="6" t="s">
        <v>842</v>
      </c>
      <c r="W602" s="10" t="s">
        <v>164</v>
      </c>
      <c r="X602" s="59">
        <v>9</v>
      </c>
      <c r="Y602" s="6" t="s">
        <v>191</v>
      </c>
    </row>
    <row r="603" spans="20:25">
      <c r="T603" s="6" t="s">
        <v>853</v>
      </c>
      <c r="U603" s="10" t="s">
        <v>16</v>
      </c>
      <c r="V603" s="6" t="s">
        <v>842</v>
      </c>
      <c r="W603" s="10" t="s">
        <v>164</v>
      </c>
      <c r="X603" s="59">
        <v>9.5</v>
      </c>
      <c r="Y603" s="6" t="s">
        <v>191</v>
      </c>
    </row>
    <row r="604" spans="20:25">
      <c r="T604" s="6" t="s">
        <v>854</v>
      </c>
      <c r="U604" s="10" t="s">
        <v>16</v>
      </c>
      <c r="V604" s="6" t="s">
        <v>842</v>
      </c>
      <c r="W604" s="10" t="s">
        <v>164</v>
      </c>
      <c r="X604" s="59">
        <v>10</v>
      </c>
      <c r="Y604" s="6" t="s">
        <v>192</v>
      </c>
    </row>
    <row r="605" spans="20:25">
      <c r="T605" s="6" t="s">
        <v>855</v>
      </c>
      <c r="U605" s="10" t="s">
        <v>16</v>
      </c>
      <c r="V605" s="6" t="s">
        <v>842</v>
      </c>
      <c r="W605" s="10" t="s">
        <v>164</v>
      </c>
      <c r="X605" s="59">
        <v>10.5</v>
      </c>
      <c r="Y605" s="6" t="s">
        <v>192</v>
      </c>
    </row>
    <row r="606" spans="20:25">
      <c r="T606" s="6" t="s">
        <v>856</v>
      </c>
      <c r="U606" s="10" t="s">
        <v>16</v>
      </c>
      <c r="V606" s="6" t="s">
        <v>842</v>
      </c>
      <c r="W606" s="10" t="s">
        <v>164</v>
      </c>
      <c r="X606" s="59">
        <v>11</v>
      </c>
      <c r="Y606" s="6" t="s">
        <v>193</v>
      </c>
    </row>
    <row r="607" spans="20:25">
      <c r="T607" s="6" t="s">
        <v>857</v>
      </c>
      <c r="U607" s="10" t="s">
        <v>16</v>
      </c>
      <c r="V607" s="6" t="s">
        <v>842</v>
      </c>
      <c r="W607" s="10" t="s">
        <v>164</v>
      </c>
      <c r="X607" s="59">
        <v>11.5</v>
      </c>
      <c r="Y607" s="6" t="s">
        <v>193</v>
      </c>
    </row>
    <row r="608" spans="20:25">
      <c r="T608" s="6" t="s">
        <v>858</v>
      </c>
      <c r="U608" s="10" t="s">
        <v>16</v>
      </c>
      <c r="V608" s="6" t="s">
        <v>842</v>
      </c>
      <c r="W608" s="10" t="s">
        <v>164</v>
      </c>
      <c r="X608" s="59">
        <v>12</v>
      </c>
      <c r="Y608" s="6" t="s">
        <v>620</v>
      </c>
    </row>
    <row r="609" spans="20:25">
      <c r="T609" s="6" t="s">
        <v>859</v>
      </c>
      <c r="U609" s="10" t="s">
        <v>16</v>
      </c>
      <c r="V609" s="6" t="s">
        <v>842</v>
      </c>
      <c r="W609" s="10" t="s">
        <v>164</v>
      </c>
      <c r="X609" s="59">
        <v>12.5</v>
      </c>
      <c r="Y609" s="6" t="s">
        <v>620</v>
      </c>
    </row>
    <row r="610" spans="20:25">
      <c r="T610" s="6" t="s">
        <v>860</v>
      </c>
      <c r="U610" s="10" t="s">
        <v>16</v>
      </c>
      <c r="V610" s="6" t="s">
        <v>842</v>
      </c>
      <c r="W610" s="10" t="s">
        <v>164</v>
      </c>
      <c r="X610" s="59">
        <v>13</v>
      </c>
      <c r="Y610" s="6" t="s">
        <v>623</v>
      </c>
    </row>
    <row r="611" spans="20:25">
      <c r="T611" s="6" t="s">
        <v>861</v>
      </c>
      <c r="U611" s="10" t="s">
        <v>23</v>
      </c>
      <c r="V611" s="6" t="s">
        <v>842</v>
      </c>
      <c r="W611" s="10" t="s">
        <v>802</v>
      </c>
      <c r="X611" s="59">
        <v>4</v>
      </c>
      <c r="Y611" s="6" t="s">
        <v>601</v>
      </c>
    </row>
    <row r="612" spans="20:25">
      <c r="T612" s="6" t="s">
        <v>862</v>
      </c>
      <c r="U612" s="10" t="s">
        <v>23</v>
      </c>
      <c r="V612" s="6" t="s">
        <v>842</v>
      </c>
      <c r="W612" s="10" t="s">
        <v>802</v>
      </c>
      <c r="X612" s="59">
        <v>4.5</v>
      </c>
      <c r="Y612" s="6" t="s">
        <v>601</v>
      </c>
    </row>
    <row r="613" spans="20:25">
      <c r="T613" s="6" t="s">
        <v>863</v>
      </c>
      <c r="U613" s="10" t="s">
        <v>23</v>
      </c>
      <c r="V613" s="6" t="s">
        <v>842</v>
      </c>
      <c r="W613" s="10" t="s">
        <v>802</v>
      </c>
      <c r="X613" s="59">
        <v>5</v>
      </c>
      <c r="Y613" s="6" t="s">
        <v>604</v>
      </c>
    </row>
    <row r="614" spans="20:25">
      <c r="T614" s="6" t="s">
        <v>864</v>
      </c>
      <c r="U614" s="10" t="s">
        <v>23</v>
      </c>
      <c r="V614" s="6" t="s">
        <v>842</v>
      </c>
      <c r="W614" s="10" t="s">
        <v>802</v>
      </c>
      <c r="X614" s="59">
        <v>5.5</v>
      </c>
      <c r="Y614" s="6" t="s">
        <v>604</v>
      </c>
    </row>
    <row r="615" spans="20:25">
      <c r="T615" s="6" t="s">
        <v>865</v>
      </c>
      <c r="U615" s="10" t="s">
        <v>23</v>
      </c>
      <c r="V615" s="6" t="s">
        <v>842</v>
      </c>
      <c r="W615" s="10" t="s">
        <v>802</v>
      </c>
      <c r="X615" s="59">
        <v>6</v>
      </c>
      <c r="Y615" s="6" t="s">
        <v>607</v>
      </c>
    </row>
    <row r="616" spans="20:25">
      <c r="T616" s="6" t="s">
        <v>866</v>
      </c>
      <c r="U616" s="10" t="s">
        <v>23</v>
      </c>
      <c r="V616" s="6" t="s">
        <v>842</v>
      </c>
      <c r="W616" s="10" t="s">
        <v>802</v>
      </c>
      <c r="X616" s="59">
        <v>6.5</v>
      </c>
      <c r="Y616" s="6" t="s">
        <v>607</v>
      </c>
    </row>
    <row r="617" spans="20:25">
      <c r="T617" s="6" t="s">
        <v>867</v>
      </c>
      <c r="U617" s="10" t="s">
        <v>23</v>
      </c>
      <c r="V617" s="6" t="s">
        <v>842</v>
      </c>
      <c r="W617" s="10" t="s">
        <v>802</v>
      </c>
      <c r="X617" s="59">
        <v>7</v>
      </c>
      <c r="Y617" s="6" t="s">
        <v>189</v>
      </c>
    </row>
    <row r="618" spans="20:25">
      <c r="T618" s="6" t="s">
        <v>868</v>
      </c>
      <c r="U618" s="10" t="s">
        <v>23</v>
      </c>
      <c r="V618" s="6" t="s">
        <v>842</v>
      </c>
      <c r="W618" s="10" t="s">
        <v>802</v>
      </c>
      <c r="X618" s="59">
        <v>7.5</v>
      </c>
      <c r="Y618" s="6" t="s">
        <v>189</v>
      </c>
    </row>
    <row r="619" spans="20:25">
      <c r="T619" s="6" t="s">
        <v>869</v>
      </c>
      <c r="U619" s="10" t="s">
        <v>23</v>
      </c>
      <c r="V619" s="6" t="s">
        <v>842</v>
      </c>
      <c r="W619" s="10" t="s">
        <v>802</v>
      </c>
      <c r="X619" s="59">
        <v>8</v>
      </c>
      <c r="Y619" s="6" t="s">
        <v>190</v>
      </c>
    </row>
    <row r="620" spans="20:25">
      <c r="T620" s="6" t="s">
        <v>870</v>
      </c>
      <c r="U620" s="10" t="s">
        <v>23</v>
      </c>
      <c r="V620" s="6" t="s">
        <v>842</v>
      </c>
      <c r="W620" s="10" t="s">
        <v>802</v>
      </c>
      <c r="X620" s="59">
        <v>8.5</v>
      </c>
      <c r="Y620" s="6" t="s">
        <v>190</v>
      </c>
    </row>
    <row r="621" spans="20:25">
      <c r="T621" s="6" t="s">
        <v>871</v>
      </c>
      <c r="U621" s="10" t="s">
        <v>23</v>
      </c>
      <c r="V621" s="6" t="s">
        <v>842</v>
      </c>
      <c r="W621" s="10" t="s">
        <v>802</v>
      </c>
      <c r="X621" s="59">
        <v>9</v>
      </c>
      <c r="Y621" s="6" t="s">
        <v>191</v>
      </c>
    </row>
    <row r="622" spans="20:25">
      <c r="T622" s="6" t="s">
        <v>872</v>
      </c>
      <c r="U622" s="10" t="s">
        <v>23</v>
      </c>
      <c r="V622" s="6" t="s">
        <v>842</v>
      </c>
      <c r="W622" s="10" t="s">
        <v>802</v>
      </c>
      <c r="X622" s="59">
        <v>9.5</v>
      </c>
      <c r="Y622" s="6" t="s">
        <v>191</v>
      </c>
    </row>
    <row r="623" spans="20:25">
      <c r="T623" s="6" t="s">
        <v>873</v>
      </c>
      <c r="U623" s="10" t="s">
        <v>23</v>
      </c>
      <c r="V623" s="6" t="s">
        <v>842</v>
      </c>
      <c r="W623" s="10" t="s">
        <v>802</v>
      </c>
      <c r="X623" s="59">
        <v>10</v>
      </c>
      <c r="Y623" s="6" t="s">
        <v>192</v>
      </c>
    </row>
    <row r="624" spans="20:25">
      <c r="T624" s="6" t="s">
        <v>874</v>
      </c>
      <c r="U624" s="10" t="s">
        <v>23</v>
      </c>
      <c r="V624" s="6" t="s">
        <v>842</v>
      </c>
      <c r="W624" s="10" t="s">
        <v>802</v>
      </c>
      <c r="X624" s="59">
        <v>10.5</v>
      </c>
      <c r="Y624" s="6" t="s">
        <v>192</v>
      </c>
    </row>
    <row r="625" spans="20:25">
      <c r="T625" s="6" t="s">
        <v>875</v>
      </c>
      <c r="U625" s="10" t="s">
        <v>23</v>
      </c>
      <c r="V625" s="6" t="s">
        <v>842</v>
      </c>
      <c r="W625" s="10" t="s">
        <v>802</v>
      </c>
      <c r="X625" s="59">
        <v>11</v>
      </c>
      <c r="Y625" s="6" t="s">
        <v>193</v>
      </c>
    </row>
    <row r="626" spans="20:25">
      <c r="T626" s="6" t="s">
        <v>876</v>
      </c>
      <c r="U626" s="10" t="s">
        <v>23</v>
      </c>
      <c r="V626" s="6" t="s">
        <v>842</v>
      </c>
      <c r="W626" s="10" t="s">
        <v>802</v>
      </c>
      <c r="X626" s="59">
        <v>11.5</v>
      </c>
      <c r="Y626" s="6" t="s">
        <v>193</v>
      </c>
    </row>
    <row r="627" spans="20:25">
      <c r="T627" s="6" t="s">
        <v>877</v>
      </c>
      <c r="U627" s="10" t="s">
        <v>23</v>
      </c>
      <c r="V627" s="6" t="s">
        <v>842</v>
      </c>
      <c r="W627" s="10" t="s">
        <v>802</v>
      </c>
      <c r="X627" s="59">
        <v>12</v>
      </c>
      <c r="Y627" s="6" t="s">
        <v>620</v>
      </c>
    </row>
    <row r="628" spans="20:25">
      <c r="T628" s="6" t="s">
        <v>878</v>
      </c>
      <c r="U628" s="10" t="s">
        <v>23</v>
      </c>
      <c r="V628" s="6" t="s">
        <v>842</v>
      </c>
      <c r="W628" s="10" t="s">
        <v>802</v>
      </c>
      <c r="X628" s="59">
        <v>12.5</v>
      </c>
      <c r="Y628" s="6" t="s">
        <v>620</v>
      </c>
    </row>
    <row r="629" spans="20:25">
      <c r="T629" s="6" t="s">
        <v>879</v>
      </c>
      <c r="U629" s="10" t="s">
        <v>23</v>
      </c>
      <c r="V629" s="6" t="s">
        <v>842</v>
      </c>
      <c r="W629" s="10" t="s">
        <v>802</v>
      </c>
      <c r="X629" s="59">
        <v>13</v>
      </c>
      <c r="Y629" s="6" t="s">
        <v>623</v>
      </c>
    </row>
    <row r="630" spans="20:25">
      <c r="T630" s="6" t="s">
        <v>880</v>
      </c>
      <c r="U630" s="10" t="s">
        <v>4</v>
      </c>
      <c r="V630" s="6" t="s">
        <v>842</v>
      </c>
      <c r="W630" s="10" t="s">
        <v>822</v>
      </c>
      <c r="X630" s="59">
        <v>4</v>
      </c>
      <c r="Y630" s="6" t="s">
        <v>601</v>
      </c>
    </row>
    <row r="631" spans="20:25">
      <c r="T631" s="6" t="s">
        <v>881</v>
      </c>
      <c r="U631" s="10" t="s">
        <v>4</v>
      </c>
      <c r="V631" s="6" t="s">
        <v>842</v>
      </c>
      <c r="W631" s="10" t="s">
        <v>822</v>
      </c>
      <c r="X631" s="59">
        <v>4.5</v>
      </c>
      <c r="Y631" s="6" t="s">
        <v>601</v>
      </c>
    </row>
    <row r="632" spans="20:25">
      <c r="T632" s="6" t="s">
        <v>882</v>
      </c>
      <c r="U632" s="10" t="s">
        <v>4</v>
      </c>
      <c r="V632" s="6" t="s">
        <v>842</v>
      </c>
      <c r="W632" s="10" t="s">
        <v>822</v>
      </c>
      <c r="X632" s="59">
        <v>5</v>
      </c>
      <c r="Y632" s="6" t="s">
        <v>604</v>
      </c>
    </row>
    <row r="633" spans="20:25">
      <c r="T633" s="6" t="s">
        <v>883</v>
      </c>
      <c r="U633" s="10" t="s">
        <v>4</v>
      </c>
      <c r="V633" s="6" t="s">
        <v>842</v>
      </c>
      <c r="W633" s="10" t="s">
        <v>822</v>
      </c>
      <c r="X633" s="59">
        <v>5.5</v>
      </c>
      <c r="Y633" s="6" t="s">
        <v>604</v>
      </c>
    </row>
    <row r="634" spans="20:25">
      <c r="T634" s="6" t="s">
        <v>884</v>
      </c>
      <c r="U634" s="10" t="s">
        <v>4</v>
      </c>
      <c r="V634" s="6" t="s">
        <v>842</v>
      </c>
      <c r="W634" s="10" t="s">
        <v>822</v>
      </c>
      <c r="X634" s="59">
        <v>6</v>
      </c>
      <c r="Y634" s="6" t="s">
        <v>607</v>
      </c>
    </row>
    <row r="635" spans="20:25">
      <c r="T635" s="6" t="s">
        <v>885</v>
      </c>
      <c r="U635" s="10" t="s">
        <v>4</v>
      </c>
      <c r="V635" s="6" t="s">
        <v>842</v>
      </c>
      <c r="W635" s="10" t="s">
        <v>822</v>
      </c>
      <c r="X635" s="59">
        <v>6.5</v>
      </c>
      <c r="Y635" s="6" t="s">
        <v>607</v>
      </c>
    </row>
    <row r="636" spans="20:25">
      <c r="T636" s="6" t="s">
        <v>886</v>
      </c>
      <c r="U636" s="10" t="s">
        <v>4</v>
      </c>
      <c r="V636" s="6" t="s">
        <v>842</v>
      </c>
      <c r="W636" s="10" t="s">
        <v>822</v>
      </c>
      <c r="X636" s="59">
        <v>7</v>
      </c>
      <c r="Y636" s="6" t="s">
        <v>189</v>
      </c>
    </row>
    <row r="637" spans="20:25">
      <c r="T637" s="6" t="s">
        <v>887</v>
      </c>
      <c r="U637" s="10" t="s">
        <v>4</v>
      </c>
      <c r="V637" s="6" t="s">
        <v>842</v>
      </c>
      <c r="W637" s="10" t="s">
        <v>822</v>
      </c>
      <c r="X637" s="59">
        <v>7.5</v>
      </c>
      <c r="Y637" s="6" t="s">
        <v>189</v>
      </c>
    </row>
    <row r="638" spans="20:25">
      <c r="T638" s="6" t="s">
        <v>888</v>
      </c>
      <c r="U638" s="10" t="s">
        <v>4</v>
      </c>
      <c r="V638" s="6" t="s">
        <v>842</v>
      </c>
      <c r="W638" s="10" t="s">
        <v>822</v>
      </c>
      <c r="X638" s="59">
        <v>8</v>
      </c>
      <c r="Y638" s="6" t="s">
        <v>190</v>
      </c>
    </row>
    <row r="639" spans="20:25">
      <c r="T639" s="6" t="s">
        <v>889</v>
      </c>
      <c r="U639" s="10" t="s">
        <v>4</v>
      </c>
      <c r="V639" s="6" t="s">
        <v>842</v>
      </c>
      <c r="W639" s="10" t="s">
        <v>822</v>
      </c>
      <c r="X639" s="59">
        <v>8.5</v>
      </c>
      <c r="Y639" s="6" t="s">
        <v>190</v>
      </c>
    </row>
    <row r="640" spans="20:25">
      <c r="T640" s="6" t="s">
        <v>890</v>
      </c>
      <c r="U640" s="10" t="s">
        <v>4</v>
      </c>
      <c r="V640" s="6" t="s">
        <v>842</v>
      </c>
      <c r="W640" s="10" t="s">
        <v>822</v>
      </c>
      <c r="X640" s="59">
        <v>9</v>
      </c>
      <c r="Y640" s="6" t="s">
        <v>191</v>
      </c>
    </row>
    <row r="641" spans="20:25">
      <c r="T641" s="6" t="s">
        <v>891</v>
      </c>
      <c r="U641" s="10" t="s">
        <v>4</v>
      </c>
      <c r="V641" s="6" t="s">
        <v>842</v>
      </c>
      <c r="W641" s="10" t="s">
        <v>822</v>
      </c>
      <c r="X641" s="59">
        <v>9.5</v>
      </c>
      <c r="Y641" s="6" t="s">
        <v>191</v>
      </c>
    </row>
    <row r="642" spans="20:25">
      <c r="T642" s="6" t="s">
        <v>892</v>
      </c>
      <c r="U642" s="10" t="s">
        <v>4</v>
      </c>
      <c r="V642" s="6" t="s">
        <v>842</v>
      </c>
      <c r="W642" s="10" t="s">
        <v>822</v>
      </c>
      <c r="X642" s="59">
        <v>10</v>
      </c>
      <c r="Y642" s="6" t="s">
        <v>192</v>
      </c>
    </row>
    <row r="643" spans="20:25">
      <c r="T643" s="6" t="s">
        <v>893</v>
      </c>
      <c r="U643" s="10" t="s">
        <v>4</v>
      </c>
      <c r="V643" s="6" t="s">
        <v>842</v>
      </c>
      <c r="W643" s="10" t="s">
        <v>822</v>
      </c>
      <c r="X643" s="59">
        <v>10.5</v>
      </c>
      <c r="Y643" s="6" t="s">
        <v>192</v>
      </c>
    </row>
    <row r="644" spans="20:25">
      <c r="T644" s="6" t="s">
        <v>894</v>
      </c>
      <c r="U644" s="10" t="s">
        <v>4</v>
      </c>
      <c r="V644" s="6" t="s">
        <v>842</v>
      </c>
      <c r="W644" s="10" t="s">
        <v>822</v>
      </c>
      <c r="X644" s="59">
        <v>11</v>
      </c>
      <c r="Y644" s="6" t="s">
        <v>193</v>
      </c>
    </row>
    <row r="645" spans="20:25">
      <c r="T645" s="6" t="s">
        <v>895</v>
      </c>
      <c r="U645" s="10" t="s">
        <v>4</v>
      </c>
      <c r="V645" s="6" t="s">
        <v>842</v>
      </c>
      <c r="W645" s="10" t="s">
        <v>822</v>
      </c>
      <c r="X645" s="59">
        <v>11.5</v>
      </c>
      <c r="Y645" s="6" t="s">
        <v>193</v>
      </c>
    </row>
    <row r="646" spans="20:25">
      <c r="T646" s="6" t="s">
        <v>896</v>
      </c>
      <c r="U646" s="10" t="s">
        <v>4</v>
      </c>
      <c r="V646" s="6" t="s">
        <v>842</v>
      </c>
      <c r="W646" s="10" t="s">
        <v>822</v>
      </c>
      <c r="X646" s="59">
        <v>12</v>
      </c>
      <c r="Y646" s="6" t="s">
        <v>620</v>
      </c>
    </row>
    <row r="647" spans="20:25">
      <c r="T647" s="6" t="s">
        <v>897</v>
      </c>
      <c r="U647" s="10" t="s">
        <v>4</v>
      </c>
      <c r="V647" s="6" t="s">
        <v>842</v>
      </c>
      <c r="W647" s="10" t="s">
        <v>822</v>
      </c>
      <c r="X647" s="59">
        <v>12.5</v>
      </c>
      <c r="Y647" s="6" t="s">
        <v>620</v>
      </c>
    </row>
    <row r="648" spans="20:25">
      <c r="T648" s="6" t="s">
        <v>898</v>
      </c>
      <c r="U648" s="10" t="s">
        <v>4</v>
      </c>
      <c r="V648" s="6" t="s">
        <v>842</v>
      </c>
      <c r="W648" s="10" t="s">
        <v>822</v>
      </c>
      <c r="X648" s="59">
        <v>13</v>
      </c>
      <c r="Y648" s="6" t="s">
        <v>623</v>
      </c>
    </row>
    <row r="649" spans="20:25">
      <c r="T649" s="6" t="s">
        <v>899</v>
      </c>
      <c r="U649" s="10" t="s">
        <v>131</v>
      </c>
      <c r="V649" s="6" t="s">
        <v>900</v>
      </c>
      <c r="W649" s="10" t="s">
        <v>901</v>
      </c>
      <c r="X649" s="59">
        <v>4</v>
      </c>
      <c r="Y649" s="6" t="s">
        <v>296</v>
      </c>
    </row>
    <row r="650" spans="20:25">
      <c r="T650" s="6" t="s">
        <v>902</v>
      </c>
      <c r="U650" s="10" t="s">
        <v>131</v>
      </c>
      <c r="V650" s="6" t="s">
        <v>900</v>
      </c>
      <c r="W650" s="10" t="s">
        <v>901</v>
      </c>
      <c r="X650" s="59">
        <v>4.5</v>
      </c>
      <c r="Y650" s="6" t="s">
        <v>296</v>
      </c>
    </row>
    <row r="651" spans="20:25">
      <c r="T651" s="6" t="s">
        <v>903</v>
      </c>
      <c r="U651" s="10" t="s">
        <v>131</v>
      </c>
      <c r="V651" s="6" t="s">
        <v>900</v>
      </c>
      <c r="W651" s="10" t="s">
        <v>901</v>
      </c>
      <c r="X651" s="59">
        <v>5</v>
      </c>
      <c r="Y651" s="6" t="s">
        <v>299</v>
      </c>
    </row>
    <row r="652" spans="20:25">
      <c r="T652" s="6" t="s">
        <v>904</v>
      </c>
      <c r="U652" s="10" t="s">
        <v>131</v>
      </c>
      <c r="V652" s="6" t="s">
        <v>900</v>
      </c>
      <c r="W652" s="10" t="s">
        <v>901</v>
      </c>
      <c r="X652" s="59">
        <v>5.5</v>
      </c>
      <c r="Y652" s="6" t="s">
        <v>299</v>
      </c>
    </row>
    <row r="653" spans="20:25">
      <c r="T653" s="6" t="s">
        <v>905</v>
      </c>
      <c r="U653" s="10" t="s">
        <v>131</v>
      </c>
      <c r="V653" s="6" t="s">
        <v>900</v>
      </c>
      <c r="W653" s="10" t="s">
        <v>901</v>
      </c>
      <c r="X653" s="59">
        <v>6</v>
      </c>
      <c r="Y653" s="6" t="s">
        <v>302</v>
      </c>
    </row>
    <row r="654" spans="20:25">
      <c r="T654" s="6" t="s">
        <v>906</v>
      </c>
      <c r="U654" s="10" t="s">
        <v>131</v>
      </c>
      <c r="V654" s="6" t="s">
        <v>900</v>
      </c>
      <c r="W654" s="10" t="s">
        <v>901</v>
      </c>
      <c r="X654" s="59">
        <v>6.5</v>
      </c>
      <c r="Y654" s="6" t="s">
        <v>302</v>
      </c>
    </row>
    <row r="655" spans="20:25">
      <c r="T655" s="6" t="s">
        <v>907</v>
      </c>
      <c r="U655" s="10" t="s">
        <v>131</v>
      </c>
      <c r="V655" s="6" t="s">
        <v>900</v>
      </c>
      <c r="W655" s="10" t="s">
        <v>901</v>
      </c>
      <c r="X655" s="59">
        <v>7</v>
      </c>
      <c r="Y655" s="6" t="s">
        <v>305</v>
      </c>
    </row>
    <row r="656" spans="20:25">
      <c r="T656" s="6" t="s">
        <v>908</v>
      </c>
      <c r="U656" s="10" t="s">
        <v>131</v>
      </c>
      <c r="V656" s="6" t="s">
        <v>900</v>
      </c>
      <c r="W656" s="10" t="s">
        <v>901</v>
      </c>
      <c r="X656" s="59">
        <v>7.5</v>
      </c>
      <c r="Y656" s="6" t="s">
        <v>305</v>
      </c>
    </row>
    <row r="657" spans="20:25">
      <c r="T657" s="6" t="s">
        <v>909</v>
      </c>
      <c r="U657" s="10" t="s">
        <v>131</v>
      </c>
      <c r="V657" s="6" t="s">
        <v>900</v>
      </c>
      <c r="W657" s="10" t="s">
        <v>901</v>
      </c>
      <c r="X657" s="59">
        <v>8</v>
      </c>
      <c r="Y657" s="6" t="s">
        <v>184</v>
      </c>
    </row>
    <row r="658" spans="20:25">
      <c r="T658" s="6" t="s">
        <v>910</v>
      </c>
      <c r="U658" s="10" t="s">
        <v>131</v>
      </c>
      <c r="V658" s="6" t="s">
        <v>900</v>
      </c>
      <c r="W658" s="10" t="s">
        <v>901</v>
      </c>
      <c r="X658" s="59">
        <v>8.5</v>
      </c>
      <c r="Y658" s="6" t="s">
        <v>184</v>
      </c>
    </row>
    <row r="659" spans="20:25">
      <c r="T659" s="6" t="s">
        <v>911</v>
      </c>
      <c r="U659" s="10" t="s">
        <v>131</v>
      </c>
      <c r="V659" s="6" t="s">
        <v>900</v>
      </c>
      <c r="W659" s="10" t="s">
        <v>901</v>
      </c>
      <c r="X659" s="59">
        <v>9</v>
      </c>
      <c r="Y659" s="6" t="s">
        <v>185</v>
      </c>
    </row>
    <row r="660" spans="20:25">
      <c r="T660" s="6" t="s">
        <v>912</v>
      </c>
      <c r="U660" s="10" t="s">
        <v>131</v>
      </c>
      <c r="V660" s="6" t="s">
        <v>900</v>
      </c>
      <c r="W660" s="10" t="s">
        <v>901</v>
      </c>
      <c r="X660" s="59">
        <v>9.5</v>
      </c>
      <c r="Y660" s="6" t="s">
        <v>185</v>
      </c>
    </row>
    <row r="661" spans="20:25">
      <c r="T661" s="6" t="s">
        <v>913</v>
      </c>
      <c r="U661" s="10" t="s">
        <v>131</v>
      </c>
      <c r="V661" s="6" t="s">
        <v>900</v>
      </c>
      <c r="W661" s="10" t="s">
        <v>901</v>
      </c>
      <c r="X661" s="59">
        <v>10</v>
      </c>
      <c r="Y661" s="6" t="s">
        <v>309</v>
      </c>
    </row>
    <row r="662" spans="20:25">
      <c r="T662" s="6" t="s">
        <v>914</v>
      </c>
      <c r="U662" s="10" t="s">
        <v>131</v>
      </c>
      <c r="V662" s="6" t="s">
        <v>900</v>
      </c>
      <c r="W662" s="10" t="s">
        <v>901</v>
      </c>
      <c r="X662" s="59">
        <v>10.5</v>
      </c>
      <c r="Y662" s="6" t="s">
        <v>309</v>
      </c>
    </row>
    <row r="663" spans="20:25">
      <c r="T663" s="6" t="s">
        <v>915</v>
      </c>
      <c r="U663" s="10" t="s">
        <v>131</v>
      </c>
      <c r="V663" s="6" t="s">
        <v>900</v>
      </c>
      <c r="W663" s="10" t="s">
        <v>901</v>
      </c>
      <c r="X663" s="59">
        <v>11</v>
      </c>
      <c r="Y663" s="6" t="s">
        <v>312</v>
      </c>
    </row>
    <row r="664" spans="20:25">
      <c r="T664" s="6" t="s">
        <v>916</v>
      </c>
      <c r="U664" s="10" t="s">
        <v>131</v>
      </c>
      <c r="V664" s="6" t="s">
        <v>900</v>
      </c>
      <c r="W664" s="10" t="s">
        <v>901</v>
      </c>
      <c r="X664" s="59">
        <v>11.5</v>
      </c>
      <c r="Y664" s="6" t="s">
        <v>312</v>
      </c>
    </row>
    <row r="665" spans="20:25">
      <c r="T665" s="6" t="s">
        <v>917</v>
      </c>
      <c r="U665" s="10" t="s">
        <v>131</v>
      </c>
      <c r="V665" s="6" t="s">
        <v>900</v>
      </c>
      <c r="W665" s="10" t="s">
        <v>901</v>
      </c>
      <c r="X665" s="59">
        <v>12</v>
      </c>
      <c r="Y665" s="6" t="s">
        <v>315</v>
      </c>
    </row>
    <row r="666" spans="20:25">
      <c r="T666" s="6" t="s">
        <v>918</v>
      </c>
      <c r="U666" s="10" t="s">
        <v>131</v>
      </c>
      <c r="V666" s="6" t="s">
        <v>900</v>
      </c>
      <c r="W666" s="10" t="s">
        <v>901</v>
      </c>
      <c r="X666" s="59">
        <v>12.5</v>
      </c>
      <c r="Y666" s="6" t="s">
        <v>315</v>
      </c>
    </row>
    <row r="667" spans="20:25">
      <c r="T667" s="6" t="s">
        <v>919</v>
      </c>
      <c r="U667" s="10" t="s">
        <v>131</v>
      </c>
      <c r="V667" s="6" t="s">
        <v>900</v>
      </c>
      <c r="W667" s="10" t="s">
        <v>901</v>
      </c>
      <c r="X667" s="59">
        <v>13</v>
      </c>
      <c r="Y667" s="6" t="s">
        <v>318</v>
      </c>
    </row>
    <row r="668" spans="20:25">
      <c r="T668" s="6" t="s">
        <v>920</v>
      </c>
      <c r="U668" s="10" t="s">
        <v>921</v>
      </c>
      <c r="V668" s="6" t="s">
        <v>782</v>
      </c>
      <c r="W668" s="10" t="s">
        <v>158</v>
      </c>
      <c r="X668" s="59">
        <v>4</v>
      </c>
      <c r="Y668" s="6" t="s">
        <v>601</v>
      </c>
    </row>
    <row r="669" spans="20:25">
      <c r="T669" s="6" t="s">
        <v>922</v>
      </c>
      <c r="U669" s="10" t="s">
        <v>921</v>
      </c>
      <c r="V669" s="6" t="s">
        <v>782</v>
      </c>
      <c r="W669" s="10" t="s">
        <v>158</v>
      </c>
      <c r="X669" s="59">
        <v>4.5</v>
      </c>
      <c r="Y669" s="6" t="s">
        <v>601</v>
      </c>
    </row>
    <row r="670" spans="20:25">
      <c r="T670" s="6" t="s">
        <v>923</v>
      </c>
      <c r="U670" s="10" t="s">
        <v>921</v>
      </c>
      <c r="V670" s="6" t="s">
        <v>782</v>
      </c>
      <c r="W670" s="10" t="s">
        <v>158</v>
      </c>
      <c r="X670" s="59">
        <v>5</v>
      </c>
      <c r="Y670" s="6" t="s">
        <v>604</v>
      </c>
    </row>
    <row r="671" spans="20:25">
      <c r="T671" s="6" t="s">
        <v>924</v>
      </c>
      <c r="U671" s="10" t="s">
        <v>921</v>
      </c>
      <c r="V671" s="6" t="s">
        <v>782</v>
      </c>
      <c r="W671" s="10" t="s">
        <v>158</v>
      </c>
      <c r="X671" s="59">
        <v>5.5</v>
      </c>
      <c r="Y671" s="6" t="s">
        <v>604</v>
      </c>
    </row>
    <row r="672" spans="20:25">
      <c r="T672" s="6" t="s">
        <v>925</v>
      </c>
      <c r="U672" s="10" t="s">
        <v>921</v>
      </c>
      <c r="V672" s="6" t="s">
        <v>782</v>
      </c>
      <c r="W672" s="10" t="s">
        <v>158</v>
      </c>
      <c r="X672" s="59">
        <v>6</v>
      </c>
      <c r="Y672" s="6" t="s">
        <v>607</v>
      </c>
    </row>
    <row r="673" spans="20:25">
      <c r="T673" s="6" t="s">
        <v>926</v>
      </c>
      <c r="U673" s="10" t="s">
        <v>921</v>
      </c>
      <c r="V673" s="6" t="s">
        <v>782</v>
      </c>
      <c r="W673" s="10" t="s">
        <v>158</v>
      </c>
      <c r="X673" s="59">
        <v>6.5</v>
      </c>
      <c r="Y673" s="6" t="s">
        <v>607</v>
      </c>
    </row>
    <row r="674" spans="20:25">
      <c r="T674" s="6" t="s">
        <v>927</v>
      </c>
      <c r="U674" s="10" t="s">
        <v>921</v>
      </c>
      <c r="V674" s="6" t="s">
        <v>782</v>
      </c>
      <c r="W674" s="10" t="s">
        <v>158</v>
      </c>
      <c r="X674" s="59">
        <v>7</v>
      </c>
      <c r="Y674" s="6" t="s">
        <v>189</v>
      </c>
    </row>
    <row r="675" spans="20:25">
      <c r="T675" s="6" t="s">
        <v>928</v>
      </c>
      <c r="U675" s="10" t="s">
        <v>921</v>
      </c>
      <c r="V675" s="6" t="s">
        <v>782</v>
      </c>
      <c r="W675" s="10" t="s">
        <v>158</v>
      </c>
      <c r="X675" s="59">
        <v>7.5</v>
      </c>
      <c r="Y675" s="6" t="s">
        <v>189</v>
      </c>
    </row>
    <row r="676" spans="20:25">
      <c r="T676" s="6" t="s">
        <v>929</v>
      </c>
      <c r="U676" s="10" t="s">
        <v>921</v>
      </c>
      <c r="V676" s="6" t="s">
        <v>782</v>
      </c>
      <c r="W676" s="10" t="s">
        <v>158</v>
      </c>
      <c r="X676" s="59">
        <v>8</v>
      </c>
      <c r="Y676" s="6" t="s">
        <v>190</v>
      </c>
    </row>
    <row r="677" spans="20:25">
      <c r="T677" s="6" t="s">
        <v>930</v>
      </c>
      <c r="U677" s="10" t="s">
        <v>921</v>
      </c>
      <c r="V677" s="6" t="s">
        <v>782</v>
      </c>
      <c r="W677" s="10" t="s">
        <v>158</v>
      </c>
      <c r="X677" s="59">
        <v>8.5</v>
      </c>
      <c r="Y677" s="6" t="s">
        <v>190</v>
      </c>
    </row>
    <row r="678" spans="20:25">
      <c r="T678" s="6" t="s">
        <v>931</v>
      </c>
      <c r="U678" s="10" t="s">
        <v>921</v>
      </c>
      <c r="V678" s="6" t="s">
        <v>782</v>
      </c>
      <c r="W678" s="10" t="s">
        <v>158</v>
      </c>
      <c r="X678" s="59">
        <v>9</v>
      </c>
      <c r="Y678" s="6" t="s">
        <v>191</v>
      </c>
    </row>
    <row r="679" spans="20:25">
      <c r="T679" s="6" t="s">
        <v>932</v>
      </c>
      <c r="U679" s="10" t="s">
        <v>921</v>
      </c>
      <c r="V679" s="6" t="s">
        <v>782</v>
      </c>
      <c r="W679" s="10" t="s">
        <v>158</v>
      </c>
      <c r="X679" s="59">
        <v>9.5</v>
      </c>
      <c r="Y679" s="6" t="s">
        <v>191</v>
      </c>
    </row>
    <row r="680" spans="20:25">
      <c r="T680" s="6" t="s">
        <v>933</v>
      </c>
      <c r="U680" s="10" t="s">
        <v>921</v>
      </c>
      <c r="V680" s="6" t="s">
        <v>782</v>
      </c>
      <c r="W680" s="10" t="s">
        <v>158</v>
      </c>
      <c r="X680" s="59">
        <v>10</v>
      </c>
      <c r="Y680" s="6" t="s">
        <v>192</v>
      </c>
    </row>
    <row r="681" spans="20:25">
      <c r="T681" s="6" t="s">
        <v>934</v>
      </c>
      <c r="U681" s="10" t="s">
        <v>921</v>
      </c>
      <c r="V681" s="6" t="s">
        <v>782</v>
      </c>
      <c r="W681" s="10" t="s">
        <v>158</v>
      </c>
      <c r="X681" s="59">
        <v>10.5</v>
      </c>
      <c r="Y681" s="6" t="s">
        <v>192</v>
      </c>
    </row>
    <row r="682" spans="20:25">
      <c r="T682" s="6" t="s">
        <v>935</v>
      </c>
      <c r="U682" s="10" t="s">
        <v>921</v>
      </c>
      <c r="V682" s="6" t="s">
        <v>782</v>
      </c>
      <c r="W682" s="10" t="s">
        <v>158</v>
      </c>
      <c r="X682" s="59">
        <v>11</v>
      </c>
      <c r="Y682" s="6" t="s">
        <v>193</v>
      </c>
    </row>
    <row r="683" spans="20:25">
      <c r="T683" s="6" t="s">
        <v>936</v>
      </c>
      <c r="U683" s="10" t="s">
        <v>921</v>
      </c>
      <c r="V683" s="6" t="s">
        <v>782</v>
      </c>
      <c r="W683" s="10" t="s">
        <v>158</v>
      </c>
      <c r="X683" s="59">
        <v>11.5</v>
      </c>
      <c r="Y683" s="6" t="s">
        <v>193</v>
      </c>
    </row>
    <row r="684" spans="20:25">
      <c r="T684" s="6" t="s">
        <v>937</v>
      </c>
      <c r="U684" s="10" t="s">
        <v>921</v>
      </c>
      <c r="V684" s="6" t="s">
        <v>782</v>
      </c>
      <c r="W684" s="10" t="s">
        <v>158</v>
      </c>
      <c r="X684" s="59">
        <v>12</v>
      </c>
      <c r="Y684" s="6" t="s">
        <v>620</v>
      </c>
    </row>
    <row r="685" spans="20:25">
      <c r="T685" s="6" t="s">
        <v>938</v>
      </c>
      <c r="U685" s="10" t="s">
        <v>921</v>
      </c>
      <c r="V685" s="6" t="s">
        <v>782</v>
      </c>
      <c r="W685" s="10" t="s">
        <v>158</v>
      </c>
      <c r="X685" s="59">
        <v>12.5</v>
      </c>
      <c r="Y685" s="6" t="s">
        <v>620</v>
      </c>
    </row>
    <row r="686" spans="20:25">
      <c r="T686" s="6" t="s">
        <v>939</v>
      </c>
      <c r="U686" s="10" t="s">
        <v>921</v>
      </c>
      <c r="V686" s="6" t="s">
        <v>782</v>
      </c>
      <c r="W686" s="10" t="s">
        <v>158</v>
      </c>
      <c r="X686" s="59">
        <v>13</v>
      </c>
      <c r="Y686" s="6" t="s">
        <v>623</v>
      </c>
    </row>
    <row r="687" spans="20:25">
      <c r="T687" s="6" t="s">
        <v>940</v>
      </c>
      <c r="U687" s="10" t="s">
        <v>5</v>
      </c>
      <c r="V687" s="6" t="s">
        <v>842</v>
      </c>
      <c r="W687" s="10" t="s">
        <v>158</v>
      </c>
      <c r="X687" s="59">
        <v>4</v>
      </c>
      <c r="Y687" s="6" t="s">
        <v>601</v>
      </c>
    </row>
    <row r="688" spans="20:25">
      <c r="T688" s="6" t="s">
        <v>941</v>
      </c>
      <c r="U688" s="10" t="s">
        <v>5</v>
      </c>
      <c r="V688" s="6" t="s">
        <v>842</v>
      </c>
      <c r="W688" s="10" t="s">
        <v>158</v>
      </c>
      <c r="X688" s="59">
        <v>4.5</v>
      </c>
      <c r="Y688" s="6" t="s">
        <v>601</v>
      </c>
    </row>
    <row r="689" spans="20:25">
      <c r="T689" s="6" t="s">
        <v>942</v>
      </c>
      <c r="U689" s="10" t="s">
        <v>5</v>
      </c>
      <c r="V689" s="6" t="s">
        <v>842</v>
      </c>
      <c r="W689" s="10" t="s">
        <v>158</v>
      </c>
      <c r="X689" s="59">
        <v>5</v>
      </c>
      <c r="Y689" s="6" t="s">
        <v>604</v>
      </c>
    </row>
    <row r="690" spans="20:25">
      <c r="T690" s="6" t="s">
        <v>943</v>
      </c>
      <c r="U690" s="10" t="s">
        <v>5</v>
      </c>
      <c r="V690" s="6" t="s">
        <v>842</v>
      </c>
      <c r="W690" s="10" t="s">
        <v>158</v>
      </c>
      <c r="X690" s="59">
        <v>5.5</v>
      </c>
      <c r="Y690" s="6" t="s">
        <v>604</v>
      </c>
    </row>
    <row r="691" spans="20:25">
      <c r="T691" s="6" t="s">
        <v>944</v>
      </c>
      <c r="U691" s="10" t="s">
        <v>5</v>
      </c>
      <c r="V691" s="6" t="s">
        <v>842</v>
      </c>
      <c r="W691" s="10" t="s">
        <v>158</v>
      </c>
      <c r="X691" s="59">
        <v>6</v>
      </c>
      <c r="Y691" s="6" t="s">
        <v>607</v>
      </c>
    </row>
    <row r="692" spans="20:25">
      <c r="T692" s="6" t="s">
        <v>945</v>
      </c>
      <c r="U692" s="10" t="s">
        <v>5</v>
      </c>
      <c r="V692" s="6" t="s">
        <v>842</v>
      </c>
      <c r="W692" s="10" t="s">
        <v>158</v>
      </c>
      <c r="X692" s="59">
        <v>6.5</v>
      </c>
      <c r="Y692" s="6" t="s">
        <v>607</v>
      </c>
    </row>
    <row r="693" spans="20:25">
      <c r="T693" s="6" t="s">
        <v>946</v>
      </c>
      <c r="U693" s="10" t="s">
        <v>5</v>
      </c>
      <c r="V693" s="6" t="s">
        <v>842</v>
      </c>
      <c r="W693" s="10" t="s">
        <v>158</v>
      </c>
      <c r="X693" s="59">
        <v>7</v>
      </c>
      <c r="Y693" s="6" t="s">
        <v>189</v>
      </c>
    </row>
    <row r="694" spans="20:25">
      <c r="T694" s="6" t="s">
        <v>947</v>
      </c>
      <c r="U694" s="10" t="s">
        <v>5</v>
      </c>
      <c r="V694" s="6" t="s">
        <v>842</v>
      </c>
      <c r="W694" s="10" t="s">
        <v>158</v>
      </c>
      <c r="X694" s="59">
        <v>7.5</v>
      </c>
      <c r="Y694" s="6" t="s">
        <v>189</v>
      </c>
    </row>
    <row r="695" spans="20:25">
      <c r="T695" s="6" t="s">
        <v>948</v>
      </c>
      <c r="U695" s="10" t="s">
        <v>5</v>
      </c>
      <c r="V695" s="6" t="s">
        <v>842</v>
      </c>
      <c r="W695" s="10" t="s">
        <v>158</v>
      </c>
      <c r="X695" s="59">
        <v>8</v>
      </c>
      <c r="Y695" s="6" t="s">
        <v>190</v>
      </c>
    </row>
    <row r="696" spans="20:25">
      <c r="T696" s="6" t="s">
        <v>949</v>
      </c>
      <c r="U696" s="10" t="s">
        <v>5</v>
      </c>
      <c r="V696" s="6" t="s">
        <v>842</v>
      </c>
      <c r="W696" s="10" t="s">
        <v>158</v>
      </c>
      <c r="X696" s="59">
        <v>8.5</v>
      </c>
      <c r="Y696" s="6" t="s">
        <v>190</v>
      </c>
    </row>
    <row r="697" spans="20:25">
      <c r="T697" s="6" t="s">
        <v>950</v>
      </c>
      <c r="U697" s="10" t="s">
        <v>5</v>
      </c>
      <c r="V697" s="6" t="s">
        <v>842</v>
      </c>
      <c r="W697" s="10" t="s">
        <v>158</v>
      </c>
      <c r="X697" s="59">
        <v>9</v>
      </c>
      <c r="Y697" s="6" t="s">
        <v>191</v>
      </c>
    </row>
    <row r="698" spans="20:25">
      <c r="T698" s="6" t="s">
        <v>181</v>
      </c>
      <c r="U698" s="10" t="s">
        <v>5</v>
      </c>
      <c r="V698" s="6" t="s">
        <v>842</v>
      </c>
      <c r="W698" s="10" t="s">
        <v>158</v>
      </c>
      <c r="X698" s="59">
        <v>9.5</v>
      </c>
      <c r="Y698" s="6" t="s">
        <v>191</v>
      </c>
    </row>
    <row r="699" spans="20:25">
      <c r="T699" s="6" t="s">
        <v>951</v>
      </c>
      <c r="U699" s="10" t="s">
        <v>5</v>
      </c>
      <c r="V699" s="6" t="s">
        <v>842</v>
      </c>
      <c r="W699" s="10" t="s">
        <v>158</v>
      </c>
      <c r="X699" s="59">
        <v>10</v>
      </c>
      <c r="Y699" s="6" t="s">
        <v>192</v>
      </c>
    </row>
    <row r="700" spans="20:25">
      <c r="T700" s="6" t="s">
        <v>952</v>
      </c>
      <c r="U700" s="10" t="s">
        <v>5</v>
      </c>
      <c r="V700" s="6" t="s">
        <v>842</v>
      </c>
      <c r="W700" s="10" t="s">
        <v>158</v>
      </c>
      <c r="X700" s="59">
        <v>10.5</v>
      </c>
      <c r="Y700" s="6" t="s">
        <v>192</v>
      </c>
    </row>
    <row r="701" spans="20:25">
      <c r="T701" s="6" t="s">
        <v>182</v>
      </c>
      <c r="U701" s="10" t="s">
        <v>5</v>
      </c>
      <c r="V701" s="6" t="s">
        <v>842</v>
      </c>
      <c r="W701" s="10" t="s">
        <v>158</v>
      </c>
      <c r="X701" s="59">
        <v>11</v>
      </c>
      <c r="Y701" s="6" t="s">
        <v>193</v>
      </c>
    </row>
    <row r="702" spans="20:25">
      <c r="T702" s="6" t="s">
        <v>953</v>
      </c>
      <c r="U702" s="10" t="s">
        <v>5</v>
      </c>
      <c r="V702" s="6" t="s">
        <v>842</v>
      </c>
      <c r="W702" s="10" t="s">
        <v>158</v>
      </c>
      <c r="X702" s="59">
        <v>11.5</v>
      </c>
      <c r="Y702" s="6" t="s">
        <v>193</v>
      </c>
    </row>
    <row r="703" spans="20:25">
      <c r="T703" s="6" t="s">
        <v>954</v>
      </c>
      <c r="U703" s="10" t="s">
        <v>5</v>
      </c>
      <c r="V703" s="6" t="s">
        <v>842</v>
      </c>
      <c r="W703" s="10" t="s">
        <v>158</v>
      </c>
      <c r="X703" s="59">
        <v>12</v>
      </c>
      <c r="Y703" s="6" t="s">
        <v>620</v>
      </c>
    </row>
    <row r="704" spans="20:25">
      <c r="T704" s="6" t="s">
        <v>955</v>
      </c>
      <c r="U704" s="10" t="s">
        <v>5</v>
      </c>
      <c r="V704" s="6" t="s">
        <v>842</v>
      </c>
      <c r="W704" s="10" t="s">
        <v>158</v>
      </c>
      <c r="X704" s="59">
        <v>12.5</v>
      </c>
      <c r="Y704" s="6" t="s">
        <v>620</v>
      </c>
    </row>
    <row r="705" spans="20:25">
      <c r="T705" s="6" t="s">
        <v>956</v>
      </c>
      <c r="U705" s="10" t="s">
        <v>5</v>
      </c>
      <c r="V705" s="6" t="s">
        <v>842</v>
      </c>
      <c r="W705" s="10" t="s">
        <v>158</v>
      </c>
      <c r="X705" s="59">
        <v>13</v>
      </c>
      <c r="Y705" s="6" t="s">
        <v>623</v>
      </c>
    </row>
    <row r="706" spans="20:25">
      <c r="T706" s="6" t="s">
        <v>957</v>
      </c>
      <c r="U706" s="10" t="s">
        <v>11</v>
      </c>
      <c r="V706" s="6" t="s">
        <v>461</v>
      </c>
      <c r="W706" s="10" t="s">
        <v>158</v>
      </c>
      <c r="X706" s="59">
        <v>4</v>
      </c>
      <c r="Y706" s="6" t="s">
        <v>296</v>
      </c>
    </row>
    <row r="707" spans="20:25">
      <c r="T707" s="6" t="s">
        <v>958</v>
      </c>
      <c r="U707" s="10" t="s">
        <v>11</v>
      </c>
      <c r="V707" s="6" t="s">
        <v>461</v>
      </c>
      <c r="W707" s="10" t="s">
        <v>158</v>
      </c>
      <c r="X707" s="59">
        <v>4.5</v>
      </c>
      <c r="Y707" s="6" t="s">
        <v>296</v>
      </c>
    </row>
    <row r="708" spans="20:25">
      <c r="T708" s="6" t="s">
        <v>959</v>
      </c>
      <c r="U708" s="10" t="s">
        <v>11</v>
      </c>
      <c r="V708" s="6" t="s">
        <v>461</v>
      </c>
      <c r="W708" s="10" t="s">
        <v>158</v>
      </c>
      <c r="X708" s="59">
        <v>5</v>
      </c>
      <c r="Y708" s="6" t="s">
        <v>299</v>
      </c>
    </row>
    <row r="709" spans="20:25">
      <c r="T709" s="6" t="s">
        <v>960</v>
      </c>
      <c r="U709" s="10" t="s">
        <v>11</v>
      </c>
      <c r="V709" s="6" t="s">
        <v>461</v>
      </c>
      <c r="W709" s="10" t="s">
        <v>158</v>
      </c>
      <c r="X709" s="59">
        <v>5.5</v>
      </c>
      <c r="Y709" s="6" t="s">
        <v>299</v>
      </c>
    </row>
    <row r="710" spans="20:25">
      <c r="T710" s="6" t="s">
        <v>961</v>
      </c>
      <c r="U710" s="10" t="s">
        <v>11</v>
      </c>
      <c r="V710" s="6" t="s">
        <v>461</v>
      </c>
      <c r="W710" s="10" t="s">
        <v>158</v>
      </c>
      <c r="X710" s="59">
        <v>6</v>
      </c>
      <c r="Y710" s="6" t="s">
        <v>302</v>
      </c>
    </row>
    <row r="711" spans="20:25">
      <c r="T711" s="6" t="s">
        <v>962</v>
      </c>
      <c r="U711" s="10" t="s">
        <v>11</v>
      </c>
      <c r="V711" s="6" t="s">
        <v>461</v>
      </c>
      <c r="W711" s="10" t="s">
        <v>158</v>
      </c>
      <c r="X711" s="59">
        <v>6.5</v>
      </c>
      <c r="Y711" s="6" t="s">
        <v>302</v>
      </c>
    </row>
    <row r="712" spans="20:25">
      <c r="T712" s="6" t="s">
        <v>963</v>
      </c>
      <c r="U712" s="10" t="s">
        <v>11</v>
      </c>
      <c r="V712" s="6" t="s">
        <v>461</v>
      </c>
      <c r="W712" s="10" t="s">
        <v>158</v>
      </c>
      <c r="X712" s="59">
        <v>7</v>
      </c>
      <c r="Y712" s="6" t="s">
        <v>305</v>
      </c>
    </row>
    <row r="713" spans="20:25">
      <c r="T713" s="6" t="s">
        <v>964</v>
      </c>
      <c r="U713" s="10" t="s">
        <v>11</v>
      </c>
      <c r="V713" s="6" t="s">
        <v>461</v>
      </c>
      <c r="W713" s="10" t="s">
        <v>158</v>
      </c>
      <c r="X713" s="59">
        <v>7.5</v>
      </c>
      <c r="Y713" s="6" t="s">
        <v>305</v>
      </c>
    </row>
    <row r="714" spans="20:25">
      <c r="T714" s="6" t="s">
        <v>965</v>
      </c>
      <c r="U714" s="10" t="s">
        <v>11</v>
      </c>
      <c r="V714" s="6" t="s">
        <v>461</v>
      </c>
      <c r="W714" s="10" t="s">
        <v>158</v>
      </c>
      <c r="X714" s="59">
        <v>8</v>
      </c>
      <c r="Y714" s="6" t="s">
        <v>184</v>
      </c>
    </row>
    <row r="715" spans="20:25">
      <c r="T715" s="6" t="s">
        <v>966</v>
      </c>
      <c r="U715" s="10" t="s">
        <v>11</v>
      </c>
      <c r="V715" s="6" t="s">
        <v>461</v>
      </c>
      <c r="W715" s="10" t="s">
        <v>158</v>
      </c>
      <c r="X715" s="59">
        <v>8.5</v>
      </c>
      <c r="Y715" s="6" t="s">
        <v>184</v>
      </c>
    </row>
    <row r="716" spans="20:25">
      <c r="T716" s="6" t="s">
        <v>967</v>
      </c>
      <c r="U716" s="10" t="s">
        <v>11</v>
      </c>
      <c r="V716" s="6" t="s">
        <v>461</v>
      </c>
      <c r="W716" s="10" t="s">
        <v>158</v>
      </c>
      <c r="X716" s="59">
        <v>9</v>
      </c>
      <c r="Y716" s="6" t="s">
        <v>185</v>
      </c>
    </row>
    <row r="717" spans="20:25">
      <c r="T717" s="6" t="s">
        <v>968</v>
      </c>
      <c r="U717" s="10" t="s">
        <v>11</v>
      </c>
      <c r="V717" s="6" t="s">
        <v>461</v>
      </c>
      <c r="W717" s="10" t="s">
        <v>158</v>
      </c>
      <c r="X717" s="59">
        <v>9.5</v>
      </c>
      <c r="Y717" s="6" t="s">
        <v>185</v>
      </c>
    </row>
    <row r="718" spans="20:25">
      <c r="T718" s="6" t="s">
        <v>969</v>
      </c>
      <c r="U718" s="10" t="s">
        <v>11</v>
      </c>
      <c r="V718" s="6" t="s">
        <v>461</v>
      </c>
      <c r="W718" s="10" t="s">
        <v>158</v>
      </c>
      <c r="X718" s="59">
        <v>10</v>
      </c>
      <c r="Y718" s="6" t="s">
        <v>309</v>
      </c>
    </row>
    <row r="719" spans="20:25">
      <c r="T719" s="6" t="s">
        <v>970</v>
      </c>
      <c r="U719" s="10" t="s">
        <v>11</v>
      </c>
      <c r="V719" s="6" t="s">
        <v>461</v>
      </c>
      <c r="W719" s="10" t="s">
        <v>158</v>
      </c>
      <c r="X719" s="59">
        <v>10.5</v>
      </c>
      <c r="Y719" s="6" t="s">
        <v>309</v>
      </c>
    </row>
    <row r="720" spans="20:25">
      <c r="T720" s="6" t="s">
        <v>971</v>
      </c>
      <c r="U720" s="10" t="s">
        <v>11</v>
      </c>
      <c r="V720" s="6" t="s">
        <v>461</v>
      </c>
      <c r="W720" s="10" t="s">
        <v>158</v>
      </c>
      <c r="X720" s="59">
        <v>11</v>
      </c>
      <c r="Y720" s="6" t="s">
        <v>312</v>
      </c>
    </row>
    <row r="721" spans="20:25">
      <c r="T721" s="6" t="s">
        <v>972</v>
      </c>
      <c r="U721" s="10" t="s">
        <v>11</v>
      </c>
      <c r="V721" s="6" t="s">
        <v>461</v>
      </c>
      <c r="W721" s="10" t="s">
        <v>158</v>
      </c>
      <c r="X721" s="59">
        <v>11.5</v>
      </c>
      <c r="Y721" s="6" t="s">
        <v>312</v>
      </c>
    </row>
    <row r="722" spans="20:25">
      <c r="T722" s="6" t="s">
        <v>973</v>
      </c>
      <c r="U722" s="10" t="s">
        <v>11</v>
      </c>
      <c r="V722" s="6" t="s">
        <v>461</v>
      </c>
      <c r="W722" s="10" t="s">
        <v>158</v>
      </c>
      <c r="X722" s="59">
        <v>12</v>
      </c>
      <c r="Y722" s="6" t="s">
        <v>315</v>
      </c>
    </row>
    <row r="723" spans="20:25">
      <c r="T723" s="6" t="s">
        <v>974</v>
      </c>
      <c r="U723" s="10" t="s">
        <v>11</v>
      </c>
      <c r="V723" s="6" t="s">
        <v>461</v>
      </c>
      <c r="W723" s="10" t="s">
        <v>158</v>
      </c>
      <c r="X723" s="59">
        <v>12.5</v>
      </c>
      <c r="Y723" s="6" t="s">
        <v>315</v>
      </c>
    </row>
    <row r="724" spans="20:25">
      <c r="T724" s="6" t="s">
        <v>975</v>
      </c>
      <c r="U724" s="10" t="s">
        <v>11</v>
      </c>
      <c r="V724" s="6" t="s">
        <v>461</v>
      </c>
      <c r="W724" s="10" t="s">
        <v>158</v>
      </c>
      <c r="X724" s="59">
        <v>13</v>
      </c>
      <c r="Y724" s="6" t="s">
        <v>318</v>
      </c>
    </row>
    <row r="725" spans="20:25">
      <c r="T725" s="6" t="s">
        <v>976</v>
      </c>
      <c r="U725" s="10" t="s">
        <v>10</v>
      </c>
      <c r="V725" s="6" t="s">
        <v>295</v>
      </c>
      <c r="W725" s="10" t="s">
        <v>158</v>
      </c>
      <c r="X725" s="59">
        <v>4</v>
      </c>
      <c r="Y725" s="6" t="s">
        <v>296</v>
      </c>
    </row>
    <row r="726" spans="20:25">
      <c r="T726" s="6" t="s">
        <v>977</v>
      </c>
      <c r="U726" s="10" t="s">
        <v>10</v>
      </c>
      <c r="V726" s="6" t="s">
        <v>295</v>
      </c>
      <c r="W726" s="10" t="s">
        <v>158</v>
      </c>
      <c r="X726" s="59">
        <v>4.5</v>
      </c>
      <c r="Y726" s="6" t="s">
        <v>296</v>
      </c>
    </row>
    <row r="727" spans="20:25">
      <c r="T727" s="6" t="s">
        <v>978</v>
      </c>
      <c r="U727" s="10" t="s">
        <v>10</v>
      </c>
      <c r="V727" s="6" t="s">
        <v>295</v>
      </c>
      <c r="W727" s="10" t="s">
        <v>158</v>
      </c>
      <c r="X727" s="59">
        <v>5</v>
      </c>
      <c r="Y727" s="6" t="s">
        <v>299</v>
      </c>
    </row>
    <row r="728" spans="20:25">
      <c r="T728" s="6" t="s">
        <v>979</v>
      </c>
      <c r="U728" s="10" t="s">
        <v>10</v>
      </c>
      <c r="V728" s="6" t="s">
        <v>295</v>
      </c>
      <c r="W728" s="10" t="s">
        <v>158</v>
      </c>
      <c r="X728" s="59">
        <v>5.5</v>
      </c>
      <c r="Y728" s="6" t="s">
        <v>299</v>
      </c>
    </row>
    <row r="729" spans="20:25">
      <c r="T729" s="6" t="s">
        <v>980</v>
      </c>
      <c r="U729" s="10" t="s">
        <v>10</v>
      </c>
      <c r="V729" s="6" t="s">
        <v>295</v>
      </c>
      <c r="W729" s="10" t="s">
        <v>158</v>
      </c>
      <c r="X729" s="59">
        <v>6</v>
      </c>
      <c r="Y729" s="6" t="s">
        <v>302</v>
      </c>
    </row>
    <row r="730" spans="20:25">
      <c r="T730" s="6" t="s">
        <v>981</v>
      </c>
      <c r="U730" s="10" t="s">
        <v>10</v>
      </c>
      <c r="V730" s="6" t="s">
        <v>295</v>
      </c>
      <c r="W730" s="10" t="s">
        <v>158</v>
      </c>
      <c r="X730" s="59">
        <v>6.5</v>
      </c>
      <c r="Y730" s="6" t="s">
        <v>302</v>
      </c>
    </row>
    <row r="731" spans="20:25">
      <c r="T731" s="6" t="s">
        <v>982</v>
      </c>
      <c r="U731" s="10" t="s">
        <v>10</v>
      </c>
      <c r="V731" s="6" t="s">
        <v>295</v>
      </c>
      <c r="W731" s="10" t="s">
        <v>158</v>
      </c>
      <c r="X731" s="59">
        <v>7</v>
      </c>
      <c r="Y731" s="6" t="s">
        <v>305</v>
      </c>
    </row>
    <row r="732" spans="20:25">
      <c r="T732" s="6" t="s">
        <v>983</v>
      </c>
      <c r="U732" s="10" t="s">
        <v>10</v>
      </c>
      <c r="V732" s="6" t="s">
        <v>295</v>
      </c>
      <c r="W732" s="10" t="s">
        <v>158</v>
      </c>
      <c r="X732" s="59">
        <v>7.5</v>
      </c>
      <c r="Y732" s="6" t="s">
        <v>305</v>
      </c>
    </row>
    <row r="733" spans="20:25">
      <c r="T733" s="6" t="s">
        <v>984</v>
      </c>
      <c r="U733" s="10" t="s">
        <v>10</v>
      </c>
      <c r="V733" s="6" t="s">
        <v>295</v>
      </c>
      <c r="W733" s="10" t="s">
        <v>158</v>
      </c>
      <c r="X733" s="59">
        <v>8</v>
      </c>
      <c r="Y733" s="6" t="s">
        <v>184</v>
      </c>
    </row>
    <row r="734" spans="20:25">
      <c r="T734" s="6" t="s">
        <v>985</v>
      </c>
      <c r="U734" s="10" t="s">
        <v>10</v>
      </c>
      <c r="V734" s="6" t="s">
        <v>295</v>
      </c>
      <c r="W734" s="10" t="s">
        <v>158</v>
      </c>
      <c r="X734" s="59">
        <v>8.5</v>
      </c>
      <c r="Y734" s="6" t="s">
        <v>184</v>
      </c>
    </row>
    <row r="735" spans="20:25">
      <c r="T735" s="6" t="s">
        <v>986</v>
      </c>
      <c r="U735" s="10" t="s">
        <v>10</v>
      </c>
      <c r="V735" s="6" t="s">
        <v>295</v>
      </c>
      <c r="W735" s="10" t="s">
        <v>158</v>
      </c>
      <c r="X735" s="59">
        <v>9</v>
      </c>
      <c r="Y735" s="6" t="s">
        <v>185</v>
      </c>
    </row>
    <row r="736" spans="20:25">
      <c r="T736" s="6" t="s">
        <v>987</v>
      </c>
      <c r="U736" s="10" t="s">
        <v>10</v>
      </c>
      <c r="V736" s="6" t="s">
        <v>295</v>
      </c>
      <c r="W736" s="10" t="s">
        <v>158</v>
      </c>
      <c r="X736" s="59">
        <v>9.5</v>
      </c>
      <c r="Y736" s="6" t="s">
        <v>185</v>
      </c>
    </row>
    <row r="737" spans="20:25">
      <c r="T737" s="6" t="s">
        <v>988</v>
      </c>
      <c r="U737" s="10" t="s">
        <v>10</v>
      </c>
      <c r="V737" s="6" t="s">
        <v>295</v>
      </c>
      <c r="W737" s="10" t="s">
        <v>158</v>
      </c>
      <c r="X737" s="59">
        <v>10</v>
      </c>
      <c r="Y737" s="6" t="s">
        <v>309</v>
      </c>
    </row>
    <row r="738" spans="20:25">
      <c r="T738" s="6" t="s">
        <v>989</v>
      </c>
      <c r="U738" s="10" t="s">
        <v>10</v>
      </c>
      <c r="V738" s="6" t="s">
        <v>295</v>
      </c>
      <c r="W738" s="10" t="s">
        <v>158</v>
      </c>
      <c r="X738" s="59">
        <v>10.5</v>
      </c>
      <c r="Y738" s="6" t="s">
        <v>309</v>
      </c>
    </row>
    <row r="739" spans="20:25">
      <c r="T739" s="6" t="s">
        <v>990</v>
      </c>
      <c r="U739" s="10" t="s">
        <v>10</v>
      </c>
      <c r="V739" s="6" t="s">
        <v>295</v>
      </c>
      <c r="W739" s="10" t="s">
        <v>158</v>
      </c>
      <c r="X739" s="59">
        <v>11</v>
      </c>
      <c r="Y739" s="6" t="s">
        <v>312</v>
      </c>
    </row>
    <row r="740" spans="20:25">
      <c r="T740" s="6" t="s">
        <v>991</v>
      </c>
      <c r="U740" s="10" t="s">
        <v>10</v>
      </c>
      <c r="V740" s="6" t="s">
        <v>295</v>
      </c>
      <c r="W740" s="10" t="s">
        <v>158</v>
      </c>
      <c r="X740" s="59">
        <v>11.5</v>
      </c>
      <c r="Y740" s="6" t="s">
        <v>312</v>
      </c>
    </row>
    <row r="741" spans="20:25">
      <c r="T741" s="6" t="s">
        <v>992</v>
      </c>
      <c r="U741" s="10" t="s">
        <v>10</v>
      </c>
      <c r="V741" s="6" t="s">
        <v>295</v>
      </c>
      <c r="W741" s="10" t="s">
        <v>158</v>
      </c>
      <c r="X741" s="59">
        <v>12</v>
      </c>
      <c r="Y741" s="6" t="s">
        <v>315</v>
      </c>
    </row>
    <row r="742" spans="20:25">
      <c r="T742" s="6" t="s">
        <v>993</v>
      </c>
      <c r="U742" s="10" t="s">
        <v>10</v>
      </c>
      <c r="V742" s="6" t="s">
        <v>295</v>
      </c>
      <c r="W742" s="10" t="s">
        <v>158</v>
      </c>
      <c r="X742" s="59">
        <v>12.5</v>
      </c>
      <c r="Y742" s="6" t="s">
        <v>315</v>
      </c>
    </row>
    <row r="743" spans="20:25">
      <c r="T743" s="6" t="s">
        <v>994</v>
      </c>
      <c r="U743" s="10" t="s">
        <v>10</v>
      </c>
      <c r="V743" s="6" t="s">
        <v>295</v>
      </c>
      <c r="W743" s="10" t="s">
        <v>158</v>
      </c>
      <c r="X743" s="59">
        <v>13</v>
      </c>
      <c r="Y743" s="6" t="s">
        <v>318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07F6-F6F8-4096-973C-29EF2CE6EAEB}">
  <dimension ref="A1:P40"/>
  <sheetViews>
    <sheetView tabSelected="1" topLeftCell="D1" zoomScale="80" zoomScaleNormal="80" workbookViewId="0">
      <selection activeCell="M13" sqref="M13"/>
    </sheetView>
  </sheetViews>
  <sheetFormatPr defaultRowHeight="15.75"/>
  <cols>
    <col min="3" max="3" width="17.625" customWidth="1"/>
    <col min="4" max="4" width="12" customWidth="1"/>
    <col min="6" max="6" width="14.625" customWidth="1"/>
    <col min="7" max="7" width="10.625" bestFit="1" customWidth="1"/>
    <col min="8" max="8" width="9.625" customWidth="1"/>
    <col min="11" max="11" width="10.75" customWidth="1"/>
    <col min="12" max="12" width="10.125" customWidth="1"/>
    <col min="13" max="13" width="11.875" customWidth="1"/>
    <col min="14" max="14" width="12" customWidth="1"/>
    <col min="15" max="15" width="9.625" customWidth="1"/>
  </cols>
  <sheetData>
    <row r="1" spans="1:16" ht="16.5"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6.5">
      <c r="C2" s="10" t="s">
        <v>172</v>
      </c>
      <c r="D2" s="10" t="s">
        <v>169</v>
      </c>
      <c r="E2" s="10" t="s">
        <v>155</v>
      </c>
      <c r="F2" s="19" t="s">
        <v>170</v>
      </c>
      <c r="G2" s="10" t="s">
        <v>154</v>
      </c>
      <c r="H2" s="22" t="s">
        <v>160</v>
      </c>
      <c r="I2" s="10" t="s">
        <v>161</v>
      </c>
      <c r="J2" s="10" t="s">
        <v>151</v>
      </c>
      <c r="K2" s="22" t="s">
        <v>156</v>
      </c>
      <c r="L2" s="22" t="s">
        <v>157</v>
      </c>
      <c r="M2" s="22" t="s">
        <v>159</v>
      </c>
      <c r="N2" s="22" t="s">
        <v>1035</v>
      </c>
      <c r="O2" s="22" t="s">
        <v>162</v>
      </c>
      <c r="P2" s="24" t="s">
        <v>163</v>
      </c>
    </row>
    <row r="3" spans="1:16" ht="16.5">
      <c r="A3" s="82"/>
      <c r="B3" s="6">
        <v>1</v>
      </c>
      <c r="C3" s="10" t="str">
        <f ca="1">Auc_1_deal!U3</f>
        <v>DJ5963780S095</v>
      </c>
      <c r="D3" s="10" t="str">
        <f ca="1">Auc_1_deal!V3</f>
        <v>DJ5963-780</v>
      </c>
      <c r="E3" s="10" t="str">
        <f ca="1">Auc_1_deal!W3</f>
        <v>MS</v>
      </c>
      <c r="F3" s="10" t="str">
        <f ca="1">Auc_1_deal!X3</f>
        <v>MNMAN00046</v>
      </c>
      <c r="G3" s="62">
        <f ca="1">Auc_1_deal!Y3</f>
        <v>44729</v>
      </c>
      <c r="H3" s="10">
        <f ca="1">Auc_1_deal!Z3</f>
        <v>4</v>
      </c>
      <c r="I3" s="10" t="str">
        <f ca="1">Auc_1_deal!AA3</f>
        <v>79S</v>
      </c>
      <c r="J3" s="10">
        <f ca="1">Auc_1_deal!AB3</f>
        <v>9.5</v>
      </c>
      <c r="K3" s="10">
        <f ca="1">Auc_1_deal!AC3</f>
        <v>186</v>
      </c>
      <c r="L3" s="10">
        <f ca="1">Auc_1_deal!AD3</f>
        <v>49</v>
      </c>
      <c r="M3" s="10">
        <f ca="1">Auc_1_deal!AE3</f>
        <v>999</v>
      </c>
      <c r="N3" s="10">
        <f ca="1">Auc_1_deal!AF3</f>
        <v>10</v>
      </c>
      <c r="O3" s="10">
        <f ca="1">Auc_1_deal!AG3</f>
        <v>1</v>
      </c>
      <c r="P3" s="10">
        <f ca="1">Auc_1_deal!AH3</f>
        <v>10989</v>
      </c>
    </row>
    <row r="4" spans="1:16" ht="16.5">
      <c r="B4" s="6">
        <v>2</v>
      </c>
      <c r="C4" s="10" t="str">
        <f ca="1">Auc_1_deal!U14</f>
        <v>DJ5961780S090</v>
      </c>
      <c r="D4" s="10" t="str">
        <f ca="1">Auc_1_deal!V14</f>
        <v>DJ5961-780</v>
      </c>
      <c r="E4" s="10" t="str">
        <f ca="1">Auc_1_deal!W14</f>
        <v>MS</v>
      </c>
      <c r="F4" s="10" t="str">
        <f ca="1">Auc_1_deal!X14</f>
        <v>MNMAN00046</v>
      </c>
      <c r="G4" s="62">
        <f ca="1">Auc_1_deal!Y14</f>
        <v>44736</v>
      </c>
      <c r="H4" s="10">
        <f ca="1">Auc_1_deal!Z14</f>
        <v>11</v>
      </c>
      <c r="I4" s="10" t="str">
        <f ca="1">Auc_1_deal!AA14</f>
        <v>79S</v>
      </c>
      <c r="J4" s="10">
        <f ca="1">Auc_1_deal!AB14</f>
        <v>9</v>
      </c>
      <c r="K4" s="10">
        <f ca="1">Auc_1_deal!AC14</f>
        <v>366</v>
      </c>
      <c r="L4" s="10">
        <f ca="1">Auc_1_deal!AD14</f>
        <v>678</v>
      </c>
      <c r="M4" s="10">
        <f ca="1">Auc_1_deal!AE14</f>
        <v>30</v>
      </c>
      <c r="N4" s="10">
        <f ca="1">Auc_1_deal!AF14</f>
        <v>10</v>
      </c>
      <c r="O4" s="10">
        <f ca="1">Auc_1_deal!AG14</f>
        <v>10</v>
      </c>
      <c r="P4" s="10">
        <f ca="1">Auc_1_deal!AH14</f>
        <v>600</v>
      </c>
    </row>
    <row r="5" spans="1:16" ht="16.5">
      <c r="B5" s="6">
        <v>3</v>
      </c>
      <c r="C5" s="10" t="str">
        <f ca="1">Auc_1_deal!U15</f>
        <v>DJ5961780S100</v>
      </c>
      <c r="D5" s="10" t="str">
        <f ca="1">Auc_1_deal!V15</f>
        <v>DJ5961-780</v>
      </c>
      <c r="E5" s="10" t="str">
        <f ca="1">Auc_1_deal!W15</f>
        <v>MS</v>
      </c>
      <c r="F5" s="10" t="str">
        <f ca="1">Auc_1_deal!X15</f>
        <v>MNMAN00047</v>
      </c>
      <c r="G5" s="62">
        <f ca="1">Auc_1_deal!Y15</f>
        <v>44736</v>
      </c>
      <c r="H5" s="10">
        <f ca="1">Auc_1_deal!Z15</f>
        <v>11</v>
      </c>
      <c r="I5" s="10" t="str">
        <f ca="1">Auc_1_deal!AA15</f>
        <v>79S</v>
      </c>
      <c r="J5" s="10">
        <f ca="1">Auc_1_deal!AB15</f>
        <v>10</v>
      </c>
      <c r="K5" s="10">
        <f ca="1">Auc_1_deal!AC15</f>
        <v>354</v>
      </c>
      <c r="L5" s="10">
        <f ca="1">Auc_1_deal!AD15</f>
        <v>788</v>
      </c>
      <c r="M5" s="10">
        <f ca="1">Auc_1_deal!AE15</f>
        <v>30</v>
      </c>
      <c r="N5" s="10">
        <f ca="1">Auc_1_deal!AF15</f>
        <v>10</v>
      </c>
      <c r="O5" s="10">
        <f ca="1">Auc_1_deal!AG15</f>
        <v>10</v>
      </c>
      <c r="P5" s="10">
        <f ca="1">Auc_1_deal!AH15</f>
        <v>600</v>
      </c>
    </row>
    <row r="6" spans="1:16" ht="16.5">
      <c r="B6" s="6">
        <v>4</v>
      </c>
      <c r="C6" s="10" t="str">
        <f ca="1">Auc_1_deal!U26</f>
        <v>DJ5963001S100</v>
      </c>
      <c r="D6" s="10" t="str">
        <f ca="1">Auc_1_deal!V26</f>
        <v>DJ5963-001</v>
      </c>
      <c r="E6" s="10" t="str">
        <f ca="1">Auc_1_deal!W26</f>
        <v>MS</v>
      </c>
      <c r="F6" s="10" t="str">
        <f ca="1">Auc_1_deal!X26</f>
        <v>MNMAN00047</v>
      </c>
      <c r="G6" s="62">
        <f ca="1">Auc_1_deal!Y26</f>
        <v>44736</v>
      </c>
      <c r="H6" s="10">
        <f ca="1">Auc_1_deal!Z26</f>
        <v>11</v>
      </c>
      <c r="I6" s="10" t="str">
        <f ca="1">Auc_1_deal!AA26</f>
        <v>00A</v>
      </c>
      <c r="J6" s="10">
        <f ca="1">Auc_1_deal!AB26</f>
        <v>10</v>
      </c>
      <c r="K6" s="10">
        <f ca="1">Auc_1_deal!AC26</f>
        <v>24</v>
      </c>
      <c r="L6" s="10">
        <f ca="1">Auc_1_deal!AD26</f>
        <v>866</v>
      </c>
      <c r="M6" s="10">
        <f ca="1">Auc_1_deal!AE26</f>
        <v>30</v>
      </c>
      <c r="N6" s="10">
        <f ca="1">Auc_1_deal!AF26</f>
        <v>10</v>
      </c>
      <c r="O6" s="10">
        <f ca="1">Auc_1_deal!AG26</f>
        <v>10</v>
      </c>
      <c r="P6" s="10">
        <f ca="1">Auc_1_deal!AH26</f>
        <v>600</v>
      </c>
    </row>
    <row r="7" spans="1:16" ht="16.5">
      <c r="B7" s="6">
        <v>5</v>
      </c>
      <c r="C7" s="10" t="str">
        <f ca="1">Auc_1_deal!U7</f>
        <v>DJ5963001S095</v>
      </c>
      <c r="D7" s="10" t="str">
        <f ca="1">Auc_1_deal!V7</f>
        <v>DJ5963-001</v>
      </c>
      <c r="E7" s="10" t="str">
        <f ca="1">Auc_1_deal!W7</f>
        <v>MS</v>
      </c>
      <c r="F7" s="10" t="str">
        <f ca="1">Auc_1_deal!X7</f>
        <v>MNMAN00046</v>
      </c>
      <c r="G7" s="62">
        <f ca="1">Auc_1_deal!Y7</f>
        <v>44735</v>
      </c>
      <c r="H7" s="10">
        <f ca="1">Auc_1_deal!Z7</f>
        <v>10</v>
      </c>
      <c r="I7" s="10" t="str">
        <f ca="1">Auc_1_deal!AA7</f>
        <v>00A</v>
      </c>
      <c r="J7" s="10">
        <f ca="1">Auc_1_deal!AB7</f>
        <v>9.5</v>
      </c>
      <c r="K7" s="10">
        <f ca="1">Auc_1_deal!AC7</f>
        <v>36</v>
      </c>
      <c r="L7" s="10">
        <f ca="1">Auc_1_deal!AD7</f>
        <v>924</v>
      </c>
      <c r="M7" s="10">
        <f ca="1">Auc_1_deal!AE7</f>
        <v>30</v>
      </c>
      <c r="N7" s="10">
        <f ca="1">Auc_1_deal!AF7</f>
        <v>6</v>
      </c>
      <c r="O7" s="10">
        <f ca="1">Auc_1_deal!AG7</f>
        <v>10</v>
      </c>
      <c r="P7" s="10">
        <f ca="1">Auc_1_deal!AH7</f>
        <v>480</v>
      </c>
    </row>
    <row r="8" spans="1:16" ht="16.5">
      <c r="B8" s="6">
        <v>6</v>
      </c>
      <c r="C8" s="10" t="str">
        <f ca="1">Auc_1_deal!U25</f>
        <v>DJ5963001S095</v>
      </c>
      <c r="D8" s="10" t="str">
        <f ca="1">Auc_1_deal!V25</f>
        <v>DJ5963-001</v>
      </c>
      <c r="E8" s="10" t="str">
        <f ca="1">Auc_1_deal!W25</f>
        <v>MS</v>
      </c>
      <c r="F8" s="10" t="str">
        <f ca="1">Auc_1_deal!X25</f>
        <v>MNMAN00046</v>
      </c>
      <c r="G8" s="62">
        <f ca="1">Auc_1_deal!Y25</f>
        <v>44736</v>
      </c>
      <c r="H8" s="10">
        <f ca="1">Auc_1_deal!Z25</f>
        <v>11</v>
      </c>
      <c r="I8" s="10" t="str">
        <f ca="1">Auc_1_deal!AA25</f>
        <v>00A</v>
      </c>
      <c r="J8" s="10">
        <f ca="1">Auc_1_deal!AB25</f>
        <v>9.5</v>
      </c>
      <c r="K8" s="10">
        <f ca="1">Auc_1_deal!AC25</f>
        <v>30</v>
      </c>
      <c r="L8" s="10">
        <f ca="1">Auc_1_deal!AD25</f>
        <v>924</v>
      </c>
      <c r="M8" s="10">
        <f ca="1">Auc_1_deal!AE25</f>
        <v>30</v>
      </c>
      <c r="N8" s="10">
        <f ca="1">Auc_1_deal!AF25</f>
        <v>6</v>
      </c>
      <c r="O8" s="10">
        <f ca="1">Auc_1_deal!AG25</f>
        <v>10</v>
      </c>
      <c r="P8" s="10">
        <f ca="1">Auc_1_deal!AH25</f>
        <v>480</v>
      </c>
    </row>
    <row r="9" spans="1:16" ht="16.5">
      <c r="B9" s="6">
        <v>7</v>
      </c>
      <c r="C9" s="10" t="str">
        <f ca="1">Auc_1_deal!U17</f>
        <v>DJ5961001S080</v>
      </c>
      <c r="D9" s="10" t="str">
        <f ca="1">Auc_1_deal!V17</f>
        <v>DJ5961-001</v>
      </c>
      <c r="E9" s="10" t="str">
        <f ca="1">Auc_1_deal!W17</f>
        <v>MS</v>
      </c>
      <c r="F9" s="10" t="str">
        <f ca="1">Auc_1_deal!X17</f>
        <v>MNMAN00045</v>
      </c>
      <c r="G9" s="62">
        <f ca="1">Auc_1_deal!Y17</f>
        <v>44736</v>
      </c>
      <c r="H9" s="10">
        <f ca="1">Auc_1_deal!Z17</f>
        <v>11</v>
      </c>
      <c r="I9" s="10" t="str">
        <f ca="1">Auc_1_deal!AA17</f>
        <v>00A</v>
      </c>
      <c r="J9" s="10">
        <f ca="1">Auc_1_deal!AB17</f>
        <v>8</v>
      </c>
      <c r="K9" s="10">
        <f ca="1">Auc_1_deal!AC17</f>
        <v>168</v>
      </c>
      <c r="L9" s="10">
        <f ca="1">Auc_1_deal!AD17</f>
        <v>158</v>
      </c>
      <c r="M9" s="10">
        <f ca="1">Auc_1_deal!AE17</f>
        <v>30</v>
      </c>
      <c r="N9" s="10">
        <f ca="1">Auc_1_deal!AF17</f>
        <v>10</v>
      </c>
      <c r="O9" s="10">
        <f ca="1">Auc_1_deal!AG17</f>
        <v>4</v>
      </c>
      <c r="P9" s="10">
        <f ca="1">Auc_1_deal!AH17</f>
        <v>420</v>
      </c>
    </row>
    <row r="10" spans="1:16" ht="16.5">
      <c r="B10" s="6">
        <v>8</v>
      </c>
      <c r="C10" s="10" t="str">
        <f ca="1">Auc_1_deal!U19</f>
        <v>DJ5961001S100</v>
      </c>
      <c r="D10" s="10" t="str">
        <f ca="1">Auc_1_deal!V19</f>
        <v>DJ5961-001</v>
      </c>
      <c r="E10" s="10" t="str">
        <f ca="1">Auc_1_deal!W19</f>
        <v>MS</v>
      </c>
      <c r="F10" s="10" t="str">
        <f ca="1">Auc_1_deal!X19</f>
        <v>MNMAN00047</v>
      </c>
      <c r="G10" s="62">
        <f ca="1">Auc_1_deal!Y19</f>
        <v>44736</v>
      </c>
      <c r="H10" s="10">
        <f ca="1">Auc_1_deal!Z19</f>
        <v>11</v>
      </c>
      <c r="I10" s="10" t="str">
        <f ca="1">Auc_1_deal!AA19</f>
        <v>00A</v>
      </c>
      <c r="J10" s="10">
        <f ca="1">Auc_1_deal!AB19</f>
        <v>10</v>
      </c>
      <c r="K10" s="10">
        <f ca="1">Auc_1_deal!AC19</f>
        <v>330</v>
      </c>
      <c r="L10" s="10">
        <f ca="1">Auc_1_deal!AD19</f>
        <v>255</v>
      </c>
      <c r="M10" s="10">
        <f ca="1">Auc_1_deal!AE19</f>
        <v>30</v>
      </c>
      <c r="N10" s="10">
        <f ca="1">Auc_1_deal!AF19</f>
        <v>10</v>
      </c>
      <c r="O10" s="10">
        <f ca="1">Auc_1_deal!AG19</f>
        <v>4</v>
      </c>
      <c r="P10" s="10">
        <f ca="1">Auc_1_deal!AH19</f>
        <v>420</v>
      </c>
    </row>
    <row r="11" spans="1:16" ht="16.5">
      <c r="B11" s="6">
        <v>9</v>
      </c>
      <c r="C11" s="10" t="str">
        <f ca="1">Auc_1_deal!U8</f>
        <v>DJ5963001S105</v>
      </c>
      <c r="D11" s="10" t="str">
        <f ca="1">Auc_1_deal!V8</f>
        <v>DJ5963-001</v>
      </c>
      <c r="E11" s="10" t="str">
        <f ca="1">Auc_1_deal!W8</f>
        <v>MS</v>
      </c>
      <c r="F11" s="10" t="str">
        <f ca="1">Auc_1_deal!X8</f>
        <v>MNMAN00047</v>
      </c>
      <c r="G11" s="62">
        <f ca="1">Auc_1_deal!Y8</f>
        <v>44735</v>
      </c>
      <c r="H11" s="10">
        <f ca="1">Auc_1_deal!Z8</f>
        <v>10</v>
      </c>
      <c r="I11" s="10" t="str">
        <f ca="1">Auc_1_deal!AA8</f>
        <v>00A</v>
      </c>
      <c r="J11" s="10">
        <f ca="1">Auc_1_deal!AB8</f>
        <v>10.5</v>
      </c>
      <c r="K11" s="10">
        <f ca="1">Auc_1_deal!AC8</f>
        <v>24</v>
      </c>
      <c r="L11" s="10">
        <f ca="1">Auc_1_deal!AD8</f>
        <v>177</v>
      </c>
      <c r="M11" s="10">
        <f ca="1">Auc_1_deal!AE8</f>
        <v>30</v>
      </c>
      <c r="N11" s="10">
        <f ca="1">Auc_1_deal!AF8</f>
        <v>9</v>
      </c>
      <c r="O11" s="10">
        <f ca="1">Auc_1_deal!AG8</f>
        <v>4</v>
      </c>
      <c r="P11" s="10">
        <f ca="1">Auc_1_deal!AH8</f>
        <v>390</v>
      </c>
    </row>
    <row r="12" spans="1:16" ht="16.5">
      <c r="A12" s="83">
        <v>44725</v>
      </c>
      <c r="B12" s="6">
        <v>10</v>
      </c>
      <c r="C12" s="10" t="str">
        <f ca="1">Auc_1_deal!U13</f>
        <v>DJ5961780S080</v>
      </c>
      <c r="D12" s="10" t="str">
        <f ca="1">Auc_1_deal!V13</f>
        <v>DJ5961-780</v>
      </c>
      <c r="E12" s="10" t="str">
        <f ca="1">Auc_1_deal!W13</f>
        <v>MS</v>
      </c>
      <c r="F12" s="10" t="str">
        <f ca="1">Auc_1_deal!X13</f>
        <v>MNMAN00045</v>
      </c>
      <c r="G12" s="62">
        <f ca="1">Auc_1_deal!Y13</f>
        <v>44736</v>
      </c>
      <c r="H12" s="10">
        <f ca="1">Auc_1_deal!Z13</f>
        <v>11</v>
      </c>
      <c r="I12" s="10" t="str">
        <f ca="1">Auc_1_deal!AA13</f>
        <v>79S</v>
      </c>
      <c r="J12" s="10">
        <f ca="1">Auc_1_deal!AB13</f>
        <v>8</v>
      </c>
      <c r="K12" s="10">
        <f ca="1">Auc_1_deal!AC13</f>
        <v>384</v>
      </c>
      <c r="L12" s="10">
        <f ca="1">Auc_1_deal!AD13</f>
        <v>302</v>
      </c>
      <c r="M12" s="10">
        <f ca="1">Auc_1_deal!AE13</f>
        <v>30</v>
      </c>
      <c r="N12" s="10">
        <f ca="1">Auc_1_deal!AF13</f>
        <v>6</v>
      </c>
      <c r="O12" s="10">
        <f ca="1">Auc_1_deal!AG13</f>
        <v>7</v>
      </c>
      <c r="P12" s="10">
        <f ca="1">Auc_1_deal!AH13</f>
        <v>390</v>
      </c>
    </row>
    <row r="13" spans="1:16" ht="16.5">
      <c r="B13" s="6">
        <v>11</v>
      </c>
      <c r="C13" s="10" t="str">
        <f ca="1">Auc_1_deal!U27</f>
        <v>DJ5963001S105</v>
      </c>
      <c r="D13" s="10" t="str">
        <f ca="1">Auc_1_deal!V27</f>
        <v>DJ5963-001</v>
      </c>
      <c r="E13" s="10" t="str">
        <f ca="1">Auc_1_deal!W27</f>
        <v>MS</v>
      </c>
      <c r="F13" s="10" t="str">
        <f ca="1">Auc_1_deal!X27</f>
        <v>MNMAN00047</v>
      </c>
      <c r="G13" s="62">
        <f ca="1">Auc_1_deal!Y27</f>
        <v>44736</v>
      </c>
      <c r="H13" s="10">
        <f ca="1">Auc_1_deal!Z27</f>
        <v>11</v>
      </c>
      <c r="I13" s="10" t="str">
        <f ca="1">Auc_1_deal!AA27</f>
        <v>00A</v>
      </c>
      <c r="J13" s="10">
        <f ca="1">Auc_1_deal!AB27</f>
        <v>10.5</v>
      </c>
      <c r="K13" s="10">
        <f ca="1">Auc_1_deal!AC27</f>
        <v>18</v>
      </c>
      <c r="L13" s="10">
        <f ca="1">Auc_1_deal!AD27</f>
        <v>177</v>
      </c>
      <c r="M13" s="10">
        <f ca="1">Auc_1_deal!AE27</f>
        <v>30</v>
      </c>
      <c r="N13" s="10">
        <f ca="1">Auc_1_deal!AF27</f>
        <v>9</v>
      </c>
      <c r="O13" s="10">
        <f ca="1">Auc_1_deal!AG27</f>
        <v>4</v>
      </c>
      <c r="P13" s="10">
        <f ca="1">Auc_1_deal!AH27</f>
        <v>390</v>
      </c>
    </row>
    <row r="14" spans="1:16" ht="16.5">
      <c r="A14" s="68"/>
      <c r="B14" s="6">
        <v>12</v>
      </c>
      <c r="C14" s="10" t="str">
        <f ca="1">Auc_1_deal!U16</f>
        <v>DJ5961001S070</v>
      </c>
      <c r="D14" s="10" t="str">
        <f ca="1">Auc_1_deal!V16</f>
        <v>DJ5961-001</v>
      </c>
      <c r="E14" s="10" t="str">
        <f ca="1">Auc_1_deal!W16</f>
        <v>MS</v>
      </c>
      <c r="F14" s="10" t="str">
        <f ca="1">Auc_1_deal!X16</f>
        <v>MNMAN00044</v>
      </c>
      <c r="G14" s="62">
        <f ca="1">Auc_1_deal!Y16</f>
        <v>44736</v>
      </c>
      <c r="H14" s="10">
        <f ca="1">Auc_1_deal!Z16</f>
        <v>11</v>
      </c>
      <c r="I14" s="10" t="str">
        <f ca="1">Auc_1_deal!AA16</f>
        <v>00A</v>
      </c>
      <c r="J14" s="10">
        <f ca="1">Auc_1_deal!AB16</f>
        <v>7</v>
      </c>
      <c r="K14" s="10">
        <f ca="1">Auc_1_deal!AC16</f>
        <v>126</v>
      </c>
      <c r="L14" s="10">
        <f ca="1">Auc_1_deal!AD16</f>
        <v>143</v>
      </c>
      <c r="M14" s="10">
        <f ca="1">Auc_1_deal!AE16</f>
        <v>30</v>
      </c>
      <c r="N14" s="10">
        <f ca="1">Auc_1_deal!AF16</f>
        <v>10</v>
      </c>
      <c r="O14" s="10">
        <f ca="1">Auc_1_deal!AG16</f>
        <v>1</v>
      </c>
      <c r="P14" s="10">
        <f ca="1">Auc_1_deal!AH16</f>
        <v>330</v>
      </c>
    </row>
    <row r="15" spans="1:16" ht="16.5">
      <c r="B15" s="6">
        <v>13</v>
      </c>
      <c r="C15" s="10" t="str">
        <f ca="1">Auc_1_deal!U6</f>
        <v>DJ5963001S090</v>
      </c>
      <c r="D15" s="10" t="str">
        <f ca="1">Auc_1_deal!V6</f>
        <v>DJ5963-001</v>
      </c>
      <c r="E15" s="10" t="str">
        <f ca="1">Auc_1_deal!W6</f>
        <v>MS</v>
      </c>
      <c r="F15" s="10" t="str">
        <f ca="1">Auc_1_deal!X6</f>
        <v>MNMAN00046</v>
      </c>
      <c r="G15" s="62">
        <f ca="1">Auc_1_deal!Y6</f>
        <v>44735</v>
      </c>
      <c r="H15" s="10">
        <f ca="1">Auc_1_deal!Z6</f>
        <v>10</v>
      </c>
      <c r="I15" s="10" t="str">
        <f ca="1">Auc_1_deal!AA6</f>
        <v>00A</v>
      </c>
      <c r="J15" s="10">
        <f ca="1">Auc_1_deal!AB6</f>
        <v>9</v>
      </c>
      <c r="K15" s="10">
        <f ca="1">Auc_1_deal!AC6</f>
        <v>36</v>
      </c>
      <c r="L15" s="10">
        <f ca="1">Auc_1_deal!AD6</f>
        <v>169</v>
      </c>
      <c r="M15" s="10">
        <f ca="1">Auc_1_deal!AE6</f>
        <v>30</v>
      </c>
      <c r="N15" s="10">
        <f ca="1">Auc_1_deal!AF6</f>
        <v>6</v>
      </c>
      <c r="O15" s="10">
        <f ca="1">Auc_1_deal!AG6</f>
        <v>4</v>
      </c>
      <c r="P15" s="10">
        <f ca="1">Auc_1_deal!AH6</f>
        <v>300</v>
      </c>
    </row>
    <row r="16" spans="1:16" ht="16.5">
      <c r="B16" s="6">
        <v>14</v>
      </c>
      <c r="C16" s="10" t="str">
        <f ca="1">Auc_1_deal!U9</f>
        <v>DJ5963001S115</v>
      </c>
      <c r="D16" s="10" t="str">
        <f ca="1">Auc_1_deal!V9</f>
        <v>DJ5963-001</v>
      </c>
      <c r="E16" s="10" t="str">
        <f ca="1">Auc_1_deal!W9</f>
        <v>MS</v>
      </c>
      <c r="F16" s="10" t="str">
        <f ca="1">Auc_1_deal!X9</f>
        <v>MNMAN00048</v>
      </c>
      <c r="G16" s="62">
        <f ca="1">Auc_1_deal!Y9</f>
        <v>44735</v>
      </c>
      <c r="H16" s="10">
        <f ca="1">Auc_1_deal!Z9</f>
        <v>10</v>
      </c>
      <c r="I16" s="10" t="str">
        <f ca="1">Auc_1_deal!AA9</f>
        <v>00A</v>
      </c>
      <c r="J16" s="10">
        <f ca="1">Auc_1_deal!AB9</f>
        <v>11.5</v>
      </c>
      <c r="K16" s="10">
        <f ca="1">Auc_1_deal!AC9</f>
        <v>12</v>
      </c>
      <c r="L16" s="10">
        <f ca="1">Auc_1_deal!AD9</f>
        <v>126</v>
      </c>
      <c r="M16" s="10">
        <f ca="1">Auc_1_deal!AE9</f>
        <v>30</v>
      </c>
      <c r="N16" s="10">
        <f ca="1">Auc_1_deal!AF9</f>
        <v>9</v>
      </c>
      <c r="O16" s="10">
        <f ca="1">Auc_1_deal!AG9</f>
        <v>1</v>
      </c>
      <c r="P16" s="10">
        <f ca="1">Auc_1_deal!AH9</f>
        <v>300</v>
      </c>
    </row>
    <row r="17" spans="1:16" ht="16.5">
      <c r="B17" s="6">
        <v>15</v>
      </c>
      <c r="C17" s="10" t="str">
        <f ca="1">Auc_1_deal!U18</f>
        <v>DJ5961001S095</v>
      </c>
      <c r="D17" s="10" t="str">
        <f ca="1">Auc_1_deal!V18</f>
        <v>DJ5961-001</v>
      </c>
      <c r="E17" s="10" t="str">
        <f ca="1">Auc_1_deal!W18</f>
        <v>MS</v>
      </c>
      <c r="F17" s="10" t="str">
        <f ca="1">Auc_1_deal!X18</f>
        <v>MNMAN00046</v>
      </c>
      <c r="G17" s="62">
        <f ca="1">Auc_1_deal!Y18</f>
        <v>44736</v>
      </c>
      <c r="H17" s="10">
        <f ca="1">Auc_1_deal!Z18</f>
        <v>11</v>
      </c>
      <c r="I17" s="10" t="str">
        <f ca="1">Auc_1_deal!AA18</f>
        <v>00A</v>
      </c>
      <c r="J17" s="10">
        <f ca="1">Auc_1_deal!AB18</f>
        <v>9.5</v>
      </c>
      <c r="K17" s="10">
        <f ca="1">Auc_1_deal!AC18</f>
        <v>306</v>
      </c>
      <c r="L17" s="10">
        <f ca="1">Auc_1_deal!AD18</f>
        <v>163</v>
      </c>
      <c r="M17" s="10">
        <f ca="1">Auc_1_deal!AE18</f>
        <v>30</v>
      </c>
      <c r="N17" s="10">
        <f ca="1">Auc_1_deal!AF18</f>
        <v>6</v>
      </c>
      <c r="O17" s="10">
        <f ca="1">Auc_1_deal!AG18</f>
        <v>4</v>
      </c>
      <c r="P17" s="10">
        <f ca="1">Auc_1_deal!AH18</f>
        <v>300</v>
      </c>
    </row>
    <row r="18" spans="1:16" ht="16.5">
      <c r="B18" s="6">
        <v>16</v>
      </c>
      <c r="C18" s="10" t="str">
        <f ca="1">Auc_1_deal!U24</f>
        <v>DJ5963001S090</v>
      </c>
      <c r="D18" s="10" t="str">
        <f ca="1">Auc_1_deal!V24</f>
        <v>DJ5963-001</v>
      </c>
      <c r="E18" s="10" t="str">
        <f ca="1">Auc_1_deal!W24</f>
        <v>MS</v>
      </c>
      <c r="F18" s="10" t="str">
        <f ca="1">Auc_1_deal!X24</f>
        <v>MNMAN00046</v>
      </c>
      <c r="G18" s="62">
        <f ca="1">Auc_1_deal!Y24</f>
        <v>44736</v>
      </c>
      <c r="H18" s="10">
        <f ca="1">Auc_1_deal!Z24</f>
        <v>11</v>
      </c>
      <c r="I18" s="10" t="str">
        <f ca="1">Auc_1_deal!AA24</f>
        <v>00A</v>
      </c>
      <c r="J18" s="10">
        <f ca="1">Auc_1_deal!AB24</f>
        <v>9</v>
      </c>
      <c r="K18" s="10">
        <f ca="1">Auc_1_deal!AC24</f>
        <v>24</v>
      </c>
      <c r="L18" s="10">
        <f ca="1">Auc_1_deal!AD24</f>
        <v>169</v>
      </c>
      <c r="M18" s="10">
        <f ca="1">Auc_1_deal!AE24</f>
        <v>30</v>
      </c>
      <c r="N18" s="10">
        <f ca="1">Auc_1_deal!AF24</f>
        <v>6</v>
      </c>
      <c r="O18" s="10">
        <f ca="1">Auc_1_deal!AG24</f>
        <v>4</v>
      </c>
      <c r="P18" s="10">
        <f ca="1">Auc_1_deal!AH24</f>
        <v>300</v>
      </c>
    </row>
    <row r="19" spans="1:16" ht="16.5">
      <c r="B19" s="6">
        <v>17</v>
      </c>
      <c r="C19" s="10" t="str">
        <f ca="1">Auc_1_deal!U28</f>
        <v>DJ5963001S115</v>
      </c>
      <c r="D19" s="10" t="str">
        <f ca="1">Auc_1_deal!V28</f>
        <v>DJ5963-001</v>
      </c>
      <c r="E19" s="10" t="str">
        <f ca="1">Auc_1_deal!W28</f>
        <v>MS</v>
      </c>
      <c r="F19" s="10" t="str">
        <f ca="1">Auc_1_deal!X28</f>
        <v>MNMAN00048</v>
      </c>
      <c r="G19" s="62">
        <f ca="1">Auc_1_deal!Y28</f>
        <v>44736</v>
      </c>
      <c r="H19" s="10">
        <f ca="1">Auc_1_deal!Z28</f>
        <v>11</v>
      </c>
      <c r="I19" s="10" t="str">
        <f ca="1">Auc_1_deal!AA28</f>
        <v>00A</v>
      </c>
      <c r="J19" s="10">
        <f ca="1">Auc_1_deal!AB28</f>
        <v>11.5</v>
      </c>
      <c r="K19" s="10">
        <f ca="1">Auc_1_deal!AC28</f>
        <v>12</v>
      </c>
      <c r="L19" s="10">
        <f ca="1">Auc_1_deal!AD28</f>
        <v>126</v>
      </c>
      <c r="M19" s="10">
        <f ca="1">Auc_1_deal!AE28</f>
        <v>30</v>
      </c>
      <c r="N19" s="10">
        <f ca="1">Auc_1_deal!AF28</f>
        <v>9</v>
      </c>
      <c r="O19" s="10">
        <f ca="1">Auc_1_deal!AG28</f>
        <v>1</v>
      </c>
      <c r="P19" s="10">
        <f ca="1">Auc_1_deal!AH28</f>
        <v>300</v>
      </c>
    </row>
    <row r="20" spans="1:16" ht="16.5">
      <c r="B20" s="6">
        <v>18</v>
      </c>
      <c r="C20" s="10" t="str">
        <f ca="1">Auc_1_deal!U10</f>
        <v>DJ5963001S120</v>
      </c>
      <c r="D20" s="10" t="str">
        <f ca="1">Auc_1_deal!V10</f>
        <v>DJ5963-001</v>
      </c>
      <c r="E20" s="10" t="str">
        <f ca="1">Auc_1_deal!W10</f>
        <v>MS</v>
      </c>
      <c r="F20" s="10" t="str">
        <f ca="1">Auc_1_deal!X10</f>
        <v>MNMAN00049</v>
      </c>
      <c r="G20" s="62">
        <f ca="1">Auc_1_deal!Y10</f>
        <v>44735</v>
      </c>
      <c r="H20" s="10">
        <f ca="1">Auc_1_deal!Z10</f>
        <v>10</v>
      </c>
      <c r="I20" s="10" t="str">
        <f ca="1">Auc_1_deal!AA10</f>
        <v>00A</v>
      </c>
      <c r="J20" s="10">
        <f ca="1">Auc_1_deal!AB10</f>
        <v>12</v>
      </c>
      <c r="K20" s="10">
        <f ca="1">Auc_1_deal!AC10</f>
        <v>24</v>
      </c>
      <c r="L20" s="10">
        <f ca="1">Auc_1_deal!AD10</f>
        <v>244</v>
      </c>
      <c r="M20" s="10">
        <f ca="1">Auc_1_deal!AE10</f>
        <v>30</v>
      </c>
      <c r="N20" s="10">
        <f ca="1">Auc_1_deal!AF10</f>
        <v>10</v>
      </c>
      <c r="O20" s="10">
        <f ca="1">Auc_1_deal!AG10</f>
        <v>4</v>
      </c>
      <c r="P20" s="10">
        <f ca="1">Auc_1_deal!AH10</f>
        <v>420</v>
      </c>
    </row>
    <row r="21" spans="1:16" ht="16.5">
      <c r="A21" s="68"/>
      <c r="B21" s="6">
        <v>19</v>
      </c>
      <c r="C21" s="10" t="str">
        <f ca="1">Auc_1_deal!U20</f>
        <v>DJ5961001S120</v>
      </c>
      <c r="D21" s="10" t="str">
        <f ca="1">Auc_1_deal!V20</f>
        <v>DJ5961-001</v>
      </c>
      <c r="E21" s="10" t="str">
        <f ca="1">Auc_1_deal!W20</f>
        <v>MS</v>
      </c>
      <c r="F21" s="10" t="str">
        <f ca="1">Auc_1_deal!X20</f>
        <v>MNMAN00049</v>
      </c>
      <c r="G21" s="62">
        <f ca="1">Auc_1_deal!Y20</f>
        <v>44736</v>
      </c>
      <c r="H21" s="10">
        <f ca="1">Auc_1_deal!Z20</f>
        <v>11</v>
      </c>
      <c r="I21" s="10" t="str">
        <f ca="1">Auc_1_deal!AA20</f>
        <v>00A</v>
      </c>
      <c r="J21" s="10">
        <f ca="1">Auc_1_deal!AB20</f>
        <v>12</v>
      </c>
      <c r="K21" s="10">
        <f ca="1">Auc_1_deal!AC20</f>
        <v>114</v>
      </c>
      <c r="L21" s="10">
        <f ca="1">Auc_1_deal!AD20</f>
        <v>173</v>
      </c>
      <c r="M21" s="10">
        <f ca="1">Auc_1_deal!AE20</f>
        <v>30</v>
      </c>
      <c r="N21" s="10">
        <f ca="1">Auc_1_deal!AF20</f>
        <v>10</v>
      </c>
      <c r="O21" s="10">
        <f ca="1">Auc_1_deal!AG20</f>
        <v>4</v>
      </c>
      <c r="P21" s="10">
        <f ca="1">Auc_1_deal!AH20</f>
        <v>420</v>
      </c>
    </row>
    <row r="22" spans="1:16" ht="16.5">
      <c r="A22" s="68"/>
      <c r="B22" s="6">
        <v>20</v>
      </c>
      <c r="C22" s="10" t="str">
        <f ca="1">Auc_1_deal!U29</f>
        <v>DJ5963001S120</v>
      </c>
      <c r="D22" s="10" t="str">
        <f ca="1">Auc_1_deal!V29</f>
        <v>DJ5963-001</v>
      </c>
      <c r="E22" s="10" t="str">
        <f ca="1">Auc_1_deal!W29</f>
        <v>MS</v>
      </c>
      <c r="F22" s="10" t="str">
        <f ca="1">Auc_1_deal!X29</f>
        <v>MNMAN00049</v>
      </c>
      <c r="G22" s="62">
        <f ca="1">Auc_1_deal!Y29</f>
        <v>44736</v>
      </c>
      <c r="H22" s="10">
        <f ca="1">Auc_1_deal!Z29</f>
        <v>11</v>
      </c>
      <c r="I22" s="10" t="str">
        <f ca="1">Auc_1_deal!AA29</f>
        <v>00A</v>
      </c>
      <c r="J22" s="10">
        <f ca="1">Auc_1_deal!AB29</f>
        <v>12</v>
      </c>
      <c r="K22" s="10">
        <f ca="1">Auc_1_deal!AC29</f>
        <v>6</v>
      </c>
      <c r="L22" s="10">
        <f ca="1">Auc_1_deal!AD29</f>
        <v>244</v>
      </c>
      <c r="M22" s="10">
        <f ca="1">Auc_1_deal!AE29</f>
        <v>30</v>
      </c>
      <c r="N22" s="10">
        <f ca="1">Auc_1_deal!AF29</f>
        <v>10</v>
      </c>
      <c r="O22" s="10">
        <f ca="1">Auc_1_deal!AG29</f>
        <v>4</v>
      </c>
      <c r="P22" s="10">
        <f ca="1">Auc_1_deal!AH29</f>
        <v>420</v>
      </c>
    </row>
    <row r="23" spans="1:16" ht="16.5">
      <c r="B23" s="6">
        <v>21</v>
      </c>
      <c r="C23" s="10" t="str">
        <f ca="1">Auc_1_deal!U4</f>
        <v>DJ5963780S120</v>
      </c>
      <c r="D23" s="10" t="str">
        <f ca="1">Auc_1_deal!V4</f>
        <v>DJ5963-780</v>
      </c>
      <c r="E23" s="10" t="str">
        <f ca="1">Auc_1_deal!W4</f>
        <v>MS</v>
      </c>
      <c r="F23" s="10" t="str">
        <f ca="1">Auc_1_deal!X4</f>
        <v>MNMAN00049</v>
      </c>
      <c r="G23" s="62">
        <f ca="1">Auc_1_deal!Y4</f>
        <v>44735</v>
      </c>
      <c r="H23" s="10">
        <f ca="1">Auc_1_deal!Z4</f>
        <v>10</v>
      </c>
      <c r="I23" s="10" t="str">
        <f ca="1">Auc_1_deal!AA4</f>
        <v>79S</v>
      </c>
      <c r="J23" s="10">
        <f ca="1">Auc_1_deal!AB4</f>
        <v>12</v>
      </c>
      <c r="K23" s="10">
        <f ca="1">Auc_1_deal!AC4</f>
        <v>12</v>
      </c>
      <c r="L23" s="10">
        <f ca="1">Auc_1_deal!AD4</f>
        <v>27</v>
      </c>
      <c r="M23" s="10">
        <f ca="1">Auc_1_deal!AE4</f>
        <v>30</v>
      </c>
      <c r="N23" s="10">
        <f ca="1">Auc_1_deal!AF4</f>
        <v>6</v>
      </c>
      <c r="O23" s="10">
        <f ca="1">Auc_1_deal!AG4</f>
        <v>1</v>
      </c>
      <c r="P23" s="10">
        <f ca="1">Auc_1_deal!AH4</f>
        <v>210</v>
      </c>
    </row>
    <row r="24" spans="1:16" ht="16.5">
      <c r="B24" s="6">
        <v>22</v>
      </c>
      <c r="C24" s="10" t="str">
        <f ca="1">Auc_1_deal!U5</f>
        <v>DJ5963001S065</v>
      </c>
      <c r="D24" s="10" t="str">
        <f ca="1">Auc_1_deal!V5</f>
        <v>DJ5963-001</v>
      </c>
      <c r="E24" s="10" t="str">
        <f ca="1">Auc_1_deal!W5</f>
        <v>MS</v>
      </c>
      <c r="F24" s="10" t="str">
        <f ca="1">Auc_1_deal!X5</f>
        <v>MNMAN00043</v>
      </c>
      <c r="G24" s="62">
        <f ca="1">Auc_1_deal!Y5</f>
        <v>44735</v>
      </c>
      <c r="H24" s="10">
        <f ca="1">Auc_1_deal!Z5</f>
        <v>10</v>
      </c>
      <c r="I24" s="10" t="str">
        <f ca="1">Auc_1_deal!AA5</f>
        <v>00A</v>
      </c>
      <c r="J24" s="10">
        <f ca="1">Auc_1_deal!AB5</f>
        <v>6.5</v>
      </c>
      <c r="K24" s="10">
        <f ca="1">Auc_1_deal!AC5</f>
        <v>12</v>
      </c>
      <c r="L24" s="10">
        <f ca="1">Auc_1_deal!AD5</f>
        <v>56</v>
      </c>
      <c r="M24" s="10">
        <f ca="1">Auc_1_deal!AE5</f>
        <v>30</v>
      </c>
      <c r="N24" s="10">
        <f ca="1">Auc_1_deal!AF5</f>
        <v>5</v>
      </c>
      <c r="O24" s="10">
        <f ca="1">Auc_1_deal!AG5</f>
        <v>1</v>
      </c>
      <c r="P24" s="10">
        <f ca="1">Auc_1_deal!AH5</f>
        <v>180</v>
      </c>
    </row>
    <row r="25" spans="1:16" ht="16.5">
      <c r="A25" s="68"/>
      <c r="B25" s="6">
        <v>23</v>
      </c>
      <c r="C25" s="10" t="str">
        <f ca="1">Auc_1_deal!U11</f>
        <v>DJ5963001S125</v>
      </c>
      <c r="D25" s="10" t="str">
        <f ca="1">Auc_1_deal!V11</f>
        <v>DJ5963-001</v>
      </c>
      <c r="E25" s="10" t="str">
        <f ca="1">Auc_1_deal!W11</f>
        <v>MS</v>
      </c>
      <c r="F25" s="10" t="str">
        <f ca="1">Auc_1_deal!X11</f>
        <v>MNMAN00049</v>
      </c>
      <c r="G25" s="62">
        <f ca="1">Auc_1_deal!Y11</f>
        <v>44735</v>
      </c>
      <c r="H25" s="10">
        <f ca="1">Auc_1_deal!Z11</f>
        <v>10</v>
      </c>
      <c r="I25" s="10" t="str">
        <f ca="1">Auc_1_deal!AA11</f>
        <v>00A</v>
      </c>
      <c r="J25" s="10">
        <f ca="1">Auc_1_deal!AB11</f>
        <v>12.5</v>
      </c>
      <c r="K25" s="10">
        <f ca="1">Auc_1_deal!AC11</f>
        <v>6</v>
      </c>
      <c r="L25" s="10">
        <f ca="1">Auc_1_deal!AD11</f>
        <v>37</v>
      </c>
      <c r="M25" s="10">
        <f ca="1">Auc_1_deal!AE11</f>
        <v>30</v>
      </c>
      <c r="N25" s="10">
        <f ca="1">Auc_1_deal!AF11</f>
        <v>9</v>
      </c>
      <c r="O25" s="10">
        <f ca="1">Auc_1_deal!AG11</f>
        <v>1</v>
      </c>
      <c r="P25" s="10">
        <f ca="1">Auc_1_deal!AH11</f>
        <v>300</v>
      </c>
    </row>
    <row r="26" spans="1:16" ht="16.5">
      <c r="B26" s="6">
        <v>24</v>
      </c>
      <c r="C26" s="10" t="str">
        <f ca="1">Auc_1_deal!U12</f>
        <v>DJ5963001S130</v>
      </c>
      <c r="D26" s="10" t="str">
        <f ca="1">Auc_1_deal!V12</f>
        <v>DJ5963-001</v>
      </c>
      <c r="E26" s="10" t="str">
        <f ca="1">Auc_1_deal!W12</f>
        <v>MS</v>
      </c>
      <c r="F26" s="10" t="str">
        <f ca="1">Auc_1_deal!X12</f>
        <v>MNMAN00050</v>
      </c>
      <c r="G26" s="62">
        <f ca="1">Auc_1_deal!Y12</f>
        <v>44735</v>
      </c>
      <c r="H26" s="10">
        <f ca="1">Auc_1_deal!Z12</f>
        <v>10</v>
      </c>
      <c r="I26" s="10" t="str">
        <f ca="1">Auc_1_deal!AA12</f>
        <v>00A</v>
      </c>
      <c r="J26" s="10">
        <f ca="1">Auc_1_deal!AB12</f>
        <v>13</v>
      </c>
      <c r="K26" s="10">
        <f ca="1">Auc_1_deal!AC12</f>
        <v>6</v>
      </c>
      <c r="L26" s="10">
        <f ca="1">Auc_1_deal!AD12</f>
        <v>18</v>
      </c>
      <c r="M26" s="10">
        <f ca="1">Auc_1_deal!AE12</f>
        <v>30</v>
      </c>
      <c r="N26" s="10">
        <f ca="1">Auc_1_deal!AF12</f>
        <v>5</v>
      </c>
      <c r="O26" s="10">
        <f ca="1">Auc_1_deal!AG12</f>
        <v>1</v>
      </c>
      <c r="P26" s="10">
        <f ca="1">Auc_1_deal!AH12</f>
        <v>180</v>
      </c>
    </row>
    <row r="27" spans="1:16" ht="16.5">
      <c r="B27" s="6">
        <v>25</v>
      </c>
      <c r="C27" s="10" t="str">
        <f ca="1">Auc_1_deal!U21</f>
        <v>DJ5961001S125</v>
      </c>
      <c r="D27" s="10" t="str">
        <f ca="1">Auc_1_deal!V21</f>
        <v>DJ5961-001</v>
      </c>
      <c r="E27" s="10" t="str">
        <f ca="1">Auc_1_deal!W21</f>
        <v>MS</v>
      </c>
      <c r="F27" s="10" t="str">
        <f ca="1">Auc_1_deal!X21</f>
        <v>MNMAN00049</v>
      </c>
      <c r="G27" s="62">
        <f ca="1">Auc_1_deal!Y21</f>
        <v>44736</v>
      </c>
      <c r="H27" s="10">
        <f ca="1">Auc_1_deal!Z21</f>
        <v>11</v>
      </c>
      <c r="I27" s="10" t="str">
        <f ca="1">Auc_1_deal!AA21</f>
        <v>00A</v>
      </c>
      <c r="J27" s="10">
        <f ca="1">Auc_1_deal!AB21</f>
        <v>12.5</v>
      </c>
      <c r="K27" s="10">
        <f ca="1">Auc_1_deal!AC21</f>
        <v>60</v>
      </c>
      <c r="L27" s="10">
        <f ca="1">Auc_1_deal!AD21</f>
        <v>137</v>
      </c>
      <c r="M27" s="10">
        <f ca="1">Auc_1_deal!AE21</f>
        <v>30</v>
      </c>
      <c r="N27" s="10">
        <f ca="1">Auc_1_deal!AF21</f>
        <v>9</v>
      </c>
      <c r="O27" s="10">
        <f ca="1">Auc_1_deal!AG21</f>
        <v>1</v>
      </c>
      <c r="P27" s="10">
        <f ca="1">Auc_1_deal!AH21</f>
        <v>300</v>
      </c>
    </row>
    <row r="28" spans="1:16" ht="16.5">
      <c r="B28" s="6">
        <v>26</v>
      </c>
      <c r="C28" s="10" t="str">
        <f ca="1">Auc_1_deal!U22</f>
        <v>DJ5961001S130</v>
      </c>
      <c r="D28" s="10" t="str">
        <f ca="1">Auc_1_deal!V22</f>
        <v>DJ5961-001</v>
      </c>
      <c r="E28" s="10" t="str">
        <f ca="1">Auc_1_deal!W22</f>
        <v>MS</v>
      </c>
      <c r="F28" s="10" t="str">
        <f ca="1">Auc_1_deal!X22</f>
        <v>MNMAN00050</v>
      </c>
      <c r="G28" s="62">
        <f ca="1">Auc_1_deal!Y22</f>
        <v>44736</v>
      </c>
      <c r="H28" s="10">
        <f ca="1">Auc_1_deal!Z22</f>
        <v>11</v>
      </c>
      <c r="I28" s="10" t="str">
        <f ca="1">Auc_1_deal!AA22</f>
        <v>00A</v>
      </c>
      <c r="J28" s="10">
        <f ca="1">Auc_1_deal!AB22</f>
        <v>13</v>
      </c>
      <c r="K28" s="10">
        <f ca="1">Auc_1_deal!AC22</f>
        <v>54</v>
      </c>
      <c r="L28" s="10">
        <f ca="1">Auc_1_deal!AD22</f>
        <v>59</v>
      </c>
      <c r="M28" s="10">
        <f ca="1">Auc_1_deal!AE22</f>
        <v>30</v>
      </c>
      <c r="N28" s="10">
        <f ca="1">Auc_1_deal!AF22</f>
        <v>5</v>
      </c>
      <c r="O28" s="10">
        <f ca="1">Auc_1_deal!AG22</f>
        <v>1</v>
      </c>
      <c r="P28" s="10">
        <f ca="1">Auc_1_deal!AH22</f>
        <v>180</v>
      </c>
    </row>
    <row r="29" spans="1:16" ht="16.5">
      <c r="B29" s="6">
        <v>27</v>
      </c>
      <c r="C29" s="10" t="str">
        <f ca="1">Auc_1_deal!U23</f>
        <v>DJ5963780S120</v>
      </c>
      <c r="D29" s="10" t="str">
        <f ca="1">Auc_1_deal!V23</f>
        <v>DJ5963-780</v>
      </c>
      <c r="E29" s="10" t="str">
        <f ca="1">Auc_1_deal!W23</f>
        <v>MS</v>
      </c>
      <c r="F29" s="10" t="str">
        <f ca="1">Auc_1_deal!X23</f>
        <v>MNMAN00049</v>
      </c>
      <c r="G29" s="62">
        <f ca="1">Auc_1_deal!Y23</f>
        <v>44736</v>
      </c>
      <c r="H29" s="10">
        <f ca="1">Auc_1_deal!Z23</f>
        <v>11</v>
      </c>
      <c r="I29" s="10" t="str">
        <f ca="1">Auc_1_deal!AA23</f>
        <v>79S</v>
      </c>
      <c r="J29" s="10">
        <f ca="1">Auc_1_deal!AB23</f>
        <v>12</v>
      </c>
      <c r="K29" s="10">
        <f ca="1">Auc_1_deal!AC23</f>
        <v>12</v>
      </c>
      <c r="L29" s="10">
        <f ca="1">Auc_1_deal!AD23</f>
        <v>27</v>
      </c>
      <c r="M29" s="10">
        <f ca="1">Auc_1_deal!AE23</f>
        <v>30</v>
      </c>
      <c r="N29" s="10">
        <f ca="1">Auc_1_deal!AF23</f>
        <v>6</v>
      </c>
      <c r="O29" s="10">
        <f ca="1">Auc_1_deal!AG23</f>
        <v>1</v>
      </c>
      <c r="P29" s="10">
        <f ca="1">Auc_1_deal!AH23</f>
        <v>210</v>
      </c>
    </row>
    <row r="30" spans="1:16" ht="16.5">
      <c r="A30" s="68"/>
      <c r="B30" s="6">
        <v>28</v>
      </c>
      <c r="C30" s="10" t="str">
        <f ca="1">Auc_1_deal!U30</f>
        <v>DJ5963001S125</v>
      </c>
      <c r="D30" s="10" t="str">
        <f ca="1">Auc_1_deal!V30</f>
        <v>DJ5963-001</v>
      </c>
      <c r="E30" s="10" t="str">
        <f ca="1">Auc_1_deal!W30</f>
        <v>MS</v>
      </c>
      <c r="F30" s="10" t="str">
        <f ca="1">Auc_1_deal!X30</f>
        <v>MNMAN00049</v>
      </c>
      <c r="G30" s="62">
        <f ca="1">Auc_1_deal!Y30</f>
        <v>44736</v>
      </c>
      <c r="H30" s="10">
        <f ca="1">Auc_1_deal!Z30</f>
        <v>11</v>
      </c>
      <c r="I30" s="10" t="str">
        <f ca="1">Auc_1_deal!AA30</f>
        <v>00A</v>
      </c>
      <c r="J30" s="10">
        <f ca="1">Auc_1_deal!AB30</f>
        <v>12.5</v>
      </c>
      <c r="K30" s="10">
        <f ca="1">Auc_1_deal!AC30</f>
        <v>6</v>
      </c>
      <c r="L30" s="10">
        <f ca="1">Auc_1_deal!AD30</f>
        <v>37</v>
      </c>
      <c r="M30" s="10">
        <f ca="1">Auc_1_deal!AE30</f>
        <v>30</v>
      </c>
      <c r="N30" s="10">
        <f ca="1">Auc_1_deal!AF30</f>
        <v>9</v>
      </c>
      <c r="O30" s="10">
        <f ca="1">Auc_1_deal!AG30</f>
        <v>1</v>
      </c>
      <c r="P30" s="10">
        <f ca="1">Auc_1_deal!AH30</f>
        <v>300</v>
      </c>
    </row>
    <row r="31" spans="1:16" ht="16.5">
      <c r="B31" s="6">
        <v>29</v>
      </c>
      <c r="C31" s="10" t="str">
        <f ca="1">Auc_1_deal!U31</f>
        <v>DJ5963001S130</v>
      </c>
      <c r="D31" s="10" t="str">
        <f ca="1">Auc_1_deal!V31</f>
        <v>DJ5963-001</v>
      </c>
      <c r="E31" s="10" t="str">
        <f ca="1">Auc_1_deal!W31</f>
        <v>MS</v>
      </c>
      <c r="F31" s="10" t="str">
        <f ca="1">Auc_1_deal!X31</f>
        <v>MNMAN00050</v>
      </c>
      <c r="G31" s="62">
        <f ca="1">Auc_1_deal!Y31</f>
        <v>44736</v>
      </c>
      <c r="H31" s="10">
        <f ca="1">Auc_1_deal!Z31</f>
        <v>11</v>
      </c>
      <c r="I31" s="10" t="str">
        <f ca="1">Auc_1_deal!AA31</f>
        <v>00A</v>
      </c>
      <c r="J31" s="10">
        <f ca="1">Auc_1_deal!AB31</f>
        <v>13</v>
      </c>
      <c r="K31" s="10">
        <f ca="1">Auc_1_deal!AC31</f>
        <v>6</v>
      </c>
      <c r="L31" s="10">
        <f ca="1">Auc_1_deal!AD31</f>
        <v>18</v>
      </c>
      <c r="M31" s="10">
        <f ca="1">Auc_1_deal!AE31</f>
        <v>30</v>
      </c>
      <c r="N31" s="10">
        <f ca="1">Auc_1_deal!AF31</f>
        <v>5</v>
      </c>
      <c r="O31" s="10">
        <f ca="1">Auc_1_deal!AG31</f>
        <v>1</v>
      </c>
      <c r="P31" s="10">
        <f ca="1">Auc_1_deal!AH31</f>
        <v>180</v>
      </c>
    </row>
    <row r="32" spans="1:16" ht="16.5">
      <c r="B32" s="6">
        <v>30</v>
      </c>
      <c r="C32" s="10" t="str">
        <f ca="1">Auc_1_deal!U32</f>
        <v>DJ5961780S080</v>
      </c>
      <c r="D32" s="10" t="str">
        <f ca="1">Auc_1_deal!V32</f>
        <v>DJ5961-780</v>
      </c>
      <c r="E32" s="10" t="str">
        <f ca="1">Auc_1_deal!W32</f>
        <v>MS</v>
      </c>
      <c r="F32" s="10" t="str">
        <f ca="1">Auc_1_deal!X32</f>
        <v>MNMAN00045</v>
      </c>
      <c r="G32" s="62">
        <f ca="1">Auc_1_deal!Y32</f>
        <v>44744</v>
      </c>
      <c r="H32" s="10">
        <f ca="1">Auc_1_deal!Z32</f>
        <v>19</v>
      </c>
      <c r="I32" s="10" t="str">
        <f ca="1">Auc_1_deal!AA32</f>
        <v>79S</v>
      </c>
      <c r="J32" s="10">
        <f ca="1">Auc_1_deal!AB32</f>
        <v>8</v>
      </c>
      <c r="K32" s="10">
        <f ca="1">Auc_1_deal!AC32</f>
        <v>528</v>
      </c>
      <c r="L32" s="10">
        <f ca="1">Auc_1_deal!AD32</f>
        <v>302</v>
      </c>
      <c r="M32" s="10">
        <f ca="1">Auc_1_deal!AE32</f>
        <v>8</v>
      </c>
      <c r="N32" s="10">
        <f ca="1">Auc_1_deal!AF32</f>
        <v>6</v>
      </c>
      <c r="O32" s="10">
        <f ca="1">Auc_1_deal!AG32</f>
        <v>7</v>
      </c>
      <c r="P32" s="10">
        <f ca="1">Auc_1_deal!AH32</f>
        <v>104</v>
      </c>
    </row>
    <row r="33" spans="2:16" ht="16.5">
      <c r="B33" s="6">
        <v>31</v>
      </c>
      <c r="C33" s="10"/>
      <c r="D33" s="10"/>
      <c r="E33" s="10"/>
      <c r="F33" s="10"/>
      <c r="G33" s="62"/>
      <c r="H33" s="10"/>
      <c r="I33" s="10"/>
      <c r="J33" s="10"/>
      <c r="K33" s="10"/>
      <c r="L33" s="10"/>
      <c r="M33" s="10"/>
      <c r="N33" s="10"/>
      <c r="O33" s="10"/>
      <c r="P33" s="10"/>
    </row>
    <row r="34" spans="2:16" ht="16.5">
      <c r="B34" s="6">
        <v>32</v>
      </c>
      <c r="C34" s="10"/>
      <c r="D34" s="10"/>
      <c r="E34" s="10"/>
      <c r="F34" s="10"/>
      <c r="G34" s="62"/>
      <c r="H34" s="10"/>
      <c r="I34" s="10"/>
      <c r="J34" s="10"/>
      <c r="K34" s="10"/>
      <c r="L34" s="10"/>
      <c r="M34" s="10"/>
      <c r="N34" s="10"/>
      <c r="O34" s="10"/>
      <c r="P34" s="10"/>
    </row>
    <row r="35" spans="2:16" ht="16.5">
      <c r="B35" s="6">
        <v>33</v>
      </c>
      <c r="C35" s="10"/>
      <c r="D35" s="10"/>
      <c r="E35" s="10"/>
      <c r="F35" s="10"/>
      <c r="G35" s="62"/>
      <c r="H35" s="10"/>
      <c r="I35" s="10"/>
      <c r="J35" s="10"/>
      <c r="K35" s="10"/>
      <c r="L35" s="10"/>
      <c r="M35" s="10"/>
      <c r="N35" s="10"/>
      <c r="O35" s="10"/>
      <c r="P35" s="10"/>
    </row>
    <row r="36" spans="2:16">
      <c r="B36" s="6">
        <v>34</v>
      </c>
      <c r="C36" s="10"/>
      <c r="D36" s="10"/>
      <c r="E36" s="10"/>
      <c r="F36" s="10"/>
      <c r="G36" s="62"/>
      <c r="H36" s="10"/>
      <c r="I36" s="10"/>
      <c r="J36" s="10"/>
      <c r="K36" s="10"/>
      <c r="L36" s="10"/>
      <c r="M36" s="10"/>
      <c r="N36" s="10"/>
      <c r="O36" s="10"/>
      <c r="P36" s="10"/>
    </row>
    <row r="37" spans="2:16">
      <c r="B37" s="6">
        <v>35</v>
      </c>
      <c r="C37" s="10"/>
      <c r="D37" s="10"/>
      <c r="E37" s="10"/>
      <c r="F37" s="10"/>
      <c r="G37" s="62"/>
      <c r="H37" s="10"/>
      <c r="I37" s="10"/>
      <c r="J37" s="10"/>
      <c r="K37" s="10"/>
      <c r="L37" s="10"/>
      <c r="M37" s="10"/>
      <c r="N37" s="10"/>
      <c r="O37" s="10"/>
      <c r="P37" s="10"/>
    </row>
    <row r="38" spans="2:16">
      <c r="B38" s="6">
        <v>36</v>
      </c>
      <c r="C38" s="10"/>
      <c r="D38" s="10"/>
      <c r="E38" s="10"/>
      <c r="F38" s="10"/>
      <c r="G38" s="62"/>
      <c r="H38" s="10"/>
      <c r="I38" s="10"/>
      <c r="J38" s="10"/>
      <c r="K38" s="10"/>
      <c r="L38" s="10"/>
      <c r="M38" s="10"/>
      <c r="N38" s="10"/>
      <c r="O38" s="10"/>
      <c r="P38" s="10"/>
    </row>
    <row r="39" spans="2:16">
      <c r="B39" s="6">
        <v>37</v>
      </c>
      <c r="C39" s="10"/>
      <c r="D39" s="10"/>
      <c r="E39" s="10"/>
      <c r="F39" s="10"/>
      <c r="G39" s="62"/>
      <c r="H39" s="10"/>
      <c r="I39" s="10"/>
      <c r="J39" s="10"/>
      <c r="K39" s="10"/>
      <c r="L39" s="10"/>
      <c r="M39" s="10"/>
      <c r="N39" s="10"/>
      <c r="O39" s="10"/>
      <c r="P39" s="10"/>
    </row>
    <row r="40" spans="2:16">
      <c r="C40" s="10"/>
      <c r="D40" s="10"/>
      <c r="E40" s="10"/>
      <c r="F40" s="10"/>
      <c r="G40" s="62"/>
      <c r="H40" s="10"/>
      <c r="I40" s="10"/>
      <c r="J40" s="10"/>
      <c r="K40" s="10"/>
      <c r="L40" s="10"/>
      <c r="M40" s="10"/>
      <c r="N40" s="10"/>
      <c r="O40" s="10"/>
      <c r="P40" s="10"/>
    </row>
  </sheetData>
  <sortState xmlns:xlrd2="http://schemas.microsoft.com/office/spreadsheetml/2017/richdata2" ref="A2:P39">
    <sortCondition descending="1" ref="P3:P39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5D395-387D-4358-9213-8B87B28718E1}">
  <dimension ref="B2:AP252"/>
  <sheetViews>
    <sheetView topLeftCell="G1" zoomScale="80" zoomScaleNormal="80" workbookViewId="0">
      <selection activeCell="B5" sqref="B5"/>
    </sheetView>
  </sheetViews>
  <sheetFormatPr defaultRowHeight="15.75"/>
  <cols>
    <col min="2" max="2" width="11.75" customWidth="1"/>
    <col min="3" max="3" width="26.5" customWidth="1"/>
    <col min="4" max="5" width="15.25" customWidth="1"/>
    <col min="6" max="6" width="16.875" customWidth="1"/>
    <col min="11" max="11" width="4.5" style="43" customWidth="1"/>
    <col min="12" max="12" width="18.375" customWidth="1"/>
    <col min="13" max="13" width="13.125" customWidth="1"/>
    <col min="14" max="14" width="14.5" customWidth="1"/>
    <col min="16" max="16" width="9" customWidth="1"/>
    <col min="17" max="17" width="11.75" customWidth="1"/>
    <col min="18" max="19" width="10.625" customWidth="1"/>
    <col min="21" max="21" width="20.25" customWidth="1"/>
    <col min="22" max="22" width="15.5" customWidth="1"/>
    <col min="23" max="24" width="9" customWidth="1"/>
    <col min="25" max="25" width="12.375" customWidth="1"/>
    <col min="26" max="26" width="17.875" customWidth="1"/>
    <col min="27" max="27" width="13.625" customWidth="1"/>
    <col min="28" max="32" width="8.875" customWidth="1"/>
    <col min="33" max="33" width="11" customWidth="1"/>
    <col min="36" max="36" width="20.75" customWidth="1"/>
    <col min="37" max="37" width="16.125" customWidth="1"/>
    <col min="38" max="38" width="16.5" customWidth="1"/>
    <col min="39" max="39" width="11.25" customWidth="1"/>
    <col min="40" max="40" width="11.125" customWidth="1"/>
  </cols>
  <sheetData>
    <row r="2" spans="2:42" ht="16.5">
      <c r="C2" s="10" t="s">
        <v>172</v>
      </c>
      <c r="D2" s="10" t="s">
        <v>150</v>
      </c>
      <c r="E2" s="10" t="s">
        <v>149</v>
      </c>
      <c r="F2" s="19" t="s">
        <v>170</v>
      </c>
      <c r="G2" s="10" t="s">
        <v>151</v>
      </c>
      <c r="L2" s="10" t="s">
        <v>172</v>
      </c>
      <c r="M2" s="10" t="s">
        <v>150</v>
      </c>
      <c r="N2" s="19" t="s">
        <v>170</v>
      </c>
      <c r="O2" s="10" t="s">
        <v>161</v>
      </c>
      <c r="P2" s="10" t="s">
        <v>166</v>
      </c>
      <c r="Q2" s="22" t="s">
        <v>156</v>
      </c>
      <c r="R2" s="22" t="s">
        <v>157</v>
      </c>
      <c r="S2" s="24" t="s">
        <v>163</v>
      </c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</row>
    <row r="3" spans="2:42" ht="16.5">
      <c r="B3" s="10" t="s">
        <v>132</v>
      </c>
      <c r="C3" s="6" t="str">
        <f>'Machine States'!N3</f>
        <v>DJ5961001S070</v>
      </c>
      <c r="D3" s="6" t="str">
        <f>'Machine States'!O3</f>
        <v>DJ5961-001</v>
      </c>
      <c r="E3" s="6" t="str">
        <f>'Machine States'!P3</f>
        <v>00A</v>
      </c>
      <c r="F3" s="6" t="str">
        <f>'Machine States'!Q3</f>
        <v>MNMAN00044</v>
      </c>
      <c r="G3" s="6">
        <f>'Machine States'!R3</f>
        <v>7</v>
      </c>
      <c r="J3" s="28">
        <v>44725</v>
      </c>
      <c r="K3" s="6">
        <f>Auc_1!$B$3</f>
        <v>1</v>
      </c>
      <c r="L3" s="6" t="str">
        <f ca="1">Auc_1!$C$3</f>
        <v>DJ5963780S095</v>
      </c>
      <c r="M3" s="6" t="str">
        <f ca="1">Auc_1!$D$3</f>
        <v>DJ5963-780</v>
      </c>
      <c r="N3" s="6" t="str">
        <f ca="1">Auc_1!$F$3</f>
        <v>MNMAN00046</v>
      </c>
      <c r="O3" s="6" t="str">
        <f ca="1">Auc_1!$I$3</f>
        <v>79S</v>
      </c>
      <c r="P3" s="10" cm="1">
        <f t="array" aca="1" ref="P3" ca="1">_xlfn.IFS(O3=$C$30,2,TRUE,1)</f>
        <v>1</v>
      </c>
      <c r="Q3" s="10">
        <f ca="1">Auc_1!$K$3</f>
        <v>186</v>
      </c>
      <c r="R3" s="10">
        <f ca="1">Auc_1!$L$3</f>
        <v>49</v>
      </c>
      <c r="S3" s="10">
        <f ca="1">Auc_1!$P$3</f>
        <v>10989</v>
      </c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</row>
    <row r="4" spans="2:42" ht="16.5">
      <c r="B4" s="10" t="s">
        <v>133</v>
      </c>
      <c r="C4" s="6" t="str">
        <f>'Machine States'!N4</f>
        <v>DJ5961780S100</v>
      </c>
      <c r="D4" s="6" t="str">
        <f>'Machine States'!O4</f>
        <v>DJ5961-780</v>
      </c>
      <c r="E4" s="6" t="str">
        <f>'Machine States'!P4</f>
        <v>79S</v>
      </c>
      <c r="F4" s="6" t="str">
        <f>'Machine States'!Q4</f>
        <v>MNMAN00047</v>
      </c>
      <c r="G4" s="6">
        <f>'Machine States'!R4</f>
        <v>10</v>
      </c>
      <c r="T4" s="6" t="s">
        <v>1004</v>
      </c>
      <c r="U4" s="10" t="s">
        <v>172</v>
      </c>
      <c r="V4" s="19" t="s">
        <v>170</v>
      </c>
      <c r="W4" s="10" t="s">
        <v>161</v>
      </c>
      <c r="X4" s="10" t="s">
        <v>166</v>
      </c>
      <c r="Y4" s="10" t="s">
        <v>150</v>
      </c>
      <c r="Z4" s="10" t="s">
        <v>1002</v>
      </c>
      <c r="AA4" s="39" t="s">
        <v>148</v>
      </c>
      <c r="AB4" s="40" t="s">
        <v>161</v>
      </c>
      <c r="AC4" s="40" t="s">
        <v>166</v>
      </c>
      <c r="AD4" s="40" t="s">
        <v>198</v>
      </c>
      <c r="AE4" s="22" t="s">
        <v>153</v>
      </c>
      <c r="AF4" s="22" t="s">
        <v>1025</v>
      </c>
      <c r="AG4" s="22" t="s">
        <v>1026</v>
      </c>
      <c r="AI4" s="50" t="s">
        <v>1004</v>
      </c>
      <c r="AJ4" s="40" t="s">
        <v>172</v>
      </c>
      <c r="AK4" s="40" t="s">
        <v>150</v>
      </c>
      <c r="AL4" s="39" t="s">
        <v>170</v>
      </c>
      <c r="AM4" s="40" t="s">
        <v>198</v>
      </c>
      <c r="AN4" s="40" t="s">
        <v>156</v>
      </c>
      <c r="AO4" s="40" t="s">
        <v>157</v>
      </c>
      <c r="AP4" s="40" t="s">
        <v>168</v>
      </c>
    </row>
    <row r="5" spans="2:42" ht="16.5">
      <c r="B5" s="10" t="s">
        <v>134</v>
      </c>
      <c r="C5" s="6" t="str">
        <f>'Machine States'!N5</f>
        <v>DJ5961001S080</v>
      </c>
      <c r="D5" s="6" t="str">
        <f>'Machine States'!O5</f>
        <v>DJ5961-001</v>
      </c>
      <c r="E5" s="6" t="str">
        <f>'Machine States'!P5</f>
        <v>00A</v>
      </c>
      <c r="F5" s="6" t="str">
        <f>'Machine States'!Q5</f>
        <v>MNMAN00045</v>
      </c>
      <c r="G5" s="6">
        <f>'Machine States'!R5</f>
        <v>8</v>
      </c>
      <c r="T5" s="10" t="s">
        <v>132</v>
      </c>
      <c r="U5" s="6" t="str">
        <f>$C$3</f>
        <v>DJ5961001S070</v>
      </c>
      <c r="V5" s="6" t="str">
        <f>$F$3</f>
        <v>MNMAN00044</v>
      </c>
      <c r="W5" s="6" t="str">
        <f>$E$3</f>
        <v>00A</v>
      </c>
      <c r="X5" s="10" cm="1">
        <f t="array" ref="X5">_xlfn.IFS(W5=$C$30,2,TRUE,1)</f>
        <v>2</v>
      </c>
      <c r="Y5" s="10" t="str">
        <f>$D$3</f>
        <v>DJ5961-001</v>
      </c>
      <c r="Z5" s="10" cm="1">
        <f t="array" aca="1" ref="Z5" ca="1">_xlfn.IFS($L$3=$C3,1,TRUE,0)</f>
        <v>0</v>
      </c>
      <c r="AA5" s="22" cm="1">
        <f t="array" aca="1" ref="AA5" ca="1">_xlfn.IFS(AND($N$3=V5),1,TRUE,0)</f>
        <v>0</v>
      </c>
      <c r="AB5" s="10" cm="1">
        <f t="array" aca="1" ref="AB5" ca="1">_xlfn.IFS($O$3=W5,1,TRUE,0)</f>
        <v>0</v>
      </c>
      <c r="AC5" s="10" cm="1">
        <f t="array" aca="1" ref="AC5" ca="1">_xlfn.IFS(X5&gt;$P$3,0,TRUE,1)</f>
        <v>0</v>
      </c>
      <c r="AD5" s="10" cm="1">
        <f t="array" aca="1" ref="AD5" ca="1">_xlfn.IFS(AND(AA5=1,AB5=1,AC5=1),1,AND(AA5=0,AB5=1,AC5=1),2,AND(AA5=0,AB5=0,AC5=1),3,AND(AA5=1,AB5=0,AC5=1),3,AND(AA5=0,AB5=0,AC5=0),4,AND(AA5=1,AB5=0,AC5=0),4,TRUE,0.1)</f>
        <v>4</v>
      </c>
      <c r="AE5" s="6" cm="1">
        <f t="array" aca="1" ref="AE5" ca="1">_xlfn.IFS(AD5=$D$23,$E$23,AD5=$D$24,$E$24,AD5=$D$25,$E$25,AD5=$D$26,$E$26,TRUE,0.1)</f>
        <v>1320</v>
      </c>
      <c r="AF5" s="6">
        <f ca="1">IF(Z5=1,20,0)</f>
        <v>0</v>
      </c>
      <c r="AG5" s="6">
        <f ca="1">AE5-AF5</f>
        <v>1320</v>
      </c>
      <c r="AI5" s="10" t="s">
        <v>132</v>
      </c>
      <c r="AJ5" s="6" t="s">
        <v>788</v>
      </c>
      <c r="AK5" s="6" t="s">
        <v>12</v>
      </c>
      <c r="AL5" s="6" t="s">
        <v>189</v>
      </c>
      <c r="AM5" s="10">
        <v>1</v>
      </c>
      <c r="AN5" s="6">
        <v>126</v>
      </c>
      <c r="AO5" s="6">
        <v>143</v>
      </c>
      <c r="AP5" s="6">
        <v>244</v>
      </c>
    </row>
    <row r="6" spans="2:42" ht="16.5">
      <c r="B6" s="10" t="s">
        <v>135</v>
      </c>
      <c r="C6" s="6" t="str">
        <f>'Machine States'!N6</f>
        <v>DJ5963001S100</v>
      </c>
      <c r="D6" s="6" t="str">
        <f>'Machine States'!O6</f>
        <v>DJ5963-001</v>
      </c>
      <c r="E6" s="6" t="str">
        <f>'Machine States'!P6</f>
        <v>00A</v>
      </c>
      <c r="F6" s="6" t="str">
        <f>'Machine States'!Q6</f>
        <v>MNMAN00047</v>
      </c>
      <c r="G6" s="6">
        <f>'Machine States'!R6</f>
        <v>10</v>
      </c>
      <c r="T6" s="10" t="s">
        <v>133</v>
      </c>
      <c r="U6" s="6" t="str">
        <f>$C$4</f>
        <v>DJ5961780S100</v>
      </c>
      <c r="V6" s="6" t="str">
        <f>$F$4</f>
        <v>MNMAN00047</v>
      </c>
      <c r="W6" s="6" t="str">
        <f>$E$4</f>
        <v>79S</v>
      </c>
      <c r="X6" s="10" cm="1">
        <f t="array" ref="X6">_xlfn.IFS(W6=$C$30,2,TRUE,1)</f>
        <v>1</v>
      </c>
      <c r="Y6" s="10" t="str">
        <f>$D$4</f>
        <v>DJ5961-780</v>
      </c>
      <c r="Z6" s="10" cm="1">
        <f t="array" aca="1" ref="Z6" ca="1">_xlfn.IFS($L$3=$C4,1,TRUE,0)</f>
        <v>0</v>
      </c>
      <c r="AA6" s="22" cm="1">
        <f t="array" aca="1" ref="AA6" ca="1">_xlfn.IFS(AND($N$3=V6),1,TRUE,0)</f>
        <v>0</v>
      </c>
      <c r="AB6" s="10" cm="1">
        <f t="array" aca="1" ref="AB6" ca="1">_xlfn.IFS($O$3=W6,1,TRUE,0)</f>
        <v>1</v>
      </c>
      <c r="AC6" s="10" cm="1">
        <f t="array" aca="1" ref="AC6" ca="1">_xlfn.IFS(X6&gt;$P$3,0,TRUE,1)</f>
        <v>1</v>
      </c>
      <c r="AD6" s="10" cm="1">
        <f t="array" aca="1" ref="AD6" ca="1">_xlfn.IFS(AND(AA6=1,AB6=1,AC6=1),1,AND(AA6=0,AB6=1,AC6=1),2,AND(AA6=0,AB6=0,AC6=1),3,AND(AA6=1,AB6=0,AC6=1),3,AND(AA6=0,AB6=0,AC6=0),4,AND(AA6=1,AB6=0,AC6=0),4,TRUE,0.1)</f>
        <v>2</v>
      </c>
      <c r="AE6" s="6" cm="1">
        <f t="array" aca="1" ref="AE6" ca="1">_xlfn.IFS(AD6=$D$23,$E$23,AD6=$D$24,$E$24,AD6=$D$25,$E$25,AD6=$D$26,$E$26,TRUE,0.1)</f>
        <v>528</v>
      </c>
      <c r="AF6" s="6">
        <f t="shared" ref="AF6:AF12" ca="1" si="0">IF(Z6=1,20,0)</f>
        <v>0</v>
      </c>
      <c r="AG6" s="6">
        <f t="shared" ref="AG6:AG12" ca="1" si="1">AE6-AF6</f>
        <v>528</v>
      </c>
      <c r="AI6" s="10" t="s">
        <v>133</v>
      </c>
      <c r="AJ6" s="6" t="s">
        <v>834</v>
      </c>
      <c r="AK6" s="53" t="s">
        <v>19</v>
      </c>
      <c r="AL6" s="6" t="s">
        <v>192</v>
      </c>
      <c r="AM6" s="10">
        <v>1</v>
      </c>
      <c r="AN6" s="6">
        <v>354</v>
      </c>
      <c r="AO6" s="6">
        <v>788</v>
      </c>
      <c r="AP6" s="6">
        <v>244</v>
      </c>
    </row>
    <row r="7" spans="2:42" ht="16.5">
      <c r="B7" s="10" t="s">
        <v>136</v>
      </c>
      <c r="C7" s="6" t="str">
        <f>'Machine States'!N7</f>
        <v>DJ5963001S120</v>
      </c>
      <c r="D7" s="6" t="str">
        <f>'Machine States'!O7</f>
        <v>DJ5963-001</v>
      </c>
      <c r="E7" s="6" t="str">
        <f>'Machine States'!P7</f>
        <v>00A</v>
      </c>
      <c r="F7" s="6" t="str">
        <f>'Machine States'!Q7</f>
        <v>MNMAN00049</v>
      </c>
      <c r="G7" s="6">
        <f>'Machine States'!R7</f>
        <v>12</v>
      </c>
      <c r="T7" s="10" t="s">
        <v>134</v>
      </c>
      <c r="U7" s="6" t="str">
        <f>$C$5</f>
        <v>DJ5961001S080</v>
      </c>
      <c r="V7" s="6" t="str">
        <f>$F$5</f>
        <v>MNMAN00045</v>
      </c>
      <c r="W7" s="6" t="str">
        <f>$E$5</f>
        <v>00A</v>
      </c>
      <c r="X7" s="10" cm="1">
        <f t="array" ref="X7">_xlfn.IFS(W7=$C$30,2,TRUE,1)</f>
        <v>2</v>
      </c>
      <c r="Y7" s="10" t="str">
        <f>$D$5</f>
        <v>DJ5961-001</v>
      </c>
      <c r="Z7" s="10" cm="1">
        <f t="array" aca="1" ref="Z7" ca="1">_xlfn.IFS($L$3=$C5,1,TRUE,0)</f>
        <v>0</v>
      </c>
      <c r="AA7" s="22" cm="1">
        <f t="array" aca="1" ref="AA7" ca="1">_xlfn.IFS(AND($N$3=V7),1,TRUE,0)</f>
        <v>0</v>
      </c>
      <c r="AB7" s="10" cm="1">
        <f t="array" aca="1" ref="AB7" ca="1">_xlfn.IFS($O$3=W7,1,TRUE,0)</f>
        <v>0</v>
      </c>
      <c r="AC7" s="10" cm="1">
        <f t="array" aca="1" ref="AC7" ca="1">_xlfn.IFS(X7&gt;$P$3,0,TRUE,1)</f>
        <v>0</v>
      </c>
      <c r="AD7" s="10" cm="1">
        <f t="array" aca="1" ref="AD7" ca="1">_xlfn.IFS(AND(AA7=1,AB7=1,AC7=1),1,AND(AA7=0,AB7=1,AC7=1),2,AND(AA7=0,AB7=0,AC7=1),3,AND(AA7=1,AB7=0,AC7=1),3,AND(AA7=0,AB7=0,AC7=0),4,AND(AA7=1,AB7=0,AC7=0),4,TRUE,0.1)</f>
        <v>4</v>
      </c>
      <c r="AE7" s="6" cm="1">
        <f t="array" aca="1" ref="AE7" ca="1">_xlfn.IFS(AD7=$D$23,$E$23,AD7=$D$24,$E$24,AD7=$D$25,$E$25,AD7=$D$26,$E$26,TRUE,0.1)</f>
        <v>1320</v>
      </c>
      <c r="AF7" s="6">
        <f t="shared" ca="1" si="0"/>
        <v>0</v>
      </c>
      <c r="AG7" s="6">
        <f t="shared" ca="1" si="1"/>
        <v>1320</v>
      </c>
      <c r="AI7" s="10" t="s">
        <v>134</v>
      </c>
      <c r="AJ7" s="6" t="s">
        <v>790</v>
      </c>
      <c r="AK7" s="53" t="s">
        <v>12</v>
      </c>
      <c r="AL7" s="6" t="s">
        <v>190</v>
      </c>
      <c r="AM7" s="10">
        <v>1</v>
      </c>
      <c r="AN7" s="53">
        <v>168</v>
      </c>
      <c r="AO7" s="18">
        <v>158</v>
      </c>
      <c r="AP7" s="6">
        <v>244</v>
      </c>
    </row>
    <row r="8" spans="2:42" ht="16.5">
      <c r="B8" s="10" t="s">
        <v>137</v>
      </c>
      <c r="C8" s="6" t="str">
        <f>'Machine States'!N8</f>
        <v>DJ5961780S090</v>
      </c>
      <c r="D8" s="6" t="str">
        <f>'Machine States'!O8</f>
        <v>DJ5961-780</v>
      </c>
      <c r="E8" s="6" t="str">
        <f>'Machine States'!P8</f>
        <v>79S</v>
      </c>
      <c r="F8" s="6" t="str">
        <f>'Machine States'!Q8</f>
        <v>MNMAN00046</v>
      </c>
      <c r="G8" s="6">
        <f>'Machine States'!R8</f>
        <v>9</v>
      </c>
      <c r="T8" s="10" t="s">
        <v>135</v>
      </c>
      <c r="U8" s="6" t="str">
        <f>$C$6</f>
        <v>DJ5963001S100</v>
      </c>
      <c r="V8" s="6" t="str">
        <f>$F$6</f>
        <v>MNMAN00047</v>
      </c>
      <c r="W8" s="6" t="str">
        <f>$E$6</f>
        <v>00A</v>
      </c>
      <c r="X8" s="10" cm="1">
        <f t="array" ref="X8">_xlfn.IFS(W8=$C$30,2,TRUE,1)</f>
        <v>2</v>
      </c>
      <c r="Y8" s="10" t="str">
        <f>$D$6</f>
        <v>DJ5963-001</v>
      </c>
      <c r="Z8" s="10" cm="1">
        <f t="array" aca="1" ref="Z8" ca="1">_xlfn.IFS($L$3=$C6,1,TRUE,0)</f>
        <v>0</v>
      </c>
      <c r="AA8" s="22" cm="1">
        <f t="array" aca="1" ref="AA8" ca="1">_xlfn.IFS(AND($N$3=V8),1,TRUE,0)</f>
        <v>0</v>
      </c>
      <c r="AB8" s="10" cm="1">
        <f t="array" aca="1" ref="AB8" ca="1">_xlfn.IFS($O$3=W8,1,TRUE,0)</f>
        <v>0</v>
      </c>
      <c r="AC8" s="10" cm="1">
        <f t="array" aca="1" ref="AC8" ca="1">_xlfn.IFS(X8&gt;$P$3,0,TRUE,1)</f>
        <v>0</v>
      </c>
      <c r="AD8" s="10" cm="1">
        <f t="array" aca="1" ref="AD8" ca="1">_xlfn.IFS(AND(AA8=1,AB8=1,AC8=1),1,AND(AA8=0,AB8=1,AC8=1),2,AND(AA8=0,AB8=0,AC8=1),3,AND(AA8=1,AB8=0,AC8=1),3,AND(AA8=0,AB8=0,AC8=0),4,AND(AA8=1,AB8=0,AC8=0),4,TRUE,0.1)</f>
        <v>4</v>
      </c>
      <c r="AE8" s="6" cm="1">
        <f t="array" aca="1" ref="AE8" ca="1">_xlfn.IFS(AD8=$D$23,$E$23,AD8=$D$24,$E$24,AD8=$D$25,$E$25,AD8=$D$26,$E$26,TRUE,0.1)</f>
        <v>1320</v>
      </c>
      <c r="AF8" s="6">
        <f t="shared" ca="1" si="0"/>
        <v>0</v>
      </c>
      <c r="AG8" s="6">
        <f t="shared" ca="1" si="1"/>
        <v>1320</v>
      </c>
      <c r="AI8" s="10" t="s">
        <v>135</v>
      </c>
      <c r="AJ8" s="6" t="s">
        <v>854</v>
      </c>
      <c r="AK8" s="53" t="s">
        <v>16</v>
      </c>
      <c r="AL8" s="6" t="s">
        <v>192</v>
      </c>
      <c r="AM8" s="10">
        <v>1</v>
      </c>
      <c r="AN8" s="53">
        <v>24</v>
      </c>
      <c r="AO8" s="18">
        <v>866</v>
      </c>
      <c r="AP8" s="6">
        <v>244</v>
      </c>
    </row>
    <row r="9" spans="2:42" ht="16.5">
      <c r="B9" s="10" t="s">
        <v>138</v>
      </c>
      <c r="C9" s="6" t="str">
        <f>'Machine States'!N9</f>
        <v>DJ5963001S110</v>
      </c>
      <c r="D9" s="6" t="str">
        <f>'Machine States'!O9</f>
        <v>DJ5963-001</v>
      </c>
      <c r="E9" s="6" t="str">
        <f>'Machine States'!P9</f>
        <v>00A</v>
      </c>
      <c r="F9" s="6" t="str">
        <f>'Machine States'!Q9</f>
        <v>MNMAN00048</v>
      </c>
      <c r="G9" s="6">
        <f>'Machine States'!R9</f>
        <v>11</v>
      </c>
      <c r="T9" s="10" t="s">
        <v>136</v>
      </c>
      <c r="U9" s="6" t="str">
        <f>$C$7</f>
        <v>DJ5963001S120</v>
      </c>
      <c r="V9" s="6" t="str">
        <f>$F$7</f>
        <v>MNMAN00049</v>
      </c>
      <c r="W9" s="6" t="str">
        <f>$E$7</f>
        <v>00A</v>
      </c>
      <c r="X9" s="10" cm="1">
        <f t="array" ref="X9">_xlfn.IFS(W9=$C$30,2,TRUE,1)</f>
        <v>2</v>
      </c>
      <c r="Y9" s="10" t="str">
        <f>$D$7</f>
        <v>DJ5963-001</v>
      </c>
      <c r="Z9" s="10" cm="1">
        <f t="array" aca="1" ref="Z9" ca="1">_xlfn.IFS($L$3=$C7,1,TRUE,0)</f>
        <v>0</v>
      </c>
      <c r="AA9" s="22" cm="1">
        <f t="array" aca="1" ref="AA9" ca="1">_xlfn.IFS(AND($N$3=V9),1,TRUE,0)</f>
        <v>0</v>
      </c>
      <c r="AB9" s="10" cm="1">
        <f t="array" aca="1" ref="AB9" ca="1">_xlfn.IFS($O$3=W9,1,TRUE,0)</f>
        <v>0</v>
      </c>
      <c r="AC9" s="10" cm="1">
        <f t="array" aca="1" ref="AC9" ca="1">_xlfn.IFS(X9&gt;$P$3,0,TRUE,1)</f>
        <v>0</v>
      </c>
      <c r="AD9" s="10" cm="1">
        <f t="array" aca="1" ref="AD9" ca="1">_xlfn.IFS(AND(AA9=1,AB9=1,AC9=1),1,AND(AA9=0,AB9=1,AC9=1),2,AND(AA9=0,AB9=0,AC9=1),3,AND(AA9=1,AB9=0,AC9=1),3,AND(AA9=0,AB9=0,AC9=0),4,AND(AA9=1,AB9=0,AC9=0),4,TRUE,0.1)</f>
        <v>4</v>
      </c>
      <c r="AE9" s="6" cm="1">
        <f t="array" aca="1" ref="AE9" ca="1">_xlfn.IFS(AD9=$D$23,$E$23,AD9=$D$24,$E$24,AD9=$D$25,$E$25,AD9=$D$26,$E$26,TRUE,0.1)</f>
        <v>1320</v>
      </c>
      <c r="AF9" s="6">
        <f t="shared" ca="1" si="0"/>
        <v>0</v>
      </c>
      <c r="AG9" s="6">
        <f t="shared" ca="1" si="1"/>
        <v>1320</v>
      </c>
      <c r="AI9" s="10" t="s">
        <v>136</v>
      </c>
      <c r="AJ9" s="6" t="s">
        <v>858</v>
      </c>
      <c r="AK9" s="69" t="s">
        <v>16</v>
      </c>
      <c r="AL9" s="6" t="s">
        <v>620</v>
      </c>
      <c r="AM9" s="10">
        <v>1</v>
      </c>
      <c r="AN9" s="69">
        <v>24</v>
      </c>
      <c r="AO9" s="70">
        <v>244</v>
      </c>
      <c r="AP9" s="6">
        <v>244</v>
      </c>
    </row>
    <row r="10" spans="2:42" ht="16.5">
      <c r="B10" s="10" t="s">
        <v>139</v>
      </c>
      <c r="C10" s="6" t="str">
        <f>'Machine States'!N10</f>
        <v>DJ5963780S095</v>
      </c>
      <c r="D10" s="6" t="str">
        <f>'Machine States'!O10</f>
        <v>DJ5963-780</v>
      </c>
      <c r="E10" s="6" t="str">
        <f>'Machine States'!P10</f>
        <v>79S</v>
      </c>
      <c r="F10" s="6" t="str">
        <f>'Machine States'!Q10</f>
        <v>MNMAN00046</v>
      </c>
      <c r="G10" s="6">
        <f>'Machine States'!R10</f>
        <v>9.5</v>
      </c>
      <c r="T10" s="10" t="s">
        <v>137</v>
      </c>
      <c r="U10" s="6" t="str">
        <f>$C$8</f>
        <v>DJ5961780S090</v>
      </c>
      <c r="V10" s="6" t="str">
        <f>$F$8</f>
        <v>MNMAN00046</v>
      </c>
      <c r="W10" s="6" t="str">
        <f>$E$8</f>
        <v>79S</v>
      </c>
      <c r="X10" s="10" cm="1">
        <f t="array" ref="X10">_xlfn.IFS(W10=$C$30,2,TRUE,1)</f>
        <v>1</v>
      </c>
      <c r="Y10" s="10" t="str">
        <f>$D$8</f>
        <v>DJ5961-780</v>
      </c>
      <c r="Z10" s="10" cm="1">
        <f t="array" aca="1" ref="Z10" ca="1">_xlfn.IFS($L$3=$C8,1,TRUE,0)</f>
        <v>0</v>
      </c>
      <c r="AA10" s="22" cm="1">
        <f t="array" aca="1" ref="AA10" ca="1">_xlfn.IFS(AND($N$3=V10),1,TRUE,0)</f>
        <v>1</v>
      </c>
      <c r="AB10" s="10" cm="1">
        <f t="array" aca="1" ref="AB10" ca="1">_xlfn.IFS($O$3=W10,1,TRUE,0)</f>
        <v>1</v>
      </c>
      <c r="AC10" s="10" cm="1">
        <f t="array" aca="1" ref="AC10" ca="1">_xlfn.IFS(X10&gt;$P$3,0,TRUE,1)</f>
        <v>1</v>
      </c>
      <c r="AD10" s="10" cm="1">
        <f t="array" aca="1" ref="AD10" ca="1">_xlfn.IFS(AND(AA10=1,AB10=1,AC10=1),1,AND(AA10=0,AB10=1,AC10=1),2,AND(AA10=0,AB10=0,AC10=1),3,AND(AA10=1,AB10=0,AC10=1),3,AND(AA10=0,AB10=0,AC10=0),4,AND(AA10=1,AB10=0,AC10=0),4,TRUE,0.1)</f>
        <v>1</v>
      </c>
      <c r="AE10" s="6" cm="1">
        <f t="array" aca="1" ref="AE10" ca="1">_xlfn.IFS(AD10=$D$23,$E$23,AD10=$D$24,$E$24,AD10=$D$25,$E$25,AD10=$D$26,$E$26,TRUE,0.1)</f>
        <v>264</v>
      </c>
      <c r="AF10" s="6">
        <f t="shared" ca="1" si="0"/>
        <v>0</v>
      </c>
      <c r="AG10" s="6">
        <f t="shared" ca="1" si="1"/>
        <v>264</v>
      </c>
      <c r="AI10" s="10" t="s">
        <v>137</v>
      </c>
      <c r="AJ10" s="6" t="s">
        <v>832</v>
      </c>
      <c r="AK10" s="6" t="s">
        <v>19</v>
      </c>
      <c r="AL10" s="6" t="s">
        <v>191</v>
      </c>
      <c r="AM10" s="11">
        <v>1</v>
      </c>
      <c r="AN10" s="53">
        <v>366</v>
      </c>
      <c r="AO10" s="18">
        <v>678</v>
      </c>
      <c r="AP10" s="6">
        <v>244</v>
      </c>
    </row>
    <row r="11" spans="2:42" ht="16.5">
      <c r="B11" s="10" t="s">
        <v>140</v>
      </c>
      <c r="C11" s="6">
        <f>'Machine States'!N11</f>
        <v>0</v>
      </c>
      <c r="D11" s="6">
        <f>'Machine States'!O11</f>
        <v>0</v>
      </c>
      <c r="E11" s="6">
        <f>'Machine States'!P11</f>
        <v>0</v>
      </c>
      <c r="F11" s="6">
        <f>'Machine States'!Q11</f>
        <v>0</v>
      </c>
      <c r="G11" s="6">
        <f>'Machine States'!R11</f>
        <v>0</v>
      </c>
      <c r="T11" s="10" t="s">
        <v>138</v>
      </c>
      <c r="U11" s="64" t="str">
        <f>$C$9</f>
        <v>DJ5963001S110</v>
      </c>
      <c r="V11" s="6" t="str">
        <f>$F$9</f>
        <v>MNMAN00048</v>
      </c>
      <c r="W11" s="6" t="str">
        <f>$E$9</f>
        <v>00A</v>
      </c>
      <c r="X11" s="10" cm="1">
        <f t="array" ref="X11">_xlfn.IFS(W11=$C$30,2,TRUE,1)</f>
        <v>2</v>
      </c>
      <c r="Y11" s="10" t="str">
        <f>$D$9</f>
        <v>DJ5963-001</v>
      </c>
      <c r="Z11" s="10" cm="1">
        <f t="array" aca="1" ref="Z11" ca="1">_xlfn.IFS($L$3=$C9,1,TRUE,0)</f>
        <v>0</v>
      </c>
      <c r="AA11" s="22" cm="1">
        <f t="array" aca="1" ref="AA11" ca="1">_xlfn.IFS(AND($N$3=V11),1,TRUE,0)</f>
        <v>0</v>
      </c>
      <c r="AB11" s="10" cm="1">
        <f t="array" aca="1" ref="AB11" ca="1">_xlfn.IFS($O$3=W11,1,TRUE,0)</f>
        <v>0</v>
      </c>
      <c r="AC11" s="10" cm="1">
        <f t="array" aca="1" ref="AC11" ca="1">_xlfn.IFS(X11&gt;$P$3,0,TRUE,1)</f>
        <v>0</v>
      </c>
      <c r="AD11" s="10" cm="1">
        <f t="array" aca="1" ref="AD11" ca="1">_xlfn.IFS(AND(AA11=1,AB11=1,AC11=1),1,AND(AA11=0,AB11=1,AC11=1),2,AND(AA11=0,AB11=0,AC11=1),3,AND(AA11=1,AB11=0,AC11=1),3,AND(AA11=0,AB11=0,AC11=0),4,AND(AA11=1,AB11=0,AC11=0),4,TRUE,0.1)</f>
        <v>4</v>
      </c>
      <c r="AE11" s="6" cm="1">
        <f t="array" aca="1" ref="AE11" ca="1">_xlfn.IFS(AD11=$D$23,$E$23,AD11=$D$24,$E$24,AD11=$D$25,$E$25,AD11=$D$26,$E$26,TRUE,0.1)</f>
        <v>1320</v>
      </c>
      <c r="AF11" s="6">
        <f t="shared" ca="1" si="0"/>
        <v>0</v>
      </c>
      <c r="AG11" s="6">
        <f t="shared" ca="1" si="1"/>
        <v>1320</v>
      </c>
      <c r="AI11" s="10" t="s">
        <v>138</v>
      </c>
      <c r="AJ11" s="6" t="s">
        <v>857</v>
      </c>
      <c r="AK11" s="6" t="s">
        <v>16</v>
      </c>
      <c r="AL11" s="6" t="s">
        <v>193</v>
      </c>
      <c r="AM11" s="11">
        <v>1</v>
      </c>
      <c r="AN11" s="53">
        <v>12</v>
      </c>
      <c r="AO11" s="18">
        <v>126</v>
      </c>
      <c r="AP11" s="6">
        <v>264</v>
      </c>
    </row>
    <row r="12" spans="2:42" ht="16.5">
      <c r="B12" s="10" t="s">
        <v>141</v>
      </c>
      <c r="C12" s="6">
        <f>'Machine States'!N12</f>
        <v>0</v>
      </c>
      <c r="D12" s="6">
        <f>'Machine States'!O12</f>
        <v>0</v>
      </c>
      <c r="E12" s="6">
        <f>'Machine States'!P12</f>
        <v>0</v>
      </c>
      <c r="F12" s="6">
        <f>'Machine States'!Q12</f>
        <v>0</v>
      </c>
      <c r="G12" s="6">
        <f>'Machine States'!R12</f>
        <v>0</v>
      </c>
      <c r="T12" s="10" t="s">
        <v>139</v>
      </c>
      <c r="U12" s="64" t="str">
        <f>$C$10</f>
        <v>DJ5963780S095</v>
      </c>
      <c r="V12" s="6" t="str">
        <f>$F$10</f>
        <v>MNMAN00046</v>
      </c>
      <c r="W12" s="6" t="str">
        <f>$E$10</f>
        <v>79S</v>
      </c>
      <c r="X12" s="10" cm="1">
        <f t="array" ref="X12">_xlfn.IFS(W12=$C$30,2,TRUE,1)</f>
        <v>1</v>
      </c>
      <c r="Y12" s="10" t="str">
        <f>$D$10</f>
        <v>DJ5963-780</v>
      </c>
      <c r="Z12" s="10" cm="1">
        <f t="array" aca="1" ref="Z12" ca="1">_xlfn.IFS($L$3=$C10,1,TRUE,0)</f>
        <v>1</v>
      </c>
      <c r="AA12" s="22" cm="1">
        <f t="array" aca="1" ref="AA12" ca="1">_xlfn.IFS(AND($N$3=V12),1,TRUE,0)</f>
        <v>1</v>
      </c>
      <c r="AB12" s="10" cm="1">
        <f t="array" aca="1" ref="AB12" ca="1">_xlfn.IFS($O$3=W12,1,TRUE,0)</f>
        <v>1</v>
      </c>
      <c r="AC12" s="10" cm="1">
        <f t="array" aca="1" ref="AC12" ca="1">_xlfn.IFS(X12&gt;$P$3,0,TRUE,1)</f>
        <v>1</v>
      </c>
      <c r="AD12" s="10" cm="1">
        <f t="array" aca="1" ref="AD12" ca="1">_xlfn.IFS(AND(AA12=1,AB12=1,AC12=1),1,AND(AA12=0,AB12=1,AC12=1),2,AND(AA12=0,AB12=0,AC12=1),3,AND(AA12=1,AB12=0,AC12=1),3,AND(AA12=0,AB12=0,AC12=0),4,AND(AA12=1,AB12=0,AC12=0),4,TRUE,0.1)</f>
        <v>1</v>
      </c>
      <c r="AE12" s="6" cm="1">
        <f t="array" aca="1" ref="AE12" ca="1">_xlfn.IFS(AD12=$D$23,$E$23,AD12=$D$24,$E$24,AD12=$D$25,$E$25,AD12=$D$26,$E$26,TRUE,0.1)</f>
        <v>264</v>
      </c>
      <c r="AF12" s="6">
        <f t="shared" ca="1" si="0"/>
        <v>20</v>
      </c>
      <c r="AG12" s="6">
        <f t="shared" ca="1" si="1"/>
        <v>244</v>
      </c>
      <c r="AI12" s="10" t="s">
        <v>139</v>
      </c>
      <c r="AJ12" s="6" t="s">
        <v>891</v>
      </c>
      <c r="AK12" s="6" t="s">
        <v>4</v>
      </c>
      <c r="AL12" s="6" t="s">
        <v>191</v>
      </c>
      <c r="AM12" s="22">
        <v>1</v>
      </c>
      <c r="AN12" s="6">
        <v>186</v>
      </c>
      <c r="AO12" s="6">
        <v>49</v>
      </c>
      <c r="AP12" s="6">
        <v>244</v>
      </c>
    </row>
    <row r="13" spans="2:42" ht="16.5">
      <c r="B13" s="10" t="s">
        <v>142</v>
      </c>
      <c r="C13" s="6">
        <f>'Machine States'!N13</f>
        <v>0</v>
      </c>
      <c r="D13" s="6">
        <f>'Machine States'!O13</f>
        <v>0</v>
      </c>
      <c r="E13" s="6">
        <f>'Machine States'!P13</f>
        <v>0</v>
      </c>
      <c r="F13" s="6">
        <f>'Machine States'!Q13</f>
        <v>0</v>
      </c>
      <c r="G13" s="6">
        <f>'Machine States'!R13</f>
        <v>0</v>
      </c>
      <c r="K13" s="6">
        <f>Auc_1!$B4</f>
        <v>2</v>
      </c>
      <c r="L13" s="6" t="str">
        <f ca="1">Auc_1!$C4</f>
        <v>DJ5961780S090</v>
      </c>
      <c r="M13" s="6" t="str">
        <f ca="1">Auc_1!$D4</f>
        <v>DJ5961-780</v>
      </c>
      <c r="N13" s="6" t="str">
        <f ca="1">Auc_1!$F4</f>
        <v>MNMAN00046</v>
      </c>
      <c r="O13" s="6" t="str">
        <f ca="1">Auc_1!$I4</f>
        <v>79S</v>
      </c>
      <c r="P13" s="10" cm="1">
        <f t="array" aca="1" ref="P13" ca="1">_xlfn.IFS(O13=$C$30,2,TRUE,1)</f>
        <v>1</v>
      </c>
      <c r="Q13" s="10">
        <f ca="1">Auc_1!$K4</f>
        <v>366</v>
      </c>
      <c r="R13" s="10">
        <f ca="1">Auc_1!$L4</f>
        <v>678</v>
      </c>
      <c r="S13" s="63">
        <f ca="1">Auc_1!$P4</f>
        <v>600</v>
      </c>
      <c r="T13" s="6">
        <v>0</v>
      </c>
      <c r="AD13" s="10"/>
      <c r="AE13" s="6"/>
      <c r="AF13" s="6"/>
      <c r="AG13" s="6"/>
    </row>
    <row r="14" spans="2:42" ht="16.5">
      <c r="B14" s="10" t="s">
        <v>143</v>
      </c>
      <c r="C14" s="6">
        <f>'Machine States'!N14</f>
        <v>0</v>
      </c>
      <c r="D14" s="6">
        <f>'Machine States'!O14</f>
        <v>0</v>
      </c>
      <c r="E14" s="6">
        <f>'Machine States'!P14</f>
        <v>0</v>
      </c>
      <c r="F14" s="6">
        <f>'Machine States'!Q14</f>
        <v>0</v>
      </c>
      <c r="G14" s="6">
        <f>'Machine States'!R14</f>
        <v>0</v>
      </c>
      <c r="T14" s="6">
        <v>0</v>
      </c>
      <c r="U14" s="11" t="s">
        <v>172</v>
      </c>
      <c r="V14" s="19" t="s">
        <v>148</v>
      </c>
      <c r="W14" s="10" t="s">
        <v>161</v>
      </c>
      <c r="X14" s="10" t="s">
        <v>166</v>
      </c>
      <c r="Y14" s="10" t="s">
        <v>150</v>
      </c>
      <c r="Z14" s="10" t="s">
        <v>1002</v>
      </c>
      <c r="AA14" s="39" t="s">
        <v>148</v>
      </c>
      <c r="AB14" s="40" t="s">
        <v>161</v>
      </c>
      <c r="AC14" s="40" t="s">
        <v>166</v>
      </c>
      <c r="AD14" s="40" t="s">
        <v>198</v>
      </c>
      <c r="AE14" s="22" t="s">
        <v>153</v>
      </c>
      <c r="AF14" s="22" t="s">
        <v>1025</v>
      </c>
      <c r="AG14" s="22" t="s">
        <v>1026</v>
      </c>
    </row>
    <row r="15" spans="2:42" ht="16.5">
      <c r="B15" s="10" t="s">
        <v>144</v>
      </c>
      <c r="C15" s="6">
        <f>'Machine States'!N15</f>
        <v>0</v>
      </c>
      <c r="D15" s="6">
        <f>'Machine States'!O15</f>
        <v>0</v>
      </c>
      <c r="E15" s="6">
        <f>'Machine States'!P15</f>
        <v>0</v>
      </c>
      <c r="F15" s="6">
        <f>'Machine States'!Q15</f>
        <v>0</v>
      </c>
      <c r="G15" s="6">
        <f>'Machine States'!R15</f>
        <v>0</v>
      </c>
      <c r="T15" s="10" t="s">
        <v>132</v>
      </c>
      <c r="U15" s="6" t="str">
        <f>$C$3</f>
        <v>DJ5961001S070</v>
      </c>
      <c r="V15" s="6" t="str">
        <f>$F$3</f>
        <v>MNMAN00044</v>
      </c>
      <c r="W15" s="6" t="str">
        <f>$E$3</f>
        <v>00A</v>
      </c>
      <c r="X15" s="10" cm="1">
        <f t="array" ref="X15">_xlfn.IFS(W15=$C$30,2,TRUE,1)</f>
        <v>2</v>
      </c>
      <c r="Y15" s="10" t="str">
        <f>$D$3</f>
        <v>DJ5961-001</v>
      </c>
      <c r="Z15" s="10" cm="1">
        <f t="array" aca="1" ref="Z15" ca="1">_xlfn.IFS($L$13=$C3,1,TRUE,0)</f>
        <v>0</v>
      </c>
      <c r="AA15" s="22" cm="1">
        <f t="array" aca="1" ref="AA15" ca="1">_xlfn.IFS(AND($N$13=V15),1,TRUE,0)</f>
        <v>0</v>
      </c>
      <c r="AB15" s="10" cm="1">
        <f t="array" aca="1" ref="AB15" ca="1">_xlfn.IFS($O$13=W15,1,TRUE,0)</f>
        <v>0</v>
      </c>
      <c r="AC15" s="10" cm="1">
        <f t="array" aca="1" ref="AC15" ca="1">_xlfn.IFS(X15&gt;$P$13,0,TRUE,1)</f>
        <v>0</v>
      </c>
      <c r="AD15" s="10" cm="1">
        <f t="array" aca="1" ref="AD15" ca="1">_xlfn.IFS(AND(AA15=1,AB15=1,AC15=1),1,AND(AA15=0,AB15=1,AC15=1),2,AND(AA15=0,AB15=0,AC15=1),3,AND(AA15=1,AB15=0,AC15=1),3,AND(AA15=0,AB15=0,AC15=0),4,AND(AA15=1,AB15=0,AC15=0),4,TRUE,0.1)</f>
        <v>4</v>
      </c>
      <c r="AE15" s="6" cm="1">
        <f t="array" aca="1" ref="AE15" ca="1">_xlfn.IFS(AD15=$D$23,$E$23,AD15=$D$24,$E$24,AD15=$D$25,$E$25,AD15=$D$26,$E$26,TRUE,0.1)</f>
        <v>1320</v>
      </c>
      <c r="AF15" s="6">
        <f t="shared" ref="AF15:AF76" ca="1" si="2">IF(Z15=1,20,0)</f>
        <v>0</v>
      </c>
      <c r="AG15" s="6">
        <f t="shared" ref="AG15:AG76" ca="1" si="3">AE15-AF15</f>
        <v>1320</v>
      </c>
    </row>
    <row r="16" spans="2:42" ht="16.5">
      <c r="B16" s="10" t="s">
        <v>145</v>
      </c>
      <c r="C16" s="6">
        <f>'Machine States'!N16</f>
        <v>0</v>
      </c>
      <c r="D16" s="6">
        <f>'Machine States'!O16</f>
        <v>0</v>
      </c>
      <c r="E16" s="6">
        <f>'Machine States'!P16</f>
        <v>0</v>
      </c>
      <c r="F16" s="6">
        <f>'Machine States'!Q16</f>
        <v>0</v>
      </c>
      <c r="G16" s="6">
        <f>'Machine States'!R16</f>
        <v>0</v>
      </c>
      <c r="T16" s="10" t="s">
        <v>133</v>
      </c>
      <c r="U16" s="6" t="str">
        <f>$C$4</f>
        <v>DJ5961780S100</v>
      </c>
      <c r="V16" s="6" t="str">
        <f>$F$4</f>
        <v>MNMAN00047</v>
      </c>
      <c r="W16" s="6" t="str">
        <f>$E$4</f>
        <v>79S</v>
      </c>
      <c r="X16" s="10" cm="1">
        <f t="array" ref="X16">_xlfn.IFS(W16=$C$30,2,TRUE,1)</f>
        <v>1</v>
      </c>
      <c r="Y16" s="10" t="str">
        <f>$D$4</f>
        <v>DJ5961-780</v>
      </c>
      <c r="Z16" s="10" cm="1">
        <f t="array" aca="1" ref="Z16" ca="1">_xlfn.IFS($L$13=$C4,1,TRUE,0)</f>
        <v>0</v>
      </c>
      <c r="AA16" s="22" cm="1">
        <f t="array" aca="1" ref="AA16" ca="1">_xlfn.IFS(AND($N$13=V16),1,TRUE,0)</f>
        <v>0</v>
      </c>
      <c r="AB16" s="10" cm="1">
        <f t="array" aca="1" ref="AB16" ca="1">_xlfn.IFS($O$13=W16,1,TRUE,0)</f>
        <v>1</v>
      </c>
      <c r="AC16" s="10" cm="1">
        <f t="array" aca="1" ref="AC16" ca="1">_xlfn.IFS(X16&gt;$P$13,0,TRUE,1)</f>
        <v>1</v>
      </c>
      <c r="AD16" s="10" cm="1">
        <f t="array" aca="1" ref="AD16" ca="1">_xlfn.IFS(AND(AA16=1,AB16=1,AC16=1),1,AND(AA16=0,AB16=1,AC16=1),2,AND(AA16=0,AB16=0,AC16=1),3,AND(AA16=1,AB16=0,AC16=1),3,AND(AA16=0,AB16=0,AC16=0),4,AND(AA16=1,AB16=0,AC16=0),4,TRUE,0.1)</f>
        <v>2</v>
      </c>
      <c r="AE16" s="6" cm="1">
        <f t="array" aca="1" ref="AE16" ca="1">_xlfn.IFS(AD16=$D$23,$E$23,AD16=$D$24,$E$24,AD16=$D$25,$E$25,AD16=$D$26,$E$26,TRUE,0.1)</f>
        <v>528</v>
      </c>
      <c r="AF16" s="6">
        <f t="shared" ca="1" si="2"/>
        <v>0</v>
      </c>
      <c r="AG16" s="6">
        <f t="shared" ca="1" si="3"/>
        <v>528</v>
      </c>
    </row>
    <row r="17" spans="2:33" ht="16.5">
      <c r="B17" s="10" t="s">
        <v>146</v>
      </c>
      <c r="C17" s="6">
        <f>'Machine States'!N17</f>
        <v>0</v>
      </c>
      <c r="D17" s="6">
        <f>'Machine States'!O17</f>
        <v>0</v>
      </c>
      <c r="E17" s="6">
        <f>'Machine States'!P17</f>
        <v>0</v>
      </c>
      <c r="F17" s="6">
        <f>'Machine States'!Q17</f>
        <v>0</v>
      </c>
      <c r="G17" s="6">
        <f>'Machine States'!R17</f>
        <v>0</v>
      </c>
      <c r="T17" s="10" t="s">
        <v>134</v>
      </c>
      <c r="U17" s="6" t="str">
        <f>$C$5</f>
        <v>DJ5961001S080</v>
      </c>
      <c r="V17" s="6" t="str">
        <f>$F$5</f>
        <v>MNMAN00045</v>
      </c>
      <c r="W17" s="6" t="str">
        <f>$E$5</f>
        <v>00A</v>
      </c>
      <c r="X17" s="10" cm="1">
        <f t="array" ref="X17">_xlfn.IFS(W17=$C$30,2,TRUE,1)</f>
        <v>2</v>
      </c>
      <c r="Y17" s="10" t="str">
        <f>$D$5</f>
        <v>DJ5961-001</v>
      </c>
      <c r="Z17" s="10" cm="1">
        <f t="array" aca="1" ref="Z17" ca="1">_xlfn.IFS($L$13=$C5,1,TRUE,0)</f>
        <v>0</v>
      </c>
      <c r="AA17" s="22" cm="1">
        <f t="array" aca="1" ref="AA17" ca="1">_xlfn.IFS(AND($N$13=V17),1,TRUE,0)</f>
        <v>0</v>
      </c>
      <c r="AB17" s="10" cm="1">
        <f t="array" aca="1" ref="AB17" ca="1">_xlfn.IFS($O$13=W17,1,TRUE,0)</f>
        <v>0</v>
      </c>
      <c r="AC17" s="10" cm="1">
        <f t="array" aca="1" ref="AC17" ca="1">_xlfn.IFS(X17&gt;$P$13,0,TRUE,1)</f>
        <v>0</v>
      </c>
      <c r="AD17" s="10" cm="1">
        <f t="array" aca="1" ref="AD17" ca="1">_xlfn.IFS(AND(AA17=1,AB17=1,AC17=1),1,AND(AA17=0,AB17=1,AC17=1),2,AND(AA17=0,AB17=0,AC17=1),3,AND(AA17=1,AB17=0,AC17=1),3,AND(AA17=0,AB17=0,AC17=0),4,AND(AA17=1,AB17=0,AC17=0),4,TRUE,0.1)</f>
        <v>4</v>
      </c>
      <c r="AE17" s="6" cm="1">
        <f t="array" aca="1" ref="AE17" ca="1">_xlfn.IFS(AD17=$D$23,$E$23,AD17=$D$24,$E$24,AD17=$D$25,$E$25,AD17=$D$26,$E$26,TRUE,0.1)</f>
        <v>1320</v>
      </c>
      <c r="AF17" s="6">
        <f t="shared" ca="1" si="2"/>
        <v>0</v>
      </c>
      <c r="AG17" s="6">
        <f t="shared" ca="1" si="3"/>
        <v>1320</v>
      </c>
    </row>
    <row r="18" spans="2:33" ht="16.5">
      <c r="B18" s="10" t="s">
        <v>147</v>
      </c>
      <c r="C18" s="6">
        <f>'Machine States'!N18</f>
        <v>0</v>
      </c>
      <c r="D18" s="6">
        <f>'Machine States'!O18</f>
        <v>0</v>
      </c>
      <c r="E18" s="6">
        <f>'Machine States'!P18</f>
        <v>0</v>
      </c>
      <c r="F18" s="6">
        <f>'Machine States'!Q18</f>
        <v>0</v>
      </c>
      <c r="G18" s="6">
        <f>'Machine States'!R18</f>
        <v>0</v>
      </c>
      <c r="T18" s="10" t="s">
        <v>135</v>
      </c>
      <c r="U18" s="6" t="str">
        <f>$C$6</f>
        <v>DJ5963001S100</v>
      </c>
      <c r="V18" s="6" t="str">
        <f>$F$6</f>
        <v>MNMAN00047</v>
      </c>
      <c r="W18" s="6" t="str">
        <f>$E$6</f>
        <v>00A</v>
      </c>
      <c r="X18" s="10" cm="1">
        <f t="array" ref="X18">_xlfn.IFS(W18=$C$30,2,TRUE,1)</f>
        <v>2</v>
      </c>
      <c r="Y18" s="10" t="str">
        <f>$D$6</f>
        <v>DJ5963-001</v>
      </c>
      <c r="Z18" s="10" cm="1">
        <f t="array" aca="1" ref="Z18" ca="1">_xlfn.IFS($L$13=$C6,1,TRUE,0)</f>
        <v>0</v>
      </c>
      <c r="AA18" s="22" cm="1">
        <f t="array" aca="1" ref="AA18" ca="1">_xlfn.IFS(AND($N$13=V18),1,TRUE,0)</f>
        <v>0</v>
      </c>
      <c r="AB18" s="10" cm="1">
        <f t="array" aca="1" ref="AB18" ca="1">_xlfn.IFS($O$13=W18,1,TRUE,0)</f>
        <v>0</v>
      </c>
      <c r="AC18" s="10" cm="1">
        <f t="array" aca="1" ref="AC18" ca="1">_xlfn.IFS(X18&gt;$P$13,0,TRUE,1)</f>
        <v>0</v>
      </c>
      <c r="AD18" s="10" cm="1">
        <f t="array" aca="1" ref="AD18" ca="1">_xlfn.IFS(AND(AA18=1,AB18=1,AC18=1),1,AND(AA18=0,AB18=1,AC18=1),2,AND(AA18=0,AB18=0,AC18=1),3,AND(AA18=1,AB18=0,AC18=1),3,AND(AA18=0,AB18=0,AC18=0),4,AND(AA18=1,AB18=0,AC18=0),4,TRUE,0.1)</f>
        <v>4</v>
      </c>
      <c r="AE18" s="6" cm="1">
        <f t="array" aca="1" ref="AE18" ca="1">_xlfn.IFS(AD18=$D$23,$E$23,AD18=$D$24,$E$24,AD18=$D$25,$E$25,AD18=$D$26,$E$26,TRUE,0.1)</f>
        <v>1320</v>
      </c>
      <c r="AF18" s="6">
        <f t="shared" ca="1" si="2"/>
        <v>0</v>
      </c>
      <c r="AG18" s="6">
        <f t="shared" ca="1" si="3"/>
        <v>1320</v>
      </c>
    </row>
    <row r="19" spans="2:33" ht="16.5">
      <c r="B19" s="12"/>
      <c r="C19" s="12"/>
      <c r="D19" s="12"/>
      <c r="E19" s="12"/>
      <c r="F19" s="12"/>
      <c r="T19" s="10" t="s">
        <v>136</v>
      </c>
      <c r="U19" s="6" t="str">
        <f>$C$7</f>
        <v>DJ5963001S120</v>
      </c>
      <c r="V19" s="6" t="str">
        <f>$F$7</f>
        <v>MNMAN00049</v>
      </c>
      <c r="W19" s="6" t="str">
        <f>$E$7</f>
        <v>00A</v>
      </c>
      <c r="X19" s="10" cm="1">
        <f t="array" ref="X19">_xlfn.IFS(W19=$C$30,2,TRUE,1)</f>
        <v>2</v>
      </c>
      <c r="Y19" s="10" t="str">
        <f>$D$7</f>
        <v>DJ5963-001</v>
      </c>
      <c r="Z19" s="10" cm="1">
        <f t="array" aca="1" ref="Z19" ca="1">_xlfn.IFS($L$13=$C7,1,TRUE,0)</f>
        <v>0</v>
      </c>
      <c r="AA19" s="22" cm="1">
        <f t="array" aca="1" ref="AA19" ca="1">_xlfn.IFS(AND($N$13=V19),1,TRUE,0)</f>
        <v>0</v>
      </c>
      <c r="AB19" s="10" cm="1">
        <f t="array" aca="1" ref="AB19" ca="1">_xlfn.IFS($O$13=W19,1,TRUE,0)</f>
        <v>0</v>
      </c>
      <c r="AC19" s="10" cm="1">
        <f t="array" aca="1" ref="AC19" ca="1">_xlfn.IFS(X19&gt;$P$13,0,TRUE,1)</f>
        <v>0</v>
      </c>
      <c r="AD19" s="10" cm="1">
        <f t="array" aca="1" ref="AD19" ca="1">_xlfn.IFS(AND(AA19=1,AB19=1,AC19=1),1,AND(AA19=0,AB19=1,AC19=1),2,AND(AA19=0,AB19=0,AC19=1),3,AND(AA19=1,AB19=0,AC19=1),3,AND(AA19=0,AB19=0,AC19=0),4,AND(AA19=1,AB19=0,AC19=0),4,TRUE,0.1)</f>
        <v>4</v>
      </c>
      <c r="AE19" s="6" cm="1">
        <f t="array" aca="1" ref="AE19" ca="1">_xlfn.IFS(AD19=$D$23,$E$23,AD19=$D$24,$E$24,AD19=$D$25,$E$25,AD19=$D$26,$E$26,TRUE,0.1)</f>
        <v>1320</v>
      </c>
      <c r="AF19" s="6">
        <f t="shared" ca="1" si="2"/>
        <v>0</v>
      </c>
      <c r="AG19" s="6">
        <f t="shared" ca="1" si="3"/>
        <v>1320</v>
      </c>
    </row>
    <row r="20" spans="2:33" ht="16.5">
      <c r="B20" s="12"/>
      <c r="C20" s="12"/>
      <c r="D20" s="12"/>
      <c r="E20" s="12"/>
      <c r="F20" s="12"/>
      <c r="T20" s="10" t="s">
        <v>137</v>
      </c>
      <c r="U20" s="6" t="str">
        <f>$C$8</f>
        <v>DJ5961780S090</v>
      </c>
      <c r="V20" s="6" t="str">
        <f>$F$8</f>
        <v>MNMAN00046</v>
      </c>
      <c r="W20" s="6" t="str">
        <f>$E$8</f>
        <v>79S</v>
      </c>
      <c r="X20" s="10" cm="1">
        <f t="array" ref="X20">_xlfn.IFS(W20=$C$30,2,TRUE,1)</f>
        <v>1</v>
      </c>
      <c r="Y20" s="10" t="str">
        <f>$D$8</f>
        <v>DJ5961-780</v>
      </c>
      <c r="Z20" s="10" cm="1">
        <f t="array" aca="1" ref="Z20" ca="1">_xlfn.IFS($L$13=$C8,1,TRUE,0)</f>
        <v>1</v>
      </c>
      <c r="AA20" s="22" cm="1">
        <f t="array" aca="1" ref="AA20" ca="1">_xlfn.IFS(AND($N$13=V20),1,TRUE,0)</f>
        <v>1</v>
      </c>
      <c r="AB20" s="10" cm="1">
        <f t="array" aca="1" ref="AB20" ca="1">_xlfn.IFS($O$13=W20,1,TRUE,0)</f>
        <v>1</v>
      </c>
      <c r="AC20" s="10" cm="1">
        <f t="array" aca="1" ref="AC20" ca="1">_xlfn.IFS(X20&gt;$P$13,0,TRUE,1)</f>
        <v>1</v>
      </c>
      <c r="AD20" s="10" cm="1">
        <f t="array" aca="1" ref="AD20" ca="1">_xlfn.IFS(AND(AA20=1,AB20=1,AC20=1),1,AND(AA20=0,AB20=1,AC20=1),2,AND(AA20=0,AB20=0,AC20=1),3,AND(AA20=1,AB20=0,AC20=1),3,AND(AA20=0,AB20=0,AC20=0),4,AND(AA20=1,AB20=0,AC20=0),4,TRUE,0.1)</f>
        <v>1</v>
      </c>
      <c r="AE20" s="6" cm="1">
        <f t="array" aca="1" ref="AE20" ca="1">_xlfn.IFS(AD20=$D$23,$E$23,AD20=$D$24,$E$24,AD20=$D$25,$E$25,AD20=$D$26,$E$26,TRUE,0.1)</f>
        <v>264</v>
      </c>
      <c r="AF20" s="6">
        <f t="shared" ca="1" si="2"/>
        <v>20</v>
      </c>
      <c r="AG20" s="6">
        <f t="shared" ca="1" si="3"/>
        <v>244</v>
      </c>
    </row>
    <row r="21" spans="2:33" ht="16.5">
      <c r="C21" s="20"/>
      <c r="D21" s="21" t="s">
        <v>199</v>
      </c>
      <c r="E21" s="14" t="s">
        <v>153</v>
      </c>
      <c r="T21" s="10" t="s">
        <v>138</v>
      </c>
      <c r="U21" s="6" t="str">
        <f>$C$9</f>
        <v>DJ5963001S110</v>
      </c>
      <c r="V21" s="6" t="str">
        <f>$F$9</f>
        <v>MNMAN00048</v>
      </c>
      <c r="W21" s="6" t="str">
        <f>$E$9</f>
        <v>00A</v>
      </c>
      <c r="X21" s="10" cm="1">
        <f t="array" ref="X21">_xlfn.IFS(W21=$C$30,2,TRUE,1)</f>
        <v>2</v>
      </c>
      <c r="Y21" s="10" t="str">
        <f>$D$9</f>
        <v>DJ5963-001</v>
      </c>
      <c r="Z21" s="10" cm="1">
        <f t="array" aca="1" ref="Z21" ca="1">_xlfn.IFS($L$13=$C9,1,TRUE,0)</f>
        <v>0</v>
      </c>
      <c r="AA21" s="22" cm="1">
        <f t="array" aca="1" ref="AA21" ca="1">_xlfn.IFS(AND($N$13=V21),1,TRUE,0)</f>
        <v>0</v>
      </c>
      <c r="AB21" s="10" cm="1">
        <f t="array" aca="1" ref="AB21" ca="1">_xlfn.IFS($O$13=W21,1,TRUE,0)</f>
        <v>0</v>
      </c>
      <c r="AC21" s="10" cm="1">
        <f t="array" aca="1" ref="AC21" ca="1">_xlfn.IFS(X21&gt;$P$13,0,TRUE,1)</f>
        <v>0</v>
      </c>
      <c r="AD21" s="10" cm="1">
        <f t="array" aca="1" ref="AD21" ca="1">_xlfn.IFS(AND(AA21=1,AB21=1,AC21=1),1,AND(AA21=0,AB21=1,AC21=1),2,AND(AA21=0,AB21=0,AC21=1),3,AND(AA21=1,AB21=0,AC21=1),3,AND(AA21=0,AB21=0,AC21=0),4,AND(AA21=1,AB21=0,AC21=0),4,TRUE,0.1)</f>
        <v>4</v>
      </c>
      <c r="AE21" s="6" cm="1">
        <f t="array" aca="1" ref="AE21" ca="1">_xlfn.IFS(AD21=$D$23,$E$23,AD21=$D$24,$E$24,AD21=$D$25,$E$25,AD21=$D$26,$E$26,TRUE,0.1)</f>
        <v>1320</v>
      </c>
      <c r="AF21" s="6">
        <f t="shared" ca="1" si="2"/>
        <v>0</v>
      </c>
      <c r="AG21" s="6">
        <f t="shared" ca="1" si="3"/>
        <v>1320</v>
      </c>
    </row>
    <row r="22" spans="2:33" ht="16.5">
      <c r="C22" s="21" t="s">
        <v>1033</v>
      </c>
      <c r="D22" s="21">
        <v>1</v>
      </c>
      <c r="E22" s="14">
        <v>244</v>
      </c>
      <c r="T22" s="10" t="s">
        <v>139</v>
      </c>
      <c r="U22" s="64" t="str">
        <f>$C$10</f>
        <v>DJ5963780S095</v>
      </c>
      <c r="V22" s="6" t="str">
        <f>$F$10</f>
        <v>MNMAN00046</v>
      </c>
      <c r="W22" s="6" t="str">
        <f>$E$10</f>
        <v>79S</v>
      </c>
      <c r="X22" s="10" cm="1">
        <f t="array" ref="X22">_xlfn.IFS(W22=$C$30,2,TRUE,1)</f>
        <v>1</v>
      </c>
      <c r="Y22" s="10" t="str">
        <f>$D$9</f>
        <v>DJ5963-001</v>
      </c>
      <c r="Z22" s="10" cm="1">
        <f t="array" aca="1" ref="Z22" ca="1">_xlfn.IFS($L$13=$C10,1,TRUE,0)</f>
        <v>0</v>
      </c>
      <c r="AA22" s="22" cm="1">
        <f t="array" aca="1" ref="AA22" ca="1">_xlfn.IFS(AND($N$13=V22),1,TRUE,0)</f>
        <v>1</v>
      </c>
      <c r="AB22" s="10" cm="1">
        <f t="array" aca="1" ref="AB22" ca="1">_xlfn.IFS($O$13=W22,1,TRUE,0)</f>
        <v>1</v>
      </c>
      <c r="AC22" s="10" cm="1">
        <f t="array" aca="1" ref="AC22" ca="1">_xlfn.IFS(X22&gt;$P$13,0,TRUE,1)</f>
        <v>1</v>
      </c>
      <c r="AD22" s="10" cm="1">
        <f t="array" aca="1" ref="AD22" ca="1">_xlfn.IFS(AND(AA22=1,AB22=1,AC22=1),1,AND(AA22=0,AB22=1,AC22=1),2,AND(AA22=0,AB22=0,AC22=1),3,AND(AA22=1,AB22=0,AC22=1),3,AND(AA22=0,AB22=0,AC22=0),4,AND(AA22=1,AB22=0,AC22=0),4,TRUE,0.1)</f>
        <v>1</v>
      </c>
      <c r="AE22" s="6" cm="1">
        <f t="array" aca="1" ref="AE22" ca="1">_xlfn.IFS(AD22=$D$23,$E$23,AD22=$D$24,$E$24,AD22=$D$25,$E$25,AD22=$D$26,$E$26,TRUE,0.1)</f>
        <v>264</v>
      </c>
      <c r="AF22" s="6">
        <f t="shared" ca="1" si="2"/>
        <v>0</v>
      </c>
      <c r="AG22" s="6">
        <f t="shared" ca="1" si="3"/>
        <v>264</v>
      </c>
    </row>
    <row r="23" spans="2:33" ht="16.5">
      <c r="C23" s="21" t="s">
        <v>152</v>
      </c>
      <c r="D23" s="21">
        <v>1</v>
      </c>
      <c r="E23" s="6">
        <v>264</v>
      </c>
      <c r="K23" s="6">
        <f>Auc_1!$B$5</f>
        <v>3</v>
      </c>
      <c r="L23" s="6" t="str">
        <f ca="1">Auc_1!$C$5</f>
        <v>DJ5961780S100</v>
      </c>
      <c r="M23" s="6" t="str">
        <f ca="1">Auc_1!$D$5</f>
        <v>DJ5961-780</v>
      </c>
      <c r="N23" s="6" t="str">
        <f ca="1">Auc_1!$F$5</f>
        <v>MNMAN00047</v>
      </c>
      <c r="O23" s="6" t="str">
        <f ca="1">Auc_1!$I$5</f>
        <v>79S</v>
      </c>
      <c r="P23" s="10" cm="1">
        <f t="array" aca="1" ref="P23" ca="1">_xlfn.IFS(O23=$C$30,2,TRUE,1)</f>
        <v>1</v>
      </c>
      <c r="Q23" s="10">
        <f ca="1">Auc_1!$K$5</f>
        <v>354</v>
      </c>
      <c r="R23" s="10">
        <f ca="1">Auc_1!$L$5</f>
        <v>788</v>
      </c>
      <c r="S23" s="10">
        <f ca="1">Auc_1!$P$5</f>
        <v>600</v>
      </c>
      <c r="T23" s="6">
        <v>0</v>
      </c>
      <c r="AD23" s="10"/>
      <c r="AE23" s="6"/>
      <c r="AF23" s="6"/>
      <c r="AG23" s="6"/>
    </row>
    <row r="24" spans="2:33" ht="16.5">
      <c r="C24" s="21" t="s">
        <v>200</v>
      </c>
      <c r="D24" s="21">
        <v>2</v>
      </c>
      <c r="E24" s="6">
        <v>528</v>
      </c>
      <c r="T24" s="6">
        <v>0</v>
      </c>
      <c r="U24" s="10" t="s">
        <v>172</v>
      </c>
      <c r="V24" s="19" t="s">
        <v>148</v>
      </c>
      <c r="W24" s="10" t="s">
        <v>161</v>
      </c>
      <c r="X24" s="10" t="s">
        <v>166</v>
      </c>
      <c r="Y24" s="10" t="s">
        <v>150</v>
      </c>
      <c r="Z24" s="10" t="s">
        <v>1002</v>
      </c>
      <c r="AA24" s="39" t="s">
        <v>148</v>
      </c>
      <c r="AB24" s="40" t="s">
        <v>161</v>
      </c>
      <c r="AC24" s="40" t="s">
        <v>166</v>
      </c>
      <c r="AD24" s="40" t="s">
        <v>198</v>
      </c>
      <c r="AE24" s="22" t="s">
        <v>153</v>
      </c>
      <c r="AF24" s="22" t="s">
        <v>1025</v>
      </c>
      <c r="AG24" s="22" t="s">
        <v>1026</v>
      </c>
    </row>
    <row r="25" spans="2:33" ht="16.5">
      <c r="C25" s="21" t="s">
        <v>201</v>
      </c>
      <c r="D25" s="21">
        <v>3</v>
      </c>
      <c r="E25" s="6">
        <v>528</v>
      </c>
      <c r="T25" s="10" t="s">
        <v>132</v>
      </c>
      <c r="U25" s="6" t="str">
        <f>$C$3</f>
        <v>DJ5961001S070</v>
      </c>
      <c r="V25" s="6" t="str">
        <f>$F$3</f>
        <v>MNMAN00044</v>
      </c>
      <c r="W25" s="6" t="str">
        <f>$E$3</f>
        <v>00A</v>
      </c>
      <c r="X25" s="10" cm="1">
        <f t="array" ref="X25">_xlfn.IFS(W25=$C$30,2,TRUE,1)</f>
        <v>2</v>
      </c>
      <c r="Y25" s="10" t="str">
        <f>$D$3</f>
        <v>DJ5961-001</v>
      </c>
      <c r="Z25" s="10" cm="1">
        <f t="array" aca="1" ref="Z25" ca="1">_xlfn.IFS($L$23=$C3,1,TRUE,0)</f>
        <v>0</v>
      </c>
      <c r="AA25" s="22" cm="1">
        <f t="array" aca="1" ref="AA25" ca="1">_xlfn.IFS(AND($N$23=V25),1,TRUE,0)</f>
        <v>0</v>
      </c>
      <c r="AB25" s="10" cm="1">
        <f t="array" aca="1" ref="AB25" ca="1">_xlfn.IFS($O$23=W25,1,TRUE,0)</f>
        <v>0</v>
      </c>
      <c r="AC25" s="10" cm="1">
        <f t="array" aca="1" ref="AC25" ca="1">_xlfn.IFS(X25&gt;$P$23,0,TRUE,1)</f>
        <v>0</v>
      </c>
      <c r="AD25" s="10" cm="1">
        <f t="array" aca="1" ref="AD25" ca="1">_xlfn.IFS(AND(AA25=1,AB25=1,AC25=1),1,AND(AA25=0,AB25=1,AC25=1),2,AND(AA25=0,AB25=0,AC25=1),3,AND(AA25=1,AB25=0,AC25=1),3,AND(AA25=0,AB25=0,AC25=0),4,AND(AA25=1,AB25=0,AC25=0),4,TRUE,0.1)</f>
        <v>4</v>
      </c>
      <c r="AE25" s="6" cm="1">
        <f t="array" aca="1" ref="AE25" ca="1">_xlfn.IFS(AD25=$D$23,$E$23,AD25=$D$24,$E$24,AD25=$D$25,$E$25,AD25=$D$26,$E$26,TRUE,0.1)</f>
        <v>1320</v>
      </c>
      <c r="AF25" s="6">
        <f t="shared" ca="1" si="2"/>
        <v>0</v>
      </c>
      <c r="AG25" s="6">
        <f t="shared" ca="1" si="3"/>
        <v>1320</v>
      </c>
    </row>
    <row r="26" spans="2:33" ht="16.5">
      <c r="C26" s="21" t="s">
        <v>202</v>
      </c>
      <c r="D26" s="21">
        <v>4</v>
      </c>
      <c r="E26" s="6">
        <v>1320</v>
      </c>
      <c r="T26" s="10" t="s">
        <v>133</v>
      </c>
      <c r="U26" s="6" t="str">
        <f>$C$4</f>
        <v>DJ5961780S100</v>
      </c>
      <c r="V26" s="6" t="str">
        <f>$F$4</f>
        <v>MNMAN00047</v>
      </c>
      <c r="W26" s="6" t="str">
        <f>$E$4</f>
        <v>79S</v>
      </c>
      <c r="X26" s="10" cm="1">
        <f t="array" ref="X26">_xlfn.IFS(W26=$C$30,2,TRUE,1)</f>
        <v>1</v>
      </c>
      <c r="Y26" s="10" t="str">
        <f>$D$4</f>
        <v>DJ5961-780</v>
      </c>
      <c r="Z26" s="10" cm="1">
        <f t="array" aca="1" ref="Z26" ca="1">_xlfn.IFS($L$23=$C4,1,TRUE,0)</f>
        <v>1</v>
      </c>
      <c r="AA26" s="22" cm="1">
        <f t="array" aca="1" ref="AA26" ca="1">_xlfn.IFS(AND($N$23=V26),1,TRUE,0)</f>
        <v>1</v>
      </c>
      <c r="AB26" s="10" cm="1">
        <f t="array" aca="1" ref="AB26" ca="1">_xlfn.IFS($O$23=W26,1,TRUE,0)</f>
        <v>1</v>
      </c>
      <c r="AC26" s="10" cm="1">
        <f t="array" aca="1" ref="AC26" ca="1">_xlfn.IFS(X26&gt;$P$23,0,TRUE,1)</f>
        <v>1</v>
      </c>
      <c r="AD26" s="10" cm="1">
        <f t="array" aca="1" ref="AD26" ca="1">_xlfn.IFS(AND(AA26=1,AB26=1,AC26=1),1,AND(AA26=0,AB26=1,AC26=1),2,AND(AA26=0,AB26=0,AC26=1),3,AND(AA26=1,AB26=0,AC26=1),3,AND(AA26=0,AB26=0,AC26=0),4,AND(AA26=1,AB26=0,AC26=0),4,TRUE,0.1)</f>
        <v>1</v>
      </c>
      <c r="AE26" s="6" cm="1">
        <f t="array" aca="1" ref="AE26" ca="1">_xlfn.IFS(AD26=$D$23,$E$23,AD26=$D$24,$E$24,AD26=$D$25,$E$25,AD26=$D$26,$E$26,TRUE,0.1)</f>
        <v>264</v>
      </c>
      <c r="AF26" s="6">
        <f t="shared" ca="1" si="2"/>
        <v>20</v>
      </c>
      <c r="AG26" s="6">
        <f t="shared" ca="1" si="3"/>
        <v>244</v>
      </c>
    </row>
    <row r="27" spans="2:33" ht="16.5">
      <c r="T27" s="10" t="s">
        <v>134</v>
      </c>
      <c r="U27" s="6" t="str">
        <f>$C$5</f>
        <v>DJ5961001S080</v>
      </c>
      <c r="V27" s="6" t="str">
        <f>$F$5</f>
        <v>MNMAN00045</v>
      </c>
      <c r="W27" s="6" t="str">
        <f>$E$5</f>
        <v>00A</v>
      </c>
      <c r="X27" s="10" cm="1">
        <f t="array" ref="X27">_xlfn.IFS(W27=$C$30,2,TRUE,1)</f>
        <v>2</v>
      </c>
      <c r="Y27" s="10" t="str">
        <f>$D$5</f>
        <v>DJ5961-001</v>
      </c>
      <c r="Z27" s="10" cm="1">
        <f t="array" aca="1" ref="Z27" ca="1">_xlfn.IFS($L$23=$C5,1,TRUE,0)</f>
        <v>0</v>
      </c>
      <c r="AA27" s="22" cm="1">
        <f t="array" aca="1" ref="AA27" ca="1">_xlfn.IFS(AND($N$23=V27),1,TRUE,0)</f>
        <v>0</v>
      </c>
      <c r="AB27" s="10" cm="1">
        <f t="array" aca="1" ref="AB27" ca="1">_xlfn.IFS($O$23=W27,1,TRUE,0)</f>
        <v>0</v>
      </c>
      <c r="AC27" s="10" cm="1">
        <f t="array" aca="1" ref="AC27" ca="1">_xlfn.IFS(X27&gt;$P$23,0,TRUE,1)</f>
        <v>0</v>
      </c>
      <c r="AD27" s="10" cm="1">
        <f t="array" aca="1" ref="AD27" ca="1">_xlfn.IFS(AND(AA27=1,AB27=1,AC27=1),1,AND(AA27=0,AB27=1,AC27=1),2,AND(AA27=0,AB27=0,AC27=1),3,AND(AA27=1,AB27=0,AC27=1),3,AND(AA27=0,AB27=0,AC27=0),4,AND(AA27=1,AB27=0,AC27=0),4,TRUE,0.1)</f>
        <v>4</v>
      </c>
      <c r="AE27" s="6" cm="1">
        <f t="array" aca="1" ref="AE27" ca="1">_xlfn.IFS(AD27=$D$23,$E$23,AD27=$D$24,$E$24,AD27=$D$25,$E$25,AD27=$D$26,$E$26,TRUE,0.1)</f>
        <v>1320</v>
      </c>
      <c r="AF27" s="6">
        <f t="shared" ca="1" si="2"/>
        <v>0</v>
      </c>
      <c r="AG27" s="6">
        <f t="shared" ca="1" si="3"/>
        <v>1320</v>
      </c>
    </row>
    <row r="28" spans="2:33" ht="16.5">
      <c r="T28" s="10" t="s">
        <v>135</v>
      </c>
      <c r="U28" s="6" t="str">
        <f>$C$6</f>
        <v>DJ5963001S100</v>
      </c>
      <c r="V28" s="6" t="str">
        <f>$F$6</f>
        <v>MNMAN00047</v>
      </c>
      <c r="W28" s="6" t="str">
        <f>$E$6</f>
        <v>00A</v>
      </c>
      <c r="X28" s="10" cm="1">
        <f t="array" ref="X28">_xlfn.IFS(W28=$C$30,2,TRUE,1)</f>
        <v>2</v>
      </c>
      <c r="Y28" s="10" t="str">
        <f>$D$6</f>
        <v>DJ5963-001</v>
      </c>
      <c r="Z28" s="10" cm="1">
        <f t="array" aca="1" ref="Z28" ca="1">_xlfn.IFS($L$23=$C6,1,TRUE,0)</f>
        <v>0</v>
      </c>
      <c r="AA28" s="22" cm="1">
        <f t="array" aca="1" ref="AA28" ca="1">_xlfn.IFS(AND($N$23=V28),1,TRUE,0)</f>
        <v>1</v>
      </c>
      <c r="AB28" s="10" cm="1">
        <f t="array" aca="1" ref="AB28" ca="1">_xlfn.IFS($O$23=W28,1,TRUE,0)</f>
        <v>0</v>
      </c>
      <c r="AC28" s="10" cm="1">
        <f t="array" aca="1" ref="AC28" ca="1">_xlfn.IFS(X28&gt;$P$23,0,TRUE,1)</f>
        <v>0</v>
      </c>
      <c r="AD28" s="10" cm="1">
        <f t="array" aca="1" ref="AD28" ca="1">_xlfn.IFS(AND(AA28=1,AB28=1,AC28=1),1,AND(AA28=0,AB28=1,AC28=1),2,AND(AA28=0,AB28=0,AC28=1),3,AND(AA28=1,AB28=0,AC28=1),3,AND(AA28=0,AB28=0,AC28=0),4,AND(AA28=1,AB28=0,AC28=0),4,TRUE,0.1)</f>
        <v>4</v>
      </c>
      <c r="AE28" s="6" cm="1">
        <f t="array" aca="1" ref="AE28" ca="1">_xlfn.IFS(AD28=$D$23,$E$23,AD28=$D$24,$E$24,AD28=$D$25,$E$25,AD28=$D$26,$E$26,TRUE,0.1)</f>
        <v>1320</v>
      </c>
      <c r="AF28" s="6">
        <f t="shared" ca="1" si="2"/>
        <v>0</v>
      </c>
      <c r="AG28" s="6">
        <f t="shared" ca="1" si="3"/>
        <v>1320</v>
      </c>
    </row>
    <row r="29" spans="2:33" ht="16.5">
      <c r="C29" s="6" t="s">
        <v>167</v>
      </c>
      <c r="D29" s="52"/>
      <c r="E29" s="52"/>
      <c r="T29" s="10" t="s">
        <v>136</v>
      </c>
      <c r="U29" s="6" t="str">
        <f>$C$7</f>
        <v>DJ5963001S120</v>
      </c>
      <c r="V29" s="6" t="str">
        <f>$F$7</f>
        <v>MNMAN00049</v>
      </c>
      <c r="W29" s="6" t="str">
        <f>$E$7</f>
        <v>00A</v>
      </c>
      <c r="X29" s="10" cm="1">
        <f t="array" ref="X29">_xlfn.IFS(W29=$C$30,2,TRUE,1)</f>
        <v>2</v>
      </c>
      <c r="Y29" s="10" t="str">
        <f>$D$7</f>
        <v>DJ5963-001</v>
      </c>
      <c r="Z29" s="10" cm="1">
        <f t="array" aca="1" ref="Z29" ca="1">_xlfn.IFS($L$23=$C7,1,TRUE,0)</f>
        <v>0</v>
      </c>
      <c r="AA29" s="22" cm="1">
        <f t="array" aca="1" ref="AA29" ca="1">_xlfn.IFS(AND($N$23=V29),1,TRUE,0)</f>
        <v>0</v>
      </c>
      <c r="AB29" s="10" cm="1">
        <f t="array" aca="1" ref="AB29" ca="1">_xlfn.IFS($O$23=W29,1,TRUE,0)</f>
        <v>0</v>
      </c>
      <c r="AC29" s="10" cm="1">
        <f t="array" aca="1" ref="AC29" ca="1">_xlfn.IFS(X29&gt;$P$23,0,TRUE,1)</f>
        <v>0</v>
      </c>
      <c r="AD29" s="10" cm="1">
        <f t="array" aca="1" ref="AD29" ca="1">_xlfn.IFS(AND(AA29=1,AB29=1,AC29=1),1,AND(AA29=0,AB29=1,AC29=1),2,AND(AA29=0,AB29=0,AC29=1),3,AND(AA29=1,AB29=0,AC29=1),3,AND(AA29=0,AB29=0,AC29=0),4,AND(AA29=1,AB29=0,AC29=0),4,TRUE,0.1)</f>
        <v>4</v>
      </c>
      <c r="AE29" s="6" cm="1">
        <f t="array" aca="1" ref="AE29" ca="1">_xlfn.IFS(AD29=$D$23,$E$23,AD29=$D$24,$E$24,AD29=$D$25,$E$25,AD29=$D$26,$E$26,TRUE,0.1)</f>
        <v>1320</v>
      </c>
      <c r="AF29" s="6">
        <f t="shared" ca="1" si="2"/>
        <v>0</v>
      </c>
      <c r="AG29" s="6">
        <f t="shared" ca="1" si="3"/>
        <v>1320</v>
      </c>
    </row>
    <row r="30" spans="2:33" ht="16.5">
      <c r="C30" s="10" t="s">
        <v>164</v>
      </c>
      <c r="D30" s="29">
        <v>2</v>
      </c>
      <c r="T30" s="10" t="s">
        <v>137</v>
      </c>
      <c r="U30" s="6" t="str">
        <f>$C$8</f>
        <v>DJ5961780S090</v>
      </c>
      <c r="V30" s="6" t="str">
        <f>$F$8</f>
        <v>MNMAN00046</v>
      </c>
      <c r="W30" s="6" t="str">
        <f>$E$8</f>
        <v>79S</v>
      </c>
      <c r="X30" s="10" cm="1">
        <f t="array" ref="X30">_xlfn.IFS(W30=$C$30,2,TRUE,1)</f>
        <v>1</v>
      </c>
      <c r="Y30" s="10" t="str">
        <f>$D$8</f>
        <v>DJ5961-780</v>
      </c>
      <c r="Z30" s="10" cm="1">
        <f t="array" aca="1" ref="Z30" ca="1">_xlfn.IFS($L$23=$C8,1,TRUE,0)</f>
        <v>0</v>
      </c>
      <c r="AA30" s="22" cm="1">
        <f t="array" aca="1" ref="AA30" ca="1">_xlfn.IFS(AND($N$23=V30),1,TRUE,0)</f>
        <v>0</v>
      </c>
      <c r="AB30" s="10" cm="1">
        <f t="array" aca="1" ref="AB30" ca="1">_xlfn.IFS($O$23=W30,1,TRUE,0)</f>
        <v>1</v>
      </c>
      <c r="AC30" s="10" cm="1">
        <f t="array" aca="1" ref="AC30" ca="1">_xlfn.IFS(X30&gt;$P$23,0,TRUE,1)</f>
        <v>1</v>
      </c>
      <c r="AD30" s="10" cm="1">
        <f t="array" aca="1" ref="AD30" ca="1">_xlfn.IFS(AND(AA30=1,AB30=1,AC30=1),1,AND(AA30=0,AB30=1,AC30=1),2,AND(AA30=0,AB30=0,AC30=1),3,AND(AA30=1,AB30=0,AC30=1),3,AND(AA30=0,AB30=0,AC30=0),4,AND(AA30=1,AB30=0,AC30=0),4,TRUE,0.1)</f>
        <v>2</v>
      </c>
      <c r="AE30" s="6" cm="1">
        <f t="array" aca="1" ref="AE30" ca="1">_xlfn.IFS(AD30=$D$23,$E$23,AD30=$D$24,$E$24,AD30=$D$25,$E$25,AD30=$D$26,$E$26,TRUE,0.1)</f>
        <v>528</v>
      </c>
      <c r="AF30" s="6">
        <f t="shared" ca="1" si="2"/>
        <v>0</v>
      </c>
      <c r="AG30" s="6">
        <f t="shared" ca="1" si="3"/>
        <v>528</v>
      </c>
    </row>
    <row r="31" spans="2:33" ht="16.5">
      <c r="C31" s="10" t="s">
        <v>165</v>
      </c>
      <c r="D31" s="14">
        <v>1</v>
      </c>
      <c r="T31" s="10" t="s">
        <v>138</v>
      </c>
      <c r="U31" s="6" t="str">
        <f>$C$9</f>
        <v>DJ5963001S110</v>
      </c>
      <c r="V31" s="6" t="str">
        <f>$F$9</f>
        <v>MNMAN00048</v>
      </c>
      <c r="W31" s="6" t="str">
        <f>$E$9</f>
        <v>00A</v>
      </c>
      <c r="X31" s="10" cm="1">
        <f t="array" ref="X31">_xlfn.IFS(W31=$C$30,2,TRUE,1)</f>
        <v>2</v>
      </c>
      <c r="Y31" s="10" t="str">
        <f>$D$9</f>
        <v>DJ5963-001</v>
      </c>
      <c r="Z31" s="10" cm="1">
        <f t="array" aca="1" ref="Z31" ca="1">_xlfn.IFS($L$23=$C9,1,TRUE,0)</f>
        <v>0</v>
      </c>
      <c r="AA31" s="22" cm="1">
        <f t="array" aca="1" ref="AA31" ca="1">_xlfn.IFS(AND($N$23=V31),1,TRUE,0)</f>
        <v>0</v>
      </c>
      <c r="AB31" s="10" cm="1">
        <f t="array" aca="1" ref="AB31" ca="1">_xlfn.IFS($O$23=W31,1,TRUE,0)</f>
        <v>0</v>
      </c>
      <c r="AC31" s="10" cm="1">
        <f t="array" aca="1" ref="AC31" ca="1">_xlfn.IFS(X31&gt;$P$23,0,TRUE,1)</f>
        <v>0</v>
      </c>
      <c r="AD31" s="10" cm="1">
        <f t="array" aca="1" ref="AD31" ca="1">_xlfn.IFS(AND(AA31=1,AB31=1,AC31=1),1,AND(AA31=0,AB31=1,AC31=1),2,AND(AA31=0,AB31=0,AC31=1),3,AND(AA31=1,AB31=0,AC31=1),3,AND(AA31=0,AB31=0,AC31=0),4,AND(AA31=1,AB31=0,AC31=0),4,TRUE,0.1)</f>
        <v>4</v>
      </c>
      <c r="AE31" s="6" cm="1">
        <f t="array" aca="1" ref="AE31" ca="1">_xlfn.IFS(AD31=$D$23,$E$23,AD31=$D$24,$E$24,AD31=$D$25,$E$25,AD31=$D$26,$E$26,TRUE,0.1)</f>
        <v>1320</v>
      </c>
      <c r="AF31" s="6">
        <f t="shared" ca="1" si="2"/>
        <v>0</v>
      </c>
      <c r="AG31" s="6">
        <f t="shared" ca="1" si="3"/>
        <v>1320</v>
      </c>
    </row>
    <row r="32" spans="2:33" ht="16.5">
      <c r="T32" s="10" t="s">
        <v>139</v>
      </c>
      <c r="U32" s="64" t="str">
        <f>$C$10</f>
        <v>DJ5963780S095</v>
      </c>
      <c r="V32" s="6" t="str">
        <f>$F$10</f>
        <v>MNMAN00046</v>
      </c>
      <c r="W32" s="6" t="str">
        <f>$E$10</f>
        <v>79S</v>
      </c>
      <c r="X32" s="10" cm="1">
        <f t="array" ref="X32">_xlfn.IFS(W32=$C$30,2,TRUE,1)</f>
        <v>1</v>
      </c>
      <c r="Y32" s="10" t="str">
        <f>$D$9</f>
        <v>DJ5963-001</v>
      </c>
      <c r="Z32" s="10" cm="1">
        <f t="array" aca="1" ref="Z32" ca="1">_xlfn.IFS($L$23=$C10,1,TRUE,0)</f>
        <v>0</v>
      </c>
      <c r="AA32" s="22" cm="1">
        <f t="array" aca="1" ref="AA32" ca="1">_xlfn.IFS(AND($N$23=V32),1,TRUE,0)</f>
        <v>0</v>
      </c>
      <c r="AB32" s="10" cm="1">
        <f t="array" aca="1" ref="AB32" ca="1">_xlfn.IFS($O$23=W32,1,TRUE,0)</f>
        <v>1</v>
      </c>
      <c r="AC32" s="10" cm="1">
        <f t="array" aca="1" ref="AC32" ca="1">_xlfn.IFS(X32&gt;$P$23,0,TRUE,1)</f>
        <v>1</v>
      </c>
      <c r="AD32" s="10" cm="1">
        <f t="array" aca="1" ref="AD32" ca="1">_xlfn.IFS(AND(AA32=1,AB32=1,AC32=1),1,AND(AA32=0,AB32=1,AC32=1),2,AND(AA32=0,AB32=0,AC32=1),3,AND(AA32=1,AB32=0,AC32=1),3,AND(AA32=0,AB32=0,AC32=0),4,AND(AA32=1,AB32=0,AC32=0),4,TRUE,0.1)</f>
        <v>2</v>
      </c>
      <c r="AE32" s="6" cm="1">
        <f t="array" aca="1" ref="AE32" ca="1">_xlfn.IFS(AD32=$D$23,$E$23,AD32=$D$24,$E$24,AD32=$D$25,$E$25,AD32=$D$26,$E$26,TRUE,0.1)</f>
        <v>528</v>
      </c>
      <c r="AF32" s="6">
        <f t="shared" ca="1" si="2"/>
        <v>0</v>
      </c>
      <c r="AG32" s="6">
        <f t="shared" ca="1" si="3"/>
        <v>528</v>
      </c>
    </row>
    <row r="33" spans="11:33" ht="16.5">
      <c r="K33" s="6">
        <f>Auc_1!$B$6</f>
        <v>4</v>
      </c>
      <c r="L33" s="6" t="str">
        <f ca="1">Auc_1!$C$6</f>
        <v>DJ5963001S100</v>
      </c>
      <c r="M33" s="6" t="str">
        <f ca="1">Auc_1!$D$6</f>
        <v>DJ5963-001</v>
      </c>
      <c r="N33" s="6" t="str">
        <f ca="1">Auc_1!$F$6</f>
        <v>MNMAN00047</v>
      </c>
      <c r="O33" s="6" t="str">
        <f ca="1">Auc_1!$I$6</f>
        <v>00A</v>
      </c>
      <c r="P33" s="10" cm="1">
        <f t="array" aca="1" ref="P33" ca="1">_xlfn.IFS(O33=$C$30,2,TRUE,1)</f>
        <v>2</v>
      </c>
      <c r="Q33" s="10">
        <f ca="1">Auc_1!$K$6</f>
        <v>24</v>
      </c>
      <c r="R33" s="10">
        <f ca="1">Auc_1!$L$6</f>
        <v>866</v>
      </c>
      <c r="S33" s="10">
        <f ca="1">Auc_1!$P$6</f>
        <v>600</v>
      </c>
      <c r="T33" s="6">
        <v>0</v>
      </c>
      <c r="AD33" s="10"/>
      <c r="AE33" s="6"/>
      <c r="AF33" s="6"/>
      <c r="AG33" s="6"/>
    </row>
    <row r="34" spans="11:33" ht="16.5">
      <c r="T34" s="6">
        <v>0</v>
      </c>
      <c r="U34" s="10" t="s">
        <v>172</v>
      </c>
      <c r="V34" s="19" t="s">
        <v>148</v>
      </c>
      <c r="W34" s="10" t="s">
        <v>161</v>
      </c>
      <c r="X34" s="10" t="s">
        <v>166</v>
      </c>
      <c r="Y34" s="10" t="s">
        <v>150</v>
      </c>
      <c r="Z34" s="10" t="s">
        <v>1002</v>
      </c>
      <c r="AA34" s="39" t="s">
        <v>148</v>
      </c>
      <c r="AB34" s="40" t="s">
        <v>161</v>
      </c>
      <c r="AC34" s="40" t="s">
        <v>166</v>
      </c>
      <c r="AD34" s="40" t="s">
        <v>198</v>
      </c>
      <c r="AE34" s="22" t="s">
        <v>153</v>
      </c>
      <c r="AF34" s="22" t="s">
        <v>1025</v>
      </c>
      <c r="AG34" s="22" t="s">
        <v>1026</v>
      </c>
    </row>
    <row r="35" spans="11:33" ht="16.5">
      <c r="T35" s="10" t="s">
        <v>132</v>
      </c>
      <c r="U35" s="6" t="str">
        <f>$C$3</f>
        <v>DJ5961001S070</v>
      </c>
      <c r="V35" s="6" t="str">
        <f>$F$3</f>
        <v>MNMAN00044</v>
      </c>
      <c r="W35" s="6" t="str">
        <f>$E$3</f>
        <v>00A</v>
      </c>
      <c r="X35" s="10" cm="1">
        <f t="array" ref="X35">_xlfn.IFS(W35=$C$30,2,TRUE,1)</f>
        <v>2</v>
      </c>
      <c r="Y35" s="10" t="str">
        <f>$D$3</f>
        <v>DJ5961-001</v>
      </c>
      <c r="Z35" s="10" cm="1">
        <f t="array" aca="1" ref="Z35" ca="1">_xlfn.IFS($L$33=$C3,1,TRUE,0)</f>
        <v>0</v>
      </c>
      <c r="AA35" s="22" cm="1">
        <f t="array" aca="1" ref="AA35" ca="1">_xlfn.IFS(AND($N$33=V35),1,TRUE,0)</f>
        <v>0</v>
      </c>
      <c r="AB35" s="10" cm="1">
        <f t="array" aca="1" ref="AB35" ca="1">_xlfn.IFS($O$33=W35,1,TRUE,0)</f>
        <v>1</v>
      </c>
      <c r="AC35" s="10" cm="1">
        <f t="array" aca="1" ref="AC35" ca="1">_xlfn.IFS(X35&gt;$P$33,0,TRUE,1)</f>
        <v>1</v>
      </c>
      <c r="AD35" s="10" cm="1">
        <f t="array" aca="1" ref="AD35" ca="1">_xlfn.IFS(AND(AA35=1,AB35=1,AC35=1),1,AND(AA35=0,AB35=1,AC35=1),2,AND(AA35=0,AB35=0,AC35=1),3,AND(AA35=1,AB35=0,AC35=1),3,AND(AA35=0,AB35=0,AC35=0),4,AND(AA35=1,AB35=0,AC35=0),4,TRUE,0.1)</f>
        <v>2</v>
      </c>
      <c r="AE35" s="6" cm="1">
        <f t="array" aca="1" ref="AE35" ca="1">_xlfn.IFS(AD35=$D$23,$E$23,AD35=$D$24,$E$24,AD35=$D$25,$E$25,AD35=$D$26,$E$26,TRUE,0.1)</f>
        <v>528</v>
      </c>
      <c r="AF35" s="6">
        <f t="shared" ca="1" si="2"/>
        <v>0</v>
      </c>
      <c r="AG35" s="6">
        <f t="shared" ca="1" si="3"/>
        <v>528</v>
      </c>
    </row>
    <row r="36" spans="11:33">
      <c r="T36" s="10" t="s">
        <v>133</v>
      </c>
      <c r="U36" s="6" t="str">
        <f>$C$4</f>
        <v>DJ5961780S100</v>
      </c>
      <c r="V36" s="6" t="str">
        <f>$F$4</f>
        <v>MNMAN00047</v>
      </c>
      <c r="W36" s="6" t="str">
        <f>$E$4</f>
        <v>79S</v>
      </c>
      <c r="X36" s="10" cm="1">
        <f t="array" ref="X36">_xlfn.IFS(W36=$C$30,2,TRUE,1)</f>
        <v>1</v>
      </c>
      <c r="Y36" s="10" t="str">
        <f>$D$4</f>
        <v>DJ5961-780</v>
      </c>
      <c r="Z36" s="10" cm="1">
        <f t="array" aca="1" ref="Z36" ca="1">_xlfn.IFS($L$33=$C4,1,TRUE,0)</f>
        <v>0</v>
      </c>
      <c r="AA36" s="22" cm="1">
        <f t="array" aca="1" ref="AA36" ca="1">_xlfn.IFS(AND($N$33=V36),1,TRUE,0)</f>
        <v>1</v>
      </c>
      <c r="AB36" s="10" cm="1">
        <f t="array" aca="1" ref="AB36" ca="1">_xlfn.IFS($O$33=W36,1,TRUE,0)</f>
        <v>0</v>
      </c>
      <c r="AC36" s="10" cm="1">
        <f t="array" aca="1" ref="AC36" ca="1">_xlfn.IFS(X36&gt;$P$33,0,TRUE,1)</f>
        <v>1</v>
      </c>
      <c r="AD36" s="10" cm="1">
        <f t="array" aca="1" ref="AD36" ca="1">_xlfn.IFS(AND(AA36=1,AB36=1,AC36=1),1,AND(AA36=0,AB36=1,AC36=1),2,AND(AA36=0,AB36=0,AC36=1),3,AND(AA36=1,AB36=0,AC36=1),3,AND(AA36=0,AB36=0,AC36=0),4,AND(AA36=1,AB36=0,AC36=0),4,TRUE,0.1)</f>
        <v>3</v>
      </c>
      <c r="AE36" s="6" cm="1">
        <f t="array" aca="1" ref="AE36" ca="1">_xlfn.IFS(AD36=$D$23,$E$23,AD36=$D$24,$E$24,AD36=$D$25,$E$25,AD36=$D$26,$E$26,TRUE,0.1)</f>
        <v>528</v>
      </c>
      <c r="AF36" s="6">
        <f t="shared" ca="1" si="2"/>
        <v>0</v>
      </c>
      <c r="AG36" s="6">
        <f t="shared" ca="1" si="3"/>
        <v>528</v>
      </c>
    </row>
    <row r="37" spans="11:33">
      <c r="T37" s="10" t="s">
        <v>134</v>
      </c>
      <c r="U37" s="6" t="str">
        <f>$C$5</f>
        <v>DJ5961001S080</v>
      </c>
      <c r="V37" s="6" t="str">
        <f>$F$5</f>
        <v>MNMAN00045</v>
      </c>
      <c r="W37" s="6" t="str">
        <f>$E$5</f>
        <v>00A</v>
      </c>
      <c r="X37" s="10" cm="1">
        <f t="array" ref="X37">_xlfn.IFS(W37=$C$30,2,TRUE,1)</f>
        <v>2</v>
      </c>
      <c r="Y37" s="10" t="str">
        <f>$D$5</f>
        <v>DJ5961-001</v>
      </c>
      <c r="Z37" s="10" cm="1">
        <f t="array" aca="1" ref="Z37" ca="1">_xlfn.IFS($L$33=$C5,1,TRUE,0)</f>
        <v>0</v>
      </c>
      <c r="AA37" s="22" cm="1">
        <f t="array" aca="1" ref="AA37" ca="1">_xlfn.IFS(AND($N$33=V37),1,TRUE,0)</f>
        <v>0</v>
      </c>
      <c r="AB37" s="10" cm="1">
        <f t="array" aca="1" ref="AB37" ca="1">_xlfn.IFS($O$33=W37,1,TRUE,0)</f>
        <v>1</v>
      </c>
      <c r="AC37" s="10" cm="1">
        <f t="array" aca="1" ref="AC37" ca="1">_xlfn.IFS(X37&gt;$P$33,0,TRUE,1)</f>
        <v>1</v>
      </c>
      <c r="AD37" s="10" cm="1">
        <f t="array" aca="1" ref="AD37" ca="1">_xlfn.IFS(AND(AA37=1,AB37=1,AC37=1),1,AND(AA37=0,AB37=1,AC37=1),2,AND(AA37=0,AB37=0,AC37=1),3,AND(AA37=1,AB37=0,AC37=1),3,AND(AA37=0,AB37=0,AC37=0),4,AND(AA37=1,AB37=0,AC37=0),4,TRUE,0.1)</f>
        <v>2</v>
      </c>
      <c r="AE37" s="6" cm="1">
        <f t="array" aca="1" ref="AE37" ca="1">_xlfn.IFS(AD37=$D$23,$E$23,AD37=$D$24,$E$24,AD37=$D$25,$E$25,AD37=$D$26,$E$26,TRUE,0.1)</f>
        <v>528</v>
      </c>
      <c r="AF37" s="6">
        <f t="shared" ca="1" si="2"/>
        <v>0</v>
      </c>
      <c r="AG37" s="6">
        <f t="shared" ca="1" si="3"/>
        <v>528</v>
      </c>
    </row>
    <row r="38" spans="11:33">
      <c r="T38" s="10" t="s">
        <v>135</v>
      </c>
      <c r="U38" s="6" t="str">
        <f>$C$6</f>
        <v>DJ5963001S100</v>
      </c>
      <c r="V38" s="6" t="str">
        <f>$F$6</f>
        <v>MNMAN00047</v>
      </c>
      <c r="W38" s="6" t="str">
        <f>$E$6</f>
        <v>00A</v>
      </c>
      <c r="X38" s="10" cm="1">
        <f t="array" ref="X38">_xlfn.IFS(W38=$C$30,2,TRUE,1)</f>
        <v>2</v>
      </c>
      <c r="Y38" s="10" t="str">
        <f>$D$6</f>
        <v>DJ5963-001</v>
      </c>
      <c r="Z38" s="10" cm="1">
        <f t="array" aca="1" ref="Z38" ca="1">_xlfn.IFS($L$33=$C6,1,TRUE,0)</f>
        <v>1</v>
      </c>
      <c r="AA38" s="22" cm="1">
        <f t="array" aca="1" ref="AA38" ca="1">_xlfn.IFS(AND($N$33=V38),1,TRUE,0)</f>
        <v>1</v>
      </c>
      <c r="AB38" s="10" cm="1">
        <f t="array" aca="1" ref="AB38" ca="1">_xlfn.IFS($O$33=W38,1,TRUE,0)</f>
        <v>1</v>
      </c>
      <c r="AC38" s="10" cm="1">
        <f t="array" aca="1" ref="AC38" ca="1">_xlfn.IFS(X38&gt;$P$33,0,TRUE,1)</f>
        <v>1</v>
      </c>
      <c r="AD38" s="10" cm="1">
        <f t="array" aca="1" ref="AD38" ca="1">_xlfn.IFS(AND(AA38=1,AB38=1,AC38=1),1,AND(AA38=0,AB38=1,AC38=1),2,AND(AA38=0,AB38=0,AC38=1),3,AND(AA38=1,AB38=0,AC38=1),3,AND(AA38=0,AB38=0,AC38=0),4,AND(AA38=1,AB38=0,AC38=0),4,TRUE,0.1)</f>
        <v>1</v>
      </c>
      <c r="AE38" s="6" cm="1">
        <f t="array" aca="1" ref="AE38" ca="1">_xlfn.IFS(AD38=$D$23,$E$23,AD38=$D$24,$E$24,AD38=$D$25,$E$25,AD38=$D$26,$E$26,TRUE,0.1)</f>
        <v>264</v>
      </c>
      <c r="AF38" s="6">
        <f t="shared" ca="1" si="2"/>
        <v>20</v>
      </c>
      <c r="AG38" s="6">
        <f t="shared" ca="1" si="3"/>
        <v>244</v>
      </c>
    </row>
    <row r="39" spans="11:33">
      <c r="T39" s="10" t="s">
        <v>136</v>
      </c>
      <c r="U39" s="6" t="str">
        <f>$C$7</f>
        <v>DJ5963001S120</v>
      </c>
      <c r="V39" s="6" t="str">
        <f>$F$7</f>
        <v>MNMAN00049</v>
      </c>
      <c r="W39" s="6" t="str">
        <f>$E$7</f>
        <v>00A</v>
      </c>
      <c r="X39" s="10" cm="1">
        <f t="array" ref="X39">_xlfn.IFS(W39=$C$30,2,TRUE,1)</f>
        <v>2</v>
      </c>
      <c r="Y39" s="10" t="str">
        <f>$D$7</f>
        <v>DJ5963-001</v>
      </c>
      <c r="Z39" s="10" cm="1">
        <f t="array" aca="1" ref="Z39" ca="1">_xlfn.IFS($L$33=$C7,1,TRUE,0)</f>
        <v>0</v>
      </c>
      <c r="AA39" s="22" cm="1">
        <f t="array" aca="1" ref="AA39" ca="1">_xlfn.IFS(AND($N$33=V39),1,TRUE,0)</f>
        <v>0</v>
      </c>
      <c r="AB39" s="10" cm="1">
        <f t="array" aca="1" ref="AB39" ca="1">_xlfn.IFS($O$33=W39,1,TRUE,0)</f>
        <v>1</v>
      </c>
      <c r="AC39" s="10" cm="1">
        <f t="array" aca="1" ref="AC39" ca="1">_xlfn.IFS(X39&gt;$P$33,0,TRUE,1)</f>
        <v>1</v>
      </c>
      <c r="AD39" s="10" cm="1">
        <f t="array" aca="1" ref="AD39" ca="1">_xlfn.IFS(AND(AA39=1,AB39=1,AC39=1),1,AND(AA39=0,AB39=1,AC39=1),2,AND(AA39=0,AB39=0,AC39=1),3,AND(AA39=1,AB39=0,AC39=1),3,AND(AA39=0,AB39=0,AC39=0),4,AND(AA39=1,AB39=0,AC39=0),4,TRUE,0.1)</f>
        <v>2</v>
      </c>
      <c r="AE39" s="6" cm="1">
        <f t="array" aca="1" ref="AE39" ca="1">_xlfn.IFS(AD39=$D$23,$E$23,AD39=$D$24,$E$24,AD39=$D$25,$E$25,AD39=$D$26,$E$26,TRUE,0.1)</f>
        <v>528</v>
      </c>
      <c r="AF39" s="6">
        <f t="shared" ca="1" si="2"/>
        <v>0</v>
      </c>
      <c r="AG39" s="6">
        <f t="shared" ca="1" si="3"/>
        <v>528</v>
      </c>
    </row>
    <row r="40" spans="11:33">
      <c r="T40" s="10" t="s">
        <v>137</v>
      </c>
      <c r="U40" s="6" t="str">
        <f>$C$8</f>
        <v>DJ5961780S090</v>
      </c>
      <c r="V40" s="6" t="str">
        <f>$F$8</f>
        <v>MNMAN00046</v>
      </c>
      <c r="W40" s="6" t="str">
        <f>$E$8</f>
        <v>79S</v>
      </c>
      <c r="X40" s="10" cm="1">
        <f t="array" ref="X40">_xlfn.IFS(W40=$C$30,2,TRUE,1)</f>
        <v>1</v>
      </c>
      <c r="Y40" s="10" t="str">
        <f>$D$8</f>
        <v>DJ5961-780</v>
      </c>
      <c r="Z40" s="10" cm="1">
        <f t="array" aca="1" ref="Z40" ca="1">_xlfn.IFS($L$33=$C8,1,TRUE,0)</f>
        <v>0</v>
      </c>
      <c r="AA40" s="22" cm="1">
        <f t="array" aca="1" ref="AA40" ca="1">_xlfn.IFS(AND($N$33=V40),1,TRUE,0)</f>
        <v>0</v>
      </c>
      <c r="AB40" s="10" cm="1">
        <f t="array" aca="1" ref="AB40" ca="1">_xlfn.IFS($O$33=W40,1,TRUE,0)</f>
        <v>0</v>
      </c>
      <c r="AC40" s="10" cm="1">
        <f t="array" aca="1" ref="AC40" ca="1">_xlfn.IFS(X40&gt;$P$33,0,TRUE,1)</f>
        <v>1</v>
      </c>
      <c r="AD40" s="10" cm="1">
        <f t="array" aca="1" ref="AD40" ca="1">_xlfn.IFS(AND(AA40=1,AB40=1,AC40=1),1,AND(AA40=0,AB40=1,AC40=1),2,AND(AA40=0,AB40=0,AC40=1),3,AND(AA40=1,AB40=0,AC40=1),3,AND(AA40=0,AB40=0,AC40=0),4,AND(AA40=1,AB40=0,AC40=0),4,TRUE,0.1)</f>
        <v>3</v>
      </c>
      <c r="AE40" s="6" cm="1">
        <f t="array" aca="1" ref="AE40" ca="1">_xlfn.IFS(AD40=$D$23,$E$23,AD40=$D$24,$E$24,AD40=$D$25,$E$25,AD40=$D$26,$E$26,TRUE,0.1)</f>
        <v>528</v>
      </c>
      <c r="AF40" s="6">
        <f t="shared" ca="1" si="2"/>
        <v>0</v>
      </c>
      <c r="AG40" s="6">
        <f t="shared" ca="1" si="3"/>
        <v>528</v>
      </c>
    </row>
    <row r="41" spans="11:33">
      <c r="T41" s="10" t="s">
        <v>138</v>
      </c>
      <c r="U41" s="6" t="str">
        <f>$C$9</f>
        <v>DJ5963001S110</v>
      </c>
      <c r="V41" s="6" t="str">
        <f>$F$9</f>
        <v>MNMAN00048</v>
      </c>
      <c r="W41" s="6" t="str">
        <f>$E$9</f>
        <v>00A</v>
      </c>
      <c r="X41" s="10" cm="1">
        <f t="array" ref="X41">_xlfn.IFS(W41=$C$30,2,TRUE,1)</f>
        <v>2</v>
      </c>
      <c r="Y41" s="10" t="str">
        <f>$D$9</f>
        <v>DJ5963-001</v>
      </c>
      <c r="Z41" s="10" cm="1">
        <f t="array" aca="1" ref="Z41" ca="1">_xlfn.IFS($L$33=$C9,1,TRUE,0)</f>
        <v>0</v>
      </c>
      <c r="AA41" s="22" cm="1">
        <f t="array" aca="1" ref="AA41" ca="1">_xlfn.IFS(AND($N$33=V41),1,TRUE,0)</f>
        <v>0</v>
      </c>
      <c r="AB41" s="10" cm="1">
        <f t="array" aca="1" ref="AB41" ca="1">_xlfn.IFS($O$33=W41,1,TRUE,0)</f>
        <v>1</v>
      </c>
      <c r="AC41" s="10" cm="1">
        <f t="array" aca="1" ref="AC41" ca="1">_xlfn.IFS(X41&gt;$P$33,0,TRUE,1)</f>
        <v>1</v>
      </c>
      <c r="AD41" s="10" cm="1">
        <f t="array" aca="1" ref="AD41" ca="1">_xlfn.IFS(AND(AA41=1,AB41=1,AC41=1),1,AND(AA41=0,AB41=1,AC41=1),2,AND(AA41=0,AB41=0,AC41=1),3,AND(AA41=1,AB41=0,AC41=1),3,AND(AA41=0,AB41=0,AC41=0),4,AND(AA41=1,AB41=0,AC41=0),4,TRUE,0.1)</f>
        <v>2</v>
      </c>
      <c r="AE41" s="6" cm="1">
        <f t="array" aca="1" ref="AE41" ca="1">_xlfn.IFS(AD41=$D$23,$E$23,AD41=$D$24,$E$24,AD41=$D$25,$E$25,AD41=$D$26,$E$26,TRUE,0.1)</f>
        <v>528</v>
      </c>
      <c r="AF41" s="6">
        <f t="shared" ca="1" si="2"/>
        <v>0</v>
      </c>
      <c r="AG41" s="6">
        <f t="shared" ca="1" si="3"/>
        <v>528</v>
      </c>
    </row>
    <row r="42" spans="11:33">
      <c r="T42" s="10" t="s">
        <v>139</v>
      </c>
      <c r="U42" s="64" t="str">
        <f>$C$10</f>
        <v>DJ5963780S095</v>
      </c>
      <c r="V42" s="6" t="str">
        <f>$F$10</f>
        <v>MNMAN00046</v>
      </c>
      <c r="W42" s="6" t="str">
        <f>$E$10</f>
        <v>79S</v>
      </c>
      <c r="X42" s="10" cm="1">
        <f t="array" ref="X42">_xlfn.IFS(W42=$C$30,2,TRUE,1)</f>
        <v>1</v>
      </c>
      <c r="Y42" s="10" t="str">
        <f>$D$9</f>
        <v>DJ5963-001</v>
      </c>
      <c r="Z42" s="10" cm="1">
        <f t="array" aca="1" ref="Z42" ca="1">_xlfn.IFS($L$33=$C10,1,TRUE,0)</f>
        <v>0</v>
      </c>
      <c r="AA42" s="22" cm="1">
        <f t="array" aca="1" ref="AA42" ca="1">_xlfn.IFS(AND($N$33=V42),1,TRUE,0)</f>
        <v>0</v>
      </c>
      <c r="AB42" s="10" cm="1">
        <f t="array" aca="1" ref="AB42" ca="1">_xlfn.IFS($O$33=W42,1,TRUE,0)</f>
        <v>0</v>
      </c>
      <c r="AC42" s="10" cm="1">
        <f t="array" aca="1" ref="AC42" ca="1">_xlfn.IFS(X42&gt;$P$33,0,TRUE,1)</f>
        <v>1</v>
      </c>
      <c r="AD42" s="10" cm="1">
        <f t="array" aca="1" ref="AD42" ca="1">_xlfn.IFS(AND(AA42=1,AB42=1,AC42=1),1,AND(AA42=0,AB42=1,AC42=1),2,AND(AA42=0,AB42=0,AC42=1),3,AND(AA42=1,AB42=0,AC42=1),3,AND(AA42=0,AB42=0,AC42=0),4,AND(AA42=1,AB42=0,AC42=0),4,TRUE,0.1)</f>
        <v>3</v>
      </c>
      <c r="AE42" s="6" cm="1">
        <f t="array" aca="1" ref="AE42" ca="1">_xlfn.IFS(AD42=$D$23,$E$23,AD42=$D$24,$E$24,AD42=$D$25,$E$25,AD42=$D$26,$E$26,TRUE,0.1)</f>
        <v>528</v>
      </c>
      <c r="AF42" s="6">
        <f t="shared" ca="1" si="2"/>
        <v>0</v>
      </c>
      <c r="AG42" s="6">
        <f t="shared" ca="1" si="3"/>
        <v>528</v>
      </c>
    </row>
    <row r="43" spans="11:33">
      <c r="K43" s="6">
        <f>Auc_1!$B$7</f>
        <v>5</v>
      </c>
      <c r="L43" s="6" t="str">
        <f ca="1">Auc_1!$C$7</f>
        <v>DJ5963001S095</v>
      </c>
      <c r="M43" s="6" t="str">
        <f ca="1">Auc_1!$D$7</f>
        <v>DJ5963-001</v>
      </c>
      <c r="N43" s="6" t="str">
        <f ca="1">Auc_1!$F$7</f>
        <v>MNMAN00046</v>
      </c>
      <c r="O43" s="6" t="str">
        <f ca="1">Auc_1!$I$7</f>
        <v>00A</v>
      </c>
      <c r="P43" s="19" cm="1">
        <f t="array" aca="1" ref="P43" ca="1">_xlfn.IFS(O43=$C$30,2,TRUE,1)</f>
        <v>2</v>
      </c>
      <c r="Q43" s="10">
        <f ca="1">Auc_1!$K$7</f>
        <v>36</v>
      </c>
      <c r="R43" s="10">
        <f ca="1">Auc_1!$L$7</f>
        <v>924</v>
      </c>
      <c r="S43" s="10">
        <f ca="1">Auc_1!$P$7</f>
        <v>480</v>
      </c>
      <c r="T43" s="6">
        <v>0</v>
      </c>
      <c r="AD43" s="10"/>
      <c r="AE43" s="6"/>
      <c r="AF43" s="6"/>
      <c r="AG43" s="6"/>
    </row>
    <row r="44" spans="11:33">
      <c r="M44" s="34"/>
      <c r="N44" s="35"/>
      <c r="O44" s="36"/>
      <c r="P44" s="36"/>
      <c r="Q44" s="34"/>
      <c r="R44" s="37"/>
      <c r="S44" s="38"/>
      <c r="T44" s="6">
        <v>0</v>
      </c>
      <c r="U44" s="10" t="s">
        <v>172</v>
      </c>
      <c r="V44" s="19" t="s">
        <v>148</v>
      </c>
      <c r="W44" s="10" t="s">
        <v>161</v>
      </c>
      <c r="X44" s="10" t="s">
        <v>166</v>
      </c>
      <c r="Y44" s="10" t="s">
        <v>150</v>
      </c>
      <c r="Z44" s="10" t="s">
        <v>1002</v>
      </c>
      <c r="AA44" s="39" t="s">
        <v>148</v>
      </c>
      <c r="AB44" s="40" t="s">
        <v>161</v>
      </c>
      <c r="AC44" s="40" t="s">
        <v>166</v>
      </c>
      <c r="AD44" s="40" t="s">
        <v>198</v>
      </c>
      <c r="AE44" s="22" t="s">
        <v>153</v>
      </c>
      <c r="AF44" s="22" t="s">
        <v>1025</v>
      </c>
      <c r="AG44" s="22" t="s">
        <v>1026</v>
      </c>
    </row>
    <row r="45" spans="11:33">
      <c r="T45" s="10" t="s">
        <v>132</v>
      </c>
      <c r="U45" s="6" t="str">
        <f>$C$3</f>
        <v>DJ5961001S070</v>
      </c>
      <c r="V45" s="6" t="str">
        <f>$F$3</f>
        <v>MNMAN00044</v>
      </c>
      <c r="W45" s="6" t="str">
        <f>$E$3</f>
        <v>00A</v>
      </c>
      <c r="X45" s="10" cm="1">
        <f t="array" ref="X45">_xlfn.IFS(W45=$C$30,2,TRUE,1)</f>
        <v>2</v>
      </c>
      <c r="Y45" s="10" t="str">
        <f>$D$3</f>
        <v>DJ5961-001</v>
      </c>
      <c r="Z45" s="10" cm="1">
        <f t="array" aca="1" ref="Z45" ca="1">_xlfn.IFS($L$43=$C3,1,TRUE,0)</f>
        <v>0</v>
      </c>
      <c r="AA45" s="22" cm="1">
        <f t="array" aca="1" ref="AA45" ca="1">_xlfn.IFS(AND($N$43=V45),1,TRUE,0)</f>
        <v>0</v>
      </c>
      <c r="AB45" s="10" cm="1">
        <f t="array" aca="1" ref="AB45" ca="1">_xlfn.IFS($O$43=W45,1,TRUE,0)</f>
        <v>1</v>
      </c>
      <c r="AC45" s="10" cm="1">
        <f t="array" aca="1" ref="AC45" ca="1">_xlfn.IFS(X45&gt;$P$43,0,TRUE,1)</f>
        <v>1</v>
      </c>
      <c r="AD45" s="10" cm="1">
        <f t="array" aca="1" ref="AD45" ca="1">_xlfn.IFS(AND(AA45=1,AB45=1,AC45=1),1,AND(AA45=0,AB45=1,AC45=1),2,AND(AA45=0,AB45=0,AC45=1),3,AND(AA45=1,AB45=0,AC45=1),3,AND(AA45=0,AB45=0,AC45=0),4,AND(AA45=1,AB45=0,AC45=0),4,TRUE,0.1)</f>
        <v>2</v>
      </c>
      <c r="AE45" s="6" cm="1">
        <f t="array" aca="1" ref="AE45" ca="1">_xlfn.IFS(AD45=$D$23,$E$23,AD45=$D$24,$E$24,AD45=$D$25,$E$25,AD45=$D$26,$E$26,TRUE,0.1)</f>
        <v>528</v>
      </c>
      <c r="AF45" s="6">
        <f t="shared" ca="1" si="2"/>
        <v>0</v>
      </c>
      <c r="AG45" s="6">
        <f t="shared" ca="1" si="3"/>
        <v>528</v>
      </c>
    </row>
    <row r="46" spans="11:33">
      <c r="T46" s="10" t="s">
        <v>133</v>
      </c>
      <c r="U46" s="6" t="str">
        <f>$C$4</f>
        <v>DJ5961780S100</v>
      </c>
      <c r="V46" s="6" t="str">
        <f>$F$4</f>
        <v>MNMAN00047</v>
      </c>
      <c r="W46" s="6" t="str">
        <f>$E$4</f>
        <v>79S</v>
      </c>
      <c r="X46" s="10" cm="1">
        <f t="array" ref="X46">_xlfn.IFS(W46=$C$30,2,TRUE,1)</f>
        <v>1</v>
      </c>
      <c r="Y46" s="10" t="str">
        <f>$D$4</f>
        <v>DJ5961-780</v>
      </c>
      <c r="Z46" s="10" cm="1">
        <f t="array" aca="1" ref="Z46" ca="1">_xlfn.IFS($L$43=$C4,1,TRUE,0)</f>
        <v>0</v>
      </c>
      <c r="AA46" s="22" cm="1">
        <f t="array" aca="1" ref="AA46" ca="1">_xlfn.IFS(AND($N$43=V46),1,TRUE,0)</f>
        <v>0</v>
      </c>
      <c r="AB46" s="10" cm="1">
        <f t="array" aca="1" ref="AB46" ca="1">_xlfn.IFS($O$43=W46,1,TRUE,0)</f>
        <v>0</v>
      </c>
      <c r="AC46" s="10" cm="1">
        <f t="array" aca="1" ref="AC46" ca="1">_xlfn.IFS(X46&gt;$P$43,0,TRUE,1)</f>
        <v>1</v>
      </c>
      <c r="AD46" s="10" cm="1">
        <f t="array" aca="1" ref="AD46" ca="1">_xlfn.IFS(AND(AA46=1,AB46=1,AC46=1),1,AND(AA46=0,AB46=1,AC46=1),2,AND(AA46=0,AB46=0,AC46=1),3,AND(AA46=1,AB46=0,AC46=1),3,AND(AA46=0,AB46=0,AC46=0),4,AND(AA46=1,AB46=0,AC46=0),4,TRUE,0.1)</f>
        <v>3</v>
      </c>
      <c r="AE46" s="6" cm="1">
        <f t="array" aca="1" ref="AE46" ca="1">_xlfn.IFS(AD46=$D$23,$E$23,AD46=$D$24,$E$24,AD46=$D$25,$E$25,AD46=$D$26,$E$26,TRUE,0.1)</f>
        <v>528</v>
      </c>
      <c r="AF46" s="6">
        <f t="shared" ca="1" si="2"/>
        <v>0</v>
      </c>
      <c r="AG46" s="6">
        <f t="shared" ca="1" si="3"/>
        <v>528</v>
      </c>
    </row>
    <row r="47" spans="11:33">
      <c r="T47" s="10" t="s">
        <v>134</v>
      </c>
      <c r="U47" s="6" t="str">
        <f>$C$5</f>
        <v>DJ5961001S080</v>
      </c>
      <c r="V47" s="6" t="str">
        <f>$F$5</f>
        <v>MNMAN00045</v>
      </c>
      <c r="W47" s="6" t="str">
        <f>$E$5</f>
        <v>00A</v>
      </c>
      <c r="X47" s="10" cm="1">
        <f t="array" ref="X47">_xlfn.IFS(W47=$C$30,2,TRUE,1)</f>
        <v>2</v>
      </c>
      <c r="Y47" s="10" t="str">
        <f>$D$5</f>
        <v>DJ5961-001</v>
      </c>
      <c r="Z47" s="10" cm="1">
        <f t="array" aca="1" ref="Z47" ca="1">_xlfn.IFS($L$43=$C5,1,TRUE,0)</f>
        <v>0</v>
      </c>
      <c r="AA47" s="22" cm="1">
        <f t="array" aca="1" ref="AA47" ca="1">_xlfn.IFS(AND($N$43=V47),1,TRUE,0)</f>
        <v>0</v>
      </c>
      <c r="AB47" s="10" cm="1">
        <f t="array" aca="1" ref="AB47" ca="1">_xlfn.IFS($O$43=W47,1,TRUE,0)</f>
        <v>1</v>
      </c>
      <c r="AC47" s="10" cm="1">
        <f t="array" aca="1" ref="AC47" ca="1">_xlfn.IFS(X47&gt;$P$43,0,TRUE,1)</f>
        <v>1</v>
      </c>
      <c r="AD47" s="10" cm="1">
        <f t="array" aca="1" ref="AD47" ca="1">_xlfn.IFS(AND(AA47=1,AB47=1,AC47=1),1,AND(AA47=0,AB47=1,AC47=1),2,AND(AA47=0,AB47=0,AC47=1),3,AND(AA47=1,AB47=0,AC47=1),3,AND(AA47=0,AB47=0,AC47=0),4,AND(AA47=1,AB47=0,AC47=0),4,TRUE,0.1)</f>
        <v>2</v>
      </c>
      <c r="AE47" s="6" cm="1">
        <f t="array" aca="1" ref="AE47" ca="1">_xlfn.IFS(AD47=$D$23,$E$23,AD47=$D$24,$E$24,AD47=$D$25,$E$25,AD47=$D$26,$E$26,TRUE,0.1)</f>
        <v>528</v>
      </c>
      <c r="AF47" s="6">
        <f t="shared" ca="1" si="2"/>
        <v>0</v>
      </c>
      <c r="AG47" s="6">
        <f t="shared" ca="1" si="3"/>
        <v>528</v>
      </c>
    </row>
    <row r="48" spans="11:33">
      <c r="T48" s="10" t="s">
        <v>135</v>
      </c>
      <c r="U48" s="6" t="str">
        <f>$C$6</f>
        <v>DJ5963001S100</v>
      </c>
      <c r="V48" s="6" t="str">
        <f>$F$6</f>
        <v>MNMAN00047</v>
      </c>
      <c r="W48" s="6" t="str">
        <f>$E$6</f>
        <v>00A</v>
      </c>
      <c r="X48" s="10" cm="1">
        <f t="array" ref="X48">_xlfn.IFS(W48=$C$30,2,TRUE,1)</f>
        <v>2</v>
      </c>
      <c r="Y48" s="10" t="str">
        <f>$D$6</f>
        <v>DJ5963-001</v>
      </c>
      <c r="Z48" s="10" cm="1">
        <f t="array" aca="1" ref="Z48" ca="1">_xlfn.IFS($L$43=$C6,1,TRUE,0)</f>
        <v>0</v>
      </c>
      <c r="AA48" s="22" cm="1">
        <f t="array" aca="1" ref="AA48" ca="1">_xlfn.IFS(AND($N$43=V48),1,TRUE,0)</f>
        <v>0</v>
      </c>
      <c r="AB48" s="10" cm="1">
        <f t="array" aca="1" ref="AB48" ca="1">_xlfn.IFS($O$43=W48,1,TRUE,0)</f>
        <v>1</v>
      </c>
      <c r="AC48" s="10" cm="1">
        <f t="array" aca="1" ref="AC48" ca="1">_xlfn.IFS(X48&gt;$P$43,0,TRUE,1)</f>
        <v>1</v>
      </c>
      <c r="AD48" s="10" cm="1">
        <f t="array" aca="1" ref="AD48" ca="1">_xlfn.IFS(AND(AA48=1,AB48=1,AC48=1),1,AND(AA48=0,AB48=1,AC48=1),2,AND(AA48=0,AB48=0,AC48=1),3,AND(AA48=1,AB48=0,AC48=1),3,AND(AA48=0,AB48=0,AC48=0),4,AND(AA48=1,AB48=0,AC48=0),4,TRUE,0.1)</f>
        <v>2</v>
      </c>
      <c r="AE48" s="6" cm="1">
        <f t="array" aca="1" ref="AE48" ca="1">_xlfn.IFS(AD48=$D$23,$E$23,AD48=$D$24,$E$24,AD48=$D$25,$E$25,AD48=$D$26,$E$26,TRUE,0.1)</f>
        <v>528</v>
      </c>
      <c r="AF48" s="6">
        <f t="shared" ca="1" si="2"/>
        <v>0</v>
      </c>
      <c r="AG48" s="6">
        <f t="shared" ca="1" si="3"/>
        <v>528</v>
      </c>
    </row>
    <row r="49" spans="11:33">
      <c r="T49" s="10" t="s">
        <v>136</v>
      </c>
      <c r="U49" s="6" t="str">
        <f>$C$7</f>
        <v>DJ5963001S120</v>
      </c>
      <c r="V49" s="6" t="str">
        <f>$F$7</f>
        <v>MNMAN00049</v>
      </c>
      <c r="W49" s="6" t="str">
        <f>$E$7</f>
        <v>00A</v>
      </c>
      <c r="X49" s="10" cm="1">
        <f t="array" ref="X49">_xlfn.IFS(W49=$C$30,2,TRUE,1)</f>
        <v>2</v>
      </c>
      <c r="Y49" s="10" t="str">
        <f>$D$7</f>
        <v>DJ5963-001</v>
      </c>
      <c r="Z49" s="10" cm="1">
        <f t="array" aca="1" ref="Z49" ca="1">_xlfn.IFS($L$43=$C7,1,TRUE,0)</f>
        <v>0</v>
      </c>
      <c r="AA49" s="22" cm="1">
        <f t="array" aca="1" ref="AA49" ca="1">_xlfn.IFS(AND($N$43=V49),1,TRUE,0)</f>
        <v>0</v>
      </c>
      <c r="AB49" s="10" cm="1">
        <f t="array" aca="1" ref="AB49" ca="1">_xlfn.IFS($O$43=W49,1,TRUE,0)</f>
        <v>1</v>
      </c>
      <c r="AC49" s="10" cm="1">
        <f t="array" aca="1" ref="AC49" ca="1">_xlfn.IFS(X49&gt;$P$43,0,TRUE,1)</f>
        <v>1</v>
      </c>
      <c r="AD49" s="10" cm="1">
        <f t="array" aca="1" ref="AD49" ca="1">_xlfn.IFS(AND(AA49=1,AB49=1,AC49=1),1,AND(AA49=0,AB49=1,AC49=1),2,AND(AA49=0,AB49=0,AC49=1),3,AND(AA49=1,AB49=0,AC49=1),3,AND(AA49=0,AB49=0,AC49=0),4,AND(AA49=1,AB49=0,AC49=0),4,TRUE,0.1)</f>
        <v>2</v>
      </c>
      <c r="AE49" s="6" cm="1">
        <f t="array" aca="1" ref="AE49" ca="1">_xlfn.IFS(AD49=$D$23,$E$23,AD49=$D$24,$E$24,AD49=$D$25,$E$25,AD49=$D$26,$E$26,TRUE,0.1)</f>
        <v>528</v>
      </c>
      <c r="AF49" s="6">
        <f t="shared" ca="1" si="2"/>
        <v>0</v>
      </c>
      <c r="AG49" s="6">
        <f t="shared" ca="1" si="3"/>
        <v>528</v>
      </c>
    </row>
    <row r="50" spans="11:33">
      <c r="T50" s="10" t="s">
        <v>137</v>
      </c>
      <c r="U50" s="6" t="str">
        <f>$C$8</f>
        <v>DJ5961780S090</v>
      </c>
      <c r="V50" s="6" t="str">
        <f>$F$8</f>
        <v>MNMAN00046</v>
      </c>
      <c r="W50" s="6" t="str">
        <f>$E$8</f>
        <v>79S</v>
      </c>
      <c r="X50" s="10" cm="1">
        <f t="array" ref="X50">_xlfn.IFS(W50=$C$30,2,TRUE,1)</f>
        <v>1</v>
      </c>
      <c r="Y50" s="10" t="str">
        <f>$D$8</f>
        <v>DJ5961-780</v>
      </c>
      <c r="Z50" s="10" cm="1">
        <f t="array" aca="1" ref="Z50" ca="1">_xlfn.IFS($L$43=$C8,1,TRUE,0)</f>
        <v>0</v>
      </c>
      <c r="AA50" s="22" cm="1">
        <f t="array" aca="1" ref="AA50" ca="1">_xlfn.IFS(AND($N$43=V50),1,TRUE,0)</f>
        <v>1</v>
      </c>
      <c r="AB50" s="10" cm="1">
        <f t="array" aca="1" ref="AB50" ca="1">_xlfn.IFS($O$43=W50,1,TRUE,0)</f>
        <v>0</v>
      </c>
      <c r="AC50" s="10" cm="1">
        <f t="array" aca="1" ref="AC50" ca="1">_xlfn.IFS(X50&gt;$P$43,0,TRUE,1)</f>
        <v>1</v>
      </c>
      <c r="AD50" s="10" cm="1">
        <f t="array" aca="1" ref="AD50" ca="1">_xlfn.IFS(AND(AA50=1,AB50=1,AC50=1),1,AND(AA50=0,AB50=1,AC50=1),2,AND(AA50=0,AB50=0,AC50=1),3,AND(AA50=1,AB50=0,AC50=1),3,AND(AA50=0,AB50=0,AC50=0),4,AND(AA50=1,AB50=0,AC50=0),4,TRUE,0.1)</f>
        <v>3</v>
      </c>
      <c r="AE50" s="6" cm="1">
        <f t="array" aca="1" ref="AE50" ca="1">_xlfn.IFS(AD50=$D$23,$E$23,AD50=$D$24,$E$24,AD50=$D$25,$E$25,AD50=$D$26,$E$26,TRUE,0.1)</f>
        <v>528</v>
      </c>
      <c r="AF50" s="6">
        <f t="shared" ca="1" si="2"/>
        <v>0</v>
      </c>
      <c r="AG50" s="6">
        <f t="shared" ca="1" si="3"/>
        <v>528</v>
      </c>
    </row>
    <row r="51" spans="11:33">
      <c r="T51" s="10" t="s">
        <v>138</v>
      </c>
      <c r="U51" s="6" t="str">
        <f>$C$9</f>
        <v>DJ5963001S110</v>
      </c>
      <c r="V51" s="6" t="str">
        <f>$F$9</f>
        <v>MNMAN00048</v>
      </c>
      <c r="W51" s="6" t="str">
        <f>$E$9</f>
        <v>00A</v>
      </c>
      <c r="X51" s="10" cm="1">
        <f t="array" ref="X51">_xlfn.IFS(W51=$C$30,2,TRUE,1)</f>
        <v>2</v>
      </c>
      <c r="Y51" s="10" t="str">
        <f>$D$9</f>
        <v>DJ5963-001</v>
      </c>
      <c r="Z51" s="10" cm="1">
        <f t="array" aca="1" ref="Z51" ca="1">_xlfn.IFS($L$43=$C9,1,TRUE,0)</f>
        <v>0</v>
      </c>
      <c r="AA51" s="22" cm="1">
        <f t="array" aca="1" ref="AA51" ca="1">_xlfn.IFS(AND($N$43=V51),1,TRUE,0)</f>
        <v>0</v>
      </c>
      <c r="AB51" s="10" cm="1">
        <f t="array" aca="1" ref="AB51" ca="1">_xlfn.IFS($O$43=W51,1,TRUE,0)</f>
        <v>1</v>
      </c>
      <c r="AC51" s="10" cm="1">
        <f t="array" aca="1" ref="AC51" ca="1">_xlfn.IFS(X51&gt;$P$43,0,TRUE,1)</f>
        <v>1</v>
      </c>
      <c r="AD51" s="10" cm="1">
        <f t="array" aca="1" ref="AD51" ca="1">_xlfn.IFS(AND(AA51=1,AB51=1,AC51=1),1,AND(AA51=0,AB51=1,AC51=1),2,AND(AA51=0,AB51=0,AC51=1),3,AND(AA51=1,AB51=0,AC51=1),3,AND(AA51=0,AB51=0,AC51=0),4,AND(AA51=1,AB51=0,AC51=0),4,TRUE,0.1)</f>
        <v>2</v>
      </c>
      <c r="AE51" s="6" cm="1">
        <f t="array" aca="1" ref="AE51" ca="1">_xlfn.IFS(AD51=$D$23,$E$23,AD51=$D$24,$E$24,AD51=$D$25,$E$25,AD51=$D$26,$E$26,TRUE,0.1)</f>
        <v>528</v>
      </c>
      <c r="AF51" s="6">
        <f t="shared" ca="1" si="2"/>
        <v>0</v>
      </c>
      <c r="AG51" s="6">
        <f t="shared" ca="1" si="3"/>
        <v>528</v>
      </c>
    </row>
    <row r="52" spans="11:33">
      <c r="T52" s="10" t="s">
        <v>139</v>
      </c>
      <c r="U52" s="64" t="str">
        <f>$C$10</f>
        <v>DJ5963780S095</v>
      </c>
      <c r="V52" s="6" t="str">
        <f>$F$10</f>
        <v>MNMAN00046</v>
      </c>
      <c r="W52" s="6" t="str">
        <f>$E$10</f>
        <v>79S</v>
      </c>
      <c r="X52" s="10" cm="1">
        <f t="array" ref="X52">_xlfn.IFS(W52=$C$30,2,TRUE,1)</f>
        <v>1</v>
      </c>
      <c r="Y52" s="10" t="str">
        <f>$D$9</f>
        <v>DJ5963-001</v>
      </c>
      <c r="Z52" s="10" cm="1">
        <f t="array" aca="1" ref="Z52" ca="1">_xlfn.IFS($L$43=$C10,1,TRUE,0)</f>
        <v>0</v>
      </c>
      <c r="AA52" s="22" cm="1">
        <f t="array" aca="1" ref="AA52" ca="1">_xlfn.IFS(AND($N$43=V52),1,TRUE,0)</f>
        <v>1</v>
      </c>
      <c r="AB52" s="10" cm="1">
        <f t="array" aca="1" ref="AB52" ca="1">_xlfn.IFS($O$43=W52,1,TRUE,0)</f>
        <v>0</v>
      </c>
      <c r="AC52" s="10" cm="1">
        <f t="array" aca="1" ref="AC52" ca="1">_xlfn.IFS(X52&gt;$P$43,0,TRUE,1)</f>
        <v>1</v>
      </c>
      <c r="AD52" s="10" cm="1">
        <f t="array" aca="1" ref="AD52" ca="1">_xlfn.IFS(AND(AA52=1,AB52=1,AC52=1),1,AND(AA52=0,AB52=1,AC52=1),2,AND(AA52=0,AB52=0,AC52=1),3,AND(AA52=1,AB52=0,AC52=1),3,AND(AA52=0,AB52=0,AC52=0),4,AND(AA52=1,AB52=0,AC52=0),4,TRUE,0.1)</f>
        <v>3</v>
      </c>
      <c r="AE52" s="6" cm="1">
        <f t="array" aca="1" ref="AE52" ca="1">_xlfn.IFS(AD52=$D$23,$E$23,AD52=$D$24,$E$24,AD52=$D$25,$E$25,AD52=$D$26,$E$26,TRUE,0.1)</f>
        <v>528</v>
      </c>
      <c r="AF52" s="6">
        <f t="shared" ca="1" si="2"/>
        <v>0</v>
      </c>
      <c r="AG52" s="6">
        <f t="shared" ca="1" si="3"/>
        <v>528</v>
      </c>
    </row>
    <row r="53" spans="11:33">
      <c r="K53" s="6">
        <f>Auc_1!$B$8</f>
        <v>6</v>
      </c>
      <c r="L53" s="6" t="str">
        <f ca="1">Auc_1!$C$8</f>
        <v>DJ5963001S095</v>
      </c>
      <c r="M53" s="6" t="str">
        <f ca="1">Auc_1!$D$8</f>
        <v>DJ5963-001</v>
      </c>
      <c r="N53" s="6" t="str">
        <f ca="1">Auc_1!$F$8</f>
        <v>MNMAN00046</v>
      </c>
      <c r="O53" s="6" t="str">
        <f ca="1">Auc_1!$I$8</f>
        <v>00A</v>
      </c>
      <c r="P53" s="10" cm="1">
        <f t="array" aca="1" ref="P53" ca="1">_xlfn.IFS(O53=$C$30,2,TRUE,1)</f>
        <v>2</v>
      </c>
      <c r="Q53" s="10">
        <f ca="1">Auc_1!$K$8</f>
        <v>30</v>
      </c>
      <c r="R53" s="10">
        <f ca="1">Auc_1!$L$8</f>
        <v>924</v>
      </c>
      <c r="S53" s="10">
        <f ca="1">Auc_1!$P$8</f>
        <v>480</v>
      </c>
      <c r="T53" s="6">
        <v>0</v>
      </c>
      <c r="AD53" s="10"/>
      <c r="AE53" s="6"/>
      <c r="AF53" s="6"/>
      <c r="AG53" s="6"/>
    </row>
    <row r="54" spans="11:33">
      <c r="M54" s="30"/>
      <c r="N54" s="31"/>
      <c r="O54" s="32"/>
      <c r="P54" s="32"/>
      <c r="Q54" s="30"/>
      <c r="R54" s="33"/>
      <c r="S54" s="27"/>
      <c r="T54" s="6">
        <v>0</v>
      </c>
      <c r="U54" s="10" t="s">
        <v>172</v>
      </c>
      <c r="V54" s="19" t="s">
        <v>148</v>
      </c>
      <c r="W54" s="10" t="s">
        <v>161</v>
      </c>
      <c r="X54" s="10" t="s">
        <v>166</v>
      </c>
      <c r="Y54" s="10" t="s">
        <v>150</v>
      </c>
      <c r="Z54" s="10" t="s">
        <v>1002</v>
      </c>
      <c r="AA54" s="39" t="s">
        <v>148</v>
      </c>
      <c r="AB54" s="40" t="s">
        <v>161</v>
      </c>
      <c r="AC54" s="40" t="s">
        <v>166</v>
      </c>
      <c r="AD54" s="40" t="s">
        <v>198</v>
      </c>
      <c r="AE54" s="22" t="s">
        <v>153</v>
      </c>
      <c r="AF54" s="22" t="s">
        <v>1025</v>
      </c>
      <c r="AG54" s="22" t="s">
        <v>1026</v>
      </c>
    </row>
    <row r="55" spans="11:33">
      <c r="T55" s="10" t="s">
        <v>132</v>
      </c>
      <c r="U55" s="6" t="str">
        <f>$C$3</f>
        <v>DJ5961001S070</v>
      </c>
      <c r="V55" s="6" t="str">
        <f>$F$3</f>
        <v>MNMAN00044</v>
      </c>
      <c r="W55" s="6" t="str">
        <f>$E$3</f>
        <v>00A</v>
      </c>
      <c r="X55" s="10" cm="1">
        <f t="array" ref="X55">_xlfn.IFS(W55=$C$30,2,TRUE,1)</f>
        <v>2</v>
      </c>
      <c r="Y55" s="10" t="str">
        <f>$D$3</f>
        <v>DJ5961-001</v>
      </c>
      <c r="Z55" s="10" cm="1">
        <f t="array" aca="1" ref="Z55" ca="1">_xlfn.IFS($L$53=$C3,1,TRUE,0)</f>
        <v>0</v>
      </c>
      <c r="AA55" s="22" cm="1">
        <f t="array" aca="1" ref="AA55" ca="1">_xlfn.IFS(AND($N$53=V55),1,TRUE,0)</f>
        <v>0</v>
      </c>
      <c r="AB55" s="10" cm="1">
        <f t="array" aca="1" ref="AB55" ca="1">_xlfn.IFS($O$53=W55,1,TRUE,0)</f>
        <v>1</v>
      </c>
      <c r="AC55" s="10" cm="1">
        <f t="array" aca="1" ref="AC55" ca="1">_xlfn.IFS(X55&gt;$P$53,0,TRUE,1)</f>
        <v>1</v>
      </c>
      <c r="AD55" s="10" cm="1">
        <f t="array" aca="1" ref="AD55" ca="1">_xlfn.IFS(AND(AA55=1,AB55=1,AC55=1),1,AND(AA55=0,AB55=1,AC55=1),2,AND(AA55=0,AB55=0,AC55=1),3,AND(AA55=1,AB55=0,AC55=1),3,AND(AA55=0,AB55=0,AC55=0),4,AND(AA55=1,AB55=0,AC55=0),4,TRUE,0.1)</f>
        <v>2</v>
      </c>
      <c r="AE55" s="6" cm="1">
        <f t="array" aca="1" ref="AE55" ca="1">_xlfn.IFS(AD55=$D$23,$E$23,AD55=$D$24,$E$24,AD55=$D$25,$E$25,AD55=$D$26,$E$26,TRUE,0.1)</f>
        <v>528</v>
      </c>
      <c r="AF55" s="6">
        <f t="shared" ca="1" si="2"/>
        <v>0</v>
      </c>
      <c r="AG55" s="6">
        <f t="shared" ca="1" si="3"/>
        <v>528</v>
      </c>
    </row>
    <row r="56" spans="11:33">
      <c r="T56" s="10" t="s">
        <v>133</v>
      </c>
      <c r="U56" s="6" t="str">
        <f>$C$4</f>
        <v>DJ5961780S100</v>
      </c>
      <c r="V56" s="6" t="str">
        <f>$F$4</f>
        <v>MNMAN00047</v>
      </c>
      <c r="W56" s="6" t="str">
        <f>$E$4</f>
        <v>79S</v>
      </c>
      <c r="X56" s="10" cm="1">
        <f t="array" ref="X56">_xlfn.IFS(W56=$C$30,2,TRUE,1)</f>
        <v>1</v>
      </c>
      <c r="Y56" s="10" t="str">
        <f>$D$4</f>
        <v>DJ5961-780</v>
      </c>
      <c r="Z56" s="10" cm="1">
        <f t="array" aca="1" ref="Z56" ca="1">_xlfn.IFS($L$53=$C4,1,TRUE,0)</f>
        <v>0</v>
      </c>
      <c r="AA56" s="22" cm="1">
        <f t="array" aca="1" ref="AA56" ca="1">_xlfn.IFS(AND($N$53=V56),1,TRUE,0)</f>
        <v>0</v>
      </c>
      <c r="AB56" s="10" cm="1">
        <f t="array" aca="1" ref="AB56" ca="1">_xlfn.IFS($O$53=W56,1,TRUE,0)</f>
        <v>0</v>
      </c>
      <c r="AC56" s="10" cm="1">
        <f t="array" aca="1" ref="AC56" ca="1">_xlfn.IFS(X56&gt;$P$53,0,TRUE,1)</f>
        <v>1</v>
      </c>
      <c r="AD56" s="10" cm="1">
        <f t="array" aca="1" ref="AD56" ca="1">_xlfn.IFS(AND(AA56=1,AB56=1,AC56=1),1,AND(AA56=0,AB56=1,AC56=1),2,AND(AA56=0,AB56=0,AC56=1),3,AND(AA56=1,AB56=0,AC56=1),3,AND(AA56=0,AB56=0,AC56=0),4,AND(AA56=1,AB56=0,AC56=0),4,TRUE,0.1)</f>
        <v>3</v>
      </c>
      <c r="AE56" s="6" cm="1">
        <f t="array" aca="1" ref="AE56" ca="1">_xlfn.IFS(AD56=$D$23,$E$23,AD56=$D$24,$E$24,AD56=$D$25,$E$25,AD56=$D$26,$E$26,TRUE,0.1)</f>
        <v>528</v>
      </c>
      <c r="AF56" s="6">
        <f t="shared" ca="1" si="2"/>
        <v>0</v>
      </c>
      <c r="AG56" s="6">
        <f t="shared" ca="1" si="3"/>
        <v>528</v>
      </c>
    </row>
    <row r="57" spans="11:33">
      <c r="T57" s="10" t="s">
        <v>134</v>
      </c>
      <c r="U57" s="6" t="str">
        <f>$C$5</f>
        <v>DJ5961001S080</v>
      </c>
      <c r="V57" s="6" t="str">
        <f>$F$5</f>
        <v>MNMAN00045</v>
      </c>
      <c r="W57" s="6" t="str">
        <f>$E$5</f>
        <v>00A</v>
      </c>
      <c r="X57" s="10" cm="1">
        <f t="array" ref="X57">_xlfn.IFS(W57=$C$30,2,TRUE,1)</f>
        <v>2</v>
      </c>
      <c r="Y57" s="10" t="str">
        <f>$D$5</f>
        <v>DJ5961-001</v>
      </c>
      <c r="Z57" s="10" cm="1">
        <f t="array" aca="1" ref="Z57" ca="1">_xlfn.IFS($L$53=$C5,1,TRUE,0)</f>
        <v>0</v>
      </c>
      <c r="AA57" s="22" cm="1">
        <f t="array" aca="1" ref="AA57" ca="1">_xlfn.IFS(AND($N$53=V57),1,TRUE,0)</f>
        <v>0</v>
      </c>
      <c r="AB57" s="10" cm="1">
        <f t="array" aca="1" ref="AB57" ca="1">_xlfn.IFS($O$53=W57,1,TRUE,0)</f>
        <v>1</v>
      </c>
      <c r="AC57" s="10" cm="1">
        <f t="array" aca="1" ref="AC57" ca="1">_xlfn.IFS(X57&gt;$P$53,0,TRUE,1)</f>
        <v>1</v>
      </c>
      <c r="AD57" s="10" cm="1">
        <f t="array" aca="1" ref="AD57" ca="1">_xlfn.IFS(AND(AA57=1,AB57=1,AC57=1),1,AND(AA57=0,AB57=1,AC57=1),2,AND(AA57=0,AB57=0,AC57=1),3,AND(AA57=1,AB57=0,AC57=1),3,AND(AA57=0,AB57=0,AC57=0),4,AND(AA57=1,AB57=0,AC57=0),4,TRUE,0.1)</f>
        <v>2</v>
      </c>
      <c r="AE57" s="6" cm="1">
        <f t="array" aca="1" ref="AE57" ca="1">_xlfn.IFS(AD57=$D$23,$E$23,AD57=$D$24,$E$24,AD57=$D$25,$E$25,AD57=$D$26,$E$26,TRUE,0.1)</f>
        <v>528</v>
      </c>
      <c r="AF57" s="6">
        <f t="shared" ca="1" si="2"/>
        <v>0</v>
      </c>
      <c r="AG57" s="6">
        <f t="shared" ca="1" si="3"/>
        <v>528</v>
      </c>
    </row>
    <row r="58" spans="11:33">
      <c r="T58" s="10" t="s">
        <v>135</v>
      </c>
      <c r="U58" s="6" t="str">
        <f>$C$6</f>
        <v>DJ5963001S100</v>
      </c>
      <c r="V58" s="6" t="str">
        <f>$F$6</f>
        <v>MNMAN00047</v>
      </c>
      <c r="W58" s="6" t="str">
        <f>$E$6</f>
        <v>00A</v>
      </c>
      <c r="X58" s="10" cm="1">
        <f t="array" ref="X58">_xlfn.IFS(W58=$C$30,2,TRUE,1)</f>
        <v>2</v>
      </c>
      <c r="Y58" s="10" t="str">
        <f>$D$6</f>
        <v>DJ5963-001</v>
      </c>
      <c r="Z58" s="10" cm="1">
        <f t="array" aca="1" ref="Z58" ca="1">_xlfn.IFS($L$53=$C6,1,TRUE,0)</f>
        <v>0</v>
      </c>
      <c r="AA58" s="22" cm="1">
        <f t="array" aca="1" ref="AA58" ca="1">_xlfn.IFS(AND($N$53=V58),1,TRUE,0)</f>
        <v>0</v>
      </c>
      <c r="AB58" s="10" cm="1">
        <f t="array" aca="1" ref="AB58" ca="1">_xlfn.IFS($O$53=W58,1,TRUE,0)</f>
        <v>1</v>
      </c>
      <c r="AC58" s="10" cm="1">
        <f t="array" aca="1" ref="AC58" ca="1">_xlfn.IFS(X58&gt;$P$53,0,TRUE,1)</f>
        <v>1</v>
      </c>
      <c r="AD58" s="10" cm="1">
        <f t="array" aca="1" ref="AD58" ca="1">_xlfn.IFS(AND(AA58=1,AB58=1,AC58=1),1,AND(AA58=0,AB58=1,AC58=1),2,AND(AA58=0,AB58=0,AC58=1),3,AND(AA58=1,AB58=0,AC58=1),3,AND(AA58=0,AB58=0,AC58=0),4,AND(AA58=1,AB58=0,AC58=0),4,TRUE,0.1)</f>
        <v>2</v>
      </c>
      <c r="AE58" s="6" cm="1">
        <f t="array" aca="1" ref="AE58" ca="1">_xlfn.IFS(AD58=$D$23,$E$23,AD58=$D$24,$E$24,AD58=$D$25,$E$25,AD58=$D$26,$E$26,TRUE,0.1)</f>
        <v>528</v>
      </c>
      <c r="AF58" s="6">
        <f t="shared" ca="1" si="2"/>
        <v>0</v>
      </c>
      <c r="AG58" s="6">
        <f t="shared" ca="1" si="3"/>
        <v>528</v>
      </c>
    </row>
    <row r="59" spans="11:33">
      <c r="T59" s="10" t="s">
        <v>136</v>
      </c>
      <c r="U59" s="6" t="str">
        <f>$C$7</f>
        <v>DJ5963001S120</v>
      </c>
      <c r="V59" s="6" t="str">
        <f>$F$7</f>
        <v>MNMAN00049</v>
      </c>
      <c r="W59" s="6" t="str">
        <f>$E$7</f>
        <v>00A</v>
      </c>
      <c r="X59" s="10" cm="1">
        <f t="array" ref="X59">_xlfn.IFS(W59=$C$30,2,TRUE,1)</f>
        <v>2</v>
      </c>
      <c r="Y59" s="10" t="str">
        <f>$D$7</f>
        <v>DJ5963-001</v>
      </c>
      <c r="Z59" s="10" cm="1">
        <f t="array" aca="1" ref="Z59" ca="1">_xlfn.IFS($L$53=$C7,1,TRUE,0)</f>
        <v>0</v>
      </c>
      <c r="AA59" s="22" cm="1">
        <f t="array" aca="1" ref="AA59" ca="1">_xlfn.IFS(AND($N$53=V59),1,TRUE,0)</f>
        <v>0</v>
      </c>
      <c r="AB59" s="10" cm="1">
        <f t="array" aca="1" ref="AB59" ca="1">_xlfn.IFS($O$53=W59,1,TRUE,0)</f>
        <v>1</v>
      </c>
      <c r="AC59" s="10" cm="1">
        <f t="array" aca="1" ref="AC59" ca="1">_xlfn.IFS(X59&gt;$P$53,0,TRUE,1)</f>
        <v>1</v>
      </c>
      <c r="AD59" s="10" cm="1">
        <f t="array" aca="1" ref="AD59" ca="1">_xlfn.IFS(AND(AA59=1,AB59=1,AC59=1),1,AND(AA59=0,AB59=1,AC59=1),2,AND(AA59=0,AB59=0,AC59=1),3,AND(AA59=1,AB59=0,AC59=1),3,AND(AA59=0,AB59=0,AC59=0),4,AND(AA59=1,AB59=0,AC59=0),4,TRUE,0.1)</f>
        <v>2</v>
      </c>
      <c r="AE59" s="6" cm="1">
        <f t="array" aca="1" ref="AE59" ca="1">_xlfn.IFS(AD59=$D$23,$E$23,AD59=$D$24,$E$24,AD59=$D$25,$E$25,AD59=$D$26,$E$26,TRUE,0.1)</f>
        <v>528</v>
      </c>
      <c r="AF59" s="6">
        <f t="shared" ca="1" si="2"/>
        <v>0</v>
      </c>
      <c r="AG59" s="6">
        <f t="shared" ca="1" si="3"/>
        <v>528</v>
      </c>
    </row>
    <row r="60" spans="11:33">
      <c r="T60" s="10" t="s">
        <v>137</v>
      </c>
      <c r="U60" s="6" t="str">
        <f>$C$8</f>
        <v>DJ5961780S090</v>
      </c>
      <c r="V60" s="6" t="str">
        <f>$F$8</f>
        <v>MNMAN00046</v>
      </c>
      <c r="W60" s="6" t="str">
        <f>$E$8</f>
        <v>79S</v>
      </c>
      <c r="X60" s="10" cm="1">
        <f t="array" ref="X60">_xlfn.IFS(W60=$C$30,2,TRUE,1)</f>
        <v>1</v>
      </c>
      <c r="Y60" s="10" t="str">
        <f>$D$8</f>
        <v>DJ5961-780</v>
      </c>
      <c r="Z60" s="10" cm="1">
        <f t="array" aca="1" ref="Z60" ca="1">_xlfn.IFS($L$53=$C8,1,TRUE,0)</f>
        <v>0</v>
      </c>
      <c r="AA60" s="22" cm="1">
        <f t="array" aca="1" ref="AA60" ca="1">_xlfn.IFS(AND($N$53=V60),1,TRUE,0)</f>
        <v>1</v>
      </c>
      <c r="AB60" s="10" cm="1">
        <f t="array" aca="1" ref="AB60" ca="1">_xlfn.IFS($O$53=W60,1,TRUE,0)</f>
        <v>0</v>
      </c>
      <c r="AC60" s="10" cm="1">
        <f t="array" aca="1" ref="AC60" ca="1">_xlfn.IFS(X60&gt;$P$53,0,TRUE,1)</f>
        <v>1</v>
      </c>
      <c r="AD60" s="10" cm="1">
        <f t="array" aca="1" ref="AD60" ca="1">_xlfn.IFS(AND(AA60=1,AB60=1,AC60=1),1,AND(AA60=0,AB60=1,AC60=1),2,AND(AA60=0,AB60=0,AC60=1),3,AND(AA60=1,AB60=0,AC60=1),3,AND(AA60=0,AB60=0,AC60=0),4,AND(AA60=1,AB60=0,AC60=0),4,TRUE,0.1)</f>
        <v>3</v>
      </c>
      <c r="AE60" s="6" cm="1">
        <f t="array" aca="1" ref="AE60" ca="1">_xlfn.IFS(AD60=$D$23,$E$23,AD60=$D$24,$E$24,AD60=$D$25,$E$25,AD60=$D$26,$E$26,TRUE,0.1)</f>
        <v>528</v>
      </c>
      <c r="AF60" s="6">
        <f t="shared" ca="1" si="2"/>
        <v>0</v>
      </c>
      <c r="AG60" s="6">
        <f t="shared" ca="1" si="3"/>
        <v>528</v>
      </c>
    </row>
    <row r="61" spans="11:33">
      <c r="T61" s="10" t="s">
        <v>138</v>
      </c>
      <c r="U61" s="6" t="str">
        <f>$C$9</f>
        <v>DJ5963001S110</v>
      </c>
      <c r="V61" s="6" t="str">
        <f>$F$9</f>
        <v>MNMAN00048</v>
      </c>
      <c r="W61" s="6" t="str">
        <f>$E$9</f>
        <v>00A</v>
      </c>
      <c r="X61" s="10" cm="1">
        <f t="array" ref="X61">_xlfn.IFS(W61=$C$30,2,TRUE,1)</f>
        <v>2</v>
      </c>
      <c r="Y61" s="10" t="str">
        <f>$D$9</f>
        <v>DJ5963-001</v>
      </c>
      <c r="Z61" s="10" cm="1">
        <f t="array" aca="1" ref="Z61" ca="1">_xlfn.IFS($L$53=$C9,1,TRUE,0)</f>
        <v>0</v>
      </c>
      <c r="AA61" s="22" cm="1">
        <f t="array" aca="1" ref="AA61" ca="1">_xlfn.IFS(AND($N$53=V61),1,TRUE,0)</f>
        <v>0</v>
      </c>
      <c r="AB61" s="10" cm="1">
        <f t="array" aca="1" ref="AB61" ca="1">_xlfn.IFS($O$53=W61,1,TRUE,0)</f>
        <v>1</v>
      </c>
      <c r="AC61" s="10" cm="1">
        <f t="array" aca="1" ref="AC61" ca="1">_xlfn.IFS(X61&gt;$P$53,0,TRUE,1)</f>
        <v>1</v>
      </c>
      <c r="AD61" s="10" cm="1">
        <f t="array" aca="1" ref="AD61" ca="1">_xlfn.IFS(AND(AA61=1,AB61=1,AC61=1),1,AND(AA61=0,AB61=1,AC61=1),2,AND(AA61=0,AB61=0,AC61=1),3,AND(AA61=1,AB61=0,AC61=1),3,AND(AA61=0,AB61=0,AC61=0),4,AND(AA61=1,AB61=0,AC61=0),4,TRUE,0.1)</f>
        <v>2</v>
      </c>
      <c r="AE61" s="6" cm="1">
        <f t="array" aca="1" ref="AE61" ca="1">_xlfn.IFS(AD61=$D$23,$E$23,AD61=$D$24,$E$24,AD61=$D$25,$E$25,AD61=$D$26,$E$26,TRUE,0.1)</f>
        <v>528</v>
      </c>
      <c r="AF61" s="6">
        <f t="shared" ca="1" si="2"/>
        <v>0</v>
      </c>
      <c r="AG61" s="6">
        <f t="shared" ca="1" si="3"/>
        <v>528</v>
      </c>
    </row>
    <row r="62" spans="11:33">
      <c r="T62" s="10" t="s">
        <v>139</v>
      </c>
      <c r="U62" s="64" t="str">
        <f>$C$10</f>
        <v>DJ5963780S095</v>
      </c>
      <c r="V62" s="6" t="str">
        <f>$F$10</f>
        <v>MNMAN00046</v>
      </c>
      <c r="W62" s="6" t="str">
        <f>$E$10</f>
        <v>79S</v>
      </c>
      <c r="X62" s="10" cm="1">
        <f t="array" ref="X62">_xlfn.IFS(W62=$C$30,2,TRUE,1)</f>
        <v>1</v>
      </c>
      <c r="Y62" s="10" t="str">
        <f>$D$9</f>
        <v>DJ5963-001</v>
      </c>
      <c r="Z62" s="10" cm="1">
        <f t="array" aca="1" ref="Z62" ca="1">_xlfn.IFS($L$53=$C10,1,TRUE,0)</f>
        <v>0</v>
      </c>
      <c r="AA62" s="22" cm="1">
        <f t="array" aca="1" ref="AA62" ca="1">_xlfn.IFS(AND($N$53=V62),1,TRUE,0)</f>
        <v>1</v>
      </c>
      <c r="AB62" s="10" cm="1">
        <f t="array" aca="1" ref="AB62" ca="1">_xlfn.IFS($O$53=W62,1,TRUE,0)</f>
        <v>0</v>
      </c>
      <c r="AC62" s="10" cm="1">
        <f t="array" aca="1" ref="AC62" ca="1">_xlfn.IFS(X62&gt;$P$53,0,TRUE,1)</f>
        <v>1</v>
      </c>
      <c r="AD62" s="10" cm="1">
        <f t="array" aca="1" ref="AD62" ca="1">_xlfn.IFS(AND(AA62=1,AB62=1,AC62=1),1,AND(AA62=0,AB62=1,AC62=1),2,AND(AA62=0,AB62=0,AC62=1),3,AND(AA62=1,AB62=0,AC62=1),3,AND(AA62=0,AB62=0,AC62=0),4,AND(AA62=1,AB62=0,AC62=0),4,TRUE,0.1)</f>
        <v>3</v>
      </c>
      <c r="AE62" s="6" cm="1">
        <f t="array" aca="1" ref="AE62" ca="1">_xlfn.IFS(AD62=$D$23,$E$23,AD62=$D$24,$E$24,AD62=$D$25,$E$25,AD62=$D$26,$E$26,TRUE,0.1)</f>
        <v>528</v>
      </c>
      <c r="AF62" s="6">
        <f t="shared" ca="1" si="2"/>
        <v>0</v>
      </c>
      <c r="AG62" s="6">
        <f t="shared" ca="1" si="3"/>
        <v>528</v>
      </c>
    </row>
    <row r="63" spans="11:33">
      <c r="K63" s="6">
        <f>Auc_1!$B$9</f>
        <v>7</v>
      </c>
      <c r="L63" s="6" t="str">
        <f ca="1">Auc_1!$C$9</f>
        <v>DJ5961001S080</v>
      </c>
      <c r="M63" s="6" t="str">
        <f ca="1">Auc_1!$D$9</f>
        <v>DJ5961-001</v>
      </c>
      <c r="N63" s="6" t="str">
        <f ca="1">Auc_1!$F$9</f>
        <v>MNMAN00045</v>
      </c>
      <c r="O63" s="6" t="str">
        <f ca="1">Auc_1!$I$9</f>
        <v>00A</v>
      </c>
      <c r="P63" s="10" cm="1">
        <f t="array" aca="1" ref="P63" ca="1">_xlfn.IFS(O63=$C$30,2,TRUE,1)</f>
        <v>2</v>
      </c>
      <c r="Q63" s="10">
        <f ca="1">Auc_1!$K$9</f>
        <v>168</v>
      </c>
      <c r="R63" s="10">
        <f ca="1">Auc_1!$L$9</f>
        <v>158</v>
      </c>
      <c r="S63" s="10">
        <f ca="1">Auc_1!$P$9</f>
        <v>420</v>
      </c>
      <c r="T63" s="6">
        <v>0</v>
      </c>
      <c r="AD63" s="10"/>
      <c r="AE63" s="6"/>
      <c r="AF63" s="6"/>
      <c r="AG63" s="6"/>
    </row>
    <row r="64" spans="11:33">
      <c r="T64" s="6">
        <v>0</v>
      </c>
      <c r="U64" s="10" t="s">
        <v>172</v>
      </c>
      <c r="V64" s="19" t="s">
        <v>148</v>
      </c>
      <c r="W64" s="10" t="s">
        <v>161</v>
      </c>
      <c r="X64" s="10" t="s">
        <v>166</v>
      </c>
      <c r="Y64" s="10" t="s">
        <v>150</v>
      </c>
      <c r="Z64" s="10" t="s">
        <v>1002</v>
      </c>
      <c r="AA64" s="39" t="s">
        <v>148</v>
      </c>
      <c r="AB64" s="40" t="s">
        <v>161</v>
      </c>
      <c r="AC64" s="40" t="s">
        <v>166</v>
      </c>
      <c r="AD64" s="40" t="s">
        <v>198</v>
      </c>
      <c r="AE64" s="22" t="s">
        <v>153</v>
      </c>
      <c r="AF64" s="22" t="s">
        <v>1025</v>
      </c>
      <c r="AG64" s="22" t="s">
        <v>1026</v>
      </c>
    </row>
    <row r="65" spans="11:33">
      <c r="T65" s="10" t="s">
        <v>132</v>
      </c>
      <c r="U65" s="6" t="str">
        <f>$C$3</f>
        <v>DJ5961001S070</v>
      </c>
      <c r="V65" s="6" t="str">
        <f>$F$3</f>
        <v>MNMAN00044</v>
      </c>
      <c r="W65" s="6" t="str">
        <f>$E$3</f>
        <v>00A</v>
      </c>
      <c r="X65" s="10" cm="1">
        <f t="array" ref="X65">_xlfn.IFS(W65=$C$30,2,TRUE,1)</f>
        <v>2</v>
      </c>
      <c r="Y65" s="10" t="str">
        <f>$D$3</f>
        <v>DJ5961-001</v>
      </c>
      <c r="Z65" s="10" cm="1">
        <f t="array" aca="1" ref="Z65" ca="1">_xlfn.IFS($L$63=$C3,1,TRUE,0)</f>
        <v>0</v>
      </c>
      <c r="AA65" s="22" cm="1">
        <f t="array" aca="1" ref="AA65" ca="1">_xlfn.IFS(AND($N$63=V65),1,TRUE,0)</f>
        <v>0</v>
      </c>
      <c r="AB65" s="10" cm="1">
        <f t="array" aca="1" ref="AB65" ca="1">_xlfn.IFS($O$63=W65,1,TRUE,0)</f>
        <v>1</v>
      </c>
      <c r="AC65" s="10" cm="1">
        <f t="array" aca="1" ref="AC65" ca="1">_xlfn.IFS(X65&gt;$P$63,0,TRUE,1)</f>
        <v>1</v>
      </c>
      <c r="AD65" s="10" cm="1">
        <f t="array" aca="1" ref="AD65" ca="1">_xlfn.IFS(AND(AA65=1,AB65=1,AC65=1),1,AND(AA65=0,AB65=1,AC65=1),2,AND(AA65=0,AB65=0,AC65=1),3,AND(AA65=1,AB65=0,AC65=1),3,AND(AA65=0,AB65=0,AC65=0),4,AND(AA65=1,AB65=0,AC65=0),4,TRUE,0.1)</f>
        <v>2</v>
      </c>
      <c r="AE65" s="6" cm="1">
        <f t="array" aca="1" ref="AE65" ca="1">_xlfn.IFS(AD65=$D$23,$E$23,AD65=$D$24,$E$24,AD65=$D$25,$E$25,AD65=$D$26,$E$26,TRUE,0.1)</f>
        <v>528</v>
      </c>
      <c r="AF65" s="6">
        <f t="shared" ca="1" si="2"/>
        <v>0</v>
      </c>
      <c r="AG65" s="6">
        <f t="shared" ca="1" si="3"/>
        <v>528</v>
      </c>
    </row>
    <row r="66" spans="11:33">
      <c r="T66" s="10" t="s">
        <v>133</v>
      </c>
      <c r="U66" s="6" t="str">
        <f>$C$4</f>
        <v>DJ5961780S100</v>
      </c>
      <c r="V66" s="6" t="str">
        <f>$F$4</f>
        <v>MNMAN00047</v>
      </c>
      <c r="W66" s="6" t="str">
        <f>$E$4</f>
        <v>79S</v>
      </c>
      <c r="X66" s="10" cm="1">
        <f t="array" ref="X66">_xlfn.IFS(W66=$C$30,2,TRUE,1)</f>
        <v>1</v>
      </c>
      <c r="Y66" s="10" t="str">
        <f>$D$4</f>
        <v>DJ5961-780</v>
      </c>
      <c r="Z66" s="10" cm="1">
        <f t="array" aca="1" ref="Z66" ca="1">_xlfn.IFS($L$63=$C4,1,TRUE,0)</f>
        <v>0</v>
      </c>
      <c r="AA66" s="22" cm="1">
        <f t="array" aca="1" ref="AA66" ca="1">_xlfn.IFS(AND($N$63=V66),1,TRUE,0)</f>
        <v>0</v>
      </c>
      <c r="AB66" s="10" cm="1">
        <f t="array" aca="1" ref="AB66" ca="1">_xlfn.IFS($O$63=W66,1,TRUE,0)</f>
        <v>0</v>
      </c>
      <c r="AC66" s="10" cm="1">
        <f t="array" aca="1" ref="AC66" ca="1">_xlfn.IFS(X66&gt;$P$63,0,TRUE,1)</f>
        <v>1</v>
      </c>
      <c r="AD66" s="10" cm="1">
        <f t="array" aca="1" ref="AD66" ca="1">_xlfn.IFS(AND(AA66=1,AB66=1,AC66=1),1,AND(AA66=0,AB66=1,AC66=1),2,AND(AA66=0,AB66=0,AC66=1),3,AND(AA66=1,AB66=0,AC66=1),3,AND(AA66=0,AB66=0,AC66=0),4,AND(AA66=1,AB66=0,AC66=0),4,TRUE,0.1)</f>
        <v>3</v>
      </c>
      <c r="AE66" s="6" cm="1">
        <f t="array" aca="1" ref="AE66" ca="1">_xlfn.IFS(AD66=$D$23,$E$23,AD66=$D$24,$E$24,AD66=$D$25,$E$25,AD66=$D$26,$E$26,TRUE,0.1)</f>
        <v>528</v>
      </c>
      <c r="AF66" s="6">
        <f t="shared" ca="1" si="2"/>
        <v>0</v>
      </c>
      <c r="AG66" s="6">
        <f t="shared" ca="1" si="3"/>
        <v>528</v>
      </c>
    </row>
    <row r="67" spans="11:33">
      <c r="T67" s="10" t="s">
        <v>134</v>
      </c>
      <c r="U67" s="6" t="str">
        <f>$C$5</f>
        <v>DJ5961001S080</v>
      </c>
      <c r="V67" s="6" t="str">
        <f>$F$5</f>
        <v>MNMAN00045</v>
      </c>
      <c r="W67" s="6" t="str">
        <f>$E$5</f>
        <v>00A</v>
      </c>
      <c r="X67" s="10" cm="1">
        <f t="array" ref="X67">_xlfn.IFS(W67=$C$30,2,TRUE,1)</f>
        <v>2</v>
      </c>
      <c r="Y67" s="10" t="str">
        <f>$D$5</f>
        <v>DJ5961-001</v>
      </c>
      <c r="Z67" s="10" cm="1">
        <f t="array" aca="1" ref="Z67" ca="1">_xlfn.IFS($L$63=$C5,1,TRUE,0)</f>
        <v>1</v>
      </c>
      <c r="AA67" s="22" cm="1">
        <f t="array" aca="1" ref="AA67" ca="1">_xlfn.IFS(AND($N$63=V67),1,TRUE,0)</f>
        <v>1</v>
      </c>
      <c r="AB67" s="10" cm="1">
        <f t="array" aca="1" ref="AB67" ca="1">_xlfn.IFS($O$63=W67,1,TRUE,0)</f>
        <v>1</v>
      </c>
      <c r="AC67" s="10" cm="1">
        <f t="array" aca="1" ref="AC67" ca="1">_xlfn.IFS(X67&gt;$P$63,0,TRUE,1)</f>
        <v>1</v>
      </c>
      <c r="AD67" s="10" cm="1">
        <f t="array" aca="1" ref="AD67" ca="1">_xlfn.IFS(AND(AA67=1,AB67=1,AC67=1),1,AND(AA67=0,AB67=1,AC67=1),2,AND(AA67=0,AB67=0,AC67=1),3,AND(AA67=1,AB67=0,AC67=1),3,AND(AA67=0,AB67=0,AC67=0),4,AND(AA67=1,AB67=0,AC67=0),4,TRUE,0.1)</f>
        <v>1</v>
      </c>
      <c r="AE67" s="6" cm="1">
        <f t="array" aca="1" ref="AE67" ca="1">_xlfn.IFS(AD67=$D$23,$E$23,AD67=$D$24,$E$24,AD67=$D$25,$E$25,AD67=$D$26,$E$26,TRUE,0.1)</f>
        <v>264</v>
      </c>
      <c r="AF67" s="6">
        <f t="shared" ca="1" si="2"/>
        <v>20</v>
      </c>
      <c r="AG67" s="6">
        <f t="shared" ca="1" si="3"/>
        <v>244</v>
      </c>
    </row>
    <row r="68" spans="11:33">
      <c r="T68" s="10" t="s">
        <v>135</v>
      </c>
      <c r="U68" s="6" t="str">
        <f>$C$6</f>
        <v>DJ5963001S100</v>
      </c>
      <c r="V68" s="6" t="str">
        <f>$F$6</f>
        <v>MNMAN00047</v>
      </c>
      <c r="W68" s="6" t="str">
        <f>$E$6</f>
        <v>00A</v>
      </c>
      <c r="X68" s="10" cm="1">
        <f t="array" ref="X68">_xlfn.IFS(W68=$C$30,2,TRUE,1)</f>
        <v>2</v>
      </c>
      <c r="Y68" s="10" t="str">
        <f>$D$6</f>
        <v>DJ5963-001</v>
      </c>
      <c r="Z68" s="10" cm="1">
        <f t="array" aca="1" ref="Z68" ca="1">_xlfn.IFS($L$63=$C6,1,TRUE,0)</f>
        <v>0</v>
      </c>
      <c r="AA68" s="22" cm="1">
        <f t="array" aca="1" ref="AA68" ca="1">_xlfn.IFS(AND($N$63=V68),1,TRUE,0)</f>
        <v>0</v>
      </c>
      <c r="AB68" s="10" cm="1">
        <f t="array" aca="1" ref="AB68" ca="1">_xlfn.IFS($O$63=W68,1,TRUE,0)</f>
        <v>1</v>
      </c>
      <c r="AC68" s="10" cm="1">
        <f t="array" aca="1" ref="AC68" ca="1">_xlfn.IFS(X68&gt;$P$63,0,TRUE,1)</f>
        <v>1</v>
      </c>
      <c r="AD68" s="10" cm="1">
        <f t="array" aca="1" ref="AD68" ca="1">_xlfn.IFS(AND(AA68=1,AB68=1,AC68=1),1,AND(AA68=0,AB68=1,AC68=1),2,AND(AA68=0,AB68=0,AC68=1),3,AND(AA68=1,AB68=0,AC68=1),3,AND(AA68=0,AB68=0,AC68=0),4,AND(AA68=1,AB68=0,AC68=0),4,TRUE,0.1)</f>
        <v>2</v>
      </c>
      <c r="AE68" s="6" cm="1">
        <f t="array" aca="1" ref="AE68" ca="1">_xlfn.IFS(AD68=$D$23,$E$23,AD68=$D$24,$E$24,AD68=$D$25,$E$25,AD68=$D$26,$E$26,TRUE,0.1)</f>
        <v>528</v>
      </c>
      <c r="AF68" s="6">
        <f t="shared" ca="1" si="2"/>
        <v>0</v>
      </c>
      <c r="AG68" s="6">
        <f t="shared" ca="1" si="3"/>
        <v>528</v>
      </c>
    </row>
    <row r="69" spans="11:33">
      <c r="T69" s="10" t="s">
        <v>136</v>
      </c>
      <c r="U69" s="6" t="str">
        <f>$C$7</f>
        <v>DJ5963001S120</v>
      </c>
      <c r="V69" s="6" t="str">
        <f>$F$7</f>
        <v>MNMAN00049</v>
      </c>
      <c r="W69" s="6" t="str">
        <f>$E$7</f>
        <v>00A</v>
      </c>
      <c r="X69" s="10" cm="1">
        <f t="array" ref="X69">_xlfn.IFS(W69=$C$30,2,TRUE,1)</f>
        <v>2</v>
      </c>
      <c r="Y69" s="10" t="str">
        <f>$D$7</f>
        <v>DJ5963-001</v>
      </c>
      <c r="Z69" s="10" cm="1">
        <f t="array" aca="1" ref="Z69" ca="1">_xlfn.IFS($L$63=$C7,1,TRUE,0)</f>
        <v>0</v>
      </c>
      <c r="AA69" s="22" cm="1">
        <f t="array" aca="1" ref="AA69" ca="1">_xlfn.IFS(AND($N$63=V69),1,TRUE,0)</f>
        <v>0</v>
      </c>
      <c r="AB69" s="10" cm="1">
        <f t="array" aca="1" ref="AB69" ca="1">_xlfn.IFS($O$63=W69,1,TRUE,0)</f>
        <v>1</v>
      </c>
      <c r="AC69" s="10" cm="1">
        <f t="array" aca="1" ref="AC69" ca="1">_xlfn.IFS(X69&gt;$P$63,0,TRUE,1)</f>
        <v>1</v>
      </c>
      <c r="AD69" s="10" cm="1">
        <f t="array" aca="1" ref="AD69" ca="1">_xlfn.IFS(AND(AA69=1,AB69=1,AC69=1),1,AND(AA69=0,AB69=1,AC69=1),2,AND(AA69=0,AB69=0,AC69=1),3,AND(AA69=1,AB69=0,AC69=1),3,AND(AA69=0,AB69=0,AC69=0),4,AND(AA69=1,AB69=0,AC69=0),4,TRUE,0.1)</f>
        <v>2</v>
      </c>
      <c r="AE69" s="6" cm="1">
        <f t="array" aca="1" ref="AE69" ca="1">_xlfn.IFS(AD69=$D$23,$E$23,AD69=$D$24,$E$24,AD69=$D$25,$E$25,AD69=$D$26,$E$26,TRUE,0.1)</f>
        <v>528</v>
      </c>
      <c r="AF69" s="6">
        <f t="shared" ca="1" si="2"/>
        <v>0</v>
      </c>
      <c r="AG69" s="6">
        <f t="shared" ca="1" si="3"/>
        <v>528</v>
      </c>
    </row>
    <row r="70" spans="11:33">
      <c r="T70" s="10" t="s">
        <v>137</v>
      </c>
      <c r="U70" s="6" t="str">
        <f>$C$8</f>
        <v>DJ5961780S090</v>
      </c>
      <c r="V70" s="6" t="str">
        <f>$F$8</f>
        <v>MNMAN00046</v>
      </c>
      <c r="W70" s="6" t="str">
        <f>$E$8</f>
        <v>79S</v>
      </c>
      <c r="X70" s="10" cm="1">
        <f t="array" ref="X70">_xlfn.IFS(W70=$C$30,2,TRUE,1)</f>
        <v>1</v>
      </c>
      <c r="Y70" s="10" t="str">
        <f>$D$8</f>
        <v>DJ5961-780</v>
      </c>
      <c r="Z70" s="10" cm="1">
        <f t="array" aca="1" ref="Z70" ca="1">_xlfn.IFS($L$63=$C8,1,TRUE,0)</f>
        <v>0</v>
      </c>
      <c r="AA70" s="22" cm="1">
        <f t="array" aca="1" ref="AA70" ca="1">_xlfn.IFS(AND($N$63=V70),1,TRUE,0)</f>
        <v>0</v>
      </c>
      <c r="AB70" s="10" cm="1">
        <f t="array" aca="1" ref="AB70" ca="1">_xlfn.IFS($O$63=W70,1,TRUE,0)</f>
        <v>0</v>
      </c>
      <c r="AC70" s="10" cm="1">
        <f t="array" aca="1" ref="AC70" ca="1">_xlfn.IFS(X70&gt;$P$63,0,TRUE,1)</f>
        <v>1</v>
      </c>
      <c r="AD70" s="10" cm="1">
        <f t="array" aca="1" ref="AD70" ca="1">_xlfn.IFS(AND(AA70=1,AB70=1,AC70=1),1,AND(AA70=0,AB70=1,AC70=1),2,AND(AA70=0,AB70=0,AC70=1),3,AND(AA70=1,AB70=0,AC70=1),3,AND(AA70=0,AB70=0,AC70=0),4,AND(AA70=1,AB70=0,AC70=0),4,TRUE,0.1)</f>
        <v>3</v>
      </c>
      <c r="AE70" s="6" cm="1">
        <f t="array" aca="1" ref="AE70" ca="1">_xlfn.IFS(AD70=$D$23,$E$23,AD70=$D$24,$E$24,AD70=$D$25,$E$25,AD70=$D$26,$E$26,TRUE,0.1)</f>
        <v>528</v>
      </c>
      <c r="AF70" s="6">
        <f t="shared" ca="1" si="2"/>
        <v>0</v>
      </c>
      <c r="AG70" s="6">
        <f t="shared" ca="1" si="3"/>
        <v>528</v>
      </c>
    </row>
    <row r="71" spans="11:33">
      <c r="T71" s="10" t="s">
        <v>138</v>
      </c>
      <c r="U71" s="6" t="str">
        <f>$C$9</f>
        <v>DJ5963001S110</v>
      </c>
      <c r="V71" s="6" t="str">
        <f>$F$9</f>
        <v>MNMAN00048</v>
      </c>
      <c r="W71" s="6" t="str">
        <f>$E$9</f>
        <v>00A</v>
      </c>
      <c r="X71" s="10" cm="1">
        <f t="array" ref="X71">_xlfn.IFS(W71=$C$30,2,TRUE,1)</f>
        <v>2</v>
      </c>
      <c r="Y71" s="10" t="str">
        <f>$D$9</f>
        <v>DJ5963-001</v>
      </c>
      <c r="Z71" s="10" cm="1">
        <f t="array" aca="1" ref="Z71" ca="1">_xlfn.IFS($L$63=$C9,1,TRUE,0)</f>
        <v>0</v>
      </c>
      <c r="AA71" s="22" cm="1">
        <f t="array" aca="1" ref="AA71" ca="1">_xlfn.IFS(AND($N$63=V71),1,TRUE,0)</f>
        <v>0</v>
      </c>
      <c r="AB71" s="10" cm="1">
        <f t="array" aca="1" ref="AB71" ca="1">_xlfn.IFS($O$63=W71,1,TRUE,0)</f>
        <v>1</v>
      </c>
      <c r="AC71" s="10" cm="1">
        <f t="array" aca="1" ref="AC71" ca="1">_xlfn.IFS(X71&gt;$P$63,0,TRUE,1)</f>
        <v>1</v>
      </c>
      <c r="AD71" s="10" cm="1">
        <f t="array" aca="1" ref="AD71" ca="1">_xlfn.IFS(AND(AA71=1,AB71=1,AC71=1),1,AND(AA71=0,AB71=1,AC71=1),2,AND(AA71=0,AB71=0,AC71=1),3,AND(AA71=1,AB71=0,AC71=1),3,AND(AA71=0,AB71=0,AC71=0),4,AND(AA71=1,AB71=0,AC71=0),4,TRUE,0.1)</f>
        <v>2</v>
      </c>
      <c r="AE71" s="6" cm="1">
        <f t="array" aca="1" ref="AE71" ca="1">_xlfn.IFS(AD71=$D$23,$E$23,AD71=$D$24,$E$24,AD71=$D$25,$E$25,AD71=$D$26,$E$26,TRUE,0.1)</f>
        <v>528</v>
      </c>
      <c r="AF71" s="6">
        <f t="shared" ca="1" si="2"/>
        <v>0</v>
      </c>
      <c r="AG71" s="6">
        <f t="shared" ca="1" si="3"/>
        <v>528</v>
      </c>
    </row>
    <row r="72" spans="11:33">
      <c r="T72" s="10" t="s">
        <v>139</v>
      </c>
      <c r="U72" s="64" t="str">
        <f>$C$10</f>
        <v>DJ5963780S095</v>
      </c>
      <c r="V72" s="6" t="str">
        <f>$F$10</f>
        <v>MNMAN00046</v>
      </c>
      <c r="W72" s="6" t="str">
        <f>$E$10</f>
        <v>79S</v>
      </c>
      <c r="X72" s="10" cm="1">
        <f t="array" ref="X72">_xlfn.IFS(W72=$C$30,2,TRUE,1)</f>
        <v>1</v>
      </c>
      <c r="Y72" s="10" t="str">
        <f>$D$9</f>
        <v>DJ5963-001</v>
      </c>
      <c r="Z72" s="10" cm="1">
        <f t="array" aca="1" ref="Z72" ca="1">_xlfn.IFS($L$63=$C10,1,TRUE,0)</f>
        <v>0</v>
      </c>
      <c r="AA72" s="22" cm="1">
        <f t="array" aca="1" ref="AA72" ca="1">_xlfn.IFS(AND($N$63=V72),1,TRUE,0)</f>
        <v>0</v>
      </c>
      <c r="AB72" s="10" cm="1">
        <f t="array" aca="1" ref="AB72" ca="1">_xlfn.IFS($O$63=W72,1,TRUE,0)</f>
        <v>0</v>
      </c>
      <c r="AC72" s="10" cm="1">
        <f t="array" aca="1" ref="AC72" ca="1">_xlfn.IFS(X72&gt;$P$63,0,TRUE,1)</f>
        <v>1</v>
      </c>
      <c r="AD72" s="10" cm="1">
        <f t="array" aca="1" ref="AD72" ca="1">_xlfn.IFS(AND(AA72=1,AB72=1,AC72=1),1,AND(AA72=0,AB72=1,AC72=1),2,AND(AA72=0,AB72=0,AC72=1),3,AND(AA72=1,AB72=0,AC72=1),3,AND(AA72=0,AB72=0,AC72=0),4,AND(AA72=1,AB72=0,AC72=0),4,TRUE,0.1)</f>
        <v>3</v>
      </c>
      <c r="AE72" s="6" cm="1">
        <f t="array" aca="1" ref="AE72" ca="1">_xlfn.IFS(AD72=$D$23,$E$23,AD72=$D$24,$E$24,AD72=$D$25,$E$25,AD72=$D$26,$E$26,TRUE,0.1)</f>
        <v>528</v>
      </c>
      <c r="AF72" s="6">
        <f t="shared" ca="1" si="2"/>
        <v>0</v>
      </c>
      <c r="AG72" s="6">
        <f t="shared" ca="1" si="3"/>
        <v>528</v>
      </c>
    </row>
    <row r="73" spans="11:33">
      <c r="K73" s="6">
        <f>Auc_1!$B$10</f>
        <v>8</v>
      </c>
      <c r="L73" s="6" t="str">
        <f ca="1">Auc_1!$C$10</f>
        <v>DJ5961001S100</v>
      </c>
      <c r="M73" s="6" t="str">
        <f ca="1">Auc_1!$D$10</f>
        <v>DJ5961-001</v>
      </c>
      <c r="N73" s="6" t="str">
        <f ca="1">Auc_1!$F$10</f>
        <v>MNMAN00047</v>
      </c>
      <c r="O73" s="6" t="str">
        <f ca="1">Auc_1!$I$10</f>
        <v>00A</v>
      </c>
      <c r="P73" s="10" cm="1">
        <f t="array" aca="1" ref="P73" ca="1">_xlfn.IFS(O73=$C$30,2,TRUE,1)</f>
        <v>2</v>
      </c>
      <c r="Q73" s="10">
        <f ca="1">Auc_1!$K$10</f>
        <v>330</v>
      </c>
      <c r="R73" s="10">
        <f ca="1">Auc_1!$L$10</f>
        <v>255</v>
      </c>
      <c r="S73" s="10">
        <f ca="1">Auc_1!$P$10</f>
        <v>420</v>
      </c>
      <c r="T73" s="6">
        <v>0</v>
      </c>
      <c r="AD73" s="10"/>
      <c r="AE73" s="6"/>
      <c r="AF73" s="6"/>
      <c r="AG73" s="6"/>
    </row>
    <row r="74" spans="11:33">
      <c r="T74" s="6">
        <v>0</v>
      </c>
      <c r="U74" s="10" t="s">
        <v>172</v>
      </c>
      <c r="V74" s="19" t="s">
        <v>148</v>
      </c>
      <c r="W74" s="10" t="s">
        <v>161</v>
      </c>
      <c r="X74" s="10" t="s">
        <v>166</v>
      </c>
      <c r="Y74" s="10" t="s">
        <v>150</v>
      </c>
      <c r="Z74" s="10" t="s">
        <v>1002</v>
      </c>
      <c r="AA74" s="39" t="s">
        <v>148</v>
      </c>
      <c r="AB74" s="40" t="s">
        <v>161</v>
      </c>
      <c r="AC74" s="40" t="s">
        <v>166</v>
      </c>
      <c r="AD74" s="40" t="s">
        <v>198</v>
      </c>
      <c r="AE74" s="22" t="s">
        <v>153</v>
      </c>
      <c r="AF74" s="22" t="s">
        <v>1025</v>
      </c>
      <c r="AG74" s="22" t="s">
        <v>1026</v>
      </c>
    </row>
    <row r="75" spans="11:33">
      <c r="T75" s="10" t="s">
        <v>132</v>
      </c>
      <c r="U75" s="6" t="str">
        <f>$C$3</f>
        <v>DJ5961001S070</v>
      </c>
      <c r="V75" s="6" t="str">
        <f>$F$3</f>
        <v>MNMAN00044</v>
      </c>
      <c r="W75" s="6" t="str">
        <f>$E$3</f>
        <v>00A</v>
      </c>
      <c r="X75" s="10" cm="1">
        <f t="array" ref="X75">_xlfn.IFS(W75=$C$30,2,TRUE,1)</f>
        <v>2</v>
      </c>
      <c r="Y75" s="10" t="str">
        <f>$D$3</f>
        <v>DJ5961-001</v>
      </c>
      <c r="Z75" s="10" cm="1">
        <f t="array" aca="1" ref="Z75" ca="1">_xlfn.IFS($L$73=$C3,1,TRUE,0)</f>
        <v>0</v>
      </c>
      <c r="AA75" s="22" cm="1">
        <f t="array" aca="1" ref="AA75" ca="1">_xlfn.IFS(AND($N$73=V75),1,TRUE,0)</f>
        <v>0</v>
      </c>
      <c r="AB75" s="10" cm="1">
        <f t="array" aca="1" ref="AB75" ca="1">_xlfn.IFS($O$73=W75,1,TRUE,0)</f>
        <v>1</v>
      </c>
      <c r="AC75" s="10" cm="1">
        <f t="array" aca="1" ref="AC75" ca="1">_xlfn.IFS(X75&gt;$P$73,0,TRUE,1)</f>
        <v>1</v>
      </c>
      <c r="AD75" s="10" cm="1">
        <f t="array" aca="1" ref="AD75" ca="1">_xlfn.IFS(AND(AA75=1,AB75=1,AC75=1),1,AND(AA75=0,AB75=1,AC75=1),2,AND(AA75=0,AB75=0,AC75=1),3,AND(AA75=1,AB75=0,AC75=1),3,AND(AA75=0,AB75=0,AC75=0),4,AND(AA75=1,AB75=0,AC75=0),4,TRUE,0.1)</f>
        <v>2</v>
      </c>
      <c r="AE75" s="6" cm="1">
        <f t="array" aca="1" ref="AE75" ca="1">_xlfn.IFS(AD75=$D$23,$E$23,AD75=$D$24,$E$24,AD75=$D$25,$E$25,AD75=$D$26,$E$26,TRUE,0.1)</f>
        <v>528</v>
      </c>
      <c r="AF75" s="6">
        <f t="shared" ca="1" si="2"/>
        <v>0</v>
      </c>
      <c r="AG75" s="6">
        <f t="shared" ca="1" si="3"/>
        <v>528</v>
      </c>
    </row>
    <row r="76" spans="11:33">
      <c r="T76" s="10" t="s">
        <v>133</v>
      </c>
      <c r="U76" s="6" t="str">
        <f>$C$4</f>
        <v>DJ5961780S100</v>
      </c>
      <c r="V76" s="6" t="str">
        <f>$F$4</f>
        <v>MNMAN00047</v>
      </c>
      <c r="W76" s="6" t="str">
        <f>$E$4</f>
        <v>79S</v>
      </c>
      <c r="X76" s="10" cm="1">
        <f t="array" ref="X76">_xlfn.IFS(W76=$C$30,2,TRUE,1)</f>
        <v>1</v>
      </c>
      <c r="Y76" s="10" t="str">
        <f>$D$4</f>
        <v>DJ5961-780</v>
      </c>
      <c r="Z76" s="10" cm="1">
        <f t="array" aca="1" ref="Z76" ca="1">_xlfn.IFS($L$73=$C4,1,TRUE,0)</f>
        <v>0</v>
      </c>
      <c r="AA76" s="22" cm="1">
        <f t="array" aca="1" ref="AA76" ca="1">_xlfn.IFS(AND($N$73=V76),1,TRUE,0)</f>
        <v>1</v>
      </c>
      <c r="AB76" s="10" cm="1">
        <f t="array" aca="1" ref="AB76" ca="1">_xlfn.IFS($O$73=W76,1,TRUE,0)</f>
        <v>0</v>
      </c>
      <c r="AC76" s="10" cm="1">
        <f t="array" aca="1" ref="AC76" ca="1">_xlfn.IFS(X76&gt;$P$73,0,TRUE,1)</f>
        <v>1</v>
      </c>
      <c r="AD76" s="10" cm="1">
        <f t="array" aca="1" ref="AD76" ca="1">_xlfn.IFS(AND(AA76=1,AB76=1,AC76=1),1,AND(AA76=0,AB76=1,AC76=1),2,AND(AA76=0,AB76=0,AC76=1),3,AND(AA76=1,AB76=0,AC76=1),3,AND(AA76=0,AB76=0,AC76=0),4,AND(AA76=1,AB76=0,AC76=0),4,TRUE,0.1)</f>
        <v>3</v>
      </c>
      <c r="AE76" s="6" cm="1">
        <f t="array" aca="1" ref="AE76" ca="1">_xlfn.IFS(AD76=$D$23,$E$23,AD76=$D$24,$E$24,AD76=$D$25,$E$25,AD76=$D$26,$E$26,TRUE,0.1)</f>
        <v>528</v>
      </c>
      <c r="AF76" s="6">
        <f t="shared" ca="1" si="2"/>
        <v>0</v>
      </c>
      <c r="AG76" s="6">
        <f t="shared" ca="1" si="3"/>
        <v>528</v>
      </c>
    </row>
    <row r="77" spans="11:33">
      <c r="T77" s="10" t="s">
        <v>134</v>
      </c>
      <c r="U77" s="6" t="str">
        <f>$C$5</f>
        <v>DJ5961001S080</v>
      </c>
      <c r="V77" s="6" t="str">
        <f>$F$5</f>
        <v>MNMAN00045</v>
      </c>
      <c r="W77" s="6" t="str">
        <f>$E$5</f>
        <v>00A</v>
      </c>
      <c r="X77" s="10" cm="1">
        <f t="array" ref="X77">_xlfn.IFS(W77=$C$30,2,TRUE,1)</f>
        <v>2</v>
      </c>
      <c r="Y77" s="10" t="str">
        <f>$D$5</f>
        <v>DJ5961-001</v>
      </c>
      <c r="Z77" s="10" cm="1">
        <f t="array" aca="1" ref="Z77" ca="1">_xlfn.IFS($L$73=$C5,1,TRUE,0)</f>
        <v>0</v>
      </c>
      <c r="AA77" s="22" cm="1">
        <f t="array" aca="1" ref="AA77" ca="1">_xlfn.IFS(AND($N$73=V77),1,TRUE,0)</f>
        <v>0</v>
      </c>
      <c r="AB77" s="10" cm="1">
        <f t="array" aca="1" ref="AB77" ca="1">_xlfn.IFS($O$73=W77,1,TRUE,0)</f>
        <v>1</v>
      </c>
      <c r="AC77" s="10" cm="1">
        <f t="array" aca="1" ref="AC77" ca="1">_xlfn.IFS(X77&gt;$P$73,0,TRUE,1)</f>
        <v>1</v>
      </c>
      <c r="AD77" s="10" cm="1">
        <f t="array" aca="1" ref="AD77" ca="1">_xlfn.IFS(AND(AA77=1,AB77=1,AC77=1),1,AND(AA77=0,AB77=1,AC77=1),2,AND(AA77=0,AB77=0,AC77=1),3,AND(AA77=1,AB77=0,AC77=1),3,AND(AA77=0,AB77=0,AC77=0),4,AND(AA77=1,AB77=0,AC77=0),4,TRUE,0.1)</f>
        <v>2</v>
      </c>
      <c r="AE77" s="6" cm="1">
        <f t="array" aca="1" ref="AE77" ca="1">_xlfn.IFS(AD77=$D$23,$E$23,AD77=$D$24,$E$24,AD77=$D$25,$E$25,AD77=$D$26,$E$26,TRUE,0.1)</f>
        <v>528</v>
      </c>
      <c r="AF77" s="6">
        <f t="shared" ref="AF77:AF140" ca="1" si="4">IF(Z77=1,20,0)</f>
        <v>0</v>
      </c>
      <c r="AG77" s="6">
        <f t="shared" ref="AG77:AG140" ca="1" si="5">AE77-AF77</f>
        <v>528</v>
      </c>
    </row>
    <row r="78" spans="11:33">
      <c r="T78" s="10" t="s">
        <v>135</v>
      </c>
      <c r="U78" s="6" t="str">
        <f>$C$6</f>
        <v>DJ5963001S100</v>
      </c>
      <c r="V78" s="6" t="str">
        <f>$F$6</f>
        <v>MNMAN00047</v>
      </c>
      <c r="W78" s="6" t="str">
        <f>$E$6</f>
        <v>00A</v>
      </c>
      <c r="X78" s="10" cm="1">
        <f t="array" ref="X78">_xlfn.IFS(W78=$C$30,2,TRUE,1)</f>
        <v>2</v>
      </c>
      <c r="Y78" s="10" t="str">
        <f>$D$6</f>
        <v>DJ5963-001</v>
      </c>
      <c r="Z78" s="10" cm="1">
        <f t="array" aca="1" ref="Z78" ca="1">_xlfn.IFS($L$73=$C6,1,TRUE,0)</f>
        <v>0</v>
      </c>
      <c r="AA78" s="22" cm="1">
        <f t="array" aca="1" ref="AA78" ca="1">_xlfn.IFS(AND($N$73=V78),1,TRUE,0)</f>
        <v>1</v>
      </c>
      <c r="AB78" s="10" cm="1">
        <f t="array" aca="1" ref="AB78" ca="1">_xlfn.IFS($O$73=W78,1,TRUE,0)</f>
        <v>1</v>
      </c>
      <c r="AC78" s="10" cm="1">
        <f t="array" aca="1" ref="AC78" ca="1">_xlfn.IFS(X78&gt;$P$73,0,TRUE,1)</f>
        <v>1</v>
      </c>
      <c r="AD78" s="10" cm="1">
        <f t="array" aca="1" ref="AD78" ca="1">_xlfn.IFS(AND(AA78=1,AB78=1,AC78=1),1,AND(AA78=0,AB78=1,AC78=1),2,AND(AA78=0,AB78=0,AC78=1),3,AND(AA78=1,AB78=0,AC78=1),3,AND(AA78=0,AB78=0,AC78=0),4,AND(AA78=1,AB78=0,AC78=0),4,TRUE,0.1)</f>
        <v>1</v>
      </c>
      <c r="AE78" s="6" cm="1">
        <f t="array" aca="1" ref="AE78" ca="1">_xlfn.IFS(AD78=$D$23,$E$23,AD78=$D$24,$E$24,AD78=$D$25,$E$25,AD78=$D$26,$E$26,TRUE,0.1)</f>
        <v>264</v>
      </c>
      <c r="AF78" s="6">
        <f t="shared" ca="1" si="4"/>
        <v>0</v>
      </c>
      <c r="AG78" s="6">
        <f t="shared" ca="1" si="5"/>
        <v>264</v>
      </c>
    </row>
    <row r="79" spans="11:33">
      <c r="T79" s="10" t="s">
        <v>136</v>
      </c>
      <c r="U79" s="6" t="str">
        <f>$C$7</f>
        <v>DJ5963001S120</v>
      </c>
      <c r="V79" s="6" t="str">
        <f>$F$7</f>
        <v>MNMAN00049</v>
      </c>
      <c r="W79" s="6" t="str">
        <f>$E$7</f>
        <v>00A</v>
      </c>
      <c r="X79" s="10" cm="1">
        <f t="array" ref="X79">_xlfn.IFS(W79=$C$30,2,TRUE,1)</f>
        <v>2</v>
      </c>
      <c r="Y79" s="10" t="str">
        <f>$D$7</f>
        <v>DJ5963-001</v>
      </c>
      <c r="Z79" s="10" cm="1">
        <f t="array" aca="1" ref="Z79" ca="1">_xlfn.IFS($L$73=$C7,1,TRUE,0)</f>
        <v>0</v>
      </c>
      <c r="AA79" s="22" cm="1">
        <f t="array" aca="1" ref="AA79" ca="1">_xlfn.IFS(AND($N$73=V79),1,TRUE,0)</f>
        <v>0</v>
      </c>
      <c r="AB79" s="10" cm="1">
        <f t="array" aca="1" ref="AB79" ca="1">_xlfn.IFS($O$73=W79,1,TRUE,0)</f>
        <v>1</v>
      </c>
      <c r="AC79" s="10" cm="1">
        <f t="array" aca="1" ref="AC79" ca="1">_xlfn.IFS(X79&gt;$P$73,0,TRUE,1)</f>
        <v>1</v>
      </c>
      <c r="AD79" s="10" cm="1">
        <f t="array" aca="1" ref="AD79" ca="1">_xlfn.IFS(AND(AA79=1,AB79=1,AC79=1),1,AND(AA79=0,AB79=1,AC79=1),2,AND(AA79=0,AB79=0,AC79=1),3,AND(AA79=1,AB79=0,AC79=1),3,AND(AA79=0,AB79=0,AC79=0),4,AND(AA79=1,AB79=0,AC79=0),4,TRUE,0.1)</f>
        <v>2</v>
      </c>
      <c r="AE79" s="6" cm="1">
        <f t="array" aca="1" ref="AE79" ca="1">_xlfn.IFS(AD79=$D$23,$E$23,AD79=$D$24,$E$24,AD79=$D$25,$E$25,AD79=$D$26,$E$26,TRUE,0.1)</f>
        <v>528</v>
      </c>
      <c r="AF79" s="6">
        <f t="shared" ca="1" si="4"/>
        <v>0</v>
      </c>
      <c r="AG79" s="6">
        <f t="shared" ca="1" si="5"/>
        <v>528</v>
      </c>
    </row>
    <row r="80" spans="11:33">
      <c r="T80" s="10" t="s">
        <v>137</v>
      </c>
      <c r="U80" s="6" t="str">
        <f>$C$8</f>
        <v>DJ5961780S090</v>
      </c>
      <c r="V80" s="6" t="str">
        <f>$F$8</f>
        <v>MNMAN00046</v>
      </c>
      <c r="W80" s="6" t="str">
        <f>$E$8</f>
        <v>79S</v>
      </c>
      <c r="X80" s="10" cm="1">
        <f t="array" ref="X80">_xlfn.IFS(W80=$C$30,2,TRUE,1)</f>
        <v>1</v>
      </c>
      <c r="Y80" s="10" t="str">
        <f>$D$8</f>
        <v>DJ5961-780</v>
      </c>
      <c r="Z80" s="10" cm="1">
        <f t="array" aca="1" ref="Z80" ca="1">_xlfn.IFS($L$73=$C8,1,TRUE,0)</f>
        <v>0</v>
      </c>
      <c r="AA80" s="22" cm="1">
        <f t="array" aca="1" ref="AA80" ca="1">_xlfn.IFS(AND($N$73=V80),1,TRUE,0)</f>
        <v>0</v>
      </c>
      <c r="AB80" s="10" cm="1">
        <f t="array" aca="1" ref="AB80" ca="1">_xlfn.IFS($O$73=W80,1,TRUE,0)</f>
        <v>0</v>
      </c>
      <c r="AC80" s="10" cm="1">
        <f t="array" aca="1" ref="AC80" ca="1">_xlfn.IFS(X80&gt;$P$73,0,TRUE,1)</f>
        <v>1</v>
      </c>
      <c r="AD80" s="10" cm="1">
        <f t="array" aca="1" ref="AD80" ca="1">_xlfn.IFS(AND(AA80=1,AB80=1,AC80=1),1,AND(AA80=0,AB80=1,AC80=1),2,AND(AA80=0,AB80=0,AC80=1),3,AND(AA80=1,AB80=0,AC80=1),3,AND(AA80=0,AB80=0,AC80=0),4,AND(AA80=1,AB80=0,AC80=0),4,TRUE,0.1)</f>
        <v>3</v>
      </c>
      <c r="AE80" s="6" cm="1">
        <f t="array" aca="1" ref="AE80" ca="1">_xlfn.IFS(AD80=$D$23,$E$23,AD80=$D$24,$E$24,AD80=$D$25,$E$25,AD80=$D$26,$E$26,TRUE,0.1)</f>
        <v>528</v>
      </c>
      <c r="AF80" s="6">
        <f t="shared" ca="1" si="4"/>
        <v>0</v>
      </c>
      <c r="AG80" s="6">
        <f t="shared" ca="1" si="5"/>
        <v>528</v>
      </c>
    </row>
    <row r="81" spans="11:33">
      <c r="T81" s="10" t="s">
        <v>138</v>
      </c>
      <c r="U81" s="6" t="str">
        <f>$C$9</f>
        <v>DJ5963001S110</v>
      </c>
      <c r="V81" s="6" t="str">
        <f>$F$9</f>
        <v>MNMAN00048</v>
      </c>
      <c r="W81" s="6" t="str">
        <f>$E$9</f>
        <v>00A</v>
      </c>
      <c r="X81" s="10" cm="1">
        <f t="array" ref="X81">_xlfn.IFS(W81=$C$30,2,TRUE,1)</f>
        <v>2</v>
      </c>
      <c r="Y81" s="10" t="str">
        <f>$D$9</f>
        <v>DJ5963-001</v>
      </c>
      <c r="Z81" s="10" cm="1">
        <f t="array" aca="1" ref="Z81" ca="1">_xlfn.IFS($L$73=$C9,1,TRUE,0)</f>
        <v>0</v>
      </c>
      <c r="AA81" s="22" cm="1">
        <f t="array" aca="1" ref="AA81" ca="1">_xlfn.IFS(AND($N$73=V81),1,TRUE,0)</f>
        <v>0</v>
      </c>
      <c r="AB81" s="10" cm="1">
        <f t="array" aca="1" ref="AB81" ca="1">_xlfn.IFS($O$73=W81,1,TRUE,0)</f>
        <v>1</v>
      </c>
      <c r="AC81" s="10" cm="1">
        <f t="array" aca="1" ref="AC81" ca="1">_xlfn.IFS(X81&gt;$P$73,0,TRUE,1)</f>
        <v>1</v>
      </c>
      <c r="AD81" s="10" cm="1">
        <f t="array" aca="1" ref="AD81" ca="1">_xlfn.IFS(AND(AA81=1,AB81=1,AC81=1),1,AND(AA81=0,AB81=1,AC81=1),2,AND(AA81=0,AB81=0,AC81=1),3,AND(AA81=1,AB81=0,AC81=1),3,AND(AA81=0,AB81=0,AC81=0),4,AND(AA81=1,AB81=0,AC81=0),4,TRUE,0.1)</f>
        <v>2</v>
      </c>
      <c r="AE81" s="6" cm="1">
        <f t="array" aca="1" ref="AE81" ca="1">_xlfn.IFS(AD81=$D$23,$E$23,AD81=$D$24,$E$24,AD81=$D$25,$E$25,AD81=$D$26,$E$26,TRUE,0.1)</f>
        <v>528</v>
      </c>
      <c r="AF81" s="6">
        <f t="shared" ca="1" si="4"/>
        <v>0</v>
      </c>
      <c r="AG81" s="6">
        <f t="shared" ca="1" si="5"/>
        <v>528</v>
      </c>
    </row>
    <row r="82" spans="11:33">
      <c r="T82" s="10" t="s">
        <v>139</v>
      </c>
      <c r="U82" s="64" t="str">
        <f>$C$10</f>
        <v>DJ5963780S095</v>
      </c>
      <c r="V82" s="6" t="str">
        <f>$F$10</f>
        <v>MNMAN00046</v>
      </c>
      <c r="W82" s="6" t="str">
        <f>$E$10</f>
        <v>79S</v>
      </c>
      <c r="X82" s="10" cm="1">
        <f t="array" ref="X82">_xlfn.IFS(W82=$C$30,2,TRUE,1)</f>
        <v>1</v>
      </c>
      <c r="Y82" s="10" t="str">
        <f>$D$9</f>
        <v>DJ5963-001</v>
      </c>
      <c r="Z82" s="10" cm="1">
        <f t="array" aca="1" ref="Z82" ca="1">_xlfn.IFS($L$73=$C10,1,TRUE,0)</f>
        <v>0</v>
      </c>
      <c r="AA82" s="22" cm="1">
        <f t="array" aca="1" ref="AA82" ca="1">_xlfn.IFS(AND($N$73=V82),1,TRUE,0)</f>
        <v>0</v>
      </c>
      <c r="AB82" s="10" cm="1">
        <f t="array" aca="1" ref="AB82" ca="1">_xlfn.IFS($O$73=W82,1,TRUE,0)</f>
        <v>0</v>
      </c>
      <c r="AC82" s="10" cm="1">
        <f t="array" aca="1" ref="AC82" ca="1">_xlfn.IFS(X82&gt;$P$73,0,TRUE,1)</f>
        <v>1</v>
      </c>
      <c r="AD82" s="10" cm="1">
        <f t="array" aca="1" ref="AD82" ca="1">_xlfn.IFS(AND(AA82=1,AB82=1,AC82=1),1,AND(AA82=0,AB82=1,AC82=1),2,AND(AA82=0,AB82=0,AC82=1),3,AND(AA82=1,AB82=0,AC82=1),3,AND(AA82=0,AB82=0,AC82=0),4,AND(AA82=1,AB82=0,AC82=0),4,TRUE,0.1)</f>
        <v>3</v>
      </c>
      <c r="AE82" s="6" cm="1">
        <f t="array" aca="1" ref="AE82" ca="1">_xlfn.IFS(AD82=$D$23,$E$23,AD82=$D$24,$E$24,AD82=$D$25,$E$25,AD82=$D$26,$E$26,TRUE,0.1)</f>
        <v>528</v>
      </c>
      <c r="AF82" s="6">
        <f t="shared" ca="1" si="4"/>
        <v>0</v>
      </c>
      <c r="AG82" s="6">
        <f t="shared" ca="1" si="5"/>
        <v>528</v>
      </c>
    </row>
    <row r="83" spans="11:33">
      <c r="K83" s="6">
        <f>Auc_1!$B$11</f>
        <v>9</v>
      </c>
      <c r="L83" s="6" t="str">
        <f ca="1">Auc_1!$C$11</f>
        <v>DJ5963001S105</v>
      </c>
      <c r="M83" s="6" t="str">
        <f ca="1">Auc_1!$D$11</f>
        <v>DJ5963-001</v>
      </c>
      <c r="N83" s="6" t="str">
        <f ca="1">Auc_1!$F$11</f>
        <v>MNMAN00047</v>
      </c>
      <c r="O83" s="6" t="str">
        <f ca="1">Auc_1!$I$11</f>
        <v>00A</v>
      </c>
      <c r="P83" s="10" cm="1">
        <f t="array" aca="1" ref="P83" ca="1">_xlfn.IFS(O83=$C$30,2,TRUE,1)</f>
        <v>2</v>
      </c>
      <c r="Q83" s="10">
        <f ca="1">Auc_1!$K$11</f>
        <v>24</v>
      </c>
      <c r="R83" s="10">
        <f ca="1">Auc_1!$L$11</f>
        <v>177</v>
      </c>
      <c r="S83" s="10">
        <f ca="1">Auc_1!$P$11</f>
        <v>390</v>
      </c>
      <c r="T83" s="6">
        <v>0</v>
      </c>
      <c r="AD83" s="10"/>
      <c r="AE83" s="6"/>
      <c r="AF83" s="6"/>
      <c r="AG83" s="6"/>
    </row>
    <row r="84" spans="11:33">
      <c r="T84" s="6">
        <v>0</v>
      </c>
      <c r="U84" s="10" t="s">
        <v>172</v>
      </c>
      <c r="V84" s="19" t="s">
        <v>148</v>
      </c>
      <c r="W84" s="10" t="s">
        <v>161</v>
      </c>
      <c r="X84" s="10" t="s">
        <v>166</v>
      </c>
      <c r="Y84" s="10" t="s">
        <v>150</v>
      </c>
      <c r="Z84" s="10" t="s">
        <v>1002</v>
      </c>
      <c r="AA84" s="39" t="s">
        <v>148</v>
      </c>
      <c r="AB84" s="40" t="s">
        <v>161</v>
      </c>
      <c r="AC84" s="40" t="s">
        <v>166</v>
      </c>
      <c r="AD84" s="40" t="s">
        <v>198</v>
      </c>
      <c r="AE84" s="22" t="s">
        <v>153</v>
      </c>
      <c r="AF84" s="22" t="s">
        <v>1025</v>
      </c>
      <c r="AG84" s="22" t="s">
        <v>1026</v>
      </c>
    </row>
    <row r="85" spans="11:33">
      <c r="T85" s="10" t="s">
        <v>132</v>
      </c>
      <c r="U85" s="6" t="str">
        <f>$C$3</f>
        <v>DJ5961001S070</v>
      </c>
      <c r="V85" s="6" t="str">
        <f>$F$3</f>
        <v>MNMAN00044</v>
      </c>
      <c r="W85" s="6" t="str">
        <f>$E$3</f>
        <v>00A</v>
      </c>
      <c r="X85" s="10" cm="1">
        <f t="array" ref="X85">_xlfn.IFS(W85=$C$30,2,TRUE,1)</f>
        <v>2</v>
      </c>
      <c r="Y85" s="10" t="str">
        <f>$D$3</f>
        <v>DJ5961-001</v>
      </c>
      <c r="Z85" s="10" cm="1">
        <f t="array" aca="1" ref="Z85" ca="1">_xlfn.IFS($L$83=$C3,1,TRUE,0)</f>
        <v>0</v>
      </c>
      <c r="AA85" s="22" cm="1">
        <f t="array" aca="1" ref="AA85" ca="1">_xlfn.IFS(AND($N$83=V85),1,TRUE,0)</f>
        <v>0</v>
      </c>
      <c r="AB85" s="10" cm="1">
        <f t="array" aca="1" ref="AB85" ca="1">_xlfn.IFS($O$83=W85,1,TRUE,0)</f>
        <v>1</v>
      </c>
      <c r="AC85" s="10" cm="1">
        <f t="array" aca="1" ref="AC85" ca="1">_xlfn.IFS(X85&gt;$P$83,0,TRUE,1)</f>
        <v>1</v>
      </c>
      <c r="AD85" s="10" cm="1">
        <f t="array" aca="1" ref="AD85" ca="1">_xlfn.IFS(AND(AA85=1,AB85=1,AC85=1),1,AND(AA85=0,AB85=1,AC85=1),2,AND(AA85=0,AB85=0,AC85=1),3,AND(AA85=1,AB85=0,AC85=1),3,AND(AA85=0,AB85=0,AC85=0),4,AND(AA85=1,AB85=0,AC85=0),4,TRUE,0.1)</f>
        <v>2</v>
      </c>
      <c r="AE85" s="6" cm="1">
        <f t="array" aca="1" ref="AE85" ca="1">_xlfn.IFS(AD85=$D$23,$E$23,AD85=$D$24,$E$24,AD85=$D$25,$E$25,AD85=$D$26,$E$26,TRUE,0.1)</f>
        <v>528</v>
      </c>
      <c r="AF85" s="6">
        <f t="shared" ca="1" si="4"/>
        <v>0</v>
      </c>
      <c r="AG85" s="6">
        <f t="shared" ca="1" si="5"/>
        <v>528</v>
      </c>
    </row>
    <row r="86" spans="11:33">
      <c r="T86" s="10" t="s">
        <v>133</v>
      </c>
      <c r="U86" s="6" t="str">
        <f>$C$4</f>
        <v>DJ5961780S100</v>
      </c>
      <c r="V86" s="6" t="str">
        <f>$F$4</f>
        <v>MNMAN00047</v>
      </c>
      <c r="W86" s="6" t="str">
        <f>$E$4</f>
        <v>79S</v>
      </c>
      <c r="X86" s="10" cm="1">
        <f t="array" ref="X86">_xlfn.IFS(W86=$C$30,2,TRUE,1)</f>
        <v>1</v>
      </c>
      <c r="Y86" s="10" t="str">
        <f>$D$4</f>
        <v>DJ5961-780</v>
      </c>
      <c r="Z86" s="10" cm="1">
        <f t="array" aca="1" ref="Z86" ca="1">_xlfn.IFS($L$83=$C4,1,TRUE,0)</f>
        <v>0</v>
      </c>
      <c r="AA86" s="22" cm="1">
        <f t="array" aca="1" ref="AA86" ca="1">_xlfn.IFS(AND($N$83=V86),1,TRUE,0)</f>
        <v>1</v>
      </c>
      <c r="AB86" s="10" cm="1">
        <f t="array" aca="1" ref="AB86" ca="1">_xlfn.IFS($O$83=W86,1,TRUE,0)</f>
        <v>0</v>
      </c>
      <c r="AC86" s="10" cm="1">
        <f t="array" aca="1" ref="AC86" ca="1">_xlfn.IFS(X86&gt;$P$83,0,TRUE,1)</f>
        <v>1</v>
      </c>
      <c r="AD86" s="10" cm="1">
        <f t="array" aca="1" ref="AD86" ca="1">_xlfn.IFS(AND(AA86=1,AB86=1,AC86=1),1,AND(AA86=0,AB86=1,AC86=1),2,AND(AA86=0,AB86=0,AC86=1),3,AND(AA86=1,AB86=0,AC86=1),3,AND(AA86=0,AB86=0,AC86=0),4,AND(AA86=1,AB86=0,AC86=0),4,TRUE,0.1)</f>
        <v>3</v>
      </c>
      <c r="AE86" s="6" cm="1">
        <f t="array" aca="1" ref="AE86" ca="1">_xlfn.IFS(AD86=$D$23,$E$23,AD86=$D$24,$E$24,AD86=$D$25,$E$25,AD86=$D$26,$E$26,TRUE,0.1)</f>
        <v>528</v>
      </c>
      <c r="AF86" s="6">
        <f t="shared" ca="1" si="4"/>
        <v>0</v>
      </c>
      <c r="AG86" s="6">
        <f t="shared" ca="1" si="5"/>
        <v>528</v>
      </c>
    </row>
    <row r="87" spans="11:33">
      <c r="T87" s="10" t="s">
        <v>134</v>
      </c>
      <c r="U87" s="6" t="str">
        <f>$C$5</f>
        <v>DJ5961001S080</v>
      </c>
      <c r="V87" s="6" t="str">
        <f>$F$5</f>
        <v>MNMAN00045</v>
      </c>
      <c r="W87" s="6" t="str">
        <f>$E$5</f>
        <v>00A</v>
      </c>
      <c r="X87" s="10" cm="1">
        <f t="array" ref="X87">_xlfn.IFS(W87=$C$30,2,TRUE,1)</f>
        <v>2</v>
      </c>
      <c r="Y87" s="10" t="str">
        <f>$D$5</f>
        <v>DJ5961-001</v>
      </c>
      <c r="Z87" s="10" cm="1">
        <f t="array" aca="1" ref="Z87" ca="1">_xlfn.IFS($L$83=$C5,1,TRUE,0)</f>
        <v>0</v>
      </c>
      <c r="AA87" s="22" cm="1">
        <f t="array" aca="1" ref="AA87" ca="1">_xlfn.IFS(AND($N$83=V87),1,TRUE,0)</f>
        <v>0</v>
      </c>
      <c r="AB87" s="10" cm="1">
        <f t="array" aca="1" ref="AB87" ca="1">_xlfn.IFS($O$83=W87,1,TRUE,0)</f>
        <v>1</v>
      </c>
      <c r="AC87" s="10" cm="1">
        <f t="array" aca="1" ref="AC87" ca="1">_xlfn.IFS(X87&gt;$P$83,0,TRUE,1)</f>
        <v>1</v>
      </c>
      <c r="AD87" s="10" cm="1">
        <f t="array" aca="1" ref="AD87" ca="1">_xlfn.IFS(AND(AA87=1,AB87=1,AC87=1),1,AND(AA87=0,AB87=1,AC87=1),2,AND(AA87=0,AB87=0,AC87=1),3,AND(AA87=1,AB87=0,AC87=1),3,AND(AA87=0,AB87=0,AC87=0),4,AND(AA87=1,AB87=0,AC87=0),4,TRUE,0.1)</f>
        <v>2</v>
      </c>
      <c r="AE87" s="6" cm="1">
        <f t="array" aca="1" ref="AE87" ca="1">_xlfn.IFS(AD87=$D$23,$E$23,AD87=$D$24,$E$24,AD87=$D$25,$E$25,AD87=$D$26,$E$26,TRUE,0.1)</f>
        <v>528</v>
      </c>
      <c r="AF87" s="6">
        <f t="shared" ca="1" si="4"/>
        <v>0</v>
      </c>
      <c r="AG87" s="6">
        <f t="shared" ca="1" si="5"/>
        <v>528</v>
      </c>
    </row>
    <row r="88" spans="11:33">
      <c r="T88" s="10" t="s">
        <v>135</v>
      </c>
      <c r="U88" s="6" t="str">
        <f>$C$6</f>
        <v>DJ5963001S100</v>
      </c>
      <c r="V88" s="6" t="str">
        <f>$F$6</f>
        <v>MNMAN00047</v>
      </c>
      <c r="W88" s="6" t="str">
        <f>$E$6</f>
        <v>00A</v>
      </c>
      <c r="X88" s="10" cm="1">
        <f t="array" ref="X88">_xlfn.IFS(W88=$C$30,2,TRUE,1)</f>
        <v>2</v>
      </c>
      <c r="Y88" s="10" t="str">
        <f>$D$6</f>
        <v>DJ5963-001</v>
      </c>
      <c r="Z88" s="10" cm="1">
        <f t="array" aca="1" ref="Z88" ca="1">_xlfn.IFS($L$83=$C6,1,TRUE,0)</f>
        <v>0</v>
      </c>
      <c r="AA88" s="22" cm="1">
        <f t="array" aca="1" ref="AA88" ca="1">_xlfn.IFS(AND($N$83=V88),1,TRUE,0)</f>
        <v>1</v>
      </c>
      <c r="AB88" s="10" cm="1">
        <f t="array" aca="1" ref="AB88" ca="1">_xlfn.IFS($O$83=W88,1,TRUE,0)</f>
        <v>1</v>
      </c>
      <c r="AC88" s="10" cm="1">
        <f t="array" aca="1" ref="AC88" ca="1">_xlfn.IFS(X88&gt;$P$83,0,TRUE,1)</f>
        <v>1</v>
      </c>
      <c r="AD88" s="10" cm="1">
        <f t="array" aca="1" ref="AD88" ca="1">_xlfn.IFS(AND(AA88=1,AB88=1,AC88=1),1,AND(AA88=0,AB88=1,AC88=1),2,AND(AA88=0,AB88=0,AC88=1),3,AND(AA88=1,AB88=0,AC88=1),3,AND(AA88=0,AB88=0,AC88=0),4,AND(AA88=1,AB88=0,AC88=0),4,TRUE,0.1)</f>
        <v>1</v>
      </c>
      <c r="AE88" s="6" cm="1">
        <f t="array" aca="1" ref="AE88" ca="1">_xlfn.IFS(AD88=$D$23,$E$23,AD88=$D$24,$E$24,AD88=$D$25,$E$25,AD88=$D$26,$E$26,TRUE,0.1)</f>
        <v>264</v>
      </c>
      <c r="AF88" s="6">
        <f t="shared" ca="1" si="4"/>
        <v>0</v>
      </c>
      <c r="AG88" s="6">
        <f t="shared" ca="1" si="5"/>
        <v>264</v>
      </c>
    </row>
    <row r="89" spans="11:33">
      <c r="T89" s="10" t="s">
        <v>136</v>
      </c>
      <c r="U89" s="6" t="str">
        <f>$C$7</f>
        <v>DJ5963001S120</v>
      </c>
      <c r="V89" s="6" t="str">
        <f>$F$7</f>
        <v>MNMAN00049</v>
      </c>
      <c r="W89" s="6" t="str">
        <f>$E$7</f>
        <v>00A</v>
      </c>
      <c r="X89" s="10" cm="1">
        <f t="array" ref="X89">_xlfn.IFS(W89=$C$30,2,TRUE,1)</f>
        <v>2</v>
      </c>
      <c r="Y89" s="10" t="str">
        <f>$D$7</f>
        <v>DJ5963-001</v>
      </c>
      <c r="Z89" s="10" cm="1">
        <f t="array" aca="1" ref="Z89" ca="1">_xlfn.IFS($L$83=$C7,1,TRUE,0)</f>
        <v>0</v>
      </c>
      <c r="AA89" s="22" cm="1">
        <f t="array" aca="1" ref="AA89" ca="1">_xlfn.IFS(AND($N$83=V89),1,TRUE,0)</f>
        <v>0</v>
      </c>
      <c r="AB89" s="10" cm="1">
        <f t="array" aca="1" ref="AB89" ca="1">_xlfn.IFS($O$83=W89,1,TRUE,0)</f>
        <v>1</v>
      </c>
      <c r="AC89" s="10" cm="1">
        <f t="array" aca="1" ref="AC89" ca="1">_xlfn.IFS(X89&gt;$P$83,0,TRUE,1)</f>
        <v>1</v>
      </c>
      <c r="AD89" s="10" cm="1">
        <f t="array" aca="1" ref="AD89" ca="1">_xlfn.IFS(AND(AA89=1,AB89=1,AC89=1),1,AND(AA89=0,AB89=1,AC89=1),2,AND(AA89=0,AB89=0,AC89=1),3,AND(AA89=1,AB89=0,AC89=1),3,AND(AA89=0,AB89=0,AC89=0),4,AND(AA89=1,AB89=0,AC89=0),4,TRUE,0.1)</f>
        <v>2</v>
      </c>
      <c r="AE89" s="6" cm="1">
        <f t="array" aca="1" ref="AE89" ca="1">_xlfn.IFS(AD89=$D$23,$E$23,AD89=$D$24,$E$24,AD89=$D$25,$E$25,AD89=$D$26,$E$26,TRUE,0.1)</f>
        <v>528</v>
      </c>
      <c r="AF89" s="6">
        <f t="shared" ca="1" si="4"/>
        <v>0</v>
      </c>
      <c r="AG89" s="6">
        <f t="shared" ca="1" si="5"/>
        <v>528</v>
      </c>
    </row>
    <row r="90" spans="11:33">
      <c r="T90" s="10" t="s">
        <v>137</v>
      </c>
      <c r="U90" s="6" t="str">
        <f>$C$8</f>
        <v>DJ5961780S090</v>
      </c>
      <c r="V90" s="6" t="str">
        <f>$F$8</f>
        <v>MNMAN00046</v>
      </c>
      <c r="W90" s="6" t="str">
        <f>$E$8</f>
        <v>79S</v>
      </c>
      <c r="X90" s="10" cm="1">
        <f t="array" ref="X90">_xlfn.IFS(W90=$C$30,2,TRUE,1)</f>
        <v>1</v>
      </c>
      <c r="Y90" s="10" t="str">
        <f>$D$8</f>
        <v>DJ5961-780</v>
      </c>
      <c r="Z90" s="10" cm="1">
        <f t="array" aca="1" ref="Z90" ca="1">_xlfn.IFS($L$83=$C8,1,TRUE,0)</f>
        <v>0</v>
      </c>
      <c r="AA90" s="22" cm="1">
        <f t="array" aca="1" ref="AA90" ca="1">_xlfn.IFS(AND($N$83=V90),1,TRUE,0)</f>
        <v>0</v>
      </c>
      <c r="AB90" s="10" cm="1">
        <f t="array" aca="1" ref="AB90" ca="1">_xlfn.IFS($O$83=W90,1,TRUE,0)</f>
        <v>0</v>
      </c>
      <c r="AC90" s="10" cm="1">
        <f t="array" aca="1" ref="AC90" ca="1">_xlfn.IFS(X90&gt;$P$83,0,TRUE,1)</f>
        <v>1</v>
      </c>
      <c r="AD90" s="10" cm="1">
        <f t="array" aca="1" ref="AD90" ca="1">_xlfn.IFS(AND(AA90=1,AB90=1,AC90=1),1,AND(AA90=0,AB90=1,AC90=1),2,AND(AA90=0,AB90=0,AC90=1),3,AND(AA90=1,AB90=0,AC90=1),3,AND(AA90=0,AB90=0,AC90=0),4,AND(AA90=1,AB90=0,AC90=0),4,TRUE,0.1)</f>
        <v>3</v>
      </c>
      <c r="AE90" s="6" cm="1">
        <f t="array" aca="1" ref="AE90" ca="1">_xlfn.IFS(AD90=$D$23,$E$23,AD90=$D$24,$E$24,AD90=$D$25,$E$25,AD90=$D$26,$E$26,TRUE,0.1)</f>
        <v>528</v>
      </c>
      <c r="AF90" s="6">
        <f t="shared" ca="1" si="4"/>
        <v>0</v>
      </c>
      <c r="AG90" s="6">
        <f t="shared" ca="1" si="5"/>
        <v>528</v>
      </c>
    </row>
    <row r="91" spans="11:33">
      <c r="T91" s="10" t="s">
        <v>138</v>
      </c>
      <c r="U91" s="6" t="str">
        <f>$C$9</f>
        <v>DJ5963001S110</v>
      </c>
      <c r="V91" s="6" t="str">
        <f>$F$9</f>
        <v>MNMAN00048</v>
      </c>
      <c r="W91" s="6" t="str">
        <f>$E$9</f>
        <v>00A</v>
      </c>
      <c r="X91" s="10" cm="1">
        <f t="array" ref="X91">_xlfn.IFS(W91=$C$30,2,TRUE,1)</f>
        <v>2</v>
      </c>
      <c r="Y91" s="10" t="str">
        <f>$D$9</f>
        <v>DJ5963-001</v>
      </c>
      <c r="Z91" s="10" cm="1">
        <f t="array" aca="1" ref="Z91" ca="1">_xlfn.IFS($L$83=$C9,1,TRUE,0)</f>
        <v>0</v>
      </c>
      <c r="AA91" s="22" cm="1">
        <f t="array" aca="1" ref="AA91" ca="1">_xlfn.IFS(AND($N$83=V91),1,TRUE,0)</f>
        <v>0</v>
      </c>
      <c r="AB91" s="10" cm="1">
        <f t="array" aca="1" ref="AB91" ca="1">_xlfn.IFS($O$83=W91,1,TRUE,0)</f>
        <v>1</v>
      </c>
      <c r="AC91" s="10" cm="1">
        <f t="array" aca="1" ref="AC91" ca="1">_xlfn.IFS(X91&gt;$P$83,0,TRUE,1)</f>
        <v>1</v>
      </c>
      <c r="AD91" s="10" cm="1">
        <f t="array" aca="1" ref="AD91" ca="1">_xlfn.IFS(AND(AA91=1,AB91=1,AC91=1),1,AND(AA91=0,AB91=1,AC91=1),2,AND(AA91=0,AB91=0,AC91=1),3,AND(AA91=1,AB91=0,AC91=1),3,AND(AA91=0,AB91=0,AC91=0),4,AND(AA91=1,AB91=0,AC91=0),4,TRUE,0.1)</f>
        <v>2</v>
      </c>
      <c r="AE91" s="6" cm="1">
        <f t="array" aca="1" ref="AE91" ca="1">_xlfn.IFS(AD91=$D$23,$E$23,AD91=$D$24,$E$24,AD91=$D$25,$E$25,AD91=$D$26,$E$26,TRUE,0.1)</f>
        <v>528</v>
      </c>
      <c r="AF91" s="6">
        <f t="shared" ca="1" si="4"/>
        <v>0</v>
      </c>
      <c r="AG91" s="6">
        <f t="shared" ca="1" si="5"/>
        <v>528</v>
      </c>
    </row>
    <row r="92" spans="11:33">
      <c r="T92" s="10" t="s">
        <v>139</v>
      </c>
      <c r="U92" s="64" t="str">
        <f>$C$10</f>
        <v>DJ5963780S095</v>
      </c>
      <c r="V92" s="6" t="str">
        <f>$F$10</f>
        <v>MNMAN00046</v>
      </c>
      <c r="W92" s="6" t="str">
        <f>$E$10</f>
        <v>79S</v>
      </c>
      <c r="X92" s="10" cm="1">
        <f t="array" ref="X92">_xlfn.IFS(W92=$C$30,2,TRUE,1)</f>
        <v>1</v>
      </c>
      <c r="Y92" s="10" t="str">
        <f>$D$9</f>
        <v>DJ5963-001</v>
      </c>
      <c r="Z92" s="10" cm="1">
        <f t="array" aca="1" ref="Z92" ca="1">_xlfn.IFS($L$83=$C10,1,TRUE,0)</f>
        <v>0</v>
      </c>
      <c r="AA92" s="22" cm="1">
        <f t="array" aca="1" ref="AA92" ca="1">_xlfn.IFS(AND($N$83=V92),1,TRUE,0)</f>
        <v>0</v>
      </c>
      <c r="AB92" s="10" cm="1">
        <f t="array" aca="1" ref="AB92" ca="1">_xlfn.IFS($O$83=W92,1,TRUE,0)</f>
        <v>0</v>
      </c>
      <c r="AC92" s="10" cm="1">
        <f t="array" aca="1" ref="AC92" ca="1">_xlfn.IFS(X92&gt;$P$83,0,TRUE,1)</f>
        <v>1</v>
      </c>
      <c r="AD92" s="10" cm="1">
        <f t="array" aca="1" ref="AD92" ca="1">_xlfn.IFS(AND(AA92=1,AB92=1,AC92=1),1,AND(AA92=0,AB92=1,AC92=1),2,AND(AA92=0,AB92=0,AC92=1),3,AND(AA92=1,AB92=0,AC92=1),3,AND(AA92=0,AB92=0,AC92=0),4,AND(AA92=1,AB92=0,AC92=0),4,TRUE,0.1)</f>
        <v>3</v>
      </c>
      <c r="AE92" s="6" cm="1">
        <f t="array" aca="1" ref="AE92" ca="1">_xlfn.IFS(AD92=$D$23,$E$23,AD92=$D$24,$E$24,AD92=$D$25,$E$25,AD92=$D$26,$E$26,TRUE,0.1)</f>
        <v>528</v>
      </c>
      <c r="AF92" s="6">
        <f t="shared" ca="1" si="4"/>
        <v>0</v>
      </c>
      <c r="AG92" s="6">
        <f t="shared" ca="1" si="5"/>
        <v>528</v>
      </c>
    </row>
    <row r="93" spans="11:33">
      <c r="K93" s="6">
        <f>Auc_1!$B$12</f>
        <v>10</v>
      </c>
      <c r="L93" s="6" t="str">
        <f ca="1">Auc_1!$C$12</f>
        <v>DJ5961780S080</v>
      </c>
      <c r="M93" s="6" t="str">
        <f ca="1">Auc_1!$D$12</f>
        <v>DJ5961-780</v>
      </c>
      <c r="N93" s="6" t="str">
        <f ca="1">Auc_1!$F$12</f>
        <v>MNMAN00045</v>
      </c>
      <c r="O93" s="6" t="str">
        <f ca="1">Auc_1!$I$12</f>
        <v>79S</v>
      </c>
      <c r="P93" s="10" cm="1">
        <f t="array" aca="1" ref="P93" ca="1">_xlfn.IFS(O93=$C$30,2,TRUE,1)</f>
        <v>1</v>
      </c>
      <c r="Q93" s="10">
        <f ca="1">Auc_1!$K$12</f>
        <v>384</v>
      </c>
      <c r="R93" s="10">
        <f ca="1">Auc_1!$L$12</f>
        <v>302</v>
      </c>
      <c r="S93" s="10">
        <f ca="1">Auc_1!$P$12</f>
        <v>390</v>
      </c>
      <c r="T93" s="6">
        <v>0</v>
      </c>
      <c r="AD93" s="10"/>
      <c r="AE93" s="6"/>
      <c r="AF93" s="6"/>
      <c r="AG93" s="6"/>
    </row>
    <row r="94" spans="11:33">
      <c r="T94" s="6">
        <v>0</v>
      </c>
      <c r="U94" s="10" t="s">
        <v>172</v>
      </c>
      <c r="V94" s="19" t="s">
        <v>148</v>
      </c>
      <c r="W94" s="10" t="s">
        <v>161</v>
      </c>
      <c r="X94" s="10" t="s">
        <v>166</v>
      </c>
      <c r="Y94" s="10" t="s">
        <v>150</v>
      </c>
      <c r="Z94" s="10" t="s">
        <v>1002</v>
      </c>
      <c r="AA94" s="39" t="s">
        <v>148</v>
      </c>
      <c r="AB94" s="40" t="s">
        <v>161</v>
      </c>
      <c r="AC94" s="40" t="s">
        <v>166</v>
      </c>
      <c r="AD94" s="40" t="s">
        <v>198</v>
      </c>
      <c r="AE94" s="22" t="s">
        <v>153</v>
      </c>
      <c r="AF94" s="22" t="s">
        <v>1025</v>
      </c>
      <c r="AG94" s="22" t="s">
        <v>1026</v>
      </c>
    </row>
    <row r="95" spans="11:33">
      <c r="T95" s="10" t="s">
        <v>132</v>
      </c>
      <c r="U95" s="6" t="str">
        <f>$C$3</f>
        <v>DJ5961001S070</v>
      </c>
      <c r="V95" s="6" t="str">
        <f>$F$3</f>
        <v>MNMAN00044</v>
      </c>
      <c r="W95" s="6" t="str">
        <f>$E$3</f>
        <v>00A</v>
      </c>
      <c r="X95" s="10" cm="1">
        <f t="array" ref="X95">_xlfn.IFS(W95=$C$30,2,TRUE,1)</f>
        <v>2</v>
      </c>
      <c r="Y95" s="10" t="str">
        <f>$D$3</f>
        <v>DJ5961-001</v>
      </c>
      <c r="Z95" s="10" cm="1">
        <f t="array" aca="1" ref="Z95" ca="1">_xlfn.IFS($L$93=$C3,1,TRUE,0)</f>
        <v>0</v>
      </c>
      <c r="AA95" s="22" cm="1">
        <f t="array" aca="1" ref="AA95" ca="1">_xlfn.IFS(AND($N$93=V95),1,TRUE,0)</f>
        <v>0</v>
      </c>
      <c r="AB95" s="10" cm="1">
        <f t="array" aca="1" ref="AB95" ca="1">_xlfn.IFS($O$93=W95,1,TRUE,0)</f>
        <v>0</v>
      </c>
      <c r="AC95" s="10" cm="1">
        <f t="array" aca="1" ref="AC95" ca="1">_xlfn.IFS(X95&gt;$P$93,0,TRUE,1)</f>
        <v>0</v>
      </c>
      <c r="AD95" s="10" cm="1">
        <f t="array" aca="1" ref="AD95" ca="1">_xlfn.IFS(AND(AA95=1,AB95=1,AC95=1),1,AND(AA95=0,AB95=1,AC95=1),2,AND(AA95=0,AB95=0,AC95=1),3,AND(AA95=1,AB95=0,AC95=1),3,AND(AA95=0,AB95=0,AC95=0),4,AND(AA95=1,AB95=0,AC95=0),4,TRUE,0.1)</f>
        <v>4</v>
      </c>
      <c r="AE95" s="6" cm="1">
        <f t="array" aca="1" ref="AE95" ca="1">_xlfn.IFS(AD95=$D$23,$E$23,AD95=$D$24,$E$24,AD95=$D$25,$E$25,AD95=$D$26,$E$26,TRUE,0.1)</f>
        <v>1320</v>
      </c>
      <c r="AF95" s="6">
        <f t="shared" ca="1" si="4"/>
        <v>0</v>
      </c>
      <c r="AG95" s="6">
        <f t="shared" ca="1" si="5"/>
        <v>1320</v>
      </c>
    </row>
    <row r="96" spans="11:33">
      <c r="T96" s="10" t="s">
        <v>133</v>
      </c>
      <c r="U96" s="6" t="str">
        <f>$C$4</f>
        <v>DJ5961780S100</v>
      </c>
      <c r="V96" s="6" t="str">
        <f>$F$4</f>
        <v>MNMAN00047</v>
      </c>
      <c r="W96" s="6" t="str">
        <f>$E$4</f>
        <v>79S</v>
      </c>
      <c r="X96" s="10" cm="1">
        <f t="array" ref="X96">_xlfn.IFS(W96=$C$30,2,TRUE,1)</f>
        <v>1</v>
      </c>
      <c r="Y96" s="10" t="str">
        <f>$D$4</f>
        <v>DJ5961-780</v>
      </c>
      <c r="Z96" s="10" cm="1">
        <f t="array" aca="1" ref="Z96" ca="1">_xlfn.IFS($L$93=$C4,1,TRUE,0)</f>
        <v>0</v>
      </c>
      <c r="AA96" s="22" cm="1">
        <f t="array" aca="1" ref="AA96" ca="1">_xlfn.IFS(AND($N$93=V96),1,TRUE,0)</f>
        <v>0</v>
      </c>
      <c r="AB96" s="10" cm="1">
        <f t="array" aca="1" ref="AB96" ca="1">_xlfn.IFS($O$93=W96,1,TRUE,0)</f>
        <v>1</v>
      </c>
      <c r="AC96" s="10" cm="1">
        <f t="array" aca="1" ref="AC96" ca="1">_xlfn.IFS(X96&gt;$P$93,0,TRUE,1)</f>
        <v>1</v>
      </c>
      <c r="AD96" s="10" cm="1">
        <f t="array" aca="1" ref="AD96" ca="1">_xlfn.IFS(AND(AA96=1,AB96=1,AC96=1),1,AND(AA96=0,AB96=1,AC96=1),2,AND(AA96=0,AB96=0,AC96=1),3,AND(AA96=1,AB96=0,AC96=1),3,AND(AA96=0,AB96=0,AC96=0),4,AND(AA96=1,AB96=0,AC96=0),4,TRUE,0.1)</f>
        <v>2</v>
      </c>
      <c r="AE96" s="6" cm="1">
        <f t="array" aca="1" ref="AE96" ca="1">_xlfn.IFS(AD96=$D$23,$E$23,AD96=$D$24,$E$24,AD96=$D$25,$E$25,AD96=$D$26,$E$26,TRUE,0.1)</f>
        <v>528</v>
      </c>
      <c r="AF96" s="6">
        <f t="shared" ca="1" si="4"/>
        <v>0</v>
      </c>
      <c r="AG96" s="6">
        <f t="shared" ca="1" si="5"/>
        <v>528</v>
      </c>
    </row>
    <row r="97" spans="11:33">
      <c r="T97" s="10" t="s">
        <v>134</v>
      </c>
      <c r="U97" s="6" t="str">
        <f>$C$5</f>
        <v>DJ5961001S080</v>
      </c>
      <c r="V97" s="6" t="str">
        <f>$F$5</f>
        <v>MNMAN00045</v>
      </c>
      <c r="W97" s="6" t="str">
        <f>$E$5</f>
        <v>00A</v>
      </c>
      <c r="X97" s="10" cm="1">
        <f t="array" ref="X97">_xlfn.IFS(W97=$C$30,2,TRUE,1)</f>
        <v>2</v>
      </c>
      <c r="Y97" s="10" t="str">
        <f>$D$5</f>
        <v>DJ5961-001</v>
      </c>
      <c r="Z97" s="10" cm="1">
        <f t="array" aca="1" ref="Z97" ca="1">_xlfn.IFS($L$93=$C5,1,TRUE,0)</f>
        <v>0</v>
      </c>
      <c r="AA97" s="22" cm="1">
        <f t="array" aca="1" ref="AA97" ca="1">_xlfn.IFS(AND($N$93=V97),1,TRUE,0)</f>
        <v>1</v>
      </c>
      <c r="AB97" s="10" cm="1">
        <f t="array" aca="1" ref="AB97" ca="1">_xlfn.IFS($O$93=W97,1,TRUE,0)</f>
        <v>0</v>
      </c>
      <c r="AC97" s="10" cm="1">
        <f t="array" aca="1" ref="AC97" ca="1">_xlfn.IFS(X97&gt;$P$93,0,TRUE,1)</f>
        <v>0</v>
      </c>
      <c r="AD97" s="10" cm="1">
        <f t="array" aca="1" ref="AD97" ca="1">_xlfn.IFS(AND(AA97=1,AB97=1,AC97=1),1,AND(AA97=0,AB97=1,AC97=1),2,AND(AA97=0,AB97=0,AC97=1),3,AND(AA97=1,AB97=0,AC97=1),3,AND(AA97=0,AB97=0,AC97=0),4,AND(AA97=1,AB97=0,AC97=0),4,TRUE,0.1)</f>
        <v>4</v>
      </c>
      <c r="AE97" s="6" cm="1">
        <f t="array" aca="1" ref="AE97" ca="1">_xlfn.IFS(AD97=$D$23,$E$23,AD97=$D$24,$E$24,AD97=$D$25,$E$25,AD97=$D$26,$E$26,TRUE,0.1)</f>
        <v>1320</v>
      </c>
      <c r="AF97" s="6">
        <f t="shared" ca="1" si="4"/>
        <v>0</v>
      </c>
      <c r="AG97" s="6">
        <f t="shared" ca="1" si="5"/>
        <v>1320</v>
      </c>
    </row>
    <row r="98" spans="11:33">
      <c r="T98" s="10" t="s">
        <v>135</v>
      </c>
      <c r="U98" s="6" t="str">
        <f>$C$6</f>
        <v>DJ5963001S100</v>
      </c>
      <c r="V98" s="6" t="str">
        <f>$F$6</f>
        <v>MNMAN00047</v>
      </c>
      <c r="W98" s="6" t="str">
        <f>$E$6</f>
        <v>00A</v>
      </c>
      <c r="X98" s="10" cm="1">
        <f t="array" ref="X98">_xlfn.IFS(W98=$C$30,2,TRUE,1)</f>
        <v>2</v>
      </c>
      <c r="Y98" s="10" t="str">
        <f>$D$6</f>
        <v>DJ5963-001</v>
      </c>
      <c r="Z98" s="10" cm="1">
        <f t="array" aca="1" ref="Z98" ca="1">_xlfn.IFS($L$93=$C6,1,TRUE,0)</f>
        <v>0</v>
      </c>
      <c r="AA98" s="22" cm="1">
        <f t="array" aca="1" ref="AA98" ca="1">_xlfn.IFS(AND($N$93=V98),1,TRUE,0)</f>
        <v>0</v>
      </c>
      <c r="AB98" s="10" cm="1">
        <f t="array" aca="1" ref="AB98" ca="1">_xlfn.IFS($O$93=W98,1,TRUE,0)</f>
        <v>0</v>
      </c>
      <c r="AC98" s="10" cm="1">
        <f t="array" aca="1" ref="AC98" ca="1">_xlfn.IFS(X98&gt;$P$93,0,TRUE,1)</f>
        <v>0</v>
      </c>
      <c r="AD98" s="10" cm="1">
        <f t="array" aca="1" ref="AD98" ca="1">_xlfn.IFS(AND(AA98=1,AB98=1,AC98=1),1,AND(AA98=0,AB98=1,AC98=1),2,AND(AA98=0,AB98=0,AC98=1),3,AND(AA98=1,AB98=0,AC98=1),3,AND(AA98=0,AB98=0,AC98=0),4,AND(AA98=1,AB98=0,AC98=0),4,TRUE,0.1)</f>
        <v>4</v>
      </c>
      <c r="AE98" s="6" cm="1">
        <f t="array" aca="1" ref="AE98" ca="1">_xlfn.IFS(AD98=$D$23,$E$23,AD98=$D$24,$E$24,AD98=$D$25,$E$25,AD98=$D$26,$E$26,TRUE,0.1)</f>
        <v>1320</v>
      </c>
      <c r="AF98" s="6">
        <f t="shared" ca="1" si="4"/>
        <v>0</v>
      </c>
      <c r="AG98" s="6">
        <f t="shared" ca="1" si="5"/>
        <v>1320</v>
      </c>
    </row>
    <row r="99" spans="11:33">
      <c r="T99" s="10" t="s">
        <v>136</v>
      </c>
      <c r="U99" s="6" t="str">
        <f>$C$7</f>
        <v>DJ5963001S120</v>
      </c>
      <c r="V99" s="6" t="str">
        <f>$F$7</f>
        <v>MNMAN00049</v>
      </c>
      <c r="W99" s="6" t="str">
        <f>$E$7</f>
        <v>00A</v>
      </c>
      <c r="X99" s="10" cm="1">
        <f t="array" ref="X99">_xlfn.IFS(W99=$C$30,2,TRUE,1)</f>
        <v>2</v>
      </c>
      <c r="Y99" s="10" t="str">
        <f>$D$7</f>
        <v>DJ5963-001</v>
      </c>
      <c r="Z99" s="10" cm="1">
        <f t="array" aca="1" ref="Z99" ca="1">_xlfn.IFS($L$93=$C7,1,TRUE,0)</f>
        <v>0</v>
      </c>
      <c r="AA99" s="22" cm="1">
        <f t="array" aca="1" ref="AA99" ca="1">_xlfn.IFS(AND($N$93=V99),1,TRUE,0)</f>
        <v>0</v>
      </c>
      <c r="AB99" s="10" cm="1">
        <f t="array" aca="1" ref="AB99" ca="1">_xlfn.IFS($O$93=W99,1,TRUE,0)</f>
        <v>0</v>
      </c>
      <c r="AC99" s="10" cm="1">
        <f t="array" aca="1" ref="AC99" ca="1">_xlfn.IFS(X99&gt;$P$93,0,TRUE,1)</f>
        <v>0</v>
      </c>
      <c r="AD99" s="10" cm="1">
        <f t="array" aca="1" ref="AD99" ca="1">_xlfn.IFS(AND(AA99=1,AB99=1,AC99=1),1,AND(AA99=0,AB99=1,AC99=1),2,AND(AA99=0,AB99=0,AC99=1),3,AND(AA99=1,AB99=0,AC99=1),3,AND(AA99=0,AB99=0,AC99=0),4,AND(AA99=1,AB99=0,AC99=0),4,TRUE,0.1)</f>
        <v>4</v>
      </c>
      <c r="AE99" s="6" cm="1">
        <f t="array" aca="1" ref="AE99" ca="1">_xlfn.IFS(AD99=$D$23,$E$23,AD99=$D$24,$E$24,AD99=$D$25,$E$25,AD99=$D$26,$E$26,TRUE,0.1)</f>
        <v>1320</v>
      </c>
      <c r="AF99" s="6">
        <f t="shared" ca="1" si="4"/>
        <v>0</v>
      </c>
      <c r="AG99" s="6">
        <f t="shared" ca="1" si="5"/>
        <v>1320</v>
      </c>
    </row>
    <row r="100" spans="11:33">
      <c r="T100" s="10" t="s">
        <v>137</v>
      </c>
      <c r="U100" s="6" t="str">
        <f>$C$8</f>
        <v>DJ5961780S090</v>
      </c>
      <c r="V100" s="6" t="str">
        <f>$F$8</f>
        <v>MNMAN00046</v>
      </c>
      <c r="W100" s="6" t="str">
        <f>$E$8</f>
        <v>79S</v>
      </c>
      <c r="X100" s="10" cm="1">
        <f t="array" ref="X100">_xlfn.IFS(W100=$C$30,2,TRUE,1)</f>
        <v>1</v>
      </c>
      <c r="Y100" s="10" t="str">
        <f>$D$8</f>
        <v>DJ5961-780</v>
      </c>
      <c r="Z100" s="10" cm="1">
        <f t="array" aca="1" ref="Z100" ca="1">_xlfn.IFS($L$93=$C8,1,TRUE,0)</f>
        <v>0</v>
      </c>
      <c r="AA100" s="22" cm="1">
        <f t="array" aca="1" ref="AA100" ca="1">_xlfn.IFS(AND($N$93=V100),1,TRUE,0)</f>
        <v>0</v>
      </c>
      <c r="AB100" s="10" cm="1">
        <f t="array" aca="1" ref="AB100" ca="1">_xlfn.IFS($O$93=W100,1,TRUE,0)</f>
        <v>1</v>
      </c>
      <c r="AC100" s="10" cm="1">
        <f t="array" aca="1" ref="AC100" ca="1">_xlfn.IFS(X100&gt;$P$93,0,TRUE,1)</f>
        <v>1</v>
      </c>
      <c r="AD100" s="10" cm="1">
        <f t="array" aca="1" ref="AD100" ca="1">_xlfn.IFS(AND(AA100=1,AB100=1,AC100=1),1,AND(AA100=0,AB100=1,AC100=1),2,AND(AA100=0,AB100=0,AC100=1),3,AND(AA100=1,AB100=0,AC100=1),3,AND(AA100=0,AB100=0,AC100=0),4,AND(AA100=1,AB100=0,AC100=0),4,TRUE,0.1)</f>
        <v>2</v>
      </c>
      <c r="AE100" s="6" cm="1">
        <f t="array" aca="1" ref="AE100" ca="1">_xlfn.IFS(AD100=$D$23,$E$23,AD100=$D$24,$E$24,AD100=$D$25,$E$25,AD100=$D$26,$E$26,TRUE,0.1)</f>
        <v>528</v>
      </c>
      <c r="AF100" s="6">
        <f t="shared" ca="1" si="4"/>
        <v>0</v>
      </c>
      <c r="AG100" s="6">
        <f t="shared" ca="1" si="5"/>
        <v>528</v>
      </c>
    </row>
    <row r="101" spans="11:33">
      <c r="T101" s="10" t="s">
        <v>138</v>
      </c>
      <c r="U101" s="6" t="str">
        <f>$C$9</f>
        <v>DJ5963001S110</v>
      </c>
      <c r="V101" s="6" t="str">
        <f>$F$9</f>
        <v>MNMAN00048</v>
      </c>
      <c r="W101" s="6" t="str">
        <f>$E$9</f>
        <v>00A</v>
      </c>
      <c r="X101" s="10" cm="1">
        <f t="array" ref="X101">_xlfn.IFS(W101=$C$30,2,TRUE,1)</f>
        <v>2</v>
      </c>
      <c r="Y101" s="10" t="str">
        <f>$D$9</f>
        <v>DJ5963-001</v>
      </c>
      <c r="Z101" s="10" cm="1">
        <f t="array" aca="1" ref="Z101" ca="1">_xlfn.IFS($L$93=$C9,1,TRUE,0)</f>
        <v>0</v>
      </c>
      <c r="AA101" s="22" cm="1">
        <f t="array" aca="1" ref="AA101" ca="1">_xlfn.IFS(AND($N$93=V101),1,TRUE,0)</f>
        <v>0</v>
      </c>
      <c r="AB101" s="10" cm="1">
        <f t="array" aca="1" ref="AB101" ca="1">_xlfn.IFS($O$93=W101,1,TRUE,0)</f>
        <v>0</v>
      </c>
      <c r="AC101" s="10" cm="1">
        <f t="array" aca="1" ref="AC101" ca="1">_xlfn.IFS(X101&gt;$P$93,0,TRUE,1)</f>
        <v>0</v>
      </c>
      <c r="AD101" s="10" cm="1">
        <f t="array" aca="1" ref="AD101" ca="1">_xlfn.IFS(AND(AA101=1,AB101=1,AC101=1),1,AND(AA101=0,AB101=1,AC101=1),2,AND(AA101=0,AB101=0,AC101=1),3,AND(AA101=1,AB101=0,AC101=1),3,AND(AA101=0,AB101=0,AC101=0),4,AND(AA101=1,AB101=0,AC101=0),4,TRUE,0.1)</f>
        <v>4</v>
      </c>
      <c r="AE101" s="6" cm="1">
        <f t="array" aca="1" ref="AE101" ca="1">_xlfn.IFS(AD101=$D$23,$E$23,AD101=$D$24,$E$24,AD101=$D$25,$E$25,AD101=$D$26,$E$26,TRUE,0.1)</f>
        <v>1320</v>
      </c>
      <c r="AF101" s="6">
        <f t="shared" ca="1" si="4"/>
        <v>0</v>
      </c>
      <c r="AG101" s="6">
        <f t="shared" ca="1" si="5"/>
        <v>1320</v>
      </c>
    </row>
    <row r="102" spans="11:33">
      <c r="T102" s="10" t="s">
        <v>139</v>
      </c>
      <c r="U102" s="64" t="str">
        <f>$C$10</f>
        <v>DJ5963780S095</v>
      </c>
      <c r="V102" s="6" t="str">
        <f>$F$10</f>
        <v>MNMAN00046</v>
      </c>
      <c r="W102" s="6" t="str">
        <f>$E$10</f>
        <v>79S</v>
      </c>
      <c r="X102" s="10" cm="1">
        <f t="array" ref="X102">_xlfn.IFS(W102=$C$30,2,TRUE,1)</f>
        <v>1</v>
      </c>
      <c r="Y102" s="10" t="str">
        <f>$D$9</f>
        <v>DJ5963-001</v>
      </c>
      <c r="Z102" s="10" cm="1">
        <f t="array" aca="1" ref="Z102" ca="1">_xlfn.IFS($L$93=$C10,1,TRUE,0)</f>
        <v>0</v>
      </c>
      <c r="AA102" s="22" cm="1">
        <f t="array" aca="1" ref="AA102" ca="1">_xlfn.IFS(AND($N$93=V102),1,TRUE,0)</f>
        <v>0</v>
      </c>
      <c r="AB102" s="10" cm="1">
        <f t="array" aca="1" ref="AB102" ca="1">_xlfn.IFS($O$93=W102,1,TRUE,0)</f>
        <v>1</v>
      </c>
      <c r="AC102" s="10" cm="1">
        <f t="array" aca="1" ref="AC102" ca="1">_xlfn.IFS(X102&gt;$P$93,0,TRUE,1)</f>
        <v>1</v>
      </c>
      <c r="AD102" s="10" cm="1">
        <f t="array" aca="1" ref="AD102" ca="1">_xlfn.IFS(AND(AA102=1,AB102=1,AC102=1),1,AND(AA102=0,AB102=1,AC102=1),2,AND(AA102=0,AB102=0,AC102=1),3,AND(AA102=1,AB102=0,AC102=1),3,AND(AA102=0,AB102=0,AC102=0),4,AND(AA102=1,AB102=0,AC102=0),4,TRUE,0.1)</f>
        <v>2</v>
      </c>
      <c r="AE102" s="6" cm="1">
        <f t="array" aca="1" ref="AE102" ca="1">_xlfn.IFS(AD102=$D$23,$E$23,AD102=$D$24,$E$24,AD102=$D$25,$E$25,AD102=$D$26,$E$26,TRUE,0.1)</f>
        <v>528</v>
      </c>
      <c r="AF102" s="6">
        <f t="shared" ca="1" si="4"/>
        <v>0</v>
      </c>
      <c r="AG102" s="6">
        <f t="shared" ca="1" si="5"/>
        <v>528</v>
      </c>
    </row>
    <row r="103" spans="11:33">
      <c r="K103" s="6">
        <f>Auc_1!$B$13</f>
        <v>11</v>
      </c>
      <c r="L103" s="6" t="str">
        <f ca="1">Auc_1!$C$13</f>
        <v>DJ5963001S105</v>
      </c>
      <c r="M103" s="6" t="str">
        <f ca="1">Auc_1!$D$13</f>
        <v>DJ5963-001</v>
      </c>
      <c r="N103" s="6" t="str">
        <f ca="1">Auc_1!$F$13</f>
        <v>MNMAN00047</v>
      </c>
      <c r="O103" s="6" t="str">
        <f ca="1">Auc_1!$I$13</f>
        <v>00A</v>
      </c>
      <c r="P103" s="10" cm="1">
        <f t="array" aca="1" ref="P103" ca="1">_xlfn.IFS(O103=$C$30,2,TRUE,1)</f>
        <v>2</v>
      </c>
      <c r="Q103" s="10">
        <f ca="1">Auc_1!$K$13</f>
        <v>18</v>
      </c>
      <c r="R103" s="10">
        <f ca="1">Auc_1!$L$13</f>
        <v>177</v>
      </c>
      <c r="S103" s="10">
        <f ca="1">Auc_1!$P$13</f>
        <v>390</v>
      </c>
      <c r="T103" s="6">
        <v>0</v>
      </c>
      <c r="AD103" s="10"/>
      <c r="AE103" s="6"/>
      <c r="AF103" s="6"/>
      <c r="AG103" s="6"/>
    </row>
    <row r="104" spans="11:33">
      <c r="T104" s="6">
        <v>0</v>
      </c>
      <c r="U104" s="10" t="s">
        <v>172</v>
      </c>
      <c r="V104" s="19" t="s">
        <v>148</v>
      </c>
      <c r="W104" s="10" t="s">
        <v>161</v>
      </c>
      <c r="X104" s="10" t="s">
        <v>166</v>
      </c>
      <c r="Y104" s="10" t="s">
        <v>150</v>
      </c>
      <c r="Z104" s="10" t="s">
        <v>1002</v>
      </c>
      <c r="AA104" s="39" t="s">
        <v>148</v>
      </c>
      <c r="AB104" s="40" t="s">
        <v>161</v>
      </c>
      <c r="AC104" s="40" t="s">
        <v>166</v>
      </c>
      <c r="AD104" s="40" t="s">
        <v>198</v>
      </c>
      <c r="AE104" s="22" t="s">
        <v>153</v>
      </c>
      <c r="AF104" s="22" t="s">
        <v>1025</v>
      </c>
      <c r="AG104" s="22" t="s">
        <v>1026</v>
      </c>
    </row>
    <row r="105" spans="11:33">
      <c r="T105" s="10" t="s">
        <v>132</v>
      </c>
      <c r="U105" s="6" t="str">
        <f>$C$3</f>
        <v>DJ5961001S070</v>
      </c>
      <c r="V105" s="6" t="str">
        <f>$F$3</f>
        <v>MNMAN00044</v>
      </c>
      <c r="W105" s="6" t="str">
        <f>$E$3</f>
        <v>00A</v>
      </c>
      <c r="X105" s="10" cm="1">
        <f t="array" ref="X105">_xlfn.IFS(W105=$C$30,2,TRUE,1)</f>
        <v>2</v>
      </c>
      <c r="Y105" s="10" t="str">
        <f>$D$3</f>
        <v>DJ5961-001</v>
      </c>
      <c r="Z105" s="10" cm="1">
        <f t="array" aca="1" ref="Z105" ca="1">_xlfn.IFS($L$103=$C3,1,TRUE,0)</f>
        <v>0</v>
      </c>
      <c r="AA105" s="22" cm="1">
        <f t="array" aca="1" ref="AA105" ca="1">_xlfn.IFS(AND($N$103=V105),1,TRUE,0)</f>
        <v>0</v>
      </c>
      <c r="AB105" s="10" cm="1">
        <f t="array" aca="1" ref="AB105" ca="1">_xlfn.IFS($O$103=W105,1,TRUE,0)</f>
        <v>1</v>
      </c>
      <c r="AC105" s="10" cm="1">
        <f t="array" aca="1" ref="AC105" ca="1">_xlfn.IFS(X105&gt;$P$103,0,TRUE,1)</f>
        <v>1</v>
      </c>
      <c r="AD105" s="10" cm="1">
        <f t="array" aca="1" ref="AD105" ca="1">_xlfn.IFS(AND(AA105=1,AB105=1,AC105=1),1,AND(AA105=0,AB105=1,AC105=1),2,AND(AA105=0,AB105=0,AC105=1),3,AND(AA105=1,AB105=0,AC105=1),3,AND(AA105=0,AB105=0,AC105=0),4,AND(AA105=1,AB105=0,AC105=0),4,TRUE,0.1)</f>
        <v>2</v>
      </c>
      <c r="AE105" s="6" cm="1">
        <f t="array" aca="1" ref="AE105" ca="1">_xlfn.IFS(AD105=$D$23,$E$23,AD105=$D$24,$E$24,AD105=$D$25,$E$25,AD105=$D$26,$E$26,TRUE,0.1)</f>
        <v>528</v>
      </c>
      <c r="AF105" s="6">
        <f t="shared" ca="1" si="4"/>
        <v>0</v>
      </c>
      <c r="AG105" s="6">
        <f t="shared" ca="1" si="5"/>
        <v>528</v>
      </c>
    </row>
    <row r="106" spans="11:33">
      <c r="T106" s="10" t="s">
        <v>133</v>
      </c>
      <c r="U106" s="6" t="str">
        <f>$C$4</f>
        <v>DJ5961780S100</v>
      </c>
      <c r="V106" s="6" t="str">
        <f>$F$4</f>
        <v>MNMAN00047</v>
      </c>
      <c r="W106" s="6" t="str">
        <f>$E$4</f>
        <v>79S</v>
      </c>
      <c r="X106" s="10" cm="1">
        <f t="array" ref="X106">_xlfn.IFS(W106=$C$30,2,TRUE,1)</f>
        <v>1</v>
      </c>
      <c r="Y106" s="10" t="str">
        <f>$D$4</f>
        <v>DJ5961-780</v>
      </c>
      <c r="Z106" s="10" cm="1">
        <f t="array" aca="1" ref="Z106" ca="1">_xlfn.IFS($L$103=$C4,1,TRUE,0)</f>
        <v>0</v>
      </c>
      <c r="AA106" s="22" cm="1">
        <f t="array" aca="1" ref="AA106" ca="1">_xlfn.IFS(AND($N$103=V106),1,TRUE,0)</f>
        <v>1</v>
      </c>
      <c r="AB106" s="10" cm="1">
        <f t="array" aca="1" ref="AB106" ca="1">_xlfn.IFS($O$103=W106,1,TRUE,0)</f>
        <v>0</v>
      </c>
      <c r="AC106" s="10" cm="1">
        <f t="array" aca="1" ref="AC106" ca="1">_xlfn.IFS(X106&gt;$P$103,0,TRUE,1)</f>
        <v>1</v>
      </c>
      <c r="AD106" s="10" cm="1">
        <f t="array" aca="1" ref="AD106" ca="1">_xlfn.IFS(AND(AA106=1,AB106=1,AC106=1),1,AND(AA106=0,AB106=1,AC106=1),2,AND(AA106=0,AB106=0,AC106=1),3,AND(AA106=1,AB106=0,AC106=1),3,AND(AA106=0,AB106=0,AC106=0),4,AND(AA106=1,AB106=0,AC106=0),4,TRUE,0.1)</f>
        <v>3</v>
      </c>
      <c r="AE106" s="6" cm="1">
        <f t="array" aca="1" ref="AE106" ca="1">_xlfn.IFS(AD106=$D$23,$E$23,AD106=$D$24,$E$24,AD106=$D$25,$E$25,AD106=$D$26,$E$26,TRUE,0.1)</f>
        <v>528</v>
      </c>
      <c r="AF106" s="6">
        <f t="shared" ca="1" si="4"/>
        <v>0</v>
      </c>
      <c r="AG106" s="6">
        <f t="shared" ca="1" si="5"/>
        <v>528</v>
      </c>
    </row>
    <row r="107" spans="11:33">
      <c r="T107" s="10" t="s">
        <v>134</v>
      </c>
      <c r="U107" s="6" t="str">
        <f>$C$5</f>
        <v>DJ5961001S080</v>
      </c>
      <c r="V107" s="6" t="str">
        <f>$F$5</f>
        <v>MNMAN00045</v>
      </c>
      <c r="W107" s="6" t="str">
        <f>$E$5</f>
        <v>00A</v>
      </c>
      <c r="X107" s="10" cm="1">
        <f t="array" ref="X107">_xlfn.IFS(W107=$C$30,2,TRUE,1)</f>
        <v>2</v>
      </c>
      <c r="Y107" s="10" t="str">
        <f>$D$5</f>
        <v>DJ5961-001</v>
      </c>
      <c r="Z107" s="10" cm="1">
        <f t="array" aca="1" ref="Z107" ca="1">_xlfn.IFS($L$103=$C5,1,TRUE,0)</f>
        <v>0</v>
      </c>
      <c r="AA107" s="22" cm="1">
        <f t="array" aca="1" ref="AA107" ca="1">_xlfn.IFS(AND($N$103=V107),1,TRUE,0)</f>
        <v>0</v>
      </c>
      <c r="AB107" s="10" cm="1">
        <f t="array" aca="1" ref="AB107" ca="1">_xlfn.IFS($O$103=W107,1,TRUE,0)</f>
        <v>1</v>
      </c>
      <c r="AC107" s="10" cm="1">
        <f t="array" aca="1" ref="AC107" ca="1">_xlfn.IFS(X107&gt;$P$103,0,TRUE,1)</f>
        <v>1</v>
      </c>
      <c r="AD107" s="10" cm="1">
        <f t="array" aca="1" ref="AD107" ca="1">_xlfn.IFS(AND(AA107=1,AB107=1,AC107=1),1,AND(AA107=0,AB107=1,AC107=1),2,AND(AA107=0,AB107=0,AC107=1),3,AND(AA107=1,AB107=0,AC107=1),3,AND(AA107=0,AB107=0,AC107=0),4,AND(AA107=1,AB107=0,AC107=0),4,TRUE,0.1)</f>
        <v>2</v>
      </c>
      <c r="AE107" s="6" cm="1">
        <f t="array" aca="1" ref="AE107" ca="1">_xlfn.IFS(AD107=$D$23,$E$23,AD107=$D$24,$E$24,AD107=$D$25,$E$25,AD107=$D$26,$E$26,TRUE,0.1)</f>
        <v>528</v>
      </c>
      <c r="AF107" s="6">
        <f t="shared" ca="1" si="4"/>
        <v>0</v>
      </c>
      <c r="AG107" s="6">
        <f t="shared" ca="1" si="5"/>
        <v>528</v>
      </c>
    </row>
    <row r="108" spans="11:33">
      <c r="T108" s="10" t="s">
        <v>135</v>
      </c>
      <c r="U108" s="6" t="str">
        <f>$C$6</f>
        <v>DJ5963001S100</v>
      </c>
      <c r="V108" s="6" t="str">
        <f>$F$6</f>
        <v>MNMAN00047</v>
      </c>
      <c r="W108" s="6" t="str">
        <f>$E$6</f>
        <v>00A</v>
      </c>
      <c r="X108" s="10" cm="1">
        <f t="array" ref="X108">_xlfn.IFS(W108=$C$30,2,TRUE,1)</f>
        <v>2</v>
      </c>
      <c r="Y108" s="10" t="str">
        <f>$D$6</f>
        <v>DJ5963-001</v>
      </c>
      <c r="Z108" s="10" cm="1">
        <f t="array" aca="1" ref="Z108" ca="1">_xlfn.IFS($L$103=$C6,1,TRUE,0)</f>
        <v>0</v>
      </c>
      <c r="AA108" s="22" cm="1">
        <f t="array" aca="1" ref="AA108" ca="1">_xlfn.IFS(AND($N$103=V108),1,TRUE,0)</f>
        <v>1</v>
      </c>
      <c r="AB108" s="10" cm="1">
        <f t="array" aca="1" ref="AB108" ca="1">_xlfn.IFS($O$103=W108,1,TRUE,0)</f>
        <v>1</v>
      </c>
      <c r="AC108" s="10" cm="1">
        <f t="array" aca="1" ref="AC108" ca="1">_xlfn.IFS(X108&gt;$P$103,0,TRUE,1)</f>
        <v>1</v>
      </c>
      <c r="AD108" s="10" cm="1">
        <f t="array" aca="1" ref="AD108" ca="1">_xlfn.IFS(AND(AA108=1,AB108=1,AC108=1),1,AND(AA108=0,AB108=1,AC108=1),2,AND(AA108=0,AB108=0,AC108=1),3,AND(AA108=1,AB108=0,AC108=1),3,AND(AA108=0,AB108=0,AC108=0),4,AND(AA108=1,AB108=0,AC108=0),4,TRUE,0.1)</f>
        <v>1</v>
      </c>
      <c r="AE108" s="6" cm="1">
        <f t="array" aca="1" ref="AE108" ca="1">_xlfn.IFS(AD108=$D$23,$E$23,AD108=$D$24,$E$24,AD108=$D$25,$E$25,AD108=$D$26,$E$26,TRUE,0.1)</f>
        <v>264</v>
      </c>
      <c r="AF108" s="6">
        <f t="shared" ca="1" si="4"/>
        <v>0</v>
      </c>
      <c r="AG108" s="6">
        <f t="shared" ca="1" si="5"/>
        <v>264</v>
      </c>
    </row>
    <row r="109" spans="11:33">
      <c r="T109" s="10" t="s">
        <v>136</v>
      </c>
      <c r="U109" s="6" t="str">
        <f>$C$7</f>
        <v>DJ5963001S120</v>
      </c>
      <c r="V109" s="6" t="str">
        <f>$F$7</f>
        <v>MNMAN00049</v>
      </c>
      <c r="W109" s="6" t="str">
        <f>$E$7</f>
        <v>00A</v>
      </c>
      <c r="X109" s="10" cm="1">
        <f t="array" ref="X109">_xlfn.IFS(W109=$C$30,2,TRUE,1)</f>
        <v>2</v>
      </c>
      <c r="Y109" s="10" t="str">
        <f>$D$7</f>
        <v>DJ5963-001</v>
      </c>
      <c r="Z109" s="10" cm="1">
        <f t="array" aca="1" ref="Z109" ca="1">_xlfn.IFS($L$103=$C7,1,TRUE,0)</f>
        <v>0</v>
      </c>
      <c r="AA109" s="22" cm="1">
        <f t="array" aca="1" ref="AA109" ca="1">_xlfn.IFS(AND($N$103=V109),1,TRUE,0)</f>
        <v>0</v>
      </c>
      <c r="AB109" s="10" cm="1">
        <f t="array" aca="1" ref="AB109" ca="1">_xlfn.IFS($O$103=W109,1,TRUE,0)</f>
        <v>1</v>
      </c>
      <c r="AC109" s="10" cm="1">
        <f t="array" aca="1" ref="AC109" ca="1">_xlfn.IFS(X109&gt;$P$103,0,TRUE,1)</f>
        <v>1</v>
      </c>
      <c r="AD109" s="10" cm="1">
        <f t="array" aca="1" ref="AD109" ca="1">_xlfn.IFS(AND(AA109=1,AB109=1,AC109=1),1,AND(AA109=0,AB109=1,AC109=1),2,AND(AA109=0,AB109=0,AC109=1),3,AND(AA109=1,AB109=0,AC109=1),3,AND(AA109=0,AB109=0,AC109=0),4,AND(AA109=1,AB109=0,AC109=0),4,TRUE,0.1)</f>
        <v>2</v>
      </c>
      <c r="AE109" s="6" cm="1">
        <f t="array" aca="1" ref="AE109" ca="1">_xlfn.IFS(AD109=$D$23,$E$23,AD109=$D$24,$E$24,AD109=$D$25,$E$25,AD109=$D$26,$E$26,TRUE,0.1)</f>
        <v>528</v>
      </c>
      <c r="AF109" s="6">
        <f t="shared" ca="1" si="4"/>
        <v>0</v>
      </c>
      <c r="AG109" s="6">
        <f t="shared" ca="1" si="5"/>
        <v>528</v>
      </c>
    </row>
    <row r="110" spans="11:33">
      <c r="T110" s="10" t="s">
        <v>137</v>
      </c>
      <c r="U110" s="6" t="str">
        <f>$C$8</f>
        <v>DJ5961780S090</v>
      </c>
      <c r="V110" s="6" t="str">
        <f>$F$8</f>
        <v>MNMAN00046</v>
      </c>
      <c r="W110" s="6" t="str">
        <f>$E$8</f>
        <v>79S</v>
      </c>
      <c r="X110" s="10" cm="1">
        <f t="array" ref="X110">_xlfn.IFS(W110=$C$30,2,TRUE,1)</f>
        <v>1</v>
      </c>
      <c r="Y110" s="10" t="str">
        <f>$D$8</f>
        <v>DJ5961-780</v>
      </c>
      <c r="Z110" s="10" cm="1">
        <f t="array" aca="1" ref="Z110" ca="1">_xlfn.IFS($L$103=$C8,1,TRUE,0)</f>
        <v>0</v>
      </c>
      <c r="AA110" s="22" cm="1">
        <f t="array" aca="1" ref="AA110" ca="1">_xlfn.IFS(AND($N$103=V110),1,TRUE,0)</f>
        <v>0</v>
      </c>
      <c r="AB110" s="10" cm="1">
        <f t="array" aca="1" ref="AB110" ca="1">_xlfn.IFS($O$103=W110,1,TRUE,0)</f>
        <v>0</v>
      </c>
      <c r="AC110" s="10" cm="1">
        <f t="array" aca="1" ref="AC110" ca="1">_xlfn.IFS(X110&gt;$P$103,0,TRUE,1)</f>
        <v>1</v>
      </c>
      <c r="AD110" s="10" cm="1">
        <f t="array" aca="1" ref="AD110" ca="1">_xlfn.IFS(AND(AA110=1,AB110=1,AC110=1),1,AND(AA110=0,AB110=1,AC110=1),2,AND(AA110=0,AB110=0,AC110=1),3,AND(AA110=1,AB110=0,AC110=1),3,AND(AA110=0,AB110=0,AC110=0),4,AND(AA110=1,AB110=0,AC110=0),4,TRUE,0.1)</f>
        <v>3</v>
      </c>
      <c r="AE110" s="6" cm="1">
        <f t="array" aca="1" ref="AE110" ca="1">_xlfn.IFS(AD110=$D$23,$E$23,AD110=$D$24,$E$24,AD110=$D$25,$E$25,AD110=$D$26,$E$26,TRUE,0.1)</f>
        <v>528</v>
      </c>
      <c r="AF110" s="6">
        <f t="shared" ca="1" si="4"/>
        <v>0</v>
      </c>
      <c r="AG110" s="6">
        <f t="shared" ca="1" si="5"/>
        <v>528</v>
      </c>
    </row>
    <row r="111" spans="11:33">
      <c r="T111" s="10" t="s">
        <v>138</v>
      </c>
      <c r="U111" s="6" t="str">
        <f>$C$9</f>
        <v>DJ5963001S110</v>
      </c>
      <c r="V111" s="6" t="str">
        <f>$F$9</f>
        <v>MNMAN00048</v>
      </c>
      <c r="W111" s="6" t="str">
        <f>$E$9</f>
        <v>00A</v>
      </c>
      <c r="X111" s="10" cm="1">
        <f t="array" ref="X111">_xlfn.IFS(W111=$C$30,2,TRUE,1)</f>
        <v>2</v>
      </c>
      <c r="Y111" s="10" t="str">
        <f>$D$9</f>
        <v>DJ5963-001</v>
      </c>
      <c r="Z111" s="10" cm="1">
        <f t="array" aca="1" ref="Z111" ca="1">_xlfn.IFS($L$103=$C9,1,TRUE,0)</f>
        <v>0</v>
      </c>
      <c r="AA111" s="22" cm="1">
        <f t="array" aca="1" ref="AA111" ca="1">_xlfn.IFS(AND($N$103=V111),1,TRUE,0)</f>
        <v>0</v>
      </c>
      <c r="AB111" s="10" cm="1">
        <f t="array" aca="1" ref="AB111" ca="1">_xlfn.IFS($O$103=W111,1,TRUE,0)</f>
        <v>1</v>
      </c>
      <c r="AC111" s="10" cm="1">
        <f t="array" aca="1" ref="AC111" ca="1">_xlfn.IFS(X111&gt;$P$103,0,TRUE,1)</f>
        <v>1</v>
      </c>
      <c r="AD111" s="10" cm="1">
        <f t="array" aca="1" ref="AD111" ca="1">_xlfn.IFS(AND(AA111=1,AB111=1,AC111=1),1,AND(AA111=0,AB111=1,AC111=1),2,AND(AA111=0,AB111=0,AC111=1),3,AND(AA111=1,AB111=0,AC111=1),3,AND(AA111=0,AB111=0,AC111=0),4,AND(AA111=1,AB111=0,AC111=0),4,TRUE,0.1)</f>
        <v>2</v>
      </c>
      <c r="AE111" s="6" cm="1">
        <f t="array" aca="1" ref="AE111" ca="1">_xlfn.IFS(AD111=$D$23,$E$23,AD111=$D$24,$E$24,AD111=$D$25,$E$25,AD111=$D$26,$E$26,TRUE,0.1)</f>
        <v>528</v>
      </c>
      <c r="AF111" s="6">
        <f t="shared" ca="1" si="4"/>
        <v>0</v>
      </c>
      <c r="AG111" s="6">
        <f t="shared" ca="1" si="5"/>
        <v>528</v>
      </c>
    </row>
    <row r="112" spans="11:33">
      <c r="T112" s="10" t="s">
        <v>139</v>
      </c>
      <c r="U112" s="64" t="str">
        <f>$C$10</f>
        <v>DJ5963780S095</v>
      </c>
      <c r="V112" s="6" t="str">
        <f>$F$10</f>
        <v>MNMAN00046</v>
      </c>
      <c r="W112" s="6" t="str">
        <f>$E$10</f>
        <v>79S</v>
      </c>
      <c r="X112" s="10" cm="1">
        <f t="array" ref="X112">_xlfn.IFS(W112=$C$30,2,TRUE,1)</f>
        <v>1</v>
      </c>
      <c r="Y112" s="10" t="str">
        <f>$D$9</f>
        <v>DJ5963-001</v>
      </c>
      <c r="Z112" s="10" cm="1">
        <f t="array" aca="1" ref="Z112" ca="1">_xlfn.IFS($L$103=$C10,1,TRUE,0)</f>
        <v>0</v>
      </c>
      <c r="AA112" s="22" cm="1">
        <f t="array" aca="1" ref="AA112" ca="1">_xlfn.IFS(AND($N$103=V112),1,TRUE,0)</f>
        <v>0</v>
      </c>
      <c r="AB112" s="10" cm="1">
        <f t="array" aca="1" ref="AB112" ca="1">_xlfn.IFS($O$103=W112,1,TRUE,0)</f>
        <v>0</v>
      </c>
      <c r="AC112" s="10" cm="1">
        <f t="array" aca="1" ref="AC112" ca="1">_xlfn.IFS(X112&gt;$P$103,0,TRUE,1)</f>
        <v>1</v>
      </c>
      <c r="AD112" s="10" cm="1">
        <f t="array" aca="1" ref="AD112" ca="1">_xlfn.IFS(AND(AA112=1,AB112=1,AC112=1),1,AND(AA112=0,AB112=1,AC112=1),2,AND(AA112=0,AB112=0,AC112=1),3,AND(AA112=1,AB112=0,AC112=1),3,AND(AA112=0,AB112=0,AC112=0),4,AND(AA112=1,AB112=0,AC112=0),4,TRUE,0.1)</f>
        <v>3</v>
      </c>
      <c r="AE112" s="6" cm="1">
        <f t="array" aca="1" ref="AE112" ca="1">_xlfn.IFS(AD112=$D$23,$E$23,AD112=$D$24,$E$24,AD112=$D$25,$E$25,AD112=$D$26,$E$26,TRUE,0.1)</f>
        <v>528</v>
      </c>
      <c r="AF112" s="6">
        <f t="shared" ca="1" si="4"/>
        <v>0</v>
      </c>
      <c r="AG112" s="6">
        <f t="shared" ca="1" si="5"/>
        <v>528</v>
      </c>
    </row>
    <row r="113" spans="11:33">
      <c r="K113" s="6">
        <f>Auc_1!$B$14</f>
        <v>12</v>
      </c>
      <c r="L113" s="6" t="str">
        <f ca="1">Auc_1!$C$14</f>
        <v>DJ5961001S070</v>
      </c>
      <c r="M113" s="6" t="str">
        <f ca="1">Auc_1!$D$14</f>
        <v>DJ5961-001</v>
      </c>
      <c r="N113" s="6" t="str">
        <f ca="1">Auc_1!$F$14</f>
        <v>MNMAN00044</v>
      </c>
      <c r="O113" s="6" t="str">
        <f ca="1">Auc_1!$I$14</f>
        <v>00A</v>
      </c>
      <c r="P113" s="10" cm="1">
        <f t="array" aca="1" ref="P113" ca="1">_xlfn.IFS(O113=$C$30,2,TRUE,1)</f>
        <v>2</v>
      </c>
      <c r="Q113" s="10">
        <f ca="1">Auc_1!$K$14</f>
        <v>126</v>
      </c>
      <c r="R113" s="10">
        <f ca="1">Auc_1!$L$14</f>
        <v>143</v>
      </c>
      <c r="S113" s="10">
        <f ca="1">Auc_1!$P$14</f>
        <v>330</v>
      </c>
      <c r="T113" s="6">
        <v>0</v>
      </c>
      <c r="AD113" s="10"/>
      <c r="AE113" s="6"/>
      <c r="AF113" s="6"/>
      <c r="AG113" s="6"/>
    </row>
    <row r="114" spans="11:33">
      <c r="T114" s="6">
        <v>0</v>
      </c>
      <c r="U114" s="10" t="s">
        <v>172</v>
      </c>
      <c r="V114" s="19" t="s">
        <v>148</v>
      </c>
      <c r="W114" s="10" t="s">
        <v>161</v>
      </c>
      <c r="X114" s="10" t="s">
        <v>166</v>
      </c>
      <c r="Y114" s="10" t="s">
        <v>150</v>
      </c>
      <c r="Z114" s="10" t="s">
        <v>1002</v>
      </c>
      <c r="AA114" s="39" t="s">
        <v>148</v>
      </c>
      <c r="AB114" s="40" t="s">
        <v>161</v>
      </c>
      <c r="AC114" s="40" t="s">
        <v>166</v>
      </c>
      <c r="AD114" s="40" t="s">
        <v>198</v>
      </c>
      <c r="AE114" s="22" t="s">
        <v>153</v>
      </c>
      <c r="AF114" s="22" t="s">
        <v>1025</v>
      </c>
      <c r="AG114" s="22" t="s">
        <v>1026</v>
      </c>
    </row>
    <row r="115" spans="11:33">
      <c r="T115" s="10" t="s">
        <v>132</v>
      </c>
      <c r="U115" s="6" t="str">
        <f>$C$3</f>
        <v>DJ5961001S070</v>
      </c>
      <c r="V115" s="6" t="str">
        <f>$F$3</f>
        <v>MNMAN00044</v>
      </c>
      <c r="W115" s="6" t="str">
        <f>$E$3</f>
        <v>00A</v>
      </c>
      <c r="X115" s="10" cm="1">
        <f t="array" ref="X115">_xlfn.IFS(W115=$C$30,2,TRUE,1)</f>
        <v>2</v>
      </c>
      <c r="Y115" s="10" t="str">
        <f>$D$3</f>
        <v>DJ5961-001</v>
      </c>
      <c r="Z115" s="10" cm="1">
        <f t="array" aca="1" ref="Z115" ca="1">_xlfn.IFS($L$113=$C3,1,TRUE,0)</f>
        <v>1</v>
      </c>
      <c r="AA115" s="22" cm="1">
        <f t="array" aca="1" ref="AA115" ca="1">_xlfn.IFS(AND($N$113=V115),1,TRUE,0)</f>
        <v>1</v>
      </c>
      <c r="AB115" s="10" cm="1">
        <f t="array" aca="1" ref="AB115" ca="1">_xlfn.IFS($O$113=W115,1,TRUE,0)</f>
        <v>1</v>
      </c>
      <c r="AC115" s="10" cm="1">
        <f t="array" aca="1" ref="AC115" ca="1">_xlfn.IFS(X115&gt;$P$113,0,TRUE,1)</f>
        <v>1</v>
      </c>
      <c r="AD115" s="10" cm="1">
        <f t="array" aca="1" ref="AD115" ca="1">_xlfn.IFS(AND(AA115=1,AB115=1,AC115=1),1,AND(AA115=0,AB115=1,AC115=1),2,AND(AA115=0,AB115=0,AC115=1),3,AND(AA115=1,AB115=0,AC115=1),3,AND(AA115=0,AB115=0,AC115=0),4,AND(AA115=1,AB115=0,AC115=0),4,TRUE,0.1)</f>
        <v>1</v>
      </c>
      <c r="AE115" s="6" cm="1">
        <f t="array" aca="1" ref="AE115" ca="1">_xlfn.IFS(AD115=$D$23,$E$23,AD115=$D$24,$E$24,AD115=$D$25,$E$25,AD115=$D$26,$E$26,TRUE,0.1)</f>
        <v>264</v>
      </c>
      <c r="AF115" s="6">
        <f t="shared" ca="1" si="4"/>
        <v>20</v>
      </c>
      <c r="AG115" s="6">
        <f t="shared" ca="1" si="5"/>
        <v>244</v>
      </c>
    </row>
    <row r="116" spans="11:33">
      <c r="T116" s="10" t="s">
        <v>133</v>
      </c>
      <c r="U116" s="6" t="str">
        <f>$C$4</f>
        <v>DJ5961780S100</v>
      </c>
      <c r="V116" s="6" t="str">
        <f>$F$4</f>
        <v>MNMAN00047</v>
      </c>
      <c r="W116" s="6" t="str">
        <f>$E$4</f>
        <v>79S</v>
      </c>
      <c r="X116" s="10" cm="1">
        <f t="array" ref="X116">_xlfn.IFS(W116=$C$30,2,TRUE,1)</f>
        <v>1</v>
      </c>
      <c r="Y116" s="10" t="str">
        <f>$D$4</f>
        <v>DJ5961-780</v>
      </c>
      <c r="Z116" s="10" cm="1">
        <f t="array" aca="1" ref="Z116" ca="1">_xlfn.IFS($L$113=$C4,1,TRUE,0)</f>
        <v>0</v>
      </c>
      <c r="AA116" s="22" cm="1">
        <f t="array" aca="1" ref="AA116" ca="1">_xlfn.IFS(AND($N$113=V116),1,TRUE,0)</f>
        <v>0</v>
      </c>
      <c r="AB116" s="10" cm="1">
        <f t="array" aca="1" ref="AB116" ca="1">_xlfn.IFS($O$113=W116,1,TRUE,0)</f>
        <v>0</v>
      </c>
      <c r="AC116" s="10" cm="1">
        <f t="array" aca="1" ref="AC116" ca="1">_xlfn.IFS(X116&gt;$P$113,0,TRUE,1)</f>
        <v>1</v>
      </c>
      <c r="AD116" s="10" cm="1">
        <f t="array" aca="1" ref="AD116" ca="1">_xlfn.IFS(AND(AA116=1,AB116=1,AC116=1),1,AND(AA116=0,AB116=1,AC116=1),2,AND(AA116=0,AB116=0,AC116=1),3,AND(AA116=1,AB116=0,AC116=1),3,AND(AA116=0,AB116=0,AC116=0),4,AND(AA116=1,AB116=0,AC116=0),4,TRUE,0.1)</f>
        <v>3</v>
      </c>
      <c r="AE116" s="6" cm="1">
        <f t="array" aca="1" ref="AE116" ca="1">_xlfn.IFS(AD116=$D$23,$E$23,AD116=$D$24,$E$24,AD116=$D$25,$E$25,AD116=$D$26,$E$26,TRUE,0.1)</f>
        <v>528</v>
      </c>
      <c r="AF116" s="6">
        <f t="shared" ca="1" si="4"/>
        <v>0</v>
      </c>
      <c r="AG116" s="6">
        <f t="shared" ca="1" si="5"/>
        <v>528</v>
      </c>
    </row>
    <row r="117" spans="11:33">
      <c r="T117" s="10" t="s">
        <v>134</v>
      </c>
      <c r="U117" s="6" t="str">
        <f>$C$5</f>
        <v>DJ5961001S080</v>
      </c>
      <c r="V117" s="6" t="str">
        <f>$F$5</f>
        <v>MNMAN00045</v>
      </c>
      <c r="W117" s="6" t="str">
        <f>$E$5</f>
        <v>00A</v>
      </c>
      <c r="X117" s="10" cm="1">
        <f t="array" ref="X117">_xlfn.IFS(W117=$C$30,2,TRUE,1)</f>
        <v>2</v>
      </c>
      <c r="Y117" s="10" t="str">
        <f>$D$5</f>
        <v>DJ5961-001</v>
      </c>
      <c r="Z117" s="10" cm="1">
        <f t="array" aca="1" ref="Z117" ca="1">_xlfn.IFS($L$113=$C5,1,TRUE,0)</f>
        <v>0</v>
      </c>
      <c r="AA117" s="22" cm="1">
        <f t="array" aca="1" ref="AA117" ca="1">_xlfn.IFS(AND($N$113=V117),1,TRUE,0)</f>
        <v>0</v>
      </c>
      <c r="AB117" s="10" cm="1">
        <f t="array" aca="1" ref="AB117" ca="1">_xlfn.IFS($O$113=W117,1,TRUE,0)</f>
        <v>1</v>
      </c>
      <c r="AC117" s="10" cm="1">
        <f t="array" aca="1" ref="AC117" ca="1">_xlfn.IFS(X117&gt;$P$113,0,TRUE,1)</f>
        <v>1</v>
      </c>
      <c r="AD117" s="10" cm="1">
        <f t="array" aca="1" ref="AD117" ca="1">_xlfn.IFS(AND(AA117=1,AB117=1,AC117=1),1,AND(AA117=0,AB117=1,AC117=1),2,AND(AA117=0,AB117=0,AC117=1),3,AND(AA117=1,AB117=0,AC117=1),3,AND(AA117=0,AB117=0,AC117=0),4,AND(AA117=1,AB117=0,AC117=0),4,TRUE,0.1)</f>
        <v>2</v>
      </c>
      <c r="AE117" s="6" cm="1">
        <f t="array" aca="1" ref="AE117" ca="1">_xlfn.IFS(AD117=$D$23,$E$23,AD117=$D$24,$E$24,AD117=$D$25,$E$25,AD117=$D$26,$E$26,TRUE,0.1)</f>
        <v>528</v>
      </c>
      <c r="AF117" s="6">
        <f t="shared" ca="1" si="4"/>
        <v>0</v>
      </c>
      <c r="AG117" s="6">
        <f t="shared" ca="1" si="5"/>
        <v>528</v>
      </c>
    </row>
    <row r="118" spans="11:33">
      <c r="T118" s="10" t="s">
        <v>135</v>
      </c>
      <c r="U118" s="6" t="str">
        <f>$C$6</f>
        <v>DJ5963001S100</v>
      </c>
      <c r="V118" s="6" t="str">
        <f>$F$6</f>
        <v>MNMAN00047</v>
      </c>
      <c r="W118" s="6" t="str">
        <f>$E$6</f>
        <v>00A</v>
      </c>
      <c r="X118" s="10" cm="1">
        <f t="array" ref="X118">_xlfn.IFS(W118=$C$30,2,TRUE,1)</f>
        <v>2</v>
      </c>
      <c r="Y118" s="10" t="str">
        <f>$D$6</f>
        <v>DJ5963-001</v>
      </c>
      <c r="Z118" s="10" cm="1">
        <f t="array" aca="1" ref="Z118" ca="1">_xlfn.IFS($L$113=$C6,1,TRUE,0)</f>
        <v>0</v>
      </c>
      <c r="AA118" s="22" cm="1">
        <f t="array" aca="1" ref="AA118" ca="1">_xlfn.IFS(AND($N$113=V118),1,TRUE,0)</f>
        <v>0</v>
      </c>
      <c r="AB118" s="10" cm="1">
        <f t="array" aca="1" ref="AB118" ca="1">_xlfn.IFS($O$113=W118,1,TRUE,0)</f>
        <v>1</v>
      </c>
      <c r="AC118" s="10" cm="1">
        <f t="array" aca="1" ref="AC118" ca="1">_xlfn.IFS(X118&gt;$P$113,0,TRUE,1)</f>
        <v>1</v>
      </c>
      <c r="AD118" s="10" cm="1">
        <f t="array" aca="1" ref="AD118" ca="1">_xlfn.IFS(AND(AA118=1,AB118=1,AC118=1),1,AND(AA118=0,AB118=1,AC118=1),2,AND(AA118=0,AB118=0,AC118=1),3,AND(AA118=1,AB118=0,AC118=1),3,AND(AA118=0,AB118=0,AC118=0),4,AND(AA118=1,AB118=0,AC118=0),4,TRUE,0.1)</f>
        <v>2</v>
      </c>
      <c r="AE118" s="6" cm="1">
        <f t="array" aca="1" ref="AE118" ca="1">_xlfn.IFS(AD118=$D$23,$E$23,AD118=$D$24,$E$24,AD118=$D$25,$E$25,AD118=$D$26,$E$26,TRUE,0.1)</f>
        <v>528</v>
      </c>
      <c r="AF118" s="6">
        <f t="shared" ca="1" si="4"/>
        <v>0</v>
      </c>
      <c r="AG118" s="6">
        <f t="shared" ca="1" si="5"/>
        <v>528</v>
      </c>
    </row>
    <row r="119" spans="11:33">
      <c r="T119" s="10" t="s">
        <v>136</v>
      </c>
      <c r="U119" s="6" t="str">
        <f>$C$7</f>
        <v>DJ5963001S120</v>
      </c>
      <c r="V119" s="6" t="str">
        <f>$F$7</f>
        <v>MNMAN00049</v>
      </c>
      <c r="W119" s="6" t="str">
        <f>$E$7</f>
        <v>00A</v>
      </c>
      <c r="X119" s="10" cm="1">
        <f t="array" ref="X119">_xlfn.IFS(W119=$C$30,2,TRUE,1)</f>
        <v>2</v>
      </c>
      <c r="Y119" s="10" t="str">
        <f>$D$7</f>
        <v>DJ5963-001</v>
      </c>
      <c r="Z119" s="10" cm="1">
        <f t="array" aca="1" ref="Z119" ca="1">_xlfn.IFS($L$113=$C7,1,TRUE,0)</f>
        <v>0</v>
      </c>
      <c r="AA119" s="22" cm="1">
        <f t="array" aca="1" ref="AA119" ca="1">_xlfn.IFS(AND($N$113=V119),1,TRUE,0)</f>
        <v>0</v>
      </c>
      <c r="AB119" s="10" cm="1">
        <f t="array" aca="1" ref="AB119" ca="1">_xlfn.IFS($O$113=W119,1,TRUE,0)</f>
        <v>1</v>
      </c>
      <c r="AC119" s="10" cm="1">
        <f t="array" aca="1" ref="AC119" ca="1">_xlfn.IFS(X119&gt;$P$113,0,TRUE,1)</f>
        <v>1</v>
      </c>
      <c r="AD119" s="10" cm="1">
        <f t="array" aca="1" ref="AD119" ca="1">_xlfn.IFS(AND(AA119=1,AB119=1,AC119=1),1,AND(AA119=0,AB119=1,AC119=1),2,AND(AA119=0,AB119=0,AC119=1),3,AND(AA119=1,AB119=0,AC119=1),3,AND(AA119=0,AB119=0,AC119=0),4,AND(AA119=1,AB119=0,AC119=0),4,TRUE,0.1)</f>
        <v>2</v>
      </c>
      <c r="AE119" s="6" cm="1">
        <f t="array" aca="1" ref="AE119" ca="1">_xlfn.IFS(AD119=$D$23,$E$23,AD119=$D$24,$E$24,AD119=$D$25,$E$25,AD119=$D$26,$E$26,TRUE,0.1)</f>
        <v>528</v>
      </c>
      <c r="AF119" s="6">
        <f t="shared" ca="1" si="4"/>
        <v>0</v>
      </c>
      <c r="AG119" s="6">
        <f t="shared" ca="1" si="5"/>
        <v>528</v>
      </c>
    </row>
    <row r="120" spans="11:33">
      <c r="T120" s="10" t="s">
        <v>137</v>
      </c>
      <c r="U120" s="6" t="str">
        <f>$C$8</f>
        <v>DJ5961780S090</v>
      </c>
      <c r="V120" s="6" t="str">
        <f>$F$8</f>
        <v>MNMAN00046</v>
      </c>
      <c r="W120" s="6" t="str">
        <f>$E$8</f>
        <v>79S</v>
      </c>
      <c r="X120" s="10" cm="1">
        <f t="array" ref="X120">_xlfn.IFS(W120=$C$30,2,TRUE,1)</f>
        <v>1</v>
      </c>
      <c r="Y120" s="10" t="str">
        <f>$D$8</f>
        <v>DJ5961-780</v>
      </c>
      <c r="Z120" s="10" cm="1">
        <f t="array" aca="1" ref="Z120" ca="1">_xlfn.IFS($L$113=$C8,1,TRUE,0)</f>
        <v>0</v>
      </c>
      <c r="AA120" s="22" cm="1">
        <f t="array" aca="1" ref="AA120" ca="1">_xlfn.IFS(AND($N$113=V120),1,TRUE,0)</f>
        <v>0</v>
      </c>
      <c r="AB120" s="10" cm="1">
        <f t="array" aca="1" ref="AB120" ca="1">_xlfn.IFS($O$113=W120,1,TRUE,0)</f>
        <v>0</v>
      </c>
      <c r="AC120" s="10" cm="1">
        <f t="array" aca="1" ref="AC120" ca="1">_xlfn.IFS(X120&gt;$P$113,0,TRUE,1)</f>
        <v>1</v>
      </c>
      <c r="AD120" s="10" cm="1">
        <f t="array" aca="1" ref="AD120" ca="1">_xlfn.IFS(AND(AA120=1,AB120=1,AC120=1),1,AND(AA120=0,AB120=1,AC120=1),2,AND(AA120=0,AB120=0,AC120=1),3,AND(AA120=1,AB120=0,AC120=1),3,AND(AA120=0,AB120=0,AC120=0),4,AND(AA120=1,AB120=0,AC120=0),4,TRUE,0.1)</f>
        <v>3</v>
      </c>
      <c r="AE120" s="6" cm="1">
        <f t="array" aca="1" ref="AE120" ca="1">_xlfn.IFS(AD120=$D$23,$E$23,AD120=$D$24,$E$24,AD120=$D$25,$E$25,AD120=$D$26,$E$26,TRUE,0.1)</f>
        <v>528</v>
      </c>
      <c r="AF120" s="6">
        <f t="shared" ca="1" si="4"/>
        <v>0</v>
      </c>
      <c r="AG120" s="6">
        <f t="shared" ca="1" si="5"/>
        <v>528</v>
      </c>
    </row>
    <row r="121" spans="11:33">
      <c r="T121" s="10" t="s">
        <v>138</v>
      </c>
      <c r="U121" s="6" t="str">
        <f>$C$9</f>
        <v>DJ5963001S110</v>
      </c>
      <c r="V121" s="6" t="str">
        <f>$F$9</f>
        <v>MNMAN00048</v>
      </c>
      <c r="W121" s="6" t="str">
        <f>$E$9</f>
        <v>00A</v>
      </c>
      <c r="X121" s="10" cm="1">
        <f t="array" ref="X121">_xlfn.IFS(W121=$C$30,2,TRUE,1)</f>
        <v>2</v>
      </c>
      <c r="Y121" s="10" t="str">
        <f>$D$9</f>
        <v>DJ5963-001</v>
      </c>
      <c r="Z121" s="10" cm="1">
        <f t="array" aca="1" ref="Z121" ca="1">_xlfn.IFS($L$113=$C9,1,TRUE,0)</f>
        <v>0</v>
      </c>
      <c r="AA121" s="22" cm="1">
        <f t="array" aca="1" ref="AA121" ca="1">_xlfn.IFS(AND($N$113=V121),1,TRUE,0)</f>
        <v>0</v>
      </c>
      <c r="AB121" s="10" cm="1">
        <f t="array" aca="1" ref="AB121" ca="1">_xlfn.IFS($O$113=W121,1,TRUE,0)</f>
        <v>1</v>
      </c>
      <c r="AC121" s="10" cm="1">
        <f t="array" aca="1" ref="AC121" ca="1">_xlfn.IFS(X121&gt;$P$113,0,TRUE,1)</f>
        <v>1</v>
      </c>
      <c r="AD121" s="10" cm="1">
        <f t="array" aca="1" ref="AD121" ca="1">_xlfn.IFS(AND(AA121=1,AB121=1,AC121=1),1,AND(AA121=0,AB121=1,AC121=1),2,AND(AA121=0,AB121=0,AC121=1),3,AND(AA121=1,AB121=0,AC121=1),3,AND(AA121=0,AB121=0,AC121=0),4,AND(AA121=1,AB121=0,AC121=0),4,TRUE,0.1)</f>
        <v>2</v>
      </c>
      <c r="AE121" s="6" cm="1">
        <f t="array" aca="1" ref="AE121" ca="1">_xlfn.IFS(AD121=$D$23,$E$23,AD121=$D$24,$E$24,AD121=$D$25,$E$25,AD121=$D$26,$E$26,TRUE,0.1)</f>
        <v>528</v>
      </c>
      <c r="AF121" s="6">
        <f t="shared" ca="1" si="4"/>
        <v>0</v>
      </c>
      <c r="AG121" s="6">
        <f t="shared" ca="1" si="5"/>
        <v>528</v>
      </c>
    </row>
    <row r="122" spans="11:33">
      <c r="T122" s="10" t="s">
        <v>1013</v>
      </c>
      <c r="U122" s="64" t="str">
        <f>$C$10</f>
        <v>DJ5963780S095</v>
      </c>
      <c r="V122" s="6" t="str">
        <f>$F$10</f>
        <v>MNMAN00046</v>
      </c>
      <c r="W122" s="6" t="str">
        <f>$E$10</f>
        <v>79S</v>
      </c>
      <c r="X122" s="10" cm="1">
        <f t="array" ref="X122">_xlfn.IFS(W122=$C$30,2,TRUE,1)</f>
        <v>1</v>
      </c>
      <c r="Y122" s="10" t="str">
        <f>$D$9</f>
        <v>DJ5963-001</v>
      </c>
      <c r="Z122" s="10" cm="1">
        <f t="array" aca="1" ref="Z122" ca="1">_xlfn.IFS($L$113=$C10,1,TRUE,0)</f>
        <v>0</v>
      </c>
      <c r="AA122" s="22" cm="1">
        <f t="array" aca="1" ref="AA122" ca="1">_xlfn.IFS(AND($N$113=V122),1,TRUE,0)</f>
        <v>0</v>
      </c>
      <c r="AB122" s="10" cm="1">
        <f t="array" aca="1" ref="AB122" ca="1">_xlfn.IFS($O$113=W122,1,TRUE,0)</f>
        <v>0</v>
      </c>
      <c r="AC122" s="10" cm="1">
        <f t="array" aca="1" ref="AC122" ca="1">_xlfn.IFS(X122&gt;$P$113,0,TRUE,1)</f>
        <v>1</v>
      </c>
      <c r="AD122" s="10" cm="1">
        <f t="array" aca="1" ref="AD122" ca="1">_xlfn.IFS(AND(AA122=1,AB122=1,AC122=1),1,AND(AA122=0,AB122=1,AC122=1),2,AND(AA122=0,AB122=0,AC122=1),3,AND(AA122=1,AB122=0,AC122=1),3,AND(AA122=0,AB122=0,AC122=0),4,AND(AA122=1,AB122=0,AC122=0),4,TRUE,0.1)</f>
        <v>3</v>
      </c>
      <c r="AE122" s="6" cm="1">
        <f t="array" aca="1" ref="AE122" ca="1">_xlfn.IFS(AD122=$D$23,$E$23,AD122=$D$24,$E$24,AD122=$D$25,$E$25,AD122=$D$26,$E$26,TRUE,0.1)</f>
        <v>528</v>
      </c>
      <c r="AF122" s="6">
        <f t="shared" ca="1" si="4"/>
        <v>0</v>
      </c>
      <c r="AG122" s="6">
        <f t="shared" ca="1" si="5"/>
        <v>528</v>
      </c>
    </row>
    <row r="123" spans="11:33">
      <c r="K123" s="6">
        <f>Auc_1!$B$15</f>
        <v>13</v>
      </c>
      <c r="L123" s="6" t="str">
        <f ca="1">Auc_1!$C$15</f>
        <v>DJ5963001S090</v>
      </c>
      <c r="M123" s="6" t="str">
        <f ca="1">Auc_1!$D$15</f>
        <v>DJ5963-001</v>
      </c>
      <c r="N123" s="6" t="str">
        <f ca="1">Auc_1!$F$15</f>
        <v>MNMAN00046</v>
      </c>
      <c r="O123" s="6" t="str">
        <f ca="1">Auc_1!$I$15</f>
        <v>00A</v>
      </c>
      <c r="P123" s="10" cm="1">
        <f t="array" aca="1" ref="P123" ca="1">_xlfn.IFS(O123=$C$30,2,TRUE,1)</f>
        <v>2</v>
      </c>
      <c r="Q123" s="10">
        <f ca="1">Auc_1!$K$15</f>
        <v>36</v>
      </c>
      <c r="R123" s="10">
        <f ca="1">Auc_1!$L$15</f>
        <v>169</v>
      </c>
      <c r="S123" s="10">
        <f ca="1">Auc_1!$P$15</f>
        <v>300</v>
      </c>
      <c r="T123" s="6">
        <v>0</v>
      </c>
      <c r="AD123" s="10"/>
      <c r="AE123" s="6"/>
      <c r="AF123" s="6"/>
      <c r="AG123" s="6"/>
    </row>
    <row r="124" spans="11:33">
      <c r="T124" s="6">
        <v>0</v>
      </c>
      <c r="U124" s="10" t="s">
        <v>172</v>
      </c>
      <c r="V124" s="19" t="s">
        <v>148</v>
      </c>
      <c r="W124" s="10" t="s">
        <v>161</v>
      </c>
      <c r="X124" s="10" t="s">
        <v>166</v>
      </c>
      <c r="Y124" s="10" t="s">
        <v>150</v>
      </c>
      <c r="Z124" s="10" t="s">
        <v>1002</v>
      </c>
      <c r="AA124" s="39" t="s">
        <v>148</v>
      </c>
      <c r="AB124" s="40" t="s">
        <v>161</v>
      </c>
      <c r="AC124" s="40" t="s">
        <v>166</v>
      </c>
      <c r="AD124" s="40" t="s">
        <v>198</v>
      </c>
      <c r="AE124" s="22" t="s">
        <v>153</v>
      </c>
      <c r="AF124" s="22" t="s">
        <v>1025</v>
      </c>
      <c r="AG124" s="22" t="s">
        <v>1026</v>
      </c>
    </row>
    <row r="125" spans="11:33">
      <c r="T125" s="10" t="s">
        <v>132</v>
      </c>
      <c r="U125" s="6" t="str">
        <f>$C$3</f>
        <v>DJ5961001S070</v>
      </c>
      <c r="V125" s="6" t="str">
        <f>$F$3</f>
        <v>MNMAN00044</v>
      </c>
      <c r="W125" s="6" t="str">
        <f>$E$3</f>
        <v>00A</v>
      </c>
      <c r="X125" s="10" cm="1">
        <f t="array" ref="X125">_xlfn.IFS(W125=$C$30,2,TRUE,1)</f>
        <v>2</v>
      </c>
      <c r="Y125" s="10" t="str">
        <f>$D$3</f>
        <v>DJ5961-001</v>
      </c>
      <c r="Z125" s="10" cm="1">
        <f t="array" aca="1" ref="Z125" ca="1">_xlfn.IFS($L$123=$C3,1,TRUE,0)</f>
        <v>0</v>
      </c>
      <c r="AA125" s="22" cm="1">
        <f t="array" aca="1" ref="AA125" ca="1">_xlfn.IFS(AND($N$123=V125),1,TRUE,0)</f>
        <v>0</v>
      </c>
      <c r="AB125" s="10" cm="1">
        <f t="array" aca="1" ref="AB125" ca="1">_xlfn.IFS($O$123=W125,1,TRUE,0)</f>
        <v>1</v>
      </c>
      <c r="AC125" s="10" cm="1">
        <f t="array" aca="1" ref="AC125" ca="1">_xlfn.IFS(X125&gt;$P$123,0,TRUE,1)</f>
        <v>1</v>
      </c>
      <c r="AD125" s="10" cm="1">
        <f t="array" aca="1" ref="AD125" ca="1">_xlfn.IFS(AND(AA125=1,AB125=1,AC125=1),1,AND(AA125=0,AB125=1,AC125=1),2,AND(AA125=0,AB125=0,AC125=1),3,AND(AA125=1,AB125=0,AC125=1),3,AND(AA125=0,AB125=0,AC125=0),4,AND(AA125=1,AB125=0,AC125=0),4,TRUE,0.1)</f>
        <v>2</v>
      </c>
      <c r="AE125" s="6" cm="1">
        <f t="array" aca="1" ref="AE125" ca="1">_xlfn.IFS(AD125=$D$23,$E$23,AD125=$D$24,$E$24,AD125=$D$25,$E$25,AD125=$D$26,$E$26,TRUE,0.1)</f>
        <v>528</v>
      </c>
      <c r="AF125" s="6">
        <f t="shared" ca="1" si="4"/>
        <v>0</v>
      </c>
      <c r="AG125" s="6">
        <f t="shared" ca="1" si="5"/>
        <v>528</v>
      </c>
    </row>
    <row r="126" spans="11:33">
      <c r="T126" s="10" t="s">
        <v>133</v>
      </c>
      <c r="U126" s="6" t="str">
        <f>$C$4</f>
        <v>DJ5961780S100</v>
      </c>
      <c r="V126" s="6" t="str">
        <f>$F$4</f>
        <v>MNMAN00047</v>
      </c>
      <c r="W126" s="6" t="str">
        <f>$E$4</f>
        <v>79S</v>
      </c>
      <c r="X126" s="10" cm="1">
        <f t="array" ref="X126">_xlfn.IFS(W126=$C$30,2,TRUE,1)</f>
        <v>1</v>
      </c>
      <c r="Y126" s="10" t="str">
        <f>$D$4</f>
        <v>DJ5961-780</v>
      </c>
      <c r="Z126" s="10" cm="1">
        <f t="array" aca="1" ref="Z126" ca="1">_xlfn.IFS($L$123=$C4,1,TRUE,0)</f>
        <v>0</v>
      </c>
      <c r="AA126" s="22" cm="1">
        <f t="array" aca="1" ref="AA126" ca="1">_xlfn.IFS(AND($N$123=V126),1,TRUE,0)</f>
        <v>0</v>
      </c>
      <c r="AB126" s="10" cm="1">
        <f t="array" aca="1" ref="AB126" ca="1">_xlfn.IFS($O$123=W126,1,TRUE,0)</f>
        <v>0</v>
      </c>
      <c r="AC126" s="10" cm="1">
        <f t="array" aca="1" ref="AC126" ca="1">_xlfn.IFS(X126&gt;$P$123,0,TRUE,1)</f>
        <v>1</v>
      </c>
      <c r="AD126" s="10" cm="1">
        <f t="array" aca="1" ref="AD126" ca="1">_xlfn.IFS(AND(AA126=1,AB126=1,AC126=1),1,AND(AA126=0,AB126=1,AC126=1),2,AND(AA126=0,AB126=0,AC126=1),3,AND(AA126=1,AB126=0,AC126=1),3,AND(AA126=0,AB126=0,AC126=0),4,AND(AA126=1,AB126=0,AC126=0),4,TRUE,0.1)</f>
        <v>3</v>
      </c>
      <c r="AE126" s="6" cm="1">
        <f t="array" aca="1" ref="AE126" ca="1">_xlfn.IFS(AD126=$D$23,$E$23,AD126=$D$24,$E$24,AD126=$D$25,$E$25,AD126=$D$26,$E$26,TRUE,0.1)</f>
        <v>528</v>
      </c>
      <c r="AF126" s="6">
        <f t="shared" ca="1" si="4"/>
        <v>0</v>
      </c>
      <c r="AG126" s="6">
        <f t="shared" ca="1" si="5"/>
        <v>528</v>
      </c>
    </row>
    <row r="127" spans="11:33">
      <c r="T127" s="10" t="s">
        <v>134</v>
      </c>
      <c r="U127" s="6" t="str">
        <f>$C$5</f>
        <v>DJ5961001S080</v>
      </c>
      <c r="V127" s="6" t="str">
        <f>$F$5</f>
        <v>MNMAN00045</v>
      </c>
      <c r="W127" s="6" t="str">
        <f>$E$5</f>
        <v>00A</v>
      </c>
      <c r="X127" s="10" cm="1">
        <f t="array" ref="X127">_xlfn.IFS(W127=$C$30,2,TRUE,1)</f>
        <v>2</v>
      </c>
      <c r="Y127" s="10" t="str">
        <f>$D$5</f>
        <v>DJ5961-001</v>
      </c>
      <c r="Z127" s="10" cm="1">
        <f t="array" aca="1" ref="Z127" ca="1">_xlfn.IFS($L$123=$C5,1,TRUE,0)</f>
        <v>0</v>
      </c>
      <c r="AA127" s="22" cm="1">
        <f t="array" aca="1" ref="AA127" ca="1">_xlfn.IFS(AND($N$123=V127),1,TRUE,0)</f>
        <v>0</v>
      </c>
      <c r="AB127" s="10" cm="1">
        <f t="array" aca="1" ref="AB127" ca="1">_xlfn.IFS($O$123=W127,1,TRUE,0)</f>
        <v>1</v>
      </c>
      <c r="AC127" s="10" cm="1">
        <f t="array" aca="1" ref="AC127" ca="1">_xlfn.IFS(X127&gt;$P$123,0,TRUE,1)</f>
        <v>1</v>
      </c>
      <c r="AD127" s="10" cm="1">
        <f t="array" aca="1" ref="AD127" ca="1">_xlfn.IFS(AND(AA127=1,AB127=1,AC127=1),1,AND(AA127=0,AB127=1,AC127=1),2,AND(AA127=0,AB127=0,AC127=1),3,AND(AA127=1,AB127=0,AC127=1),3,AND(AA127=0,AB127=0,AC127=0),4,AND(AA127=1,AB127=0,AC127=0),4,TRUE,0.1)</f>
        <v>2</v>
      </c>
      <c r="AE127" s="6" cm="1">
        <f t="array" aca="1" ref="AE127" ca="1">_xlfn.IFS(AD127=$D$23,$E$23,AD127=$D$24,$E$24,AD127=$D$25,$E$25,AD127=$D$26,$E$26,TRUE,0.1)</f>
        <v>528</v>
      </c>
      <c r="AF127" s="6">
        <f t="shared" ca="1" si="4"/>
        <v>0</v>
      </c>
      <c r="AG127" s="6">
        <f t="shared" ca="1" si="5"/>
        <v>528</v>
      </c>
    </row>
    <row r="128" spans="11:33">
      <c r="T128" s="10" t="s">
        <v>135</v>
      </c>
      <c r="U128" s="6" t="str">
        <f>$C$6</f>
        <v>DJ5963001S100</v>
      </c>
      <c r="V128" s="6" t="str">
        <f>$F$6</f>
        <v>MNMAN00047</v>
      </c>
      <c r="W128" s="6" t="str">
        <f>$E$6</f>
        <v>00A</v>
      </c>
      <c r="X128" s="10" cm="1">
        <f t="array" ref="X128">_xlfn.IFS(W128=$C$30,2,TRUE,1)</f>
        <v>2</v>
      </c>
      <c r="Y128" s="10" t="str">
        <f>$D$6</f>
        <v>DJ5963-001</v>
      </c>
      <c r="Z128" s="10" cm="1">
        <f t="array" aca="1" ref="Z128" ca="1">_xlfn.IFS($L$123=$C6,1,TRUE,0)</f>
        <v>0</v>
      </c>
      <c r="AA128" s="22" cm="1">
        <f t="array" aca="1" ref="AA128" ca="1">_xlfn.IFS(AND($N$123=V128),1,TRUE,0)</f>
        <v>0</v>
      </c>
      <c r="AB128" s="10" cm="1">
        <f t="array" aca="1" ref="AB128" ca="1">_xlfn.IFS($O$123=W128,1,TRUE,0)</f>
        <v>1</v>
      </c>
      <c r="AC128" s="10" cm="1">
        <f t="array" aca="1" ref="AC128" ca="1">_xlfn.IFS(X128&gt;$P$123,0,TRUE,1)</f>
        <v>1</v>
      </c>
      <c r="AD128" s="10" cm="1">
        <f t="array" aca="1" ref="AD128" ca="1">_xlfn.IFS(AND(AA128=1,AB128=1,AC128=1),1,AND(AA128=0,AB128=1,AC128=1),2,AND(AA128=0,AB128=0,AC128=1),3,AND(AA128=1,AB128=0,AC128=1),3,AND(AA128=0,AB128=0,AC128=0),4,AND(AA128=1,AB128=0,AC128=0),4,TRUE,0.1)</f>
        <v>2</v>
      </c>
      <c r="AE128" s="6" cm="1">
        <f t="array" aca="1" ref="AE128" ca="1">_xlfn.IFS(AD128=$D$23,$E$23,AD128=$D$24,$E$24,AD128=$D$25,$E$25,AD128=$D$26,$E$26,TRUE,0.1)</f>
        <v>528</v>
      </c>
      <c r="AF128" s="6">
        <f t="shared" ca="1" si="4"/>
        <v>0</v>
      </c>
      <c r="AG128" s="6">
        <f t="shared" ca="1" si="5"/>
        <v>528</v>
      </c>
    </row>
    <row r="129" spans="11:33">
      <c r="T129" s="10" t="s">
        <v>136</v>
      </c>
      <c r="U129" s="6" t="str">
        <f>$C$7</f>
        <v>DJ5963001S120</v>
      </c>
      <c r="V129" s="6" t="str">
        <f>$F$7</f>
        <v>MNMAN00049</v>
      </c>
      <c r="W129" s="6" t="str">
        <f>$E$7</f>
        <v>00A</v>
      </c>
      <c r="X129" s="10" cm="1">
        <f t="array" ref="X129">_xlfn.IFS(W129=$C$30,2,TRUE,1)</f>
        <v>2</v>
      </c>
      <c r="Y129" s="10" t="str">
        <f>$D$7</f>
        <v>DJ5963-001</v>
      </c>
      <c r="Z129" s="10" cm="1">
        <f t="array" aca="1" ref="Z129" ca="1">_xlfn.IFS($L$123=$C7,1,TRUE,0)</f>
        <v>0</v>
      </c>
      <c r="AA129" s="22" cm="1">
        <f t="array" aca="1" ref="AA129" ca="1">_xlfn.IFS(AND($N$123=V129),1,TRUE,0)</f>
        <v>0</v>
      </c>
      <c r="AB129" s="10" cm="1">
        <f t="array" aca="1" ref="AB129" ca="1">_xlfn.IFS($O$123=W129,1,TRUE,0)</f>
        <v>1</v>
      </c>
      <c r="AC129" s="10" cm="1">
        <f t="array" aca="1" ref="AC129" ca="1">_xlfn.IFS(X129&gt;$P$123,0,TRUE,1)</f>
        <v>1</v>
      </c>
      <c r="AD129" s="10" cm="1">
        <f t="array" aca="1" ref="AD129" ca="1">_xlfn.IFS(AND(AA129=1,AB129=1,AC129=1),1,AND(AA129=0,AB129=1,AC129=1),2,AND(AA129=0,AB129=0,AC129=1),3,AND(AA129=1,AB129=0,AC129=1),3,AND(AA129=0,AB129=0,AC129=0),4,AND(AA129=1,AB129=0,AC129=0),4,TRUE,0.1)</f>
        <v>2</v>
      </c>
      <c r="AE129" s="6" cm="1">
        <f t="array" aca="1" ref="AE129" ca="1">_xlfn.IFS(AD129=$D$23,$E$23,AD129=$D$24,$E$24,AD129=$D$25,$E$25,AD129=$D$26,$E$26,TRUE,0.1)</f>
        <v>528</v>
      </c>
      <c r="AF129" s="6">
        <f t="shared" ca="1" si="4"/>
        <v>0</v>
      </c>
      <c r="AG129" s="6">
        <f t="shared" ca="1" si="5"/>
        <v>528</v>
      </c>
    </row>
    <row r="130" spans="11:33">
      <c r="T130" s="10" t="s">
        <v>137</v>
      </c>
      <c r="U130" s="6" t="str">
        <f>$C$8</f>
        <v>DJ5961780S090</v>
      </c>
      <c r="V130" s="6" t="str">
        <f>$F$8</f>
        <v>MNMAN00046</v>
      </c>
      <c r="W130" s="6" t="str">
        <f>$E$8</f>
        <v>79S</v>
      </c>
      <c r="X130" s="10" cm="1">
        <f t="array" ref="X130">_xlfn.IFS(W130=$C$30,2,TRUE,1)</f>
        <v>1</v>
      </c>
      <c r="Y130" s="10" t="str">
        <f>$D$8</f>
        <v>DJ5961-780</v>
      </c>
      <c r="Z130" s="10" cm="1">
        <f t="array" aca="1" ref="Z130" ca="1">_xlfn.IFS($L$123=$C8,1,TRUE,0)</f>
        <v>0</v>
      </c>
      <c r="AA130" s="22" cm="1">
        <f t="array" aca="1" ref="AA130" ca="1">_xlfn.IFS(AND($N$123=V130),1,TRUE,0)</f>
        <v>1</v>
      </c>
      <c r="AB130" s="10" cm="1">
        <f t="array" aca="1" ref="AB130" ca="1">_xlfn.IFS($O$123=W130,1,TRUE,0)</f>
        <v>0</v>
      </c>
      <c r="AC130" s="10" cm="1">
        <f t="array" aca="1" ref="AC130" ca="1">_xlfn.IFS(X130&gt;$P$123,0,TRUE,1)</f>
        <v>1</v>
      </c>
      <c r="AD130" s="10" cm="1">
        <f t="array" aca="1" ref="AD130" ca="1">_xlfn.IFS(AND(AA130=1,AB130=1,AC130=1),1,AND(AA130=0,AB130=1,AC130=1),2,AND(AA130=0,AB130=0,AC130=1),3,AND(AA130=1,AB130=0,AC130=1),3,AND(AA130=0,AB130=0,AC130=0),4,AND(AA130=1,AB130=0,AC130=0),4,TRUE,0.1)</f>
        <v>3</v>
      </c>
      <c r="AE130" s="6" cm="1">
        <f t="array" aca="1" ref="AE130" ca="1">_xlfn.IFS(AD130=$D$23,$E$23,AD130=$D$24,$E$24,AD130=$D$25,$E$25,AD130=$D$26,$E$26,TRUE,0.1)</f>
        <v>528</v>
      </c>
      <c r="AF130" s="6">
        <f t="shared" ca="1" si="4"/>
        <v>0</v>
      </c>
      <c r="AG130" s="6">
        <f t="shared" ca="1" si="5"/>
        <v>528</v>
      </c>
    </row>
    <row r="131" spans="11:33">
      <c r="T131" s="10" t="s">
        <v>138</v>
      </c>
      <c r="U131" s="6" t="str">
        <f>$C$9</f>
        <v>DJ5963001S110</v>
      </c>
      <c r="V131" s="6" t="str">
        <f>$F$9</f>
        <v>MNMAN00048</v>
      </c>
      <c r="W131" s="6" t="str">
        <f>$E$9</f>
        <v>00A</v>
      </c>
      <c r="X131" s="10" cm="1">
        <f t="array" ref="X131">_xlfn.IFS(W131=$C$30,2,TRUE,1)</f>
        <v>2</v>
      </c>
      <c r="Y131" s="10" t="str">
        <f>$D$9</f>
        <v>DJ5963-001</v>
      </c>
      <c r="Z131" s="10" cm="1">
        <f t="array" aca="1" ref="Z131" ca="1">_xlfn.IFS($L$123=$C9,1,TRUE,0)</f>
        <v>0</v>
      </c>
      <c r="AA131" s="22" cm="1">
        <f t="array" aca="1" ref="AA131" ca="1">_xlfn.IFS(AND($N$123=V131),1,TRUE,0)</f>
        <v>0</v>
      </c>
      <c r="AB131" s="10" cm="1">
        <f t="array" aca="1" ref="AB131" ca="1">_xlfn.IFS($O$123=W131,1,TRUE,0)</f>
        <v>1</v>
      </c>
      <c r="AC131" s="10" cm="1">
        <f t="array" aca="1" ref="AC131" ca="1">_xlfn.IFS(X131&gt;$P$123,0,TRUE,1)</f>
        <v>1</v>
      </c>
      <c r="AD131" s="10" cm="1">
        <f t="array" aca="1" ref="AD131" ca="1">_xlfn.IFS(AND(AA131=1,AB131=1,AC131=1),1,AND(AA131=0,AB131=1,AC131=1),2,AND(AA131=0,AB131=0,AC131=1),3,AND(AA131=1,AB131=0,AC131=1),3,AND(AA131=0,AB131=0,AC131=0),4,AND(AA131=1,AB131=0,AC131=0),4,TRUE,0.1)</f>
        <v>2</v>
      </c>
      <c r="AE131" s="6" cm="1">
        <f t="array" aca="1" ref="AE131" ca="1">_xlfn.IFS(AD131=$D$23,$E$23,AD131=$D$24,$E$24,AD131=$D$25,$E$25,AD131=$D$26,$E$26,TRUE,0.1)</f>
        <v>528</v>
      </c>
      <c r="AF131" s="6">
        <f t="shared" ca="1" si="4"/>
        <v>0</v>
      </c>
      <c r="AG131" s="6">
        <f t="shared" ca="1" si="5"/>
        <v>528</v>
      </c>
    </row>
    <row r="132" spans="11:33">
      <c r="T132" s="10" t="s">
        <v>1013</v>
      </c>
      <c r="U132" s="64" t="str">
        <f>$C$10</f>
        <v>DJ5963780S095</v>
      </c>
      <c r="V132" s="6" t="str">
        <f>$F$10</f>
        <v>MNMAN00046</v>
      </c>
      <c r="W132" s="6" t="str">
        <f>$E$10</f>
        <v>79S</v>
      </c>
      <c r="X132" s="10" cm="1">
        <f t="array" ref="X132">_xlfn.IFS(W132=$C$30,2,TRUE,1)</f>
        <v>1</v>
      </c>
      <c r="Y132" s="10" t="str">
        <f>$D$9</f>
        <v>DJ5963-001</v>
      </c>
      <c r="Z132" s="10" cm="1">
        <f t="array" aca="1" ref="Z132" ca="1">_xlfn.IFS($L$123=$C10,1,TRUE,0)</f>
        <v>0</v>
      </c>
      <c r="AA132" s="22" cm="1">
        <f t="array" aca="1" ref="AA132" ca="1">_xlfn.IFS(AND($N$123=V132),1,TRUE,0)</f>
        <v>1</v>
      </c>
      <c r="AB132" s="10" cm="1">
        <f t="array" aca="1" ref="AB132" ca="1">_xlfn.IFS($O$123=W132,1,TRUE,0)</f>
        <v>0</v>
      </c>
      <c r="AC132" s="10" cm="1">
        <f t="array" aca="1" ref="AC132" ca="1">_xlfn.IFS(X132&gt;$P$123,0,TRUE,1)</f>
        <v>1</v>
      </c>
      <c r="AD132" s="10" cm="1">
        <f t="array" aca="1" ref="AD132" ca="1">_xlfn.IFS(AND(AA132=1,AB132=1,AC132=1),1,AND(AA132=0,AB132=1,AC132=1),2,AND(AA132=0,AB132=0,AC132=1),3,AND(AA132=1,AB132=0,AC132=1),3,AND(AA132=0,AB132=0,AC132=0),4,AND(AA132=1,AB132=0,AC132=0),4,TRUE,0.1)</f>
        <v>3</v>
      </c>
      <c r="AE132" s="6" cm="1">
        <f t="array" aca="1" ref="AE132" ca="1">_xlfn.IFS(AD132=$D$23,$E$23,AD132=$D$24,$E$24,AD132=$D$25,$E$25,AD132=$D$26,$E$26,TRUE,0.1)</f>
        <v>528</v>
      </c>
      <c r="AF132" s="6">
        <f t="shared" ca="1" si="4"/>
        <v>0</v>
      </c>
      <c r="AG132" s="6">
        <f t="shared" ca="1" si="5"/>
        <v>528</v>
      </c>
    </row>
    <row r="133" spans="11:33">
      <c r="K133" s="6">
        <f>Auc_1!$B$16</f>
        <v>14</v>
      </c>
      <c r="L133" s="6" t="str">
        <f ca="1">Auc_1!$C$16</f>
        <v>DJ5963001S115</v>
      </c>
      <c r="M133" s="6" t="str">
        <f ca="1">Auc_1!$D$16</f>
        <v>DJ5963-001</v>
      </c>
      <c r="N133" s="6" t="str">
        <f ca="1">Auc_1!$F$16</f>
        <v>MNMAN00048</v>
      </c>
      <c r="O133" s="6" t="str">
        <f ca="1">Auc_1!$I$16</f>
        <v>00A</v>
      </c>
      <c r="P133" s="10" cm="1">
        <f t="array" aca="1" ref="P133" ca="1">_xlfn.IFS(O133=$C$30,2,TRUE,1)</f>
        <v>2</v>
      </c>
      <c r="Q133" s="10">
        <f ca="1">Auc_1!$K$16</f>
        <v>12</v>
      </c>
      <c r="R133" s="10">
        <f ca="1">Auc_1!$L$16</f>
        <v>126</v>
      </c>
      <c r="S133" s="10">
        <f ca="1">Auc_1!$P$16</f>
        <v>300</v>
      </c>
      <c r="T133" s="6">
        <v>0</v>
      </c>
      <c r="AD133" s="10"/>
      <c r="AE133" s="6"/>
      <c r="AF133" s="6"/>
      <c r="AG133" s="6"/>
    </row>
    <row r="134" spans="11:33">
      <c r="T134" s="6">
        <v>0</v>
      </c>
      <c r="U134" s="10" t="s">
        <v>172</v>
      </c>
      <c r="V134" s="19" t="s">
        <v>148</v>
      </c>
      <c r="W134" s="10" t="s">
        <v>161</v>
      </c>
      <c r="X134" s="10" t="s">
        <v>166</v>
      </c>
      <c r="Y134" s="10" t="s">
        <v>150</v>
      </c>
      <c r="Z134" s="10" t="s">
        <v>1002</v>
      </c>
      <c r="AA134" s="39" t="s">
        <v>148</v>
      </c>
      <c r="AB134" s="40" t="s">
        <v>161</v>
      </c>
      <c r="AC134" s="40" t="s">
        <v>166</v>
      </c>
      <c r="AD134" s="40" t="s">
        <v>198</v>
      </c>
      <c r="AE134" s="22" t="s">
        <v>153</v>
      </c>
      <c r="AF134" s="22" t="s">
        <v>1025</v>
      </c>
      <c r="AG134" s="22" t="s">
        <v>1026</v>
      </c>
    </row>
    <row r="135" spans="11:33">
      <c r="T135" s="10" t="s">
        <v>132</v>
      </c>
      <c r="U135" s="6" t="str">
        <f>$C$3</f>
        <v>DJ5961001S070</v>
      </c>
      <c r="V135" s="6" t="str">
        <f>$F$3</f>
        <v>MNMAN00044</v>
      </c>
      <c r="W135" s="6" t="str">
        <f>$E$3</f>
        <v>00A</v>
      </c>
      <c r="X135" s="10" cm="1">
        <f t="array" ref="X135">_xlfn.IFS(W135=$C$30,2,TRUE,1)</f>
        <v>2</v>
      </c>
      <c r="Y135" s="10" t="str">
        <f>$D$3</f>
        <v>DJ5961-001</v>
      </c>
      <c r="Z135" s="10" cm="1">
        <f t="array" aca="1" ref="Z135" ca="1">_xlfn.IFS($L$133=$C3,1,TRUE,0)</f>
        <v>0</v>
      </c>
      <c r="AA135" s="22" cm="1">
        <f t="array" aca="1" ref="AA135" ca="1">_xlfn.IFS(AND($N$133=V135),1,TRUE,0)</f>
        <v>0</v>
      </c>
      <c r="AB135" s="10" cm="1">
        <f t="array" aca="1" ref="AB135" ca="1">_xlfn.IFS($O$133=W135,1,TRUE,0)</f>
        <v>1</v>
      </c>
      <c r="AC135" s="10" cm="1">
        <f t="array" aca="1" ref="AC135" ca="1">_xlfn.IFS(X135&gt;$P$133,0,TRUE,1)</f>
        <v>1</v>
      </c>
      <c r="AD135" s="10" cm="1">
        <f t="array" aca="1" ref="AD135" ca="1">_xlfn.IFS(AND(AA135=1,AB135=1,AC135=1),1,AND(AA135=0,AB135=1,AC135=1),2,AND(AA135=0,AB135=0,AC135=1),3,AND(AA135=1,AB135=0,AC135=1),3,AND(AA135=0,AB135=0,AC135=0),4,AND(AA135=1,AB135=0,AC135=0),4,TRUE,0.1)</f>
        <v>2</v>
      </c>
      <c r="AE135" s="6" cm="1">
        <f t="array" aca="1" ref="AE135" ca="1">_xlfn.IFS(AD135=$D$23,$E$23,AD135=$D$24,$E$24,AD135=$D$25,$E$25,AD135=$D$26,$E$26,TRUE,0.1)</f>
        <v>528</v>
      </c>
      <c r="AF135" s="6">
        <f t="shared" ca="1" si="4"/>
        <v>0</v>
      </c>
      <c r="AG135" s="6">
        <f t="shared" ca="1" si="5"/>
        <v>528</v>
      </c>
    </row>
    <row r="136" spans="11:33">
      <c r="T136" s="10" t="s">
        <v>133</v>
      </c>
      <c r="U136" s="6" t="str">
        <f>$C$4</f>
        <v>DJ5961780S100</v>
      </c>
      <c r="V136" s="6" t="str">
        <f>$F$4</f>
        <v>MNMAN00047</v>
      </c>
      <c r="W136" s="6" t="str">
        <f>$E$4</f>
        <v>79S</v>
      </c>
      <c r="X136" s="10" cm="1">
        <f t="array" ref="X136">_xlfn.IFS(W136=$C$30,2,TRUE,1)</f>
        <v>1</v>
      </c>
      <c r="Y136" s="10" t="str">
        <f>$D$4</f>
        <v>DJ5961-780</v>
      </c>
      <c r="Z136" s="10" cm="1">
        <f t="array" aca="1" ref="Z136" ca="1">_xlfn.IFS($L$133=$C4,1,TRUE,0)</f>
        <v>0</v>
      </c>
      <c r="AA136" s="22" cm="1">
        <f t="array" aca="1" ref="AA136" ca="1">_xlfn.IFS(AND($N$133=V136),1,TRUE,0)</f>
        <v>0</v>
      </c>
      <c r="AB136" s="10" cm="1">
        <f t="array" aca="1" ref="AB136" ca="1">_xlfn.IFS($O$133=W136,1,TRUE,0)</f>
        <v>0</v>
      </c>
      <c r="AC136" s="10" cm="1">
        <f t="array" aca="1" ref="AC136" ca="1">_xlfn.IFS(X136&gt;$P$133,0,TRUE,1)</f>
        <v>1</v>
      </c>
      <c r="AD136" s="10" cm="1">
        <f t="array" aca="1" ref="AD136" ca="1">_xlfn.IFS(AND(AA136=1,AB136=1,AC136=1),1,AND(AA136=0,AB136=1,AC136=1),2,AND(AA136=0,AB136=0,AC136=1),3,AND(AA136=1,AB136=0,AC136=1),3,AND(AA136=0,AB136=0,AC136=0),4,AND(AA136=1,AB136=0,AC136=0),4,TRUE,0.1)</f>
        <v>3</v>
      </c>
      <c r="AE136" s="6" cm="1">
        <f t="array" aca="1" ref="AE136" ca="1">_xlfn.IFS(AD136=$D$23,$E$23,AD136=$D$24,$E$24,AD136=$D$25,$E$25,AD136=$D$26,$E$26,TRUE,0.1)</f>
        <v>528</v>
      </c>
      <c r="AF136" s="6">
        <f t="shared" ca="1" si="4"/>
        <v>0</v>
      </c>
      <c r="AG136" s="6">
        <f t="shared" ca="1" si="5"/>
        <v>528</v>
      </c>
    </row>
    <row r="137" spans="11:33">
      <c r="T137" s="10" t="s">
        <v>134</v>
      </c>
      <c r="U137" s="6" t="str">
        <f>$C$5</f>
        <v>DJ5961001S080</v>
      </c>
      <c r="V137" s="6" t="str">
        <f>$F$5</f>
        <v>MNMAN00045</v>
      </c>
      <c r="W137" s="6" t="str">
        <f>$E$5</f>
        <v>00A</v>
      </c>
      <c r="X137" s="10" cm="1">
        <f t="array" ref="X137">_xlfn.IFS(W137=$C$30,2,TRUE,1)</f>
        <v>2</v>
      </c>
      <c r="Y137" s="10" t="str">
        <f>$D$5</f>
        <v>DJ5961-001</v>
      </c>
      <c r="Z137" s="10" cm="1">
        <f t="array" aca="1" ref="Z137" ca="1">_xlfn.IFS($L$133=$C5,1,TRUE,0)</f>
        <v>0</v>
      </c>
      <c r="AA137" s="22" cm="1">
        <f t="array" aca="1" ref="AA137" ca="1">_xlfn.IFS(AND($N$133=V137),1,TRUE,0)</f>
        <v>0</v>
      </c>
      <c r="AB137" s="10" cm="1">
        <f t="array" aca="1" ref="AB137" ca="1">_xlfn.IFS($O$133=W137,1,TRUE,0)</f>
        <v>1</v>
      </c>
      <c r="AC137" s="10" cm="1">
        <f t="array" aca="1" ref="AC137" ca="1">_xlfn.IFS(X137&gt;$P$133,0,TRUE,1)</f>
        <v>1</v>
      </c>
      <c r="AD137" s="10" cm="1">
        <f t="array" aca="1" ref="AD137" ca="1">_xlfn.IFS(AND(AA137=1,AB137=1,AC137=1),1,AND(AA137=0,AB137=1,AC137=1),2,AND(AA137=0,AB137=0,AC137=1),3,AND(AA137=1,AB137=0,AC137=1),3,AND(AA137=0,AB137=0,AC137=0),4,AND(AA137=1,AB137=0,AC137=0),4,TRUE,0.1)</f>
        <v>2</v>
      </c>
      <c r="AE137" s="6" cm="1">
        <f t="array" aca="1" ref="AE137" ca="1">_xlfn.IFS(AD137=$D$23,$E$23,AD137=$D$24,$E$24,AD137=$D$25,$E$25,AD137=$D$26,$E$26,TRUE,0.1)</f>
        <v>528</v>
      </c>
      <c r="AF137" s="6">
        <f t="shared" ca="1" si="4"/>
        <v>0</v>
      </c>
      <c r="AG137" s="6">
        <f t="shared" ca="1" si="5"/>
        <v>528</v>
      </c>
    </row>
    <row r="138" spans="11:33">
      <c r="T138" s="10" t="s">
        <v>135</v>
      </c>
      <c r="U138" s="6" t="str">
        <f>$C$6</f>
        <v>DJ5963001S100</v>
      </c>
      <c r="V138" s="6" t="str">
        <f>$F$6</f>
        <v>MNMAN00047</v>
      </c>
      <c r="W138" s="6" t="str">
        <f>$E$6</f>
        <v>00A</v>
      </c>
      <c r="X138" s="10" cm="1">
        <f t="array" ref="X138">_xlfn.IFS(W138=$C$30,2,TRUE,1)</f>
        <v>2</v>
      </c>
      <c r="Y138" s="10" t="str">
        <f>$D$6</f>
        <v>DJ5963-001</v>
      </c>
      <c r="Z138" s="10" cm="1">
        <f t="array" aca="1" ref="Z138" ca="1">_xlfn.IFS($L$133=$C6,1,TRUE,0)</f>
        <v>0</v>
      </c>
      <c r="AA138" s="22" cm="1">
        <f t="array" aca="1" ref="AA138" ca="1">_xlfn.IFS(AND($N$133=V138),1,TRUE,0)</f>
        <v>0</v>
      </c>
      <c r="AB138" s="10" cm="1">
        <f t="array" aca="1" ref="AB138" ca="1">_xlfn.IFS($O$133=W138,1,TRUE,0)</f>
        <v>1</v>
      </c>
      <c r="AC138" s="10" cm="1">
        <f t="array" aca="1" ref="AC138" ca="1">_xlfn.IFS(X138&gt;$P$133,0,TRUE,1)</f>
        <v>1</v>
      </c>
      <c r="AD138" s="10" cm="1">
        <f t="array" aca="1" ref="AD138" ca="1">_xlfn.IFS(AND(AA138=1,AB138=1,AC138=1),1,AND(AA138=0,AB138=1,AC138=1),2,AND(AA138=0,AB138=0,AC138=1),3,AND(AA138=1,AB138=0,AC138=1),3,AND(AA138=0,AB138=0,AC138=0),4,AND(AA138=1,AB138=0,AC138=0),4,TRUE,0.1)</f>
        <v>2</v>
      </c>
      <c r="AE138" s="6" cm="1">
        <f t="array" aca="1" ref="AE138" ca="1">_xlfn.IFS(AD138=$D$23,$E$23,AD138=$D$24,$E$24,AD138=$D$25,$E$25,AD138=$D$26,$E$26,TRUE,0.1)</f>
        <v>528</v>
      </c>
      <c r="AF138" s="6">
        <f t="shared" ca="1" si="4"/>
        <v>0</v>
      </c>
      <c r="AG138" s="6">
        <f t="shared" ca="1" si="5"/>
        <v>528</v>
      </c>
    </row>
    <row r="139" spans="11:33">
      <c r="T139" s="10" t="s">
        <v>136</v>
      </c>
      <c r="U139" s="6" t="str">
        <f>$C$7</f>
        <v>DJ5963001S120</v>
      </c>
      <c r="V139" s="6" t="str">
        <f>$F$7</f>
        <v>MNMAN00049</v>
      </c>
      <c r="W139" s="6" t="str">
        <f>$E$7</f>
        <v>00A</v>
      </c>
      <c r="X139" s="10" cm="1">
        <f t="array" ref="X139">_xlfn.IFS(W139=$C$30,2,TRUE,1)</f>
        <v>2</v>
      </c>
      <c r="Y139" s="10" t="str">
        <f>$D$7</f>
        <v>DJ5963-001</v>
      </c>
      <c r="Z139" s="10" cm="1">
        <f t="array" aca="1" ref="Z139" ca="1">_xlfn.IFS($L$133=$C7,1,TRUE,0)</f>
        <v>0</v>
      </c>
      <c r="AA139" s="22" cm="1">
        <f t="array" aca="1" ref="AA139" ca="1">_xlfn.IFS(AND($N$133=V139),1,TRUE,0)</f>
        <v>0</v>
      </c>
      <c r="AB139" s="10" cm="1">
        <f t="array" aca="1" ref="AB139" ca="1">_xlfn.IFS($O$133=W139,1,TRUE,0)</f>
        <v>1</v>
      </c>
      <c r="AC139" s="10" cm="1">
        <f t="array" aca="1" ref="AC139" ca="1">_xlfn.IFS(X139&gt;$P$133,0,TRUE,1)</f>
        <v>1</v>
      </c>
      <c r="AD139" s="10" cm="1">
        <f t="array" aca="1" ref="AD139" ca="1">_xlfn.IFS(AND(AA139=1,AB139=1,AC139=1),1,AND(AA139=0,AB139=1,AC139=1),2,AND(AA139=0,AB139=0,AC139=1),3,AND(AA139=1,AB139=0,AC139=1),3,AND(AA139=0,AB139=0,AC139=0),4,AND(AA139=1,AB139=0,AC139=0),4,TRUE,0.1)</f>
        <v>2</v>
      </c>
      <c r="AE139" s="6" cm="1">
        <f t="array" aca="1" ref="AE139" ca="1">_xlfn.IFS(AD139=$D$23,$E$23,AD139=$D$24,$E$24,AD139=$D$25,$E$25,AD139=$D$26,$E$26,TRUE,0.1)</f>
        <v>528</v>
      </c>
      <c r="AF139" s="6">
        <f t="shared" ca="1" si="4"/>
        <v>0</v>
      </c>
      <c r="AG139" s="6">
        <f t="shared" ca="1" si="5"/>
        <v>528</v>
      </c>
    </row>
    <row r="140" spans="11:33">
      <c r="T140" s="10" t="s">
        <v>137</v>
      </c>
      <c r="U140" s="6" t="str">
        <f>$C$8</f>
        <v>DJ5961780S090</v>
      </c>
      <c r="V140" s="6" t="str">
        <f>$F$8</f>
        <v>MNMAN00046</v>
      </c>
      <c r="W140" s="6" t="str">
        <f>$E$8</f>
        <v>79S</v>
      </c>
      <c r="X140" s="10" cm="1">
        <f t="array" ref="X140">_xlfn.IFS(W140=$C$30,2,TRUE,1)</f>
        <v>1</v>
      </c>
      <c r="Y140" s="10" t="str">
        <f>$D$8</f>
        <v>DJ5961-780</v>
      </c>
      <c r="Z140" s="10" cm="1">
        <f t="array" aca="1" ref="Z140" ca="1">_xlfn.IFS($L$133=$C8,1,TRUE,0)</f>
        <v>0</v>
      </c>
      <c r="AA140" s="22" cm="1">
        <f t="array" aca="1" ref="AA140" ca="1">_xlfn.IFS(AND($N$133=V140),1,TRUE,0)</f>
        <v>0</v>
      </c>
      <c r="AB140" s="10" cm="1">
        <f t="array" aca="1" ref="AB140" ca="1">_xlfn.IFS($O$133=W140,1,TRUE,0)</f>
        <v>0</v>
      </c>
      <c r="AC140" s="10" cm="1">
        <f t="array" aca="1" ref="AC140" ca="1">_xlfn.IFS(X140&gt;$P$133,0,TRUE,1)</f>
        <v>1</v>
      </c>
      <c r="AD140" s="10" cm="1">
        <f t="array" aca="1" ref="AD140" ca="1">_xlfn.IFS(AND(AA140=1,AB140=1,AC140=1),1,AND(AA140=0,AB140=1,AC140=1),2,AND(AA140=0,AB140=0,AC140=1),3,AND(AA140=1,AB140=0,AC140=1),3,AND(AA140=0,AB140=0,AC140=0),4,AND(AA140=1,AB140=0,AC140=0),4,TRUE,0.1)</f>
        <v>3</v>
      </c>
      <c r="AE140" s="6" cm="1">
        <f t="array" aca="1" ref="AE140" ca="1">_xlfn.IFS(AD140=$D$23,$E$23,AD140=$D$24,$E$24,AD140=$D$25,$E$25,AD140=$D$26,$E$26,TRUE,0.1)</f>
        <v>528</v>
      </c>
      <c r="AF140" s="6">
        <f t="shared" ca="1" si="4"/>
        <v>0</v>
      </c>
      <c r="AG140" s="6">
        <f t="shared" ca="1" si="5"/>
        <v>528</v>
      </c>
    </row>
    <row r="141" spans="11:33">
      <c r="T141" s="10" t="s">
        <v>138</v>
      </c>
      <c r="U141" s="6" t="str">
        <f>$C$9</f>
        <v>DJ5963001S110</v>
      </c>
      <c r="V141" s="6" t="str">
        <f>$F$9</f>
        <v>MNMAN00048</v>
      </c>
      <c r="W141" s="6" t="str">
        <f>$E$9</f>
        <v>00A</v>
      </c>
      <c r="X141" s="10" cm="1">
        <f t="array" ref="X141">_xlfn.IFS(W141=$C$30,2,TRUE,1)</f>
        <v>2</v>
      </c>
      <c r="Y141" s="10" t="str">
        <f>$D$9</f>
        <v>DJ5963-001</v>
      </c>
      <c r="Z141" s="10" cm="1">
        <f t="array" aca="1" ref="Z141" ca="1">_xlfn.IFS($L$133=$C9,1,TRUE,0)</f>
        <v>0</v>
      </c>
      <c r="AA141" s="22" cm="1">
        <f t="array" aca="1" ref="AA141" ca="1">_xlfn.IFS(AND($N$133=V141),1,TRUE,0)</f>
        <v>1</v>
      </c>
      <c r="AB141" s="10" cm="1">
        <f t="array" aca="1" ref="AB141" ca="1">_xlfn.IFS($O$133=W141,1,TRUE,0)</f>
        <v>1</v>
      </c>
      <c r="AC141" s="10" cm="1">
        <f t="array" aca="1" ref="AC141" ca="1">_xlfn.IFS(X141&gt;$P$133,0,TRUE,1)</f>
        <v>1</v>
      </c>
      <c r="AD141" s="10" cm="1">
        <f t="array" aca="1" ref="AD141" ca="1">_xlfn.IFS(AND(AA141=1,AB141=1,AC141=1),1,AND(AA141=0,AB141=1,AC141=1),2,AND(AA141=0,AB141=0,AC141=1),3,AND(AA141=1,AB141=0,AC141=1),3,AND(AA141=0,AB141=0,AC141=0),4,AND(AA141=1,AB141=0,AC141=0),4,TRUE,0.1)</f>
        <v>1</v>
      </c>
      <c r="AE141" s="6" cm="1">
        <f t="array" aca="1" ref="AE141" ca="1">_xlfn.IFS(AD141=$D$23,$E$23,AD141=$D$24,$E$24,AD141=$D$25,$E$25,AD141=$D$26,$E$26,TRUE,0.1)</f>
        <v>264</v>
      </c>
      <c r="AF141" s="6">
        <f t="shared" ref="AF141:AF192" ca="1" si="6">IF(Z141=1,20,0)</f>
        <v>0</v>
      </c>
      <c r="AG141" s="6">
        <f t="shared" ref="AG141:AG192" ca="1" si="7">AE141-AF141</f>
        <v>264</v>
      </c>
    </row>
    <row r="142" spans="11:33">
      <c r="T142" s="10" t="s">
        <v>1013</v>
      </c>
      <c r="U142" s="64" t="str">
        <f>$C$10</f>
        <v>DJ5963780S095</v>
      </c>
      <c r="V142" s="6" t="str">
        <f>$F$10</f>
        <v>MNMAN00046</v>
      </c>
      <c r="W142" s="6" t="str">
        <f>$E$10</f>
        <v>79S</v>
      </c>
      <c r="X142" s="10" cm="1">
        <f t="array" ref="X142">_xlfn.IFS(W142=$C$30,2,TRUE,1)</f>
        <v>1</v>
      </c>
      <c r="Y142" s="10" t="str">
        <f>$D$9</f>
        <v>DJ5963-001</v>
      </c>
      <c r="Z142" s="10" cm="1">
        <f t="array" aca="1" ref="Z142" ca="1">_xlfn.IFS($L$133=$C10,1,TRUE,0)</f>
        <v>0</v>
      </c>
      <c r="AA142" s="22" cm="1">
        <f t="array" aca="1" ref="AA142" ca="1">_xlfn.IFS(AND($N$133=V142),1,TRUE,0)</f>
        <v>0</v>
      </c>
      <c r="AB142" s="10" cm="1">
        <f t="array" aca="1" ref="AB142" ca="1">_xlfn.IFS($O$133=W142,1,TRUE,0)</f>
        <v>0</v>
      </c>
      <c r="AC142" s="10" cm="1">
        <f t="array" aca="1" ref="AC142" ca="1">_xlfn.IFS(X142&gt;$P$133,0,TRUE,1)</f>
        <v>1</v>
      </c>
      <c r="AD142" s="10" cm="1">
        <f t="array" aca="1" ref="AD142" ca="1">_xlfn.IFS(AND(AA142=1,AB142=1,AC142=1),1,AND(AA142=0,AB142=1,AC142=1),2,AND(AA142=0,AB142=0,AC142=1),3,AND(AA142=1,AB142=0,AC142=1),3,AND(AA142=0,AB142=0,AC142=0),4,AND(AA142=1,AB142=0,AC142=0),4,TRUE,0.1)</f>
        <v>3</v>
      </c>
      <c r="AE142" s="6" cm="1">
        <f t="array" aca="1" ref="AE142" ca="1">_xlfn.IFS(AD142=$D$23,$E$23,AD142=$D$24,$E$24,AD142=$D$25,$E$25,AD142=$D$26,$E$26,TRUE,0.1)</f>
        <v>528</v>
      </c>
      <c r="AF142" s="6">
        <f t="shared" ca="1" si="6"/>
        <v>0</v>
      </c>
      <c r="AG142" s="6">
        <f t="shared" ca="1" si="7"/>
        <v>528</v>
      </c>
    </row>
    <row r="143" spans="11:33">
      <c r="K143" s="6">
        <f>Auc_1!$B$17</f>
        <v>15</v>
      </c>
      <c r="L143" s="6" t="str">
        <f ca="1">Auc_1!$C$17</f>
        <v>DJ5961001S095</v>
      </c>
      <c r="M143" s="6" t="str">
        <f ca="1">Auc_1!$D$17</f>
        <v>DJ5961-001</v>
      </c>
      <c r="N143" s="6" t="str">
        <f ca="1">Auc_1!$F$17</f>
        <v>MNMAN00046</v>
      </c>
      <c r="O143" s="6" t="str">
        <f ca="1">Auc_1!$I$17</f>
        <v>00A</v>
      </c>
      <c r="P143" s="10" cm="1">
        <f t="array" aca="1" ref="P143" ca="1">_xlfn.IFS(O143=$C$30,2,TRUE,1)</f>
        <v>2</v>
      </c>
      <c r="Q143" s="10">
        <f ca="1">Auc_1!$K$17</f>
        <v>306</v>
      </c>
      <c r="R143" s="10">
        <f ca="1">Auc_1!$L$17</f>
        <v>163</v>
      </c>
      <c r="S143" s="10">
        <f ca="1">Auc_1!$P$17</f>
        <v>300</v>
      </c>
      <c r="T143" s="6">
        <v>0</v>
      </c>
      <c r="AD143" s="10"/>
      <c r="AE143" s="6"/>
      <c r="AF143" s="6"/>
      <c r="AG143" s="6"/>
    </row>
    <row r="144" spans="11:33">
      <c r="T144" s="6">
        <v>0</v>
      </c>
      <c r="U144" s="10" t="s">
        <v>172</v>
      </c>
      <c r="V144" s="19" t="s">
        <v>148</v>
      </c>
      <c r="W144" s="10" t="s">
        <v>161</v>
      </c>
      <c r="X144" s="10" t="s">
        <v>166</v>
      </c>
      <c r="Y144" s="10" t="s">
        <v>150</v>
      </c>
      <c r="Z144" s="10" t="s">
        <v>1002</v>
      </c>
      <c r="AA144" s="39" t="s">
        <v>148</v>
      </c>
      <c r="AB144" s="40" t="s">
        <v>161</v>
      </c>
      <c r="AC144" s="40" t="s">
        <v>166</v>
      </c>
      <c r="AD144" s="40" t="s">
        <v>198</v>
      </c>
      <c r="AE144" s="22" t="s">
        <v>153</v>
      </c>
      <c r="AF144" s="22" t="s">
        <v>1025</v>
      </c>
      <c r="AG144" s="22" t="s">
        <v>1026</v>
      </c>
    </row>
    <row r="145" spans="11:33">
      <c r="T145" s="10" t="s">
        <v>132</v>
      </c>
      <c r="U145" s="6" t="str">
        <f>$C$3</f>
        <v>DJ5961001S070</v>
      </c>
      <c r="V145" s="6" t="str">
        <f>$F$3</f>
        <v>MNMAN00044</v>
      </c>
      <c r="W145" s="6" t="str">
        <f>$E$3</f>
        <v>00A</v>
      </c>
      <c r="X145" s="10" cm="1">
        <f t="array" ref="X145">_xlfn.IFS(W145=$C$30,2,TRUE,1)</f>
        <v>2</v>
      </c>
      <c r="Y145" s="10" t="str">
        <f>$D$3</f>
        <v>DJ5961-001</v>
      </c>
      <c r="Z145" s="10" cm="1">
        <f t="array" aca="1" ref="Z145" ca="1">_xlfn.IFS($L$143=$C3,1,TRUE,0)</f>
        <v>0</v>
      </c>
      <c r="AA145" s="22" cm="1">
        <f t="array" aca="1" ref="AA145" ca="1">_xlfn.IFS(AND($N$143=V145),1,TRUE,0)</f>
        <v>0</v>
      </c>
      <c r="AB145" s="10" cm="1">
        <f t="array" aca="1" ref="AB145" ca="1">_xlfn.IFS($O$143=W145,1,TRUE,0)</f>
        <v>1</v>
      </c>
      <c r="AC145" s="10" cm="1">
        <f t="array" aca="1" ref="AC145" ca="1">_xlfn.IFS(X145&gt;$P$143,0,TRUE,1)</f>
        <v>1</v>
      </c>
      <c r="AD145" s="10" cm="1">
        <f t="array" aca="1" ref="AD145" ca="1">_xlfn.IFS(AND(AA145=1,AB145=1,AC145=1),1,AND(AA145=0,AB145=1,AC145=1),2,AND(AA145=0,AB145=0,AC145=1),3,AND(AA145=1,AB145=0,AC145=1),3,AND(AA145=0,AB145=0,AC145=0),4,AND(AA145=1,AB145=0,AC145=0),4,TRUE,0.1)</f>
        <v>2</v>
      </c>
      <c r="AE145" s="6" cm="1">
        <f t="array" aca="1" ref="AE145" ca="1">_xlfn.IFS(AD145=$D$23,$E$23,AD145=$D$24,$E$24,AD145=$D$25,$E$25,AD145=$D$26,$E$26,TRUE,0.1)</f>
        <v>528</v>
      </c>
      <c r="AF145" s="6">
        <f t="shared" ca="1" si="6"/>
        <v>0</v>
      </c>
      <c r="AG145" s="6">
        <f t="shared" ca="1" si="7"/>
        <v>528</v>
      </c>
    </row>
    <row r="146" spans="11:33">
      <c r="T146" s="10" t="s">
        <v>133</v>
      </c>
      <c r="U146" s="6" t="str">
        <f>$C$4</f>
        <v>DJ5961780S100</v>
      </c>
      <c r="V146" s="6" t="str">
        <f>$F$4</f>
        <v>MNMAN00047</v>
      </c>
      <c r="W146" s="6" t="str">
        <f>$E$4</f>
        <v>79S</v>
      </c>
      <c r="X146" s="10" cm="1">
        <f t="array" ref="X146">_xlfn.IFS(W146=$C$30,2,TRUE,1)</f>
        <v>1</v>
      </c>
      <c r="Y146" s="10" t="str">
        <f>$D$4</f>
        <v>DJ5961-780</v>
      </c>
      <c r="Z146" s="10" cm="1">
        <f t="array" aca="1" ref="Z146" ca="1">_xlfn.IFS($L$143=$C4,1,TRUE,0)</f>
        <v>0</v>
      </c>
      <c r="AA146" s="22" cm="1">
        <f t="array" aca="1" ref="AA146" ca="1">_xlfn.IFS(AND($N$143=V146),1,TRUE,0)</f>
        <v>0</v>
      </c>
      <c r="AB146" s="10" cm="1">
        <f t="array" aca="1" ref="AB146" ca="1">_xlfn.IFS($O$143=W146,1,TRUE,0)</f>
        <v>0</v>
      </c>
      <c r="AC146" s="10" cm="1">
        <f t="array" aca="1" ref="AC146" ca="1">_xlfn.IFS(X146&gt;$P$143,0,TRUE,1)</f>
        <v>1</v>
      </c>
      <c r="AD146" s="10" cm="1">
        <f t="array" aca="1" ref="AD146" ca="1">_xlfn.IFS(AND(AA146=1,AB146=1,AC146=1),1,AND(AA146=0,AB146=1,AC146=1),2,AND(AA146=0,AB146=0,AC146=1),3,AND(AA146=1,AB146=0,AC146=1),3,AND(AA146=0,AB146=0,AC146=0),4,AND(AA146=1,AB146=0,AC146=0),4,TRUE,0.1)</f>
        <v>3</v>
      </c>
      <c r="AE146" s="6" cm="1">
        <f t="array" aca="1" ref="AE146" ca="1">_xlfn.IFS(AD146=$D$23,$E$23,AD146=$D$24,$E$24,AD146=$D$25,$E$25,AD146=$D$26,$E$26,TRUE,0.1)</f>
        <v>528</v>
      </c>
      <c r="AF146" s="6">
        <f t="shared" ca="1" si="6"/>
        <v>0</v>
      </c>
      <c r="AG146" s="6">
        <f t="shared" ca="1" si="7"/>
        <v>528</v>
      </c>
    </row>
    <row r="147" spans="11:33">
      <c r="T147" s="10" t="s">
        <v>134</v>
      </c>
      <c r="U147" s="6" t="str">
        <f>$C$5</f>
        <v>DJ5961001S080</v>
      </c>
      <c r="V147" s="6" t="str">
        <f>$F$5</f>
        <v>MNMAN00045</v>
      </c>
      <c r="W147" s="6" t="str">
        <f>$E$5</f>
        <v>00A</v>
      </c>
      <c r="X147" s="10" cm="1">
        <f t="array" ref="X147">_xlfn.IFS(W147=$C$30,2,TRUE,1)</f>
        <v>2</v>
      </c>
      <c r="Y147" s="10" t="str">
        <f>$D$5</f>
        <v>DJ5961-001</v>
      </c>
      <c r="Z147" s="10" cm="1">
        <f t="array" aca="1" ref="Z147" ca="1">_xlfn.IFS($L$143=$C5,1,TRUE,0)</f>
        <v>0</v>
      </c>
      <c r="AA147" s="22" cm="1">
        <f t="array" aca="1" ref="AA147" ca="1">_xlfn.IFS(AND($N$143=V147),1,TRUE,0)</f>
        <v>0</v>
      </c>
      <c r="AB147" s="10" cm="1">
        <f t="array" aca="1" ref="AB147" ca="1">_xlfn.IFS($O$143=W147,1,TRUE,0)</f>
        <v>1</v>
      </c>
      <c r="AC147" s="10" cm="1">
        <f t="array" aca="1" ref="AC147" ca="1">_xlfn.IFS(X147&gt;$P$143,0,TRUE,1)</f>
        <v>1</v>
      </c>
      <c r="AD147" s="10" cm="1">
        <f t="array" aca="1" ref="AD147" ca="1">_xlfn.IFS(AND(AA147=1,AB147=1,AC147=1),1,AND(AA147=0,AB147=1,AC147=1),2,AND(AA147=0,AB147=0,AC147=1),3,AND(AA147=1,AB147=0,AC147=1),3,AND(AA147=0,AB147=0,AC147=0),4,AND(AA147=1,AB147=0,AC147=0),4,TRUE,0.1)</f>
        <v>2</v>
      </c>
      <c r="AE147" s="6" cm="1">
        <f t="array" aca="1" ref="AE147" ca="1">_xlfn.IFS(AD147=$D$23,$E$23,AD147=$D$24,$E$24,AD147=$D$25,$E$25,AD147=$D$26,$E$26,TRUE,0.1)</f>
        <v>528</v>
      </c>
      <c r="AF147" s="6">
        <f t="shared" ca="1" si="6"/>
        <v>0</v>
      </c>
      <c r="AG147" s="6">
        <f t="shared" ca="1" si="7"/>
        <v>528</v>
      </c>
    </row>
    <row r="148" spans="11:33">
      <c r="T148" s="10" t="s">
        <v>135</v>
      </c>
      <c r="U148" s="6" t="str">
        <f>$C$6</f>
        <v>DJ5963001S100</v>
      </c>
      <c r="V148" s="6" t="str">
        <f>$F$6</f>
        <v>MNMAN00047</v>
      </c>
      <c r="W148" s="6" t="str">
        <f>$E$6</f>
        <v>00A</v>
      </c>
      <c r="X148" s="10" cm="1">
        <f t="array" ref="X148">_xlfn.IFS(W148=$C$30,2,TRUE,1)</f>
        <v>2</v>
      </c>
      <c r="Y148" s="10" t="str">
        <f>$D$6</f>
        <v>DJ5963-001</v>
      </c>
      <c r="Z148" s="10" cm="1">
        <f t="array" aca="1" ref="Z148" ca="1">_xlfn.IFS($L$143=$C6,1,TRUE,0)</f>
        <v>0</v>
      </c>
      <c r="AA148" s="22" cm="1">
        <f t="array" aca="1" ref="AA148" ca="1">_xlfn.IFS(AND($N$143=V148),1,TRUE,0)</f>
        <v>0</v>
      </c>
      <c r="AB148" s="10" cm="1">
        <f t="array" aca="1" ref="AB148" ca="1">_xlfn.IFS($O$143=W148,1,TRUE,0)</f>
        <v>1</v>
      </c>
      <c r="AC148" s="10" cm="1">
        <f t="array" aca="1" ref="AC148" ca="1">_xlfn.IFS(X148&gt;$P$143,0,TRUE,1)</f>
        <v>1</v>
      </c>
      <c r="AD148" s="10" cm="1">
        <f t="array" aca="1" ref="AD148" ca="1">_xlfn.IFS(AND(AA148=1,AB148=1,AC148=1),1,AND(AA148=0,AB148=1,AC148=1),2,AND(AA148=0,AB148=0,AC148=1),3,AND(AA148=1,AB148=0,AC148=1),3,AND(AA148=0,AB148=0,AC148=0),4,AND(AA148=1,AB148=0,AC148=0),4,TRUE,0.1)</f>
        <v>2</v>
      </c>
      <c r="AE148" s="6" cm="1">
        <f t="array" aca="1" ref="AE148" ca="1">_xlfn.IFS(AD148=$D$23,$E$23,AD148=$D$24,$E$24,AD148=$D$25,$E$25,AD148=$D$26,$E$26,TRUE,0.1)</f>
        <v>528</v>
      </c>
      <c r="AF148" s="6">
        <f t="shared" ca="1" si="6"/>
        <v>0</v>
      </c>
      <c r="AG148" s="6">
        <f t="shared" ca="1" si="7"/>
        <v>528</v>
      </c>
    </row>
    <row r="149" spans="11:33">
      <c r="T149" s="10" t="s">
        <v>136</v>
      </c>
      <c r="U149" s="6" t="str">
        <f>$C$7</f>
        <v>DJ5963001S120</v>
      </c>
      <c r="V149" s="6" t="str">
        <f>$F$7</f>
        <v>MNMAN00049</v>
      </c>
      <c r="W149" s="6" t="str">
        <f>$E$7</f>
        <v>00A</v>
      </c>
      <c r="X149" s="10" cm="1">
        <f t="array" ref="X149">_xlfn.IFS(W149=$C$30,2,TRUE,1)</f>
        <v>2</v>
      </c>
      <c r="Y149" s="10" t="str">
        <f>$D$7</f>
        <v>DJ5963-001</v>
      </c>
      <c r="Z149" s="10" cm="1">
        <f t="array" aca="1" ref="Z149" ca="1">_xlfn.IFS($L$143=$C7,1,TRUE,0)</f>
        <v>0</v>
      </c>
      <c r="AA149" s="22" cm="1">
        <f t="array" aca="1" ref="AA149" ca="1">_xlfn.IFS(AND($N$143=V149),1,TRUE,0)</f>
        <v>0</v>
      </c>
      <c r="AB149" s="10" cm="1">
        <f t="array" aca="1" ref="AB149" ca="1">_xlfn.IFS($O$143=W149,1,TRUE,0)</f>
        <v>1</v>
      </c>
      <c r="AC149" s="10" cm="1">
        <f t="array" aca="1" ref="AC149" ca="1">_xlfn.IFS(X149&gt;$P$143,0,TRUE,1)</f>
        <v>1</v>
      </c>
      <c r="AD149" s="10" cm="1">
        <f t="array" aca="1" ref="AD149" ca="1">_xlfn.IFS(AND(AA149=1,AB149=1,AC149=1),1,AND(AA149=0,AB149=1,AC149=1),2,AND(AA149=0,AB149=0,AC149=1),3,AND(AA149=1,AB149=0,AC149=1),3,AND(AA149=0,AB149=0,AC149=0),4,AND(AA149=1,AB149=0,AC149=0),4,TRUE,0.1)</f>
        <v>2</v>
      </c>
      <c r="AE149" s="6" cm="1">
        <f t="array" aca="1" ref="AE149" ca="1">_xlfn.IFS(AD149=$D$23,$E$23,AD149=$D$24,$E$24,AD149=$D$25,$E$25,AD149=$D$26,$E$26,TRUE,0.1)</f>
        <v>528</v>
      </c>
      <c r="AF149" s="6">
        <f t="shared" ca="1" si="6"/>
        <v>0</v>
      </c>
      <c r="AG149" s="6">
        <f t="shared" ca="1" si="7"/>
        <v>528</v>
      </c>
    </row>
    <row r="150" spans="11:33">
      <c r="T150" s="10" t="s">
        <v>137</v>
      </c>
      <c r="U150" s="6" t="str">
        <f>$C$8</f>
        <v>DJ5961780S090</v>
      </c>
      <c r="V150" s="6" t="str">
        <f>$F$8</f>
        <v>MNMAN00046</v>
      </c>
      <c r="W150" s="6" t="str">
        <f>$E$8</f>
        <v>79S</v>
      </c>
      <c r="X150" s="10" cm="1">
        <f t="array" ref="X150">_xlfn.IFS(W150=$C$30,2,TRUE,1)</f>
        <v>1</v>
      </c>
      <c r="Y150" s="10" t="str">
        <f>$D$8</f>
        <v>DJ5961-780</v>
      </c>
      <c r="Z150" s="10" cm="1">
        <f t="array" aca="1" ref="Z150" ca="1">_xlfn.IFS($L$143=$C8,1,TRUE,0)</f>
        <v>0</v>
      </c>
      <c r="AA150" s="22" cm="1">
        <f t="array" aca="1" ref="AA150" ca="1">_xlfn.IFS(AND($N$143=V150),1,TRUE,0)</f>
        <v>1</v>
      </c>
      <c r="AB150" s="10" cm="1">
        <f t="array" aca="1" ref="AB150" ca="1">_xlfn.IFS($O$143=W150,1,TRUE,0)</f>
        <v>0</v>
      </c>
      <c r="AC150" s="10" cm="1">
        <f t="array" aca="1" ref="AC150" ca="1">_xlfn.IFS(X150&gt;$P$143,0,TRUE,1)</f>
        <v>1</v>
      </c>
      <c r="AD150" s="10" cm="1">
        <f t="array" aca="1" ref="AD150" ca="1">_xlfn.IFS(AND(AA150=1,AB150=1,AC150=1),1,AND(AA150=0,AB150=1,AC150=1),2,AND(AA150=0,AB150=0,AC150=1),3,AND(AA150=1,AB150=0,AC150=1),3,AND(AA150=0,AB150=0,AC150=0),4,AND(AA150=1,AB150=0,AC150=0),4,TRUE,0.1)</f>
        <v>3</v>
      </c>
      <c r="AE150" s="6" cm="1">
        <f t="array" aca="1" ref="AE150" ca="1">_xlfn.IFS(AD150=$D$23,$E$23,AD150=$D$24,$E$24,AD150=$D$25,$E$25,AD150=$D$26,$E$26,TRUE,0.1)</f>
        <v>528</v>
      </c>
      <c r="AF150" s="6">
        <f t="shared" ca="1" si="6"/>
        <v>0</v>
      </c>
      <c r="AG150" s="6">
        <f t="shared" ca="1" si="7"/>
        <v>528</v>
      </c>
    </row>
    <row r="151" spans="11:33">
      <c r="T151" s="10" t="s">
        <v>138</v>
      </c>
      <c r="U151" s="6" t="str">
        <f>$C$9</f>
        <v>DJ5963001S110</v>
      </c>
      <c r="V151" s="6" t="str">
        <f>$F$9</f>
        <v>MNMAN00048</v>
      </c>
      <c r="W151" s="6" t="str">
        <f>$E$9</f>
        <v>00A</v>
      </c>
      <c r="X151" s="10" cm="1">
        <f t="array" ref="X151">_xlfn.IFS(W151=$C$30,2,TRUE,1)</f>
        <v>2</v>
      </c>
      <c r="Y151" s="10" t="str">
        <f>$D$9</f>
        <v>DJ5963-001</v>
      </c>
      <c r="Z151" s="10" cm="1">
        <f t="array" aca="1" ref="Z151" ca="1">_xlfn.IFS($L$143=$C9,1,TRUE,0)</f>
        <v>0</v>
      </c>
      <c r="AA151" s="22" cm="1">
        <f t="array" aca="1" ref="AA151" ca="1">_xlfn.IFS(AND($N$143=V151),1,TRUE,0)</f>
        <v>0</v>
      </c>
      <c r="AB151" s="10" cm="1">
        <f t="array" aca="1" ref="AB151" ca="1">_xlfn.IFS($O$143=W151,1,TRUE,0)</f>
        <v>1</v>
      </c>
      <c r="AC151" s="10" cm="1">
        <f t="array" aca="1" ref="AC151" ca="1">_xlfn.IFS(X151&gt;$P$143,0,TRUE,1)</f>
        <v>1</v>
      </c>
      <c r="AD151" s="10" cm="1">
        <f t="array" aca="1" ref="AD151" ca="1">_xlfn.IFS(AND(AA151=1,AB151=1,AC151=1),1,AND(AA151=0,AB151=1,AC151=1),2,AND(AA151=0,AB151=0,AC151=1),3,AND(AA151=1,AB151=0,AC151=1),3,AND(AA151=0,AB151=0,AC151=0),4,AND(AA151=1,AB151=0,AC151=0),4,TRUE,0.1)</f>
        <v>2</v>
      </c>
      <c r="AE151" s="6" cm="1">
        <f t="array" aca="1" ref="AE151" ca="1">_xlfn.IFS(AD151=$D$23,$E$23,AD151=$D$24,$E$24,AD151=$D$25,$E$25,AD151=$D$26,$E$26,TRUE,0.1)</f>
        <v>528</v>
      </c>
      <c r="AF151" s="6">
        <f t="shared" ca="1" si="6"/>
        <v>0</v>
      </c>
      <c r="AG151" s="6">
        <f t="shared" ca="1" si="7"/>
        <v>528</v>
      </c>
    </row>
    <row r="152" spans="11:33">
      <c r="T152" s="10" t="s">
        <v>1013</v>
      </c>
      <c r="U152" s="64" t="str">
        <f>$C$10</f>
        <v>DJ5963780S095</v>
      </c>
      <c r="V152" s="6" t="str">
        <f>$F$10</f>
        <v>MNMAN00046</v>
      </c>
      <c r="W152" s="6" t="str">
        <f>$E$10</f>
        <v>79S</v>
      </c>
      <c r="X152" s="10" cm="1">
        <f t="array" ref="X152">_xlfn.IFS(W152=$C$30,2,TRUE,1)</f>
        <v>1</v>
      </c>
      <c r="Y152" s="10" t="str">
        <f>$D$9</f>
        <v>DJ5963-001</v>
      </c>
      <c r="Z152" s="10" cm="1">
        <f t="array" aca="1" ref="Z152" ca="1">_xlfn.IFS($L$143=$C10,1,TRUE,0)</f>
        <v>0</v>
      </c>
      <c r="AA152" s="22" cm="1">
        <f t="array" aca="1" ref="AA152" ca="1">_xlfn.IFS(AND($N$143=V152),1,TRUE,0)</f>
        <v>1</v>
      </c>
      <c r="AB152" s="10" cm="1">
        <f t="array" aca="1" ref="AB152" ca="1">_xlfn.IFS($O$143=W152,1,TRUE,0)</f>
        <v>0</v>
      </c>
      <c r="AC152" s="10" cm="1">
        <f t="array" aca="1" ref="AC152" ca="1">_xlfn.IFS(X152&gt;$P$143,0,TRUE,1)</f>
        <v>1</v>
      </c>
      <c r="AD152" s="10" cm="1">
        <f t="array" aca="1" ref="AD152" ca="1">_xlfn.IFS(AND(AA152=1,AB152=1,AC152=1),1,AND(AA152=0,AB152=1,AC152=1),2,AND(AA152=0,AB152=0,AC152=1),3,AND(AA152=1,AB152=0,AC152=1),3,AND(AA152=0,AB152=0,AC152=0),4,AND(AA152=1,AB152=0,AC152=0),4,TRUE,0.1)</f>
        <v>3</v>
      </c>
      <c r="AE152" s="6" cm="1">
        <f t="array" aca="1" ref="AE152" ca="1">_xlfn.IFS(AD152=$D$23,$E$23,AD152=$D$24,$E$24,AD152=$D$25,$E$25,AD152=$D$26,$E$26,TRUE,0.1)</f>
        <v>528</v>
      </c>
      <c r="AF152" s="6">
        <f t="shared" ca="1" si="6"/>
        <v>0</v>
      </c>
      <c r="AG152" s="6">
        <f t="shared" ca="1" si="7"/>
        <v>528</v>
      </c>
    </row>
    <row r="153" spans="11:33">
      <c r="K153" s="6">
        <f>Auc_1!$B$18</f>
        <v>16</v>
      </c>
      <c r="L153" s="6" t="str">
        <f ca="1">Auc_1!$C$18</f>
        <v>DJ5963001S090</v>
      </c>
      <c r="M153" s="6" t="str">
        <f ca="1">Auc_1!$D$18</f>
        <v>DJ5963-001</v>
      </c>
      <c r="N153" s="6" t="str">
        <f ca="1">Auc_1!$F$18</f>
        <v>MNMAN00046</v>
      </c>
      <c r="O153" s="6" t="str">
        <f ca="1">Auc_1!$I$18</f>
        <v>00A</v>
      </c>
      <c r="P153" s="10" cm="1">
        <f t="array" aca="1" ref="P153" ca="1">_xlfn.IFS(O153=$C$30,2,TRUE,1)</f>
        <v>2</v>
      </c>
      <c r="Q153" s="10">
        <f ca="1">Auc_1!$K$18</f>
        <v>24</v>
      </c>
      <c r="R153" s="10">
        <f ca="1">Auc_1!$L$18</f>
        <v>169</v>
      </c>
      <c r="S153" s="10">
        <f ca="1">Auc_1!$P$18</f>
        <v>300</v>
      </c>
      <c r="T153" s="6">
        <v>0</v>
      </c>
      <c r="AD153" s="10"/>
      <c r="AE153" s="6"/>
      <c r="AF153" s="6"/>
      <c r="AG153" s="6"/>
    </row>
    <row r="154" spans="11:33">
      <c r="T154" s="6">
        <v>0</v>
      </c>
      <c r="U154" s="10" t="s">
        <v>172</v>
      </c>
      <c r="V154" s="19" t="s">
        <v>148</v>
      </c>
      <c r="W154" s="10" t="s">
        <v>161</v>
      </c>
      <c r="X154" s="10" t="s">
        <v>166</v>
      </c>
      <c r="Y154" s="10" t="s">
        <v>150</v>
      </c>
      <c r="Z154" s="10" t="s">
        <v>1002</v>
      </c>
      <c r="AA154" s="39" t="s">
        <v>148</v>
      </c>
      <c r="AB154" s="40" t="s">
        <v>161</v>
      </c>
      <c r="AC154" s="40" t="s">
        <v>166</v>
      </c>
      <c r="AD154" s="40" t="s">
        <v>198</v>
      </c>
      <c r="AE154" s="22" t="s">
        <v>153</v>
      </c>
      <c r="AF154" s="22" t="s">
        <v>1025</v>
      </c>
      <c r="AG154" s="22" t="s">
        <v>1026</v>
      </c>
    </row>
    <row r="155" spans="11:33">
      <c r="T155" s="10" t="s">
        <v>132</v>
      </c>
      <c r="U155" s="6" t="str">
        <f>$C$3</f>
        <v>DJ5961001S070</v>
      </c>
      <c r="V155" s="6" t="str">
        <f>$F$3</f>
        <v>MNMAN00044</v>
      </c>
      <c r="W155" s="6" t="str">
        <f>$E$3</f>
        <v>00A</v>
      </c>
      <c r="X155" s="10" cm="1">
        <f t="array" ref="X155">_xlfn.IFS(W155=$C$30,2,TRUE,1)</f>
        <v>2</v>
      </c>
      <c r="Y155" s="10" t="str">
        <f>$D$3</f>
        <v>DJ5961-001</v>
      </c>
      <c r="Z155" s="10" cm="1">
        <f t="array" aca="1" ref="Z155" ca="1">_xlfn.IFS($L$153=$C3,1,TRUE,0)</f>
        <v>0</v>
      </c>
      <c r="AA155" s="22" cm="1">
        <f t="array" aca="1" ref="AA155" ca="1">_xlfn.IFS(AND($N$153=V155),1,TRUE,0)</f>
        <v>0</v>
      </c>
      <c r="AB155" s="10" cm="1">
        <f t="array" aca="1" ref="AB155" ca="1">_xlfn.IFS($O$153=W155,1,TRUE,0)</f>
        <v>1</v>
      </c>
      <c r="AC155" s="10" cm="1">
        <f t="array" aca="1" ref="AC155" ca="1">_xlfn.IFS(X155&gt;$P$153,0,TRUE,1)</f>
        <v>1</v>
      </c>
      <c r="AD155" s="10" cm="1">
        <f t="array" aca="1" ref="AD155" ca="1">_xlfn.IFS(AND(AA155=1,AB155=1,AC155=1),1,AND(AA155=0,AB155=1,AC155=1),2,AND(AA155=0,AB155=0,AC155=1),3,AND(AA155=1,AB155=0,AC155=1),3,AND(AA155=0,AB155=0,AC155=0),4,AND(AA155=1,AB155=0,AC155=0),4,TRUE,0.1)</f>
        <v>2</v>
      </c>
      <c r="AE155" s="6" cm="1">
        <f t="array" aca="1" ref="AE155" ca="1">_xlfn.IFS(AD155=$D$23,$E$23,AD155=$D$24,$E$24,AD155=$D$25,$E$25,AD155=$D$26,$E$26,TRUE,0.1)</f>
        <v>528</v>
      </c>
      <c r="AF155" s="6">
        <f t="shared" ca="1" si="6"/>
        <v>0</v>
      </c>
      <c r="AG155" s="6">
        <f t="shared" ca="1" si="7"/>
        <v>528</v>
      </c>
    </row>
    <row r="156" spans="11:33">
      <c r="T156" s="10" t="s">
        <v>133</v>
      </c>
      <c r="U156" s="6" t="str">
        <f>$C$4</f>
        <v>DJ5961780S100</v>
      </c>
      <c r="V156" s="6" t="str">
        <f>$F$4</f>
        <v>MNMAN00047</v>
      </c>
      <c r="W156" s="6" t="str">
        <f>$E$4</f>
        <v>79S</v>
      </c>
      <c r="X156" s="10" cm="1">
        <f t="array" ref="X156">_xlfn.IFS(W156=$C$30,2,TRUE,1)</f>
        <v>1</v>
      </c>
      <c r="Y156" s="10" t="str">
        <f>$D$4</f>
        <v>DJ5961-780</v>
      </c>
      <c r="Z156" s="10" cm="1">
        <f t="array" aca="1" ref="Z156" ca="1">_xlfn.IFS($L$153=$C4,1,TRUE,0)</f>
        <v>0</v>
      </c>
      <c r="AA156" s="22" cm="1">
        <f t="array" aca="1" ref="AA156" ca="1">_xlfn.IFS(AND($N$153=V156),1,TRUE,0)</f>
        <v>0</v>
      </c>
      <c r="AB156" s="10" cm="1">
        <f t="array" aca="1" ref="AB156" ca="1">_xlfn.IFS($O$153=W156,1,TRUE,0)</f>
        <v>0</v>
      </c>
      <c r="AC156" s="10" cm="1">
        <f t="array" aca="1" ref="AC156" ca="1">_xlfn.IFS(X156&gt;$P$153,0,TRUE,1)</f>
        <v>1</v>
      </c>
      <c r="AD156" s="10" cm="1">
        <f t="array" aca="1" ref="AD156" ca="1">_xlfn.IFS(AND(AA156=1,AB156=1,AC156=1),1,AND(AA156=0,AB156=1,AC156=1),2,AND(AA156=0,AB156=0,AC156=1),3,AND(AA156=1,AB156=0,AC156=1),3,AND(AA156=0,AB156=0,AC156=0),4,AND(AA156=1,AB156=0,AC156=0),4,TRUE,0.1)</f>
        <v>3</v>
      </c>
      <c r="AE156" s="6" cm="1">
        <f t="array" aca="1" ref="AE156" ca="1">_xlfn.IFS(AD156=$D$23,$E$23,AD156=$D$24,$E$24,AD156=$D$25,$E$25,AD156=$D$26,$E$26,TRUE,0.1)</f>
        <v>528</v>
      </c>
      <c r="AF156" s="6">
        <f t="shared" ca="1" si="6"/>
        <v>0</v>
      </c>
      <c r="AG156" s="6">
        <f t="shared" ca="1" si="7"/>
        <v>528</v>
      </c>
    </row>
    <row r="157" spans="11:33">
      <c r="T157" s="10" t="s">
        <v>134</v>
      </c>
      <c r="U157" s="6" t="str">
        <f>$C$5</f>
        <v>DJ5961001S080</v>
      </c>
      <c r="V157" s="6" t="str">
        <f>$F$5</f>
        <v>MNMAN00045</v>
      </c>
      <c r="W157" s="6" t="str">
        <f>$E$5</f>
        <v>00A</v>
      </c>
      <c r="X157" s="10" cm="1">
        <f t="array" ref="X157">_xlfn.IFS(W157=$C$30,2,TRUE,1)</f>
        <v>2</v>
      </c>
      <c r="Y157" s="10" t="str">
        <f>$D$5</f>
        <v>DJ5961-001</v>
      </c>
      <c r="Z157" s="10" cm="1">
        <f t="array" aca="1" ref="Z157" ca="1">_xlfn.IFS($L$153=$C5,1,TRUE,0)</f>
        <v>0</v>
      </c>
      <c r="AA157" s="22" cm="1">
        <f t="array" aca="1" ref="AA157" ca="1">_xlfn.IFS(AND($N$153=V157),1,TRUE,0)</f>
        <v>0</v>
      </c>
      <c r="AB157" s="10" cm="1">
        <f t="array" aca="1" ref="AB157" ca="1">_xlfn.IFS($O$153=W157,1,TRUE,0)</f>
        <v>1</v>
      </c>
      <c r="AC157" s="10" cm="1">
        <f t="array" aca="1" ref="AC157" ca="1">_xlfn.IFS(X157&gt;$P$153,0,TRUE,1)</f>
        <v>1</v>
      </c>
      <c r="AD157" s="10" cm="1">
        <f t="array" aca="1" ref="AD157" ca="1">_xlfn.IFS(AND(AA157=1,AB157=1,AC157=1),1,AND(AA157=0,AB157=1,AC157=1),2,AND(AA157=0,AB157=0,AC157=1),3,AND(AA157=1,AB157=0,AC157=1),3,AND(AA157=0,AB157=0,AC157=0),4,AND(AA157=1,AB157=0,AC157=0),4,TRUE,0.1)</f>
        <v>2</v>
      </c>
      <c r="AE157" s="6" cm="1">
        <f t="array" aca="1" ref="AE157" ca="1">_xlfn.IFS(AD157=$D$23,$E$23,AD157=$D$24,$E$24,AD157=$D$25,$E$25,AD157=$D$26,$E$26,TRUE,0.1)</f>
        <v>528</v>
      </c>
      <c r="AF157" s="6">
        <f t="shared" ca="1" si="6"/>
        <v>0</v>
      </c>
      <c r="AG157" s="6">
        <f t="shared" ca="1" si="7"/>
        <v>528</v>
      </c>
    </row>
    <row r="158" spans="11:33">
      <c r="T158" s="10" t="s">
        <v>135</v>
      </c>
      <c r="U158" s="6" t="str">
        <f>$C$6</f>
        <v>DJ5963001S100</v>
      </c>
      <c r="V158" s="6" t="str">
        <f>$F$6</f>
        <v>MNMAN00047</v>
      </c>
      <c r="W158" s="6" t="str">
        <f>$E$6</f>
        <v>00A</v>
      </c>
      <c r="X158" s="10" cm="1">
        <f t="array" ref="X158">_xlfn.IFS(W158=$C$30,2,TRUE,1)</f>
        <v>2</v>
      </c>
      <c r="Y158" s="10" t="str">
        <f>$D$6</f>
        <v>DJ5963-001</v>
      </c>
      <c r="Z158" s="10" cm="1">
        <f t="array" aca="1" ref="Z158" ca="1">_xlfn.IFS($L$153=$C6,1,TRUE,0)</f>
        <v>0</v>
      </c>
      <c r="AA158" s="22" cm="1">
        <f t="array" aca="1" ref="AA158" ca="1">_xlfn.IFS(AND($N$153=V158),1,TRUE,0)</f>
        <v>0</v>
      </c>
      <c r="AB158" s="10" cm="1">
        <f t="array" aca="1" ref="AB158" ca="1">_xlfn.IFS($O$153=W158,1,TRUE,0)</f>
        <v>1</v>
      </c>
      <c r="AC158" s="10" cm="1">
        <f t="array" aca="1" ref="AC158" ca="1">_xlfn.IFS(X158&gt;$P$153,0,TRUE,1)</f>
        <v>1</v>
      </c>
      <c r="AD158" s="10" cm="1">
        <f t="array" aca="1" ref="AD158" ca="1">_xlfn.IFS(AND(AA158=1,AB158=1,AC158=1),1,AND(AA158=0,AB158=1,AC158=1),2,AND(AA158=0,AB158=0,AC158=1),3,AND(AA158=1,AB158=0,AC158=1),3,AND(AA158=0,AB158=0,AC158=0),4,AND(AA158=1,AB158=0,AC158=0),4,TRUE,0.1)</f>
        <v>2</v>
      </c>
      <c r="AE158" s="6" cm="1">
        <f t="array" aca="1" ref="AE158" ca="1">_xlfn.IFS(AD158=$D$23,$E$23,AD158=$D$24,$E$24,AD158=$D$25,$E$25,AD158=$D$26,$E$26,TRUE,0.1)</f>
        <v>528</v>
      </c>
      <c r="AF158" s="6">
        <f t="shared" ca="1" si="6"/>
        <v>0</v>
      </c>
      <c r="AG158" s="6">
        <f t="shared" ca="1" si="7"/>
        <v>528</v>
      </c>
    </row>
    <row r="159" spans="11:33">
      <c r="T159" s="10" t="s">
        <v>136</v>
      </c>
      <c r="U159" s="6" t="str">
        <f>$C$7</f>
        <v>DJ5963001S120</v>
      </c>
      <c r="V159" s="6" t="str">
        <f>$F$7</f>
        <v>MNMAN00049</v>
      </c>
      <c r="W159" s="6" t="str">
        <f>$E$7</f>
        <v>00A</v>
      </c>
      <c r="X159" s="10" cm="1">
        <f t="array" ref="X159">_xlfn.IFS(W159=$C$30,2,TRUE,1)</f>
        <v>2</v>
      </c>
      <c r="Y159" s="10" t="str">
        <f>$D$7</f>
        <v>DJ5963-001</v>
      </c>
      <c r="Z159" s="10" cm="1">
        <f t="array" aca="1" ref="Z159" ca="1">_xlfn.IFS($L$153=$C7,1,TRUE,0)</f>
        <v>0</v>
      </c>
      <c r="AA159" s="22" cm="1">
        <f t="array" aca="1" ref="AA159" ca="1">_xlfn.IFS(AND($N$153=V159),1,TRUE,0)</f>
        <v>0</v>
      </c>
      <c r="AB159" s="10" cm="1">
        <f t="array" aca="1" ref="AB159" ca="1">_xlfn.IFS($O$153=W159,1,TRUE,0)</f>
        <v>1</v>
      </c>
      <c r="AC159" s="10" cm="1">
        <f t="array" aca="1" ref="AC159" ca="1">_xlfn.IFS(X159&gt;$P$153,0,TRUE,1)</f>
        <v>1</v>
      </c>
      <c r="AD159" s="10" cm="1">
        <f t="array" aca="1" ref="AD159" ca="1">_xlfn.IFS(AND(AA159=1,AB159=1,AC159=1),1,AND(AA159=0,AB159=1,AC159=1),2,AND(AA159=0,AB159=0,AC159=1),3,AND(AA159=1,AB159=0,AC159=1),3,AND(AA159=0,AB159=0,AC159=0),4,AND(AA159=1,AB159=0,AC159=0),4,TRUE,0.1)</f>
        <v>2</v>
      </c>
      <c r="AE159" s="6" cm="1">
        <f t="array" aca="1" ref="AE159" ca="1">_xlfn.IFS(AD159=$D$23,$E$23,AD159=$D$24,$E$24,AD159=$D$25,$E$25,AD159=$D$26,$E$26,TRUE,0.1)</f>
        <v>528</v>
      </c>
      <c r="AF159" s="6">
        <f t="shared" ca="1" si="6"/>
        <v>0</v>
      </c>
      <c r="AG159" s="6">
        <f t="shared" ca="1" si="7"/>
        <v>528</v>
      </c>
    </row>
    <row r="160" spans="11:33">
      <c r="T160" s="10" t="s">
        <v>137</v>
      </c>
      <c r="U160" s="6" t="str">
        <f>$C$8</f>
        <v>DJ5961780S090</v>
      </c>
      <c r="V160" s="6" t="str">
        <f>$F$8</f>
        <v>MNMAN00046</v>
      </c>
      <c r="W160" s="6" t="str">
        <f>$E$8</f>
        <v>79S</v>
      </c>
      <c r="X160" s="10" cm="1">
        <f t="array" ref="X160">_xlfn.IFS(W160=$C$30,2,TRUE,1)</f>
        <v>1</v>
      </c>
      <c r="Y160" s="10" t="str">
        <f>$D$8</f>
        <v>DJ5961-780</v>
      </c>
      <c r="Z160" s="10" cm="1">
        <f t="array" aca="1" ref="Z160" ca="1">_xlfn.IFS($L$153=$C8,1,TRUE,0)</f>
        <v>0</v>
      </c>
      <c r="AA160" s="22" cm="1">
        <f t="array" aca="1" ref="AA160" ca="1">_xlfn.IFS(AND($N$153=V160),1,TRUE,0)</f>
        <v>1</v>
      </c>
      <c r="AB160" s="10" cm="1">
        <f t="array" aca="1" ref="AB160" ca="1">_xlfn.IFS($O$153=W160,1,TRUE,0)</f>
        <v>0</v>
      </c>
      <c r="AC160" s="10" cm="1">
        <f t="array" aca="1" ref="AC160" ca="1">_xlfn.IFS(X160&gt;$P$153,0,TRUE,1)</f>
        <v>1</v>
      </c>
      <c r="AD160" s="10" cm="1">
        <f t="array" aca="1" ref="AD160" ca="1">_xlfn.IFS(AND(AA160=1,AB160=1,AC160=1),1,AND(AA160=0,AB160=1,AC160=1),2,AND(AA160=0,AB160=0,AC160=1),3,AND(AA160=1,AB160=0,AC160=1),3,AND(AA160=0,AB160=0,AC160=0),4,AND(AA160=1,AB160=0,AC160=0),4,TRUE,0.1)</f>
        <v>3</v>
      </c>
      <c r="AE160" s="6" cm="1">
        <f t="array" aca="1" ref="AE160" ca="1">_xlfn.IFS(AD160=$D$23,$E$23,AD160=$D$24,$E$24,AD160=$D$25,$E$25,AD160=$D$26,$E$26,TRUE,0.1)</f>
        <v>528</v>
      </c>
      <c r="AF160" s="6">
        <f t="shared" ca="1" si="6"/>
        <v>0</v>
      </c>
      <c r="AG160" s="6">
        <f t="shared" ca="1" si="7"/>
        <v>528</v>
      </c>
    </row>
    <row r="161" spans="11:33">
      <c r="T161" s="10" t="s">
        <v>138</v>
      </c>
      <c r="U161" s="6" t="str">
        <f>$C$9</f>
        <v>DJ5963001S110</v>
      </c>
      <c r="V161" s="6" t="str">
        <f>$F$9</f>
        <v>MNMAN00048</v>
      </c>
      <c r="W161" s="6" t="str">
        <f>$E$9</f>
        <v>00A</v>
      </c>
      <c r="X161" s="10" cm="1">
        <f t="array" ref="X161">_xlfn.IFS(W161=$C$30,2,TRUE,1)</f>
        <v>2</v>
      </c>
      <c r="Y161" s="10" t="str">
        <f>$D$9</f>
        <v>DJ5963-001</v>
      </c>
      <c r="Z161" s="10" cm="1">
        <f t="array" aca="1" ref="Z161" ca="1">_xlfn.IFS($L$153=$C9,1,TRUE,0)</f>
        <v>0</v>
      </c>
      <c r="AA161" s="22" cm="1">
        <f t="array" aca="1" ref="AA161" ca="1">_xlfn.IFS(AND($N$153=V161),1,TRUE,0)</f>
        <v>0</v>
      </c>
      <c r="AB161" s="10" cm="1">
        <f t="array" aca="1" ref="AB161" ca="1">_xlfn.IFS($O$153=W161,1,TRUE,0)</f>
        <v>1</v>
      </c>
      <c r="AC161" s="10" cm="1">
        <f t="array" aca="1" ref="AC161" ca="1">_xlfn.IFS(X161&gt;$P$153,0,TRUE,1)</f>
        <v>1</v>
      </c>
      <c r="AD161" s="10" cm="1">
        <f t="array" aca="1" ref="AD161" ca="1">_xlfn.IFS(AND(AA161=1,AB161=1,AC161=1),1,AND(AA161=0,AB161=1,AC161=1),2,AND(AA161=0,AB161=0,AC161=1),3,AND(AA161=1,AB161=0,AC161=1),3,AND(AA161=0,AB161=0,AC161=0),4,AND(AA161=1,AB161=0,AC161=0),4,TRUE,0.1)</f>
        <v>2</v>
      </c>
      <c r="AE161" s="6" cm="1">
        <f t="array" aca="1" ref="AE161" ca="1">_xlfn.IFS(AD161=$D$23,$E$23,AD161=$D$24,$E$24,AD161=$D$25,$E$25,AD161=$D$26,$E$26,TRUE,0.1)</f>
        <v>528</v>
      </c>
      <c r="AF161" s="6">
        <f t="shared" ca="1" si="6"/>
        <v>0</v>
      </c>
      <c r="AG161" s="6">
        <f t="shared" ca="1" si="7"/>
        <v>528</v>
      </c>
    </row>
    <row r="162" spans="11:33">
      <c r="T162" s="10" t="s">
        <v>1013</v>
      </c>
      <c r="U162" s="64" t="str">
        <f>$C$10</f>
        <v>DJ5963780S095</v>
      </c>
      <c r="V162" s="6" t="str">
        <f>$F$10</f>
        <v>MNMAN00046</v>
      </c>
      <c r="W162" s="6" t="str">
        <f>$E$10</f>
        <v>79S</v>
      </c>
      <c r="X162" s="10" cm="1">
        <f t="array" ref="X162">_xlfn.IFS(W162=$C$30,2,TRUE,1)</f>
        <v>1</v>
      </c>
      <c r="Y162" s="10" t="str">
        <f>$D$9</f>
        <v>DJ5963-001</v>
      </c>
      <c r="Z162" s="10" cm="1">
        <f t="array" aca="1" ref="Z162" ca="1">_xlfn.IFS($L$153=$C10,1,TRUE,0)</f>
        <v>0</v>
      </c>
      <c r="AA162" s="22" cm="1">
        <f t="array" aca="1" ref="AA162" ca="1">_xlfn.IFS(AND($N$153=V162),1,TRUE,0)</f>
        <v>1</v>
      </c>
      <c r="AB162" s="10" cm="1">
        <f t="array" aca="1" ref="AB162" ca="1">_xlfn.IFS($O$153=W162,1,TRUE,0)</f>
        <v>0</v>
      </c>
      <c r="AC162" s="10" cm="1">
        <f t="array" aca="1" ref="AC162" ca="1">_xlfn.IFS(X162&gt;$P$153,0,TRUE,1)</f>
        <v>1</v>
      </c>
      <c r="AD162" s="10" cm="1">
        <f t="array" aca="1" ref="AD162" ca="1">_xlfn.IFS(AND(AA162=1,AB162=1,AC162=1),1,AND(AA162=0,AB162=1,AC162=1),2,AND(AA162=0,AB162=0,AC162=1),3,AND(AA162=1,AB162=0,AC162=1),3,AND(AA162=0,AB162=0,AC162=0),4,AND(AA162=1,AB162=0,AC162=0),4,TRUE,0.1)</f>
        <v>3</v>
      </c>
      <c r="AE162" s="6" cm="1">
        <f t="array" aca="1" ref="AE162" ca="1">_xlfn.IFS(AD162=$D$23,$E$23,AD162=$D$24,$E$24,AD162=$D$25,$E$25,AD162=$D$26,$E$26,TRUE,0.1)</f>
        <v>528</v>
      </c>
      <c r="AF162" s="6">
        <f t="shared" ca="1" si="6"/>
        <v>0</v>
      </c>
      <c r="AG162" s="6">
        <f t="shared" ca="1" si="7"/>
        <v>528</v>
      </c>
    </row>
    <row r="163" spans="11:33">
      <c r="K163" s="6">
        <f>Auc_1!$B$19</f>
        <v>17</v>
      </c>
      <c r="L163" s="6" t="str">
        <f ca="1">Auc_1!$C$19</f>
        <v>DJ5963001S115</v>
      </c>
      <c r="M163" s="6" t="str">
        <f ca="1">Auc_1!$D$19</f>
        <v>DJ5963-001</v>
      </c>
      <c r="N163" s="6" t="str">
        <f ca="1">Auc_1!$F$19</f>
        <v>MNMAN00048</v>
      </c>
      <c r="O163" s="6" t="str">
        <f ca="1">Auc_1!$I$19</f>
        <v>00A</v>
      </c>
      <c r="P163" s="10" cm="1">
        <f t="array" aca="1" ref="P163" ca="1">_xlfn.IFS(O163=$C$30,2,TRUE,1)</f>
        <v>2</v>
      </c>
      <c r="Q163" s="10">
        <f ca="1">Auc_1!$K$19</f>
        <v>12</v>
      </c>
      <c r="R163" s="10">
        <f ca="1">Auc_1!$L$19</f>
        <v>126</v>
      </c>
      <c r="S163" s="10">
        <f ca="1">Auc_1!$P$19</f>
        <v>300</v>
      </c>
      <c r="T163" s="6">
        <v>0</v>
      </c>
      <c r="AD163" s="10"/>
      <c r="AE163" s="6"/>
      <c r="AF163" s="6"/>
      <c r="AG163" s="6"/>
    </row>
    <row r="164" spans="11:33">
      <c r="T164" s="6">
        <v>0</v>
      </c>
      <c r="U164" s="10" t="s">
        <v>172</v>
      </c>
      <c r="V164" s="19" t="s">
        <v>148</v>
      </c>
      <c r="W164" s="10" t="s">
        <v>161</v>
      </c>
      <c r="X164" s="10" t="s">
        <v>166</v>
      </c>
      <c r="Y164" s="10" t="s">
        <v>150</v>
      </c>
      <c r="Z164" s="10" t="s">
        <v>1002</v>
      </c>
      <c r="AA164" s="39" t="s">
        <v>148</v>
      </c>
      <c r="AB164" s="40" t="s">
        <v>161</v>
      </c>
      <c r="AC164" s="40" t="s">
        <v>166</v>
      </c>
      <c r="AD164" s="40" t="s">
        <v>198</v>
      </c>
      <c r="AE164" s="22" t="s">
        <v>153</v>
      </c>
      <c r="AF164" s="22" t="s">
        <v>1025</v>
      </c>
      <c r="AG164" s="22" t="s">
        <v>1026</v>
      </c>
    </row>
    <row r="165" spans="11:33">
      <c r="T165" s="10" t="s">
        <v>132</v>
      </c>
      <c r="U165" s="6" t="str">
        <f>$C$3</f>
        <v>DJ5961001S070</v>
      </c>
      <c r="V165" s="6" t="str">
        <f>$F$3</f>
        <v>MNMAN00044</v>
      </c>
      <c r="W165" s="6" t="str">
        <f>$E$3</f>
        <v>00A</v>
      </c>
      <c r="X165" s="10" cm="1">
        <f t="array" ref="X165">_xlfn.IFS(W165=$C$30,2,TRUE,1)</f>
        <v>2</v>
      </c>
      <c r="Y165" s="10" t="str">
        <f>$D$3</f>
        <v>DJ5961-001</v>
      </c>
      <c r="Z165" s="10" cm="1">
        <f t="array" aca="1" ref="Z165" ca="1">_xlfn.IFS($L$163=$C3,1,TRUE,0)</f>
        <v>0</v>
      </c>
      <c r="AA165" s="22" cm="1">
        <f t="array" aca="1" ref="AA165" ca="1">_xlfn.IFS(AND($N$163=V165),1,TRUE,0)</f>
        <v>0</v>
      </c>
      <c r="AB165" s="10" cm="1">
        <f t="array" aca="1" ref="AB165" ca="1">_xlfn.IFS($O$163=W165,1,TRUE,0)</f>
        <v>1</v>
      </c>
      <c r="AC165" s="10" cm="1">
        <f t="array" aca="1" ref="AC165" ca="1">_xlfn.IFS(X165&gt;$P$163,0,TRUE,1)</f>
        <v>1</v>
      </c>
      <c r="AD165" s="10" cm="1">
        <f t="array" aca="1" ref="AD165" ca="1">_xlfn.IFS(AND(AA165=1,AB165=1,AC165=1),1,AND(AA165=0,AB165=1,AC165=1),2,AND(AA165=0,AB165=0,AC165=1),3,AND(AA165=1,AB165=0,AC165=1),3,AND(AA165=0,AB165=0,AC165=0),4,AND(AA165=1,AB165=0,AC165=0),4,TRUE,0.1)</f>
        <v>2</v>
      </c>
      <c r="AE165" s="6" cm="1">
        <f t="array" aca="1" ref="AE165" ca="1">_xlfn.IFS(AD165=$D$23,$E$23,AD165=$D$24,$E$24,AD165=$D$25,$E$25,AD165=$D$26,$E$26,TRUE,0.1)</f>
        <v>528</v>
      </c>
      <c r="AF165" s="6">
        <f t="shared" ca="1" si="6"/>
        <v>0</v>
      </c>
      <c r="AG165" s="6">
        <f t="shared" ca="1" si="7"/>
        <v>528</v>
      </c>
    </row>
    <row r="166" spans="11:33">
      <c r="T166" s="10" t="s">
        <v>133</v>
      </c>
      <c r="U166" s="6" t="str">
        <f>$C$4</f>
        <v>DJ5961780S100</v>
      </c>
      <c r="V166" s="6" t="str">
        <f>$F$4</f>
        <v>MNMAN00047</v>
      </c>
      <c r="W166" s="6" t="str">
        <f>$E$4</f>
        <v>79S</v>
      </c>
      <c r="X166" s="10" cm="1">
        <f t="array" ref="X166">_xlfn.IFS(W166=$C$30,2,TRUE,1)</f>
        <v>1</v>
      </c>
      <c r="Y166" s="10" t="str">
        <f>$D$4</f>
        <v>DJ5961-780</v>
      </c>
      <c r="Z166" s="10" cm="1">
        <f t="array" aca="1" ref="Z166" ca="1">_xlfn.IFS($L$163=$C4,1,TRUE,0)</f>
        <v>0</v>
      </c>
      <c r="AA166" s="22" cm="1">
        <f t="array" aca="1" ref="AA166" ca="1">_xlfn.IFS(AND($N$163=V166),1,TRUE,0)</f>
        <v>0</v>
      </c>
      <c r="AB166" s="10" cm="1">
        <f t="array" aca="1" ref="AB166" ca="1">_xlfn.IFS($O$163=W166,1,TRUE,0)</f>
        <v>0</v>
      </c>
      <c r="AC166" s="10" cm="1">
        <f t="array" aca="1" ref="AC166" ca="1">_xlfn.IFS(X166&gt;$P$163,0,TRUE,1)</f>
        <v>1</v>
      </c>
      <c r="AD166" s="10" cm="1">
        <f t="array" aca="1" ref="AD166" ca="1">_xlfn.IFS(AND(AA166=1,AB166=1,AC166=1),1,AND(AA166=0,AB166=1,AC166=1),2,AND(AA166=0,AB166=0,AC166=1),3,AND(AA166=1,AB166=0,AC166=1),3,AND(AA166=0,AB166=0,AC166=0),4,AND(AA166=1,AB166=0,AC166=0),4,TRUE,0.1)</f>
        <v>3</v>
      </c>
      <c r="AE166" s="6" cm="1">
        <f t="array" aca="1" ref="AE166" ca="1">_xlfn.IFS(AD166=$D$23,$E$23,AD166=$D$24,$E$24,AD166=$D$25,$E$25,AD166=$D$26,$E$26,TRUE,0.1)</f>
        <v>528</v>
      </c>
      <c r="AF166" s="6">
        <f t="shared" ca="1" si="6"/>
        <v>0</v>
      </c>
      <c r="AG166" s="6">
        <f t="shared" ca="1" si="7"/>
        <v>528</v>
      </c>
    </row>
    <row r="167" spans="11:33">
      <c r="T167" s="10" t="s">
        <v>134</v>
      </c>
      <c r="U167" s="6" t="str">
        <f>$C$5</f>
        <v>DJ5961001S080</v>
      </c>
      <c r="V167" s="6" t="str">
        <f>$F$5</f>
        <v>MNMAN00045</v>
      </c>
      <c r="W167" s="6" t="str">
        <f>$E$5</f>
        <v>00A</v>
      </c>
      <c r="X167" s="10" cm="1">
        <f t="array" ref="X167">_xlfn.IFS(W167=$C$30,2,TRUE,1)</f>
        <v>2</v>
      </c>
      <c r="Y167" s="10" t="str">
        <f>$D$5</f>
        <v>DJ5961-001</v>
      </c>
      <c r="Z167" s="10" cm="1">
        <f t="array" aca="1" ref="Z167" ca="1">_xlfn.IFS($L$163=$C5,1,TRUE,0)</f>
        <v>0</v>
      </c>
      <c r="AA167" s="22" cm="1">
        <f t="array" aca="1" ref="AA167" ca="1">_xlfn.IFS(AND($N$163=V167),1,TRUE,0)</f>
        <v>0</v>
      </c>
      <c r="AB167" s="10" cm="1">
        <f t="array" aca="1" ref="AB167" ca="1">_xlfn.IFS($O$163=W167,1,TRUE,0)</f>
        <v>1</v>
      </c>
      <c r="AC167" s="10" cm="1">
        <f t="array" aca="1" ref="AC167" ca="1">_xlfn.IFS(X167&gt;$P$163,0,TRUE,1)</f>
        <v>1</v>
      </c>
      <c r="AD167" s="10" cm="1">
        <f t="array" aca="1" ref="AD167" ca="1">_xlfn.IFS(AND(AA167=1,AB167=1,AC167=1),1,AND(AA167=0,AB167=1,AC167=1),2,AND(AA167=0,AB167=0,AC167=1),3,AND(AA167=1,AB167=0,AC167=1),3,AND(AA167=0,AB167=0,AC167=0),4,AND(AA167=1,AB167=0,AC167=0),4,TRUE,0.1)</f>
        <v>2</v>
      </c>
      <c r="AE167" s="6" cm="1">
        <f t="array" aca="1" ref="AE167" ca="1">_xlfn.IFS(AD167=$D$23,$E$23,AD167=$D$24,$E$24,AD167=$D$25,$E$25,AD167=$D$26,$E$26,TRUE,0.1)</f>
        <v>528</v>
      </c>
      <c r="AF167" s="6">
        <f t="shared" ca="1" si="6"/>
        <v>0</v>
      </c>
      <c r="AG167" s="6">
        <f t="shared" ca="1" si="7"/>
        <v>528</v>
      </c>
    </row>
    <row r="168" spans="11:33">
      <c r="T168" s="10" t="s">
        <v>135</v>
      </c>
      <c r="U168" s="6" t="str">
        <f>$C$6</f>
        <v>DJ5963001S100</v>
      </c>
      <c r="V168" s="6" t="str">
        <f>$F$6</f>
        <v>MNMAN00047</v>
      </c>
      <c r="W168" s="6" t="str">
        <f>$E$6</f>
        <v>00A</v>
      </c>
      <c r="X168" s="10" cm="1">
        <f t="array" ref="X168">_xlfn.IFS(W168=$C$30,2,TRUE,1)</f>
        <v>2</v>
      </c>
      <c r="Y168" s="10" t="str">
        <f>$D$6</f>
        <v>DJ5963-001</v>
      </c>
      <c r="Z168" s="10" cm="1">
        <f t="array" aca="1" ref="Z168" ca="1">_xlfn.IFS($L$163=$C6,1,TRUE,0)</f>
        <v>0</v>
      </c>
      <c r="AA168" s="22" cm="1">
        <f t="array" aca="1" ref="AA168" ca="1">_xlfn.IFS(AND($N$163=V168),1,TRUE,0)</f>
        <v>0</v>
      </c>
      <c r="AB168" s="10" cm="1">
        <f t="array" aca="1" ref="AB168" ca="1">_xlfn.IFS($O$163=W168,1,TRUE,0)</f>
        <v>1</v>
      </c>
      <c r="AC168" s="10" cm="1">
        <f t="array" aca="1" ref="AC168" ca="1">_xlfn.IFS(X168&gt;$P$163,0,TRUE,1)</f>
        <v>1</v>
      </c>
      <c r="AD168" s="10" cm="1">
        <f t="array" aca="1" ref="AD168" ca="1">_xlfn.IFS(AND(AA168=1,AB168=1,AC168=1),1,AND(AA168=0,AB168=1,AC168=1),2,AND(AA168=0,AB168=0,AC168=1),3,AND(AA168=1,AB168=0,AC168=1),3,AND(AA168=0,AB168=0,AC168=0),4,AND(AA168=1,AB168=0,AC168=0),4,TRUE,0.1)</f>
        <v>2</v>
      </c>
      <c r="AE168" s="6" cm="1">
        <f t="array" aca="1" ref="AE168" ca="1">_xlfn.IFS(AD168=$D$23,$E$23,AD168=$D$24,$E$24,AD168=$D$25,$E$25,AD168=$D$26,$E$26,TRUE,0.1)</f>
        <v>528</v>
      </c>
      <c r="AF168" s="6">
        <f t="shared" ca="1" si="6"/>
        <v>0</v>
      </c>
      <c r="AG168" s="6">
        <f t="shared" ca="1" si="7"/>
        <v>528</v>
      </c>
    </row>
    <row r="169" spans="11:33">
      <c r="T169" s="10" t="s">
        <v>136</v>
      </c>
      <c r="U169" s="6" t="str">
        <f>$C$7</f>
        <v>DJ5963001S120</v>
      </c>
      <c r="V169" s="6" t="str">
        <f>$F$7</f>
        <v>MNMAN00049</v>
      </c>
      <c r="W169" s="6" t="str">
        <f>$E$7</f>
        <v>00A</v>
      </c>
      <c r="X169" s="10" cm="1">
        <f t="array" ref="X169">_xlfn.IFS(W169=$C$30,2,TRUE,1)</f>
        <v>2</v>
      </c>
      <c r="Y169" s="10" t="str">
        <f>$D$7</f>
        <v>DJ5963-001</v>
      </c>
      <c r="Z169" s="10" cm="1">
        <f t="array" aca="1" ref="Z169" ca="1">_xlfn.IFS($L$163=$C7,1,TRUE,0)</f>
        <v>0</v>
      </c>
      <c r="AA169" s="22" cm="1">
        <f t="array" aca="1" ref="AA169" ca="1">_xlfn.IFS(AND($N$163=V169),1,TRUE,0)</f>
        <v>0</v>
      </c>
      <c r="AB169" s="10" cm="1">
        <f t="array" aca="1" ref="AB169" ca="1">_xlfn.IFS($O$163=W169,1,TRUE,0)</f>
        <v>1</v>
      </c>
      <c r="AC169" s="10" cm="1">
        <f t="array" aca="1" ref="AC169" ca="1">_xlfn.IFS(X169&gt;$P$163,0,TRUE,1)</f>
        <v>1</v>
      </c>
      <c r="AD169" s="10" cm="1">
        <f t="array" aca="1" ref="AD169" ca="1">_xlfn.IFS(AND(AA169=1,AB169=1,AC169=1),1,AND(AA169=0,AB169=1,AC169=1),2,AND(AA169=0,AB169=0,AC169=1),3,AND(AA169=1,AB169=0,AC169=1),3,AND(AA169=0,AB169=0,AC169=0),4,AND(AA169=1,AB169=0,AC169=0),4,TRUE,0.1)</f>
        <v>2</v>
      </c>
      <c r="AE169" s="6" cm="1">
        <f t="array" aca="1" ref="AE169" ca="1">_xlfn.IFS(AD169=$D$23,$E$23,AD169=$D$24,$E$24,AD169=$D$25,$E$25,AD169=$D$26,$E$26,TRUE,0.1)</f>
        <v>528</v>
      </c>
      <c r="AF169" s="6">
        <f t="shared" ca="1" si="6"/>
        <v>0</v>
      </c>
      <c r="AG169" s="6">
        <f t="shared" ca="1" si="7"/>
        <v>528</v>
      </c>
    </row>
    <row r="170" spans="11:33">
      <c r="T170" s="10" t="s">
        <v>137</v>
      </c>
      <c r="U170" s="6" t="str">
        <f>$C$8</f>
        <v>DJ5961780S090</v>
      </c>
      <c r="V170" s="6" t="str">
        <f>$F$8</f>
        <v>MNMAN00046</v>
      </c>
      <c r="W170" s="6" t="str">
        <f>$E$8</f>
        <v>79S</v>
      </c>
      <c r="X170" s="10" cm="1">
        <f t="array" ref="X170">_xlfn.IFS(W170=$C$30,2,TRUE,1)</f>
        <v>1</v>
      </c>
      <c r="Y170" s="10" t="str">
        <f>$D$8</f>
        <v>DJ5961-780</v>
      </c>
      <c r="Z170" s="10" cm="1">
        <f t="array" aca="1" ref="Z170" ca="1">_xlfn.IFS($L$163=$C8,1,TRUE,0)</f>
        <v>0</v>
      </c>
      <c r="AA170" s="22" cm="1">
        <f t="array" aca="1" ref="AA170" ca="1">_xlfn.IFS(AND($N$163=V170),1,TRUE,0)</f>
        <v>0</v>
      </c>
      <c r="AB170" s="10" cm="1">
        <f t="array" aca="1" ref="AB170" ca="1">_xlfn.IFS($O$163=W170,1,TRUE,0)</f>
        <v>0</v>
      </c>
      <c r="AC170" s="10" cm="1">
        <f t="array" aca="1" ref="AC170" ca="1">_xlfn.IFS(X170&gt;$P$163,0,TRUE,1)</f>
        <v>1</v>
      </c>
      <c r="AD170" s="10" cm="1">
        <f t="array" aca="1" ref="AD170" ca="1">_xlfn.IFS(AND(AA170=1,AB170=1,AC170=1),1,AND(AA170=0,AB170=1,AC170=1),2,AND(AA170=0,AB170=0,AC170=1),3,AND(AA170=1,AB170=0,AC170=1),3,AND(AA170=0,AB170=0,AC170=0),4,AND(AA170=1,AB170=0,AC170=0),4,TRUE,0.1)</f>
        <v>3</v>
      </c>
      <c r="AE170" s="6" cm="1">
        <f t="array" aca="1" ref="AE170" ca="1">_xlfn.IFS(AD170=$D$23,$E$23,AD170=$D$24,$E$24,AD170=$D$25,$E$25,AD170=$D$26,$E$26,TRUE,0.1)</f>
        <v>528</v>
      </c>
      <c r="AF170" s="6">
        <f t="shared" ca="1" si="6"/>
        <v>0</v>
      </c>
      <c r="AG170" s="6">
        <f t="shared" ca="1" si="7"/>
        <v>528</v>
      </c>
    </row>
    <row r="171" spans="11:33">
      <c r="T171" s="10" t="s">
        <v>138</v>
      </c>
      <c r="U171" s="6" t="str">
        <f>$C$9</f>
        <v>DJ5963001S110</v>
      </c>
      <c r="V171" s="6" t="str">
        <f>$F$9</f>
        <v>MNMAN00048</v>
      </c>
      <c r="W171" s="6" t="str">
        <f>$E$9</f>
        <v>00A</v>
      </c>
      <c r="X171" s="10" cm="1">
        <f t="array" ref="X171">_xlfn.IFS(W171=$C$30,2,TRUE,1)</f>
        <v>2</v>
      </c>
      <c r="Y171" s="10" t="str">
        <f>$D$9</f>
        <v>DJ5963-001</v>
      </c>
      <c r="Z171" s="10" cm="1">
        <f t="array" aca="1" ref="Z171" ca="1">_xlfn.IFS($L$163=$C9,1,TRUE,0)</f>
        <v>0</v>
      </c>
      <c r="AA171" s="22" cm="1">
        <f t="array" aca="1" ref="AA171" ca="1">_xlfn.IFS(AND($N$163=V171),1,TRUE,0)</f>
        <v>1</v>
      </c>
      <c r="AB171" s="10" cm="1">
        <f t="array" aca="1" ref="AB171" ca="1">_xlfn.IFS($O$163=W171,1,TRUE,0)</f>
        <v>1</v>
      </c>
      <c r="AC171" s="10" cm="1">
        <f t="array" aca="1" ref="AC171" ca="1">_xlfn.IFS(X171&gt;$P$163,0,TRUE,1)</f>
        <v>1</v>
      </c>
      <c r="AD171" s="10" cm="1">
        <f t="array" aca="1" ref="AD171" ca="1">_xlfn.IFS(AND(AA171=1,AB171=1,AC171=1),1,AND(AA171=0,AB171=1,AC171=1),2,AND(AA171=0,AB171=0,AC171=1),3,AND(AA171=1,AB171=0,AC171=1),3,AND(AA171=0,AB171=0,AC171=0),4,AND(AA171=1,AB171=0,AC171=0),4,TRUE,0.1)</f>
        <v>1</v>
      </c>
      <c r="AE171" s="6" cm="1">
        <f t="array" aca="1" ref="AE171" ca="1">_xlfn.IFS(AD171=$D$23,$E$23,AD171=$D$24,$E$24,AD171=$D$25,$E$25,AD171=$D$26,$E$26,TRUE,0.1)</f>
        <v>264</v>
      </c>
      <c r="AF171" s="6">
        <f t="shared" ca="1" si="6"/>
        <v>0</v>
      </c>
      <c r="AG171" s="6">
        <f t="shared" ca="1" si="7"/>
        <v>264</v>
      </c>
    </row>
    <row r="172" spans="11:33">
      <c r="T172" s="10" t="s">
        <v>1013</v>
      </c>
      <c r="U172" s="64" t="str">
        <f>$C$10</f>
        <v>DJ5963780S095</v>
      </c>
      <c r="V172" s="6" t="str">
        <f>$F$10</f>
        <v>MNMAN00046</v>
      </c>
      <c r="W172" s="6" t="str">
        <f>$E$10</f>
        <v>79S</v>
      </c>
      <c r="X172" s="10" cm="1">
        <f t="array" ref="X172">_xlfn.IFS(W172=$C$30,2,TRUE,1)</f>
        <v>1</v>
      </c>
      <c r="Y172" s="10" t="str">
        <f>$D$9</f>
        <v>DJ5963-001</v>
      </c>
      <c r="Z172" s="10" cm="1">
        <f t="array" aca="1" ref="Z172" ca="1">_xlfn.IFS($L$163=$C10,1,TRUE,0)</f>
        <v>0</v>
      </c>
      <c r="AA172" s="22" cm="1">
        <f t="array" aca="1" ref="AA172" ca="1">_xlfn.IFS(AND($N$163=V172),1,TRUE,0)</f>
        <v>0</v>
      </c>
      <c r="AB172" s="10" cm="1">
        <f t="array" aca="1" ref="AB172" ca="1">_xlfn.IFS($O$163=W172,1,TRUE,0)</f>
        <v>0</v>
      </c>
      <c r="AC172" s="10" cm="1">
        <f t="array" aca="1" ref="AC172" ca="1">_xlfn.IFS(X172&gt;$P$163,0,TRUE,1)</f>
        <v>1</v>
      </c>
      <c r="AD172" s="10" cm="1">
        <f t="array" aca="1" ref="AD172" ca="1">_xlfn.IFS(AND(AA172=1,AB172=1,AC172=1),1,AND(AA172=0,AB172=1,AC172=1),2,AND(AA172=0,AB172=0,AC172=1),3,AND(AA172=1,AB172=0,AC172=1),3,AND(AA172=0,AB172=0,AC172=0),4,AND(AA172=1,AB172=0,AC172=0),4,TRUE,0.1)</f>
        <v>3</v>
      </c>
      <c r="AE172" s="6" cm="1">
        <f t="array" aca="1" ref="AE172" ca="1">_xlfn.IFS(AD172=$D$23,$E$23,AD172=$D$24,$E$24,AD172=$D$25,$E$25,AD172=$D$26,$E$26,TRUE,0.1)</f>
        <v>528</v>
      </c>
      <c r="AF172" s="6">
        <f t="shared" ca="1" si="6"/>
        <v>0</v>
      </c>
      <c r="AG172" s="6">
        <f t="shared" ca="1" si="7"/>
        <v>528</v>
      </c>
    </row>
    <row r="173" spans="11:33">
      <c r="K173" s="6">
        <f>Auc_1!$B$20</f>
        <v>18</v>
      </c>
      <c r="L173" s="6" t="str">
        <f ca="1">Auc_1!$C$20</f>
        <v>DJ5963001S120</v>
      </c>
      <c r="M173" s="6" t="str">
        <f ca="1">Auc_1!$D$20</f>
        <v>DJ5963-001</v>
      </c>
      <c r="N173" s="6" t="str">
        <f ca="1">Auc_1!$F$20</f>
        <v>MNMAN00049</v>
      </c>
      <c r="O173" s="6" t="str">
        <f ca="1">Auc_1!$I$20</f>
        <v>00A</v>
      </c>
      <c r="P173" s="10" cm="1">
        <f t="array" aca="1" ref="P173" ca="1">_xlfn.IFS(O173=$C$30,2,TRUE,1)</f>
        <v>2</v>
      </c>
      <c r="Q173" s="10">
        <f ca="1">Auc_1!$K$20</f>
        <v>24</v>
      </c>
      <c r="R173" s="10">
        <f ca="1">Auc_1!$L$20</f>
        <v>244</v>
      </c>
      <c r="S173" s="10">
        <f ca="1">Auc_1!$P$20</f>
        <v>420</v>
      </c>
      <c r="T173" s="6">
        <v>0</v>
      </c>
      <c r="AD173" s="10"/>
      <c r="AE173" s="6"/>
      <c r="AF173" s="6"/>
      <c r="AG173" s="6"/>
    </row>
    <row r="174" spans="11:33">
      <c r="T174" s="6">
        <v>0</v>
      </c>
      <c r="U174" s="10" t="s">
        <v>172</v>
      </c>
      <c r="V174" s="19" t="s">
        <v>148</v>
      </c>
      <c r="W174" s="10" t="s">
        <v>161</v>
      </c>
      <c r="X174" s="10" t="s">
        <v>166</v>
      </c>
      <c r="Y174" s="10" t="s">
        <v>150</v>
      </c>
      <c r="Z174" s="10" t="s">
        <v>1002</v>
      </c>
      <c r="AA174" s="39" t="s">
        <v>148</v>
      </c>
      <c r="AB174" s="40" t="s">
        <v>161</v>
      </c>
      <c r="AC174" s="40" t="s">
        <v>166</v>
      </c>
      <c r="AD174" s="40" t="s">
        <v>198</v>
      </c>
      <c r="AE174" s="22" t="s">
        <v>153</v>
      </c>
      <c r="AF174" s="22" t="s">
        <v>1025</v>
      </c>
      <c r="AG174" s="22" t="s">
        <v>1026</v>
      </c>
    </row>
    <row r="175" spans="11:33">
      <c r="T175" s="10" t="s">
        <v>132</v>
      </c>
      <c r="U175" s="6" t="str">
        <f>$C$3</f>
        <v>DJ5961001S070</v>
      </c>
      <c r="V175" s="6" t="str">
        <f>$F$3</f>
        <v>MNMAN00044</v>
      </c>
      <c r="W175" s="6" t="str">
        <f>$E$3</f>
        <v>00A</v>
      </c>
      <c r="X175" s="10" cm="1">
        <f t="array" ref="X175">_xlfn.IFS(W175=$C$30,2,TRUE,1)</f>
        <v>2</v>
      </c>
      <c r="Y175" s="10" t="str">
        <f>$D$3</f>
        <v>DJ5961-001</v>
      </c>
      <c r="Z175" s="10" cm="1">
        <f t="array" aca="1" ref="Z175" ca="1">_xlfn.IFS($L$173=$C3,1,TRUE,0)</f>
        <v>0</v>
      </c>
      <c r="AA175" s="22" cm="1">
        <f t="array" aca="1" ref="AA175" ca="1">_xlfn.IFS(AND($N$173=V175),1,TRUE,0)</f>
        <v>0</v>
      </c>
      <c r="AB175" s="10" cm="1">
        <f t="array" aca="1" ref="AB175" ca="1">_xlfn.IFS($O$173=W175,1,TRUE,0)</f>
        <v>1</v>
      </c>
      <c r="AC175" s="10" cm="1">
        <f t="array" aca="1" ref="AC175" ca="1">_xlfn.IFS(X175&gt;$P$173,0,TRUE,1)</f>
        <v>1</v>
      </c>
      <c r="AD175" s="10" cm="1">
        <f t="array" aca="1" ref="AD175" ca="1">_xlfn.IFS(AND(AA175=1,AB175=1,AC175=1),1,AND(AA175=0,AB175=1,AC175=1),2,AND(AA175=0,AB175=0,AC175=1),3,AND(AA175=1,AB175=0,AC175=1),3,AND(AA175=0,AB175=0,AC175=0),4,AND(AA175=1,AB175=0,AC175=0),4,TRUE,0.1)</f>
        <v>2</v>
      </c>
      <c r="AE175" s="6" cm="1">
        <f t="array" aca="1" ref="AE175" ca="1">_xlfn.IFS(AD175=$D$23,$E$23,AD175=$D$24,$E$24,AD175=$D$25,$E$25,AD175=$D$26,$E$26,TRUE,0.1)</f>
        <v>528</v>
      </c>
      <c r="AF175" s="6">
        <f t="shared" ca="1" si="6"/>
        <v>0</v>
      </c>
      <c r="AG175" s="6">
        <f t="shared" ca="1" si="7"/>
        <v>528</v>
      </c>
    </row>
    <row r="176" spans="11:33">
      <c r="T176" s="10" t="s">
        <v>133</v>
      </c>
      <c r="U176" s="6" t="str">
        <f>$C$4</f>
        <v>DJ5961780S100</v>
      </c>
      <c r="V176" s="6" t="str">
        <f>$F$4</f>
        <v>MNMAN00047</v>
      </c>
      <c r="W176" s="6" t="str">
        <f>$E$4</f>
        <v>79S</v>
      </c>
      <c r="X176" s="10" cm="1">
        <f t="array" ref="X176">_xlfn.IFS(W176=$C$30,2,TRUE,1)</f>
        <v>1</v>
      </c>
      <c r="Y176" s="10" t="str">
        <f>$D$4</f>
        <v>DJ5961-780</v>
      </c>
      <c r="Z176" s="10" cm="1">
        <f t="array" aca="1" ref="Z176" ca="1">_xlfn.IFS($L$173=$C4,1,TRUE,0)</f>
        <v>0</v>
      </c>
      <c r="AA176" s="22" cm="1">
        <f t="array" aca="1" ref="AA176" ca="1">_xlfn.IFS(AND($N$173=V176),1,TRUE,0)</f>
        <v>0</v>
      </c>
      <c r="AB176" s="10" cm="1">
        <f t="array" aca="1" ref="AB176" ca="1">_xlfn.IFS($O$173=W176,1,TRUE,0)</f>
        <v>0</v>
      </c>
      <c r="AC176" s="10" cm="1">
        <f t="array" aca="1" ref="AC176" ca="1">_xlfn.IFS(X176&gt;$P$173,0,TRUE,1)</f>
        <v>1</v>
      </c>
      <c r="AD176" s="10" cm="1">
        <f t="array" aca="1" ref="AD176" ca="1">_xlfn.IFS(AND(AA176=1,AB176=1,AC176=1),1,AND(AA176=0,AB176=1,AC176=1),2,AND(AA176=0,AB176=0,AC176=1),3,AND(AA176=1,AB176=0,AC176=1),3,AND(AA176=0,AB176=0,AC176=0),4,AND(AA176=1,AB176=0,AC176=0),4,TRUE,0.1)</f>
        <v>3</v>
      </c>
      <c r="AE176" s="6" cm="1">
        <f t="array" aca="1" ref="AE176" ca="1">_xlfn.IFS(AD176=$D$23,$E$23,AD176=$D$24,$E$24,AD176=$D$25,$E$25,AD176=$D$26,$E$26,TRUE,0.1)</f>
        <v>528</v>
      </c>
      <c r="AF176" s="6">
        <f t="shared" ca="1" si="6"/>
        <v>0</v>
      </c>
      <c r="AG176" s="6">
        <f t="shared" ca="1" si="7"/>
        <v>528</v>
      </c>
    </row>
    <row r="177" spans="11:33">
      <c r="T177" s="10" t="s">
        <v>134</v>
      </c>
      <c r="U177" s="6" t="str">
        <f>$C$5</f>
        <v>DJ5961001S080</v>
      </c>
      <c r="V177" s="6" t="str">
        <f>$F$5</f>
        <v>MNMAN00045</v>
      </c>
      <c r="W177" s="6" t="str">
        <f>$E$5</f>
        <v>00A</v>
      </c>
      <c r="X177" s="10" cm="1">
        <f t="array" ref="X177">_xlfn.IFS(W177=$C$30,2,TRUE,1)</f>
        <v>2</v>
      </c>
      <c r="Y177" s="10" t="str">
        <f>$D$5</f>
        <v>DJ5961-001</v>
      </c>
      <c r="Z177" s="10" cm="1">
        <f t="array" aca="1" ref="Z177" ca="1">_xlfn.IFS($L$173=$C5,1,TRUE,0)</f>
        <v>0</v>
      </c>
      <c r="AA177" s="22" cm="1">
        <f t="array" aca="1" ref="AA177" ca="1">_xlfn.IFS(AND($N$173=V177),1,TRUE,0)</f>
        <v>0</v>
      </c>
      <c r="AB177" s="10" cm="1">
        <f t="array" aca="1" ref="AB177" ca="1">_xlfn.IFS($O$173=W177,1,TRUE,0)</f>
        <v>1</v>
      </c>
      <c r="AC177" s="10" cm="1">
        <f t="array" aca="1" ref="AC177" ca="1">_xlfn.IFS(X177&gt;$P$173,0,TRUE,1)</f>
        <v>1</v>
      </c>
      <c r="AD177" s="10" cm="1">
        <f t="array" aca="1" ref="AD177" ca="1">_xlfn.IFS(AND(AA177=1,AB177=1,AC177=1),1,AND(AA177=0,AB177=1,AC177=1),2,AND(AA177=0,AB177=0,AC177=1),3,AND(AA177=1,AB177=0,AC177=1),3,AND(AA177=0,AB177=0,AC177=0),4,AND(AA177=1,AB177=0,AC177=0),4,TRUE,0.1)</f>
        <v>2</v>
      </c>
      <c r="AE177" s="6" cm="1">
        <f t="array" aca="1" ref="AE177" ca="1">_xlfn.IFS(AD177=$D$23,$E$23,AD177=$D$24,$E$24,AD177=$D$25,$E$25,AD177=$D$26,$E$26,TRUE,0.1)</f>
        <v>528</v>
      </c>
      <c r="AF177" s="6">
        <f t="shared" ca="1" si="6"/>
        <v>0</v>
      </c>
      <c r="AG177" s="6">
        <f t="shared" ca="1" si="7"/>
        <v>528</v>
      </c>
    </row>
    <row r="178" spans="11:33">
      <c r="T178" s="10" t="s">
        <v>135</v>
      </c>
      <c r="U178" s="6" t="str">
        <f>$C$6</f>
        <v>DJ5963001S100</v>
      </c>
      <c r="V178" s="6" t="str">
        <f>$F$6</f>
        <v>MNMAN00047</v>
      </c>
      <c r="W178" s="6" t="str">
        <f>$E$6</f>
        <v>00A</v>
      </c>
      <c r="X178" s="10" cm="1">
        <f t="array" ref="X178">_xlfn.IFS(W178=$C$30,2,TRUE,1)</f>
        <v>2</v>
      </c>
      <c r="Y178" s="10" t="str">
        <f>$D$6</f>
        <v>DJ5963-001</v>
      </c>
      <c r="Z178" s="10" cm="1">
        <f t="array" aca="1" ref="Z178" ca="1">_xlfn.IFS($L$173=$C6,1,TRUE,0)</f>
        <v>0</v>
      </c>
      <c r="AA178" s="22" cm="1">
        <f t="array" aca="1" ref="AA178" ca="1">_xlfn.IFS(AND($N$173=V178),1,TRUE,0)</f>
        <v>0</v>
      </c>
      <c r="AB178" s="10" cm="1">
        <f t="array" aca="1" ref="AB178" ca="1">_xlfn.IFS($O$173=W178,1,TRUE,0)</f>
        <v>1</v>
      </c>
      <c r="AC178" s="10" cm="1">
        <f t="array" aca="1" ref="AC178" ca="1">_xlfn.IFS(X178&gt;$P$173,0,TRUE,1)</f>
        <v>1</v>
      </c>
      <c r="AD178" s="10" cm="1">
        <f t="array" aca="1" ref="AD178" ca="1">_xlfn.IFS(AND(AA178=1,AB178=1,AC178=1),1,AND(AA178=0,AB178=1,AC178=1),2,AND(AA178=0,AB178=0,AC178=1),3,AND(AA178=1,AB178=0,AC178=1),3,AND(AA178=0,AB178=0,AC178=0),4,AND(AA178=1,AB178=0,AC178=0),4,TRUE,0.1)</f>
        <v>2</v>
      </c>
      <c r="AE178" s="6" cm="1">
        <f t="array" aca="1" ref="AE178" ca="1">_xlfn.IFS(AD178=$D$23,$E$23,AD178=$D$24,$E$24,AD178=$D$25,$E$25,AD178=$D$26,$E$26,TRUE,0.1)</f>
        <v>528</v>
      </c>
      <c r="AF178" s="6">
        <f t="shared" ca="1" si="6"/>
        <v>0</v>
      </c>
      <c r="AG178" s="6">
        <f t="shared" ca="1" si="7"/>
        <v>528</v>
      </c>
    </row>
    <row r="179" spans="11:33">
      <c r="T179" s="10" t="s">
        <v>136</v>
      </c>
      <c r="U179" s="6" t="str">
        <f>$C$7</f>
        <v>DJ5963001S120</v>
      </c>
      <c r="V179" s="6" t="str">
        <f>$F$7</f>
        <v>MNMAN00049</v>
      </c>
      <c r="W179" s="6" t="str">
        <f>$E$7</f>
        <v>00A</v>
      </c>
      <c r="X179" s="10" cm="1">
        <f t="array" ref="X179">_xlfn.IFS(W179=$C$30,2,TRUE,1)</f>
        <v>2</v>
      </c>
      <c r="Y179" s="10" t="str">
        <f>$D$7</f>
        <v>DJ5963-001</v>
      </c>
      <c r="Z179" s="10" cm="1">
        <f t="array" aca="1" ref="Z179" ca="1">_xlfn.IFS($L$173=$C7,1,TRUE,0)</f>
        <v>1</v>
      </c>
      <c r="AA179" s="22" cm="1">
        <f t="array" aca="1" ref="AA179" ca="1">_xlfn.IFS(AND($N$173=V179),1,TRUE,0)</f>
        <v>1</v>
      </c>
      <c r="AB179" s="10" cm="1">
        <f t="array" aca="1" ref="AB179" ca="1">_xlfn.IFS($O$173=W179,1,TRUE,0)</f>
        <v>1</v>
      </c>
      <c r="AC179" s="10" cm="1">
        <f t="array" aca="1" ref="AC179" ca="1">_xlfn.IFS(X179&gt;$P$173,0,TRUE,1)</f>
        <v>1</v>
      </c>
      <c r="AD179" s="10" cm="1">
        <f t="array" aca="1" ref="AD179" ca="1">_xlfn.IFS(AND(AA179=1,AB179=1,AC179=1),1,AND(AA179=0,AB179=1,AC179=1),2,AND(AA179=0,AB179=0,AC179=1),3,AND(AA179=1,AB179=0,AC179=1),3,AND(AA179=0,AB179=0,AC179=0),4,AND(AA179=1,AB179=0,AC179=0),4,TRUE,0.1)</f>
        <v>1</v>
      </c>
      <c r="AE179" s="6" cm="1">
        <f t="array" aca="1" ref="AE179" ca="1">_xlfn.IFS(AD179=$D$23,$E$23,AD179=$D$24,$E$24,AD179=$D$25,$E$25,AD179=$D$26,$E$26,TRUE,0.1)</f>
        <v>264</v>
      </c>
      <c r="AF179" s="6">
        <f t="shared" ca="1" si="6"/>
        <v>20</v>
      </c>
      <c r="AG179" s="6">
        <f t="shared" ca="1" si="7"/>
        <v>244</v>
      </c>
    </row>
    <row r="180" spans="11:33">
      <c r="T180" s="10" t="s">
        <v>137</v>
      </c>
      <c r="U180" s="6" t="str">
        <f>$C$8</f>
        <v>DJ5961780S090</v>
      </c>
      <c r="V180" s="6" t="str">
        <f>$F$8</f>
        <v>MNMAN00046</v>
      </c>
      <c r="W180" s="6" t="str">
        <f>$E$8</f>
        <v>79S</v>
      </c>
      <c r="X180" s="10" cm="1">
        <f t="array" ref="X180">_xlfn.IFS(W180=$C$30,2,TRUE,1)</f>
        <v>1</v>
      </c>
      <c r="Y180" s="10" t="str">
        <f>$D$8</f>
        <v>DJ5961-780</v>
      </c>
      <c r="Z180" s="10" cm="1">
        <f t="array" aca="1" ref="Z180" ca="1">_xlfn.IFS($L$173=$C8,1,TRUE,0)</f>
        <v>0</v>
      </c>
      <c r="AA180" s="22" cm="1">
        <f t="array" aca="1" ref="AA180" ca="1">_xlfn.IFS(AND($N$173=V180),1,TRUE,0)</f>
        <v>0</v>
      </c>
      <c r="AB180" s="10" cm="1">
        <f t="array" aca="1" ref="AB180" ca="1">_xlfn.IFS($O$173=W180,1,TRUE,0)</f>
        <v>0</v>
      </c>
      <c r="AC180" s="10" cm="1">
        <f t="array" aca="1" ref="AC180" ca="1">_xlfn.IFS(X180&gt;$P$173,0,TRUE,1)</f>
        <v>1</v>
      </c>
      <c r="AD180" s="10" cm="1">
        <f t="array" aca="1" ref="AD180" ca="1">_xlfn.IFS(AND(AA180=1,AB180=1,AC180=1),1,AND(AA180=0,AB180=1,AC180=1),2,AND(AA180=0,AB180=0,AC180=1),3,AND(AA180=1,AB180=0,AC180=1),3,AND(AA180=0,AB180=0,AC180=0),4,AND(AA180=1,AB180=0,AC180=0),4,TRUE,0.1)</f>
        <v>3</v>
      </c>
      <c r="AE180" s="6" cm="1">
        <f t="array" aca="1" ref="AE180" ca="1">_xlfn.IFS(AD180=$D$23,$E$23,AD180=$D$24,$E$24,AD180=$D$25,$E$25,AD180=$D$26,$E$26,TRUE,0.1)</f>
        <v>528</v>
      </c>
      <c r="AF180" s="6">
        <f t="shared" ca="1" si="6"/>
        <v>0</v>
      </c>
      <c r="AG180" s="6">
        <f t="shared" ca="1" si="7"/>
        <v>528</v>
      </c>
    </row>
    <row r="181" spans="11:33">
      <c r="T181" s="10" t="s">
        <v>138</v>
      </c>
      <c r="U181" s="6" t="str">
        <f>$C$9</f>
        <v>DJ5963001S110</v>
      </c>
      <c r="V181" s="6" t="str">
        <f>$F$9</f>
        <v>MNMAN00048</v>
      </c>
      <c r="W181" s="6" t="str">
        <f>$E$9</f>
        <v>00A</v>
      </c>
      <c r="X181" s="10" cm="1">
        <f t="array" ref="X181">_xlfn.IFS(W181=$C$30,2,TRUE,1)</f>
        <v>2</v>
      </c>
      <c r="Y181" s="10" t="str">
        <f>$D$9</f>
        <v>DJ5963-001</v>
      </c>
      <c r="Z181" s="10" cm="1">
        <f t="array" aca="1" ref="Z181" ca="1">_xlfn.IFS($L$173=$C9,1,TRUE,0)</f>
        <v>0</v>
      </c>
      <c r="AA181" s="22" cm="1">
        <f t="array" aca="1" ref="AA181" ca="1">_xlfn.IFS(AND($N$173=V181),1,TRUE,0)</f>
        <v>0</v>
      </c>
      <c r="AB181" s="10" cm="1">
        <f t="array" aca="1" ref="AB181" ca="1">_xlfn.IFS($O$173=W181,1,TRUE,0)</f>
        <v>1</v>
      </c>
      <c r="AC181" s="10" cm="1">
        <f t="array" aca="1" ref="AC181" ca="1">_xlfn.IFS(X181&gt;$P$173,0,TRUE,1)</f>
        <v>1</v>
      </c>
      <c r="AD181" s="10" cm="1">
        <f t="array" aca="1" ref="AD181" ca="1">_xlfn.IFS(AND(AA181=1,AB181=1,AC181=1),1,AND(AA181=0,AB181=1,AC181=1),2,AND(AA181=0,AB181=0,AC181=1),3,AND(AA181=1,AB181=0,AC181=1),3,AND(AA181=0,AB181=0,AC181=0),4,AND(AA181=1,AB181=0,AC181=0),4,TRUE,0.1)</f>
        <v>2</v>
      </c>
      <c r="AE181" s="6" cm="1">
        <f t="array" aca="1" ref="AE181" ca="1">_xlfn.IFS(AD181=$D$23,$E$23,AD181=$D$24,$E$24,AD181=$D$25,$E$25,AD181=$D$26,$E$26,TRUE,0.1)</f>
        <v>528</v>
      </c>
      <c r="AF181" s="6">
        <f t="shared" ca="1" si="6"/>
        <v>0</v>
      </c>
      <c r="AG181" s="6">
        <f t="shared" ca="1" si="7"/>
        <v>528</v>
      </c>
    </row>
    <row r="182" spans="11:33">
      <c r="T182" s="10" t="s">
        <v>1013</v>
      </c>
      <c r="U182" s="64" t="str">
        <f>$C$10</f>
        <v>DJ5963780S095</v>
      </c>
      <c r="V182" s="6" t="str">
        <f>$F$10</f>
        <v>MNMAN00046</v>
      </c>
      <c r="W182" s="6" t="str">
        <f>$E$10</f>
        <v>79S</v>
      </c>
      <c r="X182" s="10" cm="1">
        <f t="array" ref="X182">_xlfn.IFS(W182=$C$30,2,TRUE,1)</f>
        <v>1</v>
      </c>
      <c r="Y182" s="10" t="str">
        <f>$D$9</f>
        <v>DJ5963-001</v>
      </c>
      <c r="Z182" s="10" cm="1">
        <f t="array" aca="1" ref="Z182" ca="1">_xlfn.IFS($L$173=$C10,1,TRUE,0)</f>
        <v>0</v>
      </c>
      <c r="AA182" s="22" cm="1">
        <f t="array" aca="1" ref="AA182" ca="1">_xlfn.IFS(AND($N$173=V182),1,TRUE,0)</f>
        <v>0</v>
      </c>
      <c r="AB182" s="10" cm="1">
        <f t="array" aca="1" ref="AB182" ca="1">_xlfn.IFS($O$173=W182,1,TRUE,0)</f>
        <v>0</v>
      </c>
      <c r="AC182" s="10" cm="1">
        <f t="array" aca="1" ref="AC182" ca="1">_xlfn.IFS(X182&gt;$P$173,0,TRUE,1)</f>
        <v>1</v>
      </c>
      <c r="AD182" s="10" cm="1">
        <f t="array" aca="1" ref="AD182" ca="1">_xlfn.IFS(AND(AA182=1,AB182=1,AC182=1),1,AND(AA182=0,AB182=1,AC182=1),2,AND(AA182=0,AB182=0,AC182=1),3,AND(AA182=1,AB182=0,AC182=1),3,AND(AA182=0,AB182=0,AC182=0),4,AND(AA182=1,AB182=0,AC182=0),4,TRUE,0.1)</f>
        <v>3</v>
      </c>
      <c r="AE182" s="6" cm="1">
        <f t="array" aca="1" ref="AE182" ca="1">_xlfn.IFS(AD182=$D$23,$E$23,AD182=$D$24,$E$24,AD182=$D$25,$E$25,AD182=$D$26,$E$26,TRUE,0.1)</f>
        <v>528</v>
      </c>
      <c r="AF182" s="6">
        <f t="shared" ca="1" si="6"/>
        <v>0</v>
      </c>
      <c r="AG182" s="6">
        <f t="shared" ca="1" si="7"/>
        <v>528</v>
      </c>
    </row>
    <row r="183" spans="11:33">
      <c r="K183" s="6">
        <f>Auc_1!$B$21</f>
        <v>19</v>
      </c>
      <c r="L183" s="6" t="str">
        <f ca="1">Auc_1!$C$21</f>
        <v>DJ5961001S120</v>
      </c>
      <c r="M183" s="6" t="str">
        <f ca="1">Auc_1!$D$21</f>
        <v>DJ5961-001</v>
      </c>
      <c r="N183" s="6" t="str">
        <f ca="1">Auc_1!$F$21</f>
        <v>MNMAN00049</v>
      </c>
      <c r="O183" s="6" t="str">
        <f ca="1">Auc_1!$I$21</f>
        <v>00A</v>
      </c>
      <c r="P183" s="10" cm="1">
        <f t="array" aca="1" ref="P183" ca="1">_xlfn.IFS(O183=$C$30,2,TRUE,1)</f>
        <v>2</v>
      </c>
      <c r="Q183" s="10">
        <f ca="1">Auc_1!$K$21</f>
        <v>114</v>
      </c>
      <c r="R183" s="10">
        <f ca="1">Auc_1!$L$21</f>
        <v>173</v>
      </c>
      <c r="S183" s="10">
        <f ca="1">Auc_1!$P$21</f>
        <v>420</v>
      </c>
      <c r="T183" s="6">
        <v>0</v>
      </c>
      <c r="AD183" s="10"/>
      <c r="AE183" s="6"/>
      <c r="AF183" s="6"/>
      <c r="AG183" s="6"/>
    </row>
    <row r="184" spans="11:33">
      <c r="T184" s="6">
        <v>0</v>
      </c>
      <c r="U184" s="10" t="s">
        <v>172</v>
      </c>
      <c r="V184" s="19" t="s">
        <v>148</v>
      </c>
      <c r="W184" s="10" t="s">
        <v>161</v>
      </c>
      <c r="X184" s="10" t="s">
        <v>166</v>
      </c>
      <c r="Y184" s="10" t="s">
        <v>150</v>
      </c>
      <c r="Z184" s="10" t="s">
        <v>1002</v>
      </c>
      <c r="AA184" s="39" t="s">
        <v>148</v>
      </c>
      <c r="AB184" s="40" t="s">
        <v>161</v>
      </c>
      <c r="AC184" s="40" t="s">
        <v>166</v>
      </c>
      <c r="AD184" s="40" t="s">
        <v>198</v>
      </c>
      <c r="AE184" s="22" t="s">
        <v>153</v>
      </c>
      <c r="AF184" s="22" t="s">
        <v>1025</v>
      </c>
      <c r="AG184" s="22" t="s">
        <v>1026</v>
      </c>
    </row>
    <row r="185" spans="11:33">
      <c r="T185" s="10" t="s">
        <v>132</v>
      </c>
      <c r="U185" s="6" t="str">
        <f>$C$3</f>
        <v>DJ5961001S070</v>
      </c>
      <c r="V185" s="6" t="str">
        <f>$F$3</f>
        <v>MNMAN00044</v>
      </c>
      <c r="W185" s="6" t="str">
        <f>$E$3</f>
        <v>00A</v>
      </c>
      <c r="X185" s="10" cm="1">
        <f t="array" ref="X185">_xlfn.IFS(W185=$C$30,2,TRUE,1)</f>
        <v>2</v>
      </c>
      <c r="Y185" s="10" t="str">
        <f>$D$3</f>
        <v>DJ5961-001</v>
      </c>
      <c r="Z185" s="10" cm="1">
        <f t="array" aca="1" ref="Z185" ca="1">_xlfn.IFS($L$183=$C3,1,TRUE,0)</f>
        <v>0</v>
      </c>
      <c r="AA185" s="22" cm="1">
        <f t="array" aca="1" ref="AA185" ca="1">_xlfn.IFS(AND($N$183=V185),1,TRUE,0)</f>
        <v>0</v>
      </c>
      <c r="AB185" s="10" cm="1">
        <f t="array" aca="1" ref="AB185" ca="1">_xlfn.IFS($O$183=W185,1,TRUE,0)</f>
        <v>1</v>
      </c>
      <c r="AC185" s="10" cm="1">
        <f t="array" aca="1" ref="AC185" ca="1">_xlfn.IFS(X185&gt;$P$183,0,TRUE,1)</f>
        <v>1</v>
      </c>
      <c r="AD185" s="10" cm="1">
        <f t="array" aca="1" ref="AD185" ca="1">_xlfn.IFS(AND(AA185=1,AB185=1,AC185=1),1,AND(AA185=0,AB185=1,AC185=1),2,AND(AA185=0,AB185=0,AC185=1),3,AND(AA185=1,AB185=0,AC185=1),3,AND(AA185=0,AB185=0,AC185=0),4,AND(AA185=1,AB185=0,AC185=0),4,TRUE,0.1)</f>
        <v>2</v>
      </c>
      <c r="AE185" s="6" cm="1">
        <f t="array" aca="1" ref="AE185" ca="1">_xlfn.IFS(AD185=$D$23,$E$23,AD185=$D$24,$E$24,AD185=$D$25,$E$25,AD185=$D$26,$E$26,TRUE,0.1)</f>
        <v>528</v>
      </c>
      <c r="AF185" s="6">
        <f t="shared" ca="1" si="6"/>
        <v>0</v>
      </c>
      <c r="AG185" s="6">
        <f t="shared" ca="1" si="7"/>
        <v>528</v>
      </c>
    </row>
    <row r="186" spans="11:33">
      <c r="T186" s="10" t="s">
        <v>133</v>
      </c>
      <c r="U186" s="6" t="str">
        <f>$C$4</f>
        <v>DJ5961780S100</v>
      </c>
      <c r="V186" s="6" t="str">
        <f>$F$4</f>
        <v>MNMAN00047</v>
      </c>
      <c r="W186" s="6" t="str">
        <f>$E$4</f>
        <v>79S</v>
      </c>
      <c r="X186" s="10" cm="1">
        <f t="array" ref="X186">_xlfn.IFS(W186=$C$30,2,TRUE,1)</f>
        <v>1</v>
      </c>
      <c r="Y186" s="10" t="str">
        <f>$D$4</f>
        <v>DJ5961-780</v>
      </c>
      <c r="Z186" s="10" cm="1">
        <f t="array" aca="1" ref="Z186" ca="1">_xlfn.IFS($L$183=$C4,1,TRUE,0)</f>
        <v>0</v>
      </c>
      <c r="AA186" s="22" cm="1">
        <f t="array" aca="1" ref="AA186" ca="1">_xlfn.IFS(AND($N$183=V186),1,TRUE,0)</f>
        <v>0</v>
      </c>
      <c r="AB186" s="10" cm="1">
        <f t="array" aca="1" ref="AB186" ca="1">_xlfn.IFS($O$183=W186,1,TRUE,0)</f>
        <v>0</v>
      </c>
      <c r="AC186" s="10" cm="1">
        <f t="array" aca="1" ref="AC186" ca="1">_xlfn.IFS(X186&gt;$P$183,0,TRUE,1)</f>
        <v>1</v>
      </c>
      <c r="AD186" s="10" cm="1">
        <f t="array" aca="1" ref="AD186" ca="1">_xlfn.IFS(AND(AA186=1,AB186=1,AC186=1),1,AND(AA186=0,AB186=1,AC186=1),2,AND(AA186=0,AB186=0,AC186=1),3,AND(AA186=1,AB186=0,AC186=1),3,AND(AA186=0,AB186=0,AC186=0),4,AND(AA186=1,AB186=0,AC186=0),4,TRUE,0.1)</f>
        <v>3</v>
      </c>
      <c r="AE186" s="6" cm="1">
        <f t="array" aca="1" ref="AE186" ca="1">_xlfn.IFS(AD186=$D$23,$E$23,AD186=$D$24,$E$24,AD186=$D$25,$E$25,AD186=$D$26,$E$26,TRUE,0.1)</f>
        <v>528</v>
      </c>
      <c r="AF186" s="6">
        <f t="shared" ca="1" si="6"/>
        <v>0</v>
      </c>
      <c r="AG186" s="6">
        <f t="shared" ca="1" si="7"/>
        <v>528</v>
      </c>
    </row>
    <row r="187" spans="11:33">
      <c r="T187" s="10" t="s">
        <v>134</v>
      </c>
      <c r="U187" s="6" t="str">
        <f>$C$5</f>
        <v>DJ5961001S080</v>
      </c>
      <c r="V187" s="6" t="str">
        <f>$F$5</f>
        <v>MNMAN00045</v>
      </c>
      <c r="W187" s="6" t="str">
        <f>$E$5</f>
        <v>00A</v>
      </c>
      <c r="X187" s="10" cm="1">
        <f t="array" ref="X187">_xlfn.IFS(W187=$C$30,2,TRUE,1)</f>
        <v>2</v>
      </c>
      <c r="Y187" s="10" t="str">
        <f>$D$5</f>
        <v>DJ5961-001</v>
      </c>
      <c r="Z187" s="10" cm="1">
        <f t="array" aca="1" ref="Z187" ca="1">_xlfn.IFS($L$183=$C5,1,TRUE,0)</f>
        <v>0</v>
      </c>
      <c r="AA187" s="22" cm="1">
        <f t="array" aca="1" ref="AA187" ca="1">_xlfn.IFS(AND($N$183=V187),1,TRUE,0)</f>
        <v>0</v>
      </c>
      <c r="AB187" s="10" cm="1">
        <f t="array" aca="1" ref="AB187" ca="1">_xlfn.IFS($O$183=W187,1,TRUE,0)</f>
        <v>1</v>
      </c>
      <c r="AC187" s="10" cm="1">
        <f t="array" aca="1" ref="AC187" ca="1">_xlfn.IFS(X187&gt;$P$183,0,TRUE,1)</f>
        <v>1</v>
      </c>
      <c r="AD187" s="10" cm="1">
        <f t="array" aca="1" ref="AD187" ca="1">_xlfn.IFS(AND(AA187=1,AB187=1,AC187=1),1,AND(AA187=0,AB187=1,AC187=1),2,AND(AA187=0,AB187=0,AC187=1),3,AND(AA187=1,AB187=0,AC187=1),3,AND(AA187=0,AB187=0,AC187=0),4,AND(AA187=1,AB187=0,AC187=0),4,TRUE,0.1)</f>
        <v>2</v>
      </c>
      <c r="AE187" s="6" cm="1">
        <f t="array" aca="1" ref="AE187" ca="1">_xlfn.IFS(AD187=$D$23,$E$23,AD187=$D$24,$E$24,AD187=$D$25,$E$25,AD187=$D$26,$E$26,TRUE,0.1)</f>
        <v>528</v>
      </c>
      <c r="AF187" s="6">
        <f t="shared" ca="1" si="6"/>
        <v>0</v>
      </c>
      <c r="AG187" s="6">
        <f t="shared" ca="1" si="7"/>
        <v>528</v>
      </c>
    </row>
    <row r="188" spans="11:33">
      <c r="T188" s="10" t="s">
        <v>135</v>
      </c>
      <c r="U188" s="6" t="str">
        <f>$C$6</f>
        <v>DJ5963001S100</v>
      </c>
      <c r="V188" s="6" t="str">
        <f>$F$6</f>
        <v>MNMAN00047</v>
      </c>
      <c r="W188" s="6" t="str">
        <f>$E$6</f>
        <v>00A</v>
      </c>
      <c r="X188" s="10" cm="1">
        <f t="array" ref="X188">_xlfn.IFS(W188=$C$30,2,TRUE,1)</f>
        <v>2</v>
      </c>
      <c r="Y188" s="10" t="str">
        <f>$D$6</f>
        <v>DJ5963-001</v>
      </c>
      <c r="Z188" s="10" cm="1">
        <f t="array" aca="1" ref="Z188" ca="1">_xlfn.IFS($L$183=$C6,1,TRUE,0)</f>
        <v>0</v>
      </c>
      <c r="AA188" s="22" cm="1">
        <f t="array" aca="1" ref="AA188" ca="1">_xlfn.IFS(AND($N$183=V188),1,TRUE,0)</f>
        <v>0</v>
      </c>
      <c r="AB188" s="10" cm="1">
        <f t="array" aca="1" ref="AB188" ca="1">_xlfn.IFS($O$183=W188,1,TRUE,0)</f>
        <v>1</v>
      </c>
      <c r="AC188" s="10" cm="1">
        <f t="array" aca="1" ref="AC188" ca="1">_xlfn.IFS(X188&gt;$P$183,0,TRUE,1)</f>
        <v>1</v>
      </c>
      <c r="AD188" s="10" cm="1">
        <f t="array" aca="1" ref="AD188" ca="1">_xlfn.IFS(AND(AA188=1,AB188=1,AC188=1),1,AND(AA188=0,AB188=1,AC188=1),2,AND(AA188=0,AB188=0,AC188=1),3,AND(AA188=1,AB188=0,AC188=1),3,AND(AA188=0,AB188=0,AC188=0),4,AND(AA188=1,AB188=0,AC188=0),4,TRUE,0.1)</f>
        <v>2</v>
      </c>
      <c r="AE188" s="6" cm="1">
        <f t="array" aca="1" ref="AE188" ca="1">_xlfn.IFS(AD188=$D$23,$E$23,AD188=$D$24,$E$24,AD188=$D$25,$E$25,AD188=$D$26,$E$26,TRUE,0.1)</f>
        <v>528</v>
      </c>
      <c r="AF188" s="6">
        <f t="shared" ca="1" si="6"/>
        <v>0</v>
      </c>
      <c r="AG188" s="6">
        <f t="shared" ca="1" si="7"/>
        <v>528</v>
      </c>
    </row>
    <row r="189" spans="11:33">
      <c r="T189" s="10" t="s">
        <v>136</v>
      </c>
      <c r="U189" s="6" t="str">
        <f>$C$7</f>
        <v>DJ5963001S120</v>
      </c>
      <c r="V189" s="6" t="str">
        <f>$F$7</f>
        <v>MNMAN00049</v>
      </c>
      <c r="W189" s="6" t="str">
        <f>$E$7</f>
        <v>00A</v>
      </c>
      <c r="X189" s="10" cm="1">
        <f t="array" ref="X189">_xlfn.IFS(W189=$C$30,2,TRUE,1)</f>
        <v>2</v>
      </c>
      <c r="Y189" s="10" t="str">
        <f>$D$7</f>
        <v>DJ5963-001</v>
      </c>
      <c r="Z189" s="10" cm="1">
        <f t="array" aca="1" ref="Z189" ca="1">_xlfn.IFS($L$183=$C7,1,TRUE,0)</f>
        <v>0</v>
      </c>
      <c r="AA189" s="22" cm="1">
        <f t="array" aca="1" ref="AA189" ca="1">_xlfn.IFS(AND($N$183=V189),1,TRUE,0)</f>
        <v>1</v>
      </c>
      <c r="AB189" s="10" cm="1">
        <f t="array" aca="1" ref="AB189" ca="1">_xlfn.IFS($O$183=W189,1,TRUE,0)</f>
        <v>1</v>
      </c>
      <c r="AC189" s="10" cm="1">
        <f t="array" aca="1" ref="AC189" ca="1">_xlfn.IFS(X189&gt;$P$183,0,TRUE,1)</f>
        <v>1</v>
      </c>
      <c r="AD189" s="10" cm="1">
        <f t="array" aca="1" ref="AD189" ca="1">_xlfn.IFS(AND(AA189=1,AB189=1,AC189=1),1,AND(AA189=0,AB189=1,AC189=1),2,AND(AA189=0,AB189=0,AC189=1),3,AND(AA189=1,AB189=0,AC189=1),3,AND(AA189=0,AB189=0,AC189=0),4,AND(AA189=1,AB189=0,AC189=0),4,TRUE,0.1)</f>
        <v>1</v>
      </c>
      <c r="AE189" s="6" cm="1">
        <f t="array" aca="1" ref="AE189" ca="1">_xlfn.IFS(AD189=$D$23,$E$23,AD189=$D$24,$E$24,AD189=$D$25,$E$25,AD189=$D$26,$E$26,TRUE,0.1)</f>
        <v>264</v>
      </c>
      <c r="AF189" s="6">
        <f t="shared" ca="1" si="6"/>
        <v>0</v>
      </c>
      <c r="AG189" s="6">
        <f t="shared" ca="1" si="7"/>
        <v>264</v>
      </c>
    </row>
    <row r="190" spans="11:33">
      <c r="T190" s="10" t="s">
        <v>137</v>
      </c>
      <c r="U190" s="6" t="str">
        <f>$C$8</f>
        <v>DJ5961780S090</v>
      </c>
      <c r="V190" s="6" t="str">
        <f>$F$8</f>
        <v>MNMAN00046</v>
      </c>
      <c r="W190" s="6" t="str">
        <f>$E$8</f>
        <v>79S</v>
      </c>
      <c r="X190" s="10" cm="1">
        <f t="array" ref="X190">_xlfn.IFS(W190=$C$30,2,TRUE,1)</f>
        <v>1</v>
      </c>
      <c r="Y190" s="10" t="str">
        <f>$D$8</f>
        <v>DJ5961-780</v>
      </c>
      <c r="Z190" s="10" cm="1">
        <f t="array" aca="1" ref="Z190" ca="1">_xlfn.IFS($L$183=$C8,1,TRUE,0)</f>
        <v>0</v>
      </c>
      <c r="AA190" s="22" cm="1">
        <f t="array" aca="1" ref="AA190" ca="1">_xlfn.IFS(AND($N$183=V190),1,TRUE,0)</f>
        <v>0</v>
      </c>
      <c r="AB190" s="10" cm="1">
        <f t="array" aca="1" ref="AB190" ca="1">_xlfn.IFS($O$183=W190,1,TRUE,0)</f>
        <v>0</v>
      </c>
      <c r="AC190" s="10" cm="1">
        <f t="array" aca="1" ref="AC190" ca="1">_xlfn.IFS(X190&gt;$P$183,0,TRUE,1)</f>
        <v>1</v>
      </c>
      <c r="AD190" s="10" cm="1">
        <f t="array" aca="1" ref="AD190" ca="1">_xlfn.IFS(AND(AA190=1,AB190=1,AC190=1),1,AND(AA190=0,AB190=1,AC190=1),2,AND(AA190=0,AB190=0,AC190=1),3,AND(AA190=1,AB190=0,AC190=1),3,AND(AA190=0,AB190=0,AC190=0),4,AND(AA190=1,AB190=0,AC190=0),4,TRUE,0.1)</f>
        <v>3</v>
      </c>
      <c r="AE190" s="6" cm="1">
        <f t="array" aca="1" ref="AE190" ca="1">_xlfn.IFS(AD190=$D$23,$E$23,AD190=$D$24,$E$24,AD190=$D$25,$E$25,AD190=$D$26,$E$26,TRUE,0.1)</f>
        <v>528</v>
      </c>
      <c r="AF190" s="6">
        <f t="shared" ca="1" si="6"/>
        <v>0</v>
      </c>
      <c r="AG190" s="6">
        <f t="shared" ca="1" si="7"/>
        <v>528</v>
      </c>
    </row>
    <row r="191" spans="11:33">
      <c r="T191" s="10" t="s">
        <v>138</v>
      </c>
      <c r="U191" s="6" t="str">
        <f>$C$9</f>
        <v>DJ5963001S110</v>
      </c>
      <c r="V191" s="6" t="str">
        <f>$F$9</f>
        <v>MNMAN00048</v>
      </c>
      <c r="W191" s="6" t="str">
        <f>$E$9</f>
        <v>00A</v>
      </c>
      <c r="X191" s="10" cm="1">
        <f t="array" ref="X191">_xlfn.IFS(W191=$C$30,2,TRUE,1)</f>
        <v>2</v>
      </c>
      <c r="Y191" s="10" t="str">
        <f>$D$9</f>
        <v>DJ5963-001</v>
      </c>
      <c r="Z191" s="10" cm="1">
        <f t="array" aca="1" ref="Z191" ca="1">_xlfn.IFS($L$183=$C9,1,TRUE,0)</f>
        <v>0</v>
      </c>
      <c r="AA191" s="22" cm="1">
        <f t="array" aca="1" ref="AA191" ca="1">_xlfn.IFS(AND($N$183=V191),1,TRUE,0)</f>
        <v>0</v>
      </c>
      <c r="AB191" s="10" cm="1">
        <f t="array" aca="1" ref="AB191" ca="1">_xlfn.IFS($O$183=W191,1,TRUE,0)</f>
        <v>1</v>
      </c>
      <c r="AC191" s="10" cm="1">
        <f t="array" aca="1" ref="AC191" ca="1">_xlfn.IFS(X191&gt;$P$183,0,TRUE,1)</f>
        <v>1</v>
      </c>
      <c r="AD191" s="10" cm="1">
        <f t="array" aca="1" ref="AD191" ca="1">_xlfn.IFS(AND(AA191=1,AB191=1,AC191=1),1,AND(AA191=0,AB191=1,AC191=1),2,AND(AA191=0,AB191=0,AC191=1),3,AND(AA191=1,AB191=0,AC191=1),3,AND(AA191=0,AB191=0,AC191=0),4,AND(AA191=1,AB191=0,AC191=0),4,TRUE,0.1)</f>
        <v>2</v>
      </c>
      <c r="AE191" s="6" cm="1">
        <f t="array" aca="1" ref="AE191" ca="1">_xlfn.IFS(AD191=$D$23,$E$23,AD191=$D$24,$E$24,AD191=$D$25,$E$25,AD191=$D$26,$E$26,TRUE,0.1)</f>
        <v>528</v>
      </c>
      <c r="AF191" s="6">
        <f t="shared" ca="1" si="6"/>
        <v>0</v>
      </c>
      <c r="AG191" s="6">
        <f t="shared" ca="1" si="7"/>
        <v>528</v>
      </c>
    </row>
    <row r="192" spans="11:33">
      <c r="T192" s="10" t="s">
        <v>1013</v>
      </c>
      <c r="U192" s="64" t="str">
        <f>$C$10</f>
        <v>DJ5963780S095</v>
      </c>
      <c r="V192" s="6" t="str">
        <f>$F$10</f>
        <v>MNMAN00046</v>
      </c>
      <c r="W192" s="6" t="str">
        <f>$E$10</f>
        <v>79S</v>
      </c>
      <c r="X192" s="10" cm="1">
        <f t="array" ref="X192">_xlfn.IFS(W192=$C$30,2,TRUE,1)</f>
        <v>1</v>
      </c>
      <c r="Y192" s="10" t="str">
        <f>$D$9</f>
        <v>DJ5963-001</v>
      </c>
      <c r="Z192" s="10" cm="1">
        <f t="array" aca="1" ref="Z192" ca="1">_xlfn.IFS($L$183=$C10,1,TRUE,0)</f>
        <v>0</v>
      </c>
      <c r="AA192" s="22" cm="1">
        <f t="array" aca="1" ref="AA192" ca="1">_xlfn.IFS(AND($N$183=V192),1,TRUE,0)</f>
        <v>0</v>
      </c>
      <c r="AB192" s="10" cm="1">
        <f t="array" aca="1" ref="AB192" ca="1">_xlfn.IFS($O$183=W192,1,TRUE,0)</f>
        <v>0</v>
      </c>
      <c r="AC192" s="10" cm="1">
        <f t="array" aca="1" ref="AC192" ca="1">_xlfn.IFS(X192&gt;$P$183,0,TRUE,1)</f>
        <v>1</v>
      </c>
      <c r="AD192" s="10" cm="1">
        <f t="array" aca="1" ref="AD192" ca="1">_xlfn.IFS(AND(AA192=1,AB192=1,AC192=1),1,AND(AA192=0,AB192=1,AC192=1),2,AND(AA192=0,AB192=0,AC192=1),3,AND(AA192=1,AB192=0,AC192=1),3,AND(AA192=0,AB192=0,AC192=0),4,AND(AA192=1,AB192=0,AC192=0),4,TRUE,0.1)</f>
        <v>3</v>
      </c>
      <c r="AE192" s="6" cm="1">
        <f t="array" aca="1" ref="AE192" ca="1">_xlfn.IFS(AD192=$D$23,$E$23,AD192=$D$24,$E$24,AD192=$D$25,$E$25,AD192=$D$26,$E$26,TRUE,0.1)</f>
        <v>528</v>
      </c>
      <c r="AF192" s="6">
        <f t="shared" ca="1" si="6"/>
        <v>0</v>
      </c>
      <c r="AG192" s="6">
        <f t="shared" ca="1" si="7"/>
        <v>528</v>
      </c>
    </row>
    <row r="193" spans="11:33">
      <c r="K193" s="6">
        <f>Auc_1!$B$22</f>
        <v>20</v>
      </c>
      <c r="L193" s="6" t="str">
        <f ca="1">Auc_1!$C$22</f>
        <v>DJ5963001S120</v>
      </c>
      <c r="M193" s="6" t="str">
        <f ca="1">Auc_1!$D$22</f>
        <v>DJ5963-001</v>
      </c>
      <c r="N193" s="6" t="str">
        <f ca="1">Auc_1!$F$22</f>
        <v>MNMAN00049</v>
      </c>
      <c r="O193" s="6" t="str">
        <f ca="1">Auc_1!$I$22</f>
        <v>00A</v>
      </c>
      <c r="P193" s="10" cm="1">
        <f t="array" aca="1" ref="P193" ca="1">_xlfn.IFS(O193=$C$30,2,TRUE,1)</f>
        <v>2</v>
      </c>
      <c r="Q193" s="10">
        <f ca="1">Auc_1!$K$22</f>
        <v>6</v>
      </c>
      <c r="R193" s="10">
        <f ca="1">Auc_1!$L$22</f>
        <v>244</v>
      </c>
      <c r="S193" s="10">
        <f ca="1">Auc_1!$P$22</f>
        <v>420</v>
      </c>
      <c r="T193" s="6">
        <v>0</v>
      </c>
      <c r="AD193" s="10"/>
      <c r="AE193" s="6"/>
      <c r="AF193" s="6"/>
      <c r="AG193" s="6"/>
    </row>
    <row r="194" spans="11:33">
      <c r="T194" s="6">
        <v>0</v>
      </c>
      <c r="U194" s="10" t="s">
        <v>172</v>
      </c>
      <c r="V194" s="19" t="s">
        <v>148</v>
      </c>
      <c r="W194" s="10" t="s">
        <v>161</v>
      </c>
      <c r="X194" s="10" t="s">
        <v>166</v>
      </c>
      <c r="Y194" s="10" t="s">
        <v>150</v>
      </c>
      <c r="Z194" s="10" t="s">
        <v>1002</v>
      </c>
      <c r="AA194" s="39" t="s">
        <v>148</v>
      </c>
      <c r="AB194" s="40" t="s">
        <v>161</v>
      </c>
      <c r="AC194" s="40" t="s">
        <v>166</v>
      </c>
      <c r="AD194" s="40" t="s">
        <v>198</v>
      </c>
      <c r="AE194" s="22" t="s">
        <v>153</v>
      </c>
      <c r="AF194" s="22" t="s">
        <v>1025</v>
      </c>
      <c r="AG194" s="22" t="s">
        <v>1026</v>
      </c>
    </row>
    <row r="195" spans="11:33">
      <c r="T195" s="10" t="s">
        <v>132</v>
      </c>
      <c r="U195" s="6" t="str">
        <f>$C$3</f>
        <v>DJ5961001S070</v>
      </c>
      <c r="V195" s="6" t="str">
        <f>$F$3</f>
        <v>MNMAN00044</v>
      </c>
      <c r="W195" s="6" t="str">
        <f>$E$3</f>
        <v>00A</v>
      </c>
      <c r="X195" s="10" cm="1">
        <f t="array" ref="X195">_xlfn.IFS(W195=$C$30,2,TRUE,1)</f>
        <v>2</v>
      </c>
      <c r="Y195" s="10" t="str">
        <f>$D$3</f>
        <v>DJ5961-001</v>
      </c>
      <c r="Z195" s="10" cm="1">
        <f t="array" aca="1" ref="Z195" ca="1">_xlfn.IFS($L$193=$C3,1,TRUE,0)</f>
        <v>0</v>
      </c>
      <c r="AA195" s="22" cm="1">
        <f t="array" aca="1" ref="AA195" ca="1">_xlfn.IFS(AND($N$193=V195),1,TRUE,0)</f>
        <v>0</v>
      </c>
      <c r="AB195" s="10" cm="1">
        <f t="array" aca="1" ref="AB195" ca="1">_xlfn.IFS($O$193=W195,1,TRUE,0)</f>
        <v>1</v>
      </c>
      <c r="AC195" s="10" cm="1">
        <f t="array" aca="1" ref="AC195" ca="1">_xlfn.IFS(X195&gt;$P$193,0,TRUE,1)</f>
        <v>1</v>
      </c>
      <c r="AD195" s="10" cm="1">
        <f t="array" aca="1" ref="AD195" ca="1">_xlfn.IFS(AND(AA195=1,AB195=1,AC195=1),1,AND(AA195=0,AB195=1,AC195=1),2,AND(AA195=0,AB195=0,AC195=1),3,AND(AA195=1,AB195=0,AC195=1),3,AND(AA195=0,AB195=0,AC195=0),4,AND(AA195=1,AB195=0,AC195=0),4,TRUE,0.1)</f>
        <v>2</v>
      </c>
      <c r="AE195" s="6" cm="1">
        <f t="array" aca="1" ref="AE195" ca="1">_xlfn.IFS(AD195=$D$23,$E$23,AD195=$D$24,$E$24,AD195=$D$25,$E$25,AD195=$D$26,$E$26,TRUE,0.1)</f>
        <v>528</v>
      </c>
      <c r="AF195" s="6">
        <f t="shared" ref="AF195:AF202" ca="1" si="8">IF(Z195=1,20,0)</f>
        <v>0</v>
      </c>
      <c r="AG195" s="6">
        <f t="shared" ref="AG195:AG202" ca="1" si="9">AE195-AF195</f>
        <v>528</v>
      </c>
    </row>
    <row r="196" spans="11:33">
      <c r="T196" s="10" t="s">
        <v>133</v>
      </c>
      <c r="U196" s="6" t="str">
        <f>$C$4</f>
        <v>DJ5961780S100</v>
      </c>
      <c r="V196" s="6" t="str">
        <f>$F$4</f>
        <v>MNMAN00047</v>
      </c>
      <c r="W196" s="6" t="str">
        <f>$E$4</f>
        <v>79S</v>
      </c>
      <c r="X196" s="10" cm="1">
        <f t="array" ref="X196">_xlfn.IFS(W196=$C$30,2,TRUE,1)</f>
        <v>1</v>
      </c>
      <c r="Y196" s="10" t="str">
        <f>$D$4</f>
        <v>DJ5961-780</v>
      </c>
      <c r="Z196" s="10" cm="1">
        <f t="array" aca="1" ref="Z196" ca="1">_xlfn.IFS($L$193=$C4,1,TRUE,0)</f>
        <v>0</v>
      </c>
      <c r="AA196" s="22" cm="1">
        <f t="array" aca="1" ref="AA196" ca="1">_xlfn.IFS(AND($N$193=V196),1,TRUE,0)</f>
        <v>0</v>
      </c>
      <c r="AB196" s="10" cm="1">
        <f t="array" aca="1" ref="AB196" ca="1">_xlfn.IFS($O$193=W196,1,TRUE,0)</f>
        <v>0</v>
      </c>
      <c r="AC196" s="10" cm="1">
        <f t="array" aca="1" ref="AC196" ca="1">_xlfn.IFS(X196&gt;$P$193,0,TRUE,1)</f>
        <v>1</v>
      </c>
      <c r="AD196" s="10" cm="1">
        <f t="array" aca="1" ref="AD196" ca="1">_xlfn.IFS(AND(AA196=1,AB196=1,AC196=1),1,AND(AA196=0,AB196=1,AC196=1),2,AND(AA196=0,AB196=0,AC196=1),3,AND(AA196=1,AB196=0,AC196=1),3,AND(AA196=0,AB196=0,AC196=0),4,AND(AA196=1,AB196=0,AC196=0),4,TRUE,0.1)</f>
        <v>3</v>
      </c>
      <c r="AE196" s="6" cm="1">
        <f t="array" aca="1" ref="AE196" ca="1">_xlfn.IFS(AD196=$D$23,$E$23,AD196=$D$24,$E$24,AD196=$D$25,$E$25,AD196=$D$26,$E$26,TRUE,0.1)</f>
        <v>528</v>
      </c>
      <c r="AF196" s="6">
        <f t="shared" ca="1" si="8"/>
        <v>0</v>
      </c>
      <c r="AG196" s="6">
        <f t="shared" ca="1" si="9"/>
        <v>528</v>
      </c>
    </row>
    <row r="197" spans="11:33">
      <c r="T197" s="10" t="s">
        <v>134</v>
      </c>
      <c r="U197" s="6" t="str">
        <f>$C$5</f>
        <v>DJ5961001S080</v>
      </c>
      <c r="V197" s="6" t="str">
        <f>$F$5</f>
        <v>MNMAN00045</v>
      </c>
      <c r="W197" s="6" t="str">
        <f>$E$5</f>
        <v>00A</v>
      </c>
      <c r="X197" s="10" cm="1">
        <f t="array" ref="X197">_xlfn.IFS(W197=$C$30,2,TRUE,1)</f>
        <v>2</v>
      </c>
      <c r="Y197" s="10" t="str">
        <f>$D$5</f>
        <v>DJ5961-001</v>
      </c>
      <c r="Z197" s="10" cm="1">
        <f t="array" aca="1" ref="Z197" ca="1">_xlfn.IFS($L$193=$C5,1,TRUE,0)</f>
        <v>0</v>
      </c>
      <c r="AA197" s="22" cm="1">
        <f t="array" aca="1" ref="AA197" ca="1">_xlfn.IFS(AND($N$193=V197),1,TRUE,0)</f>
        <v>0</v>
      </c>
      <c r="AB197" s="10" cm="1">
        <f t="array" aca="1" ref="AB197" ca="1">_xlfn.IFS($O$193=W197,1,TRUE,0)</f>
        <v>1</v>
      </c>
      <c r="AC197" s="10" cm="1">
        <f t="array" aca="1" ref="AC197" ca="1">_xlfn.IFS(X197&gt;$P$193,0,TRUE,1)</f>
        <v>1</v>
      </c>
      <c r="AD197" s="10" cm="1">
        <f t="array" aca="1" ref="AD197" ca="1">_xlfn.IFS(AND(AA197=1,AB197=1,AC197=1),1,AND(AA197=0,AB197=1,AC197=1),2,AND(AA197=0,AB197=0,AC197=1),3,AND(AA197=1,AB197=0,AC197=1),3,AND(AA197=0,AB197=0,AC197=0),4,AND(AA197=1,AB197=0,AC197=0),4,TRUE,0.1)</f>
        <v>2</v>
      </c>
      <c r="AE197" s="6" cm="1">
        <f t="array" aca="1" ref="AE197" ca="1">_xlfn.IFS(AD197=$D$23,$E$23,AD197=$D$24,$E$24,AD197=$D$25,$E$25,AD197=$D$26,$E$26,TRUE,0.1)</f>
        <v>528</v>
      </c>
      <c r="AF197" s="6">
        <f t="shared" ca="1" si="8"/>
        <v>0</v>
      </c>
      <c r="AG197" s="6">
        <f t="shared" ca="1" si="9"/>
        <v>528</v>
      </c>
    </row>
    <row r="198" spans="11:33">
      <c r="T198" s="10" t="s">
        <v>135</v>
      </c>
      <c r="U198" s="6" t="str">
        <f>$C$6</f>
        <v>DJ5963001S100</v>
      </c>
      <c r="V198" s="6" t="str">
        <f>$F$6</f>
        <v>MNMAN00047</v>
      </c>
      <c r="W198" s="6" t="str">
        <f>$E$6</f>
        <v>00A</v>
      </c>
      <c r="X198" s="10" cm="1">
        <f t="array" ref="X198">_xlfn.IFS(W198=$C$30,2,TRUE,1)</f>
        <v>2</v>
      </c>
      <c r="Y198" s="10" t="str">
        <f>$D$6</f>
        <v>DJ5963-001</v>
      </c>
      <c r="Z198" s="10" cm="1">
        <f t="array" aca="1" ref="Z198" ca="1">_xlfn.IFS($L$193=$C6,1,TRUE,0)</f>
        <v>0</v>
      </c>
      <c r="AA198" s="22" cm="1">
        <f t="array" aca="1" ref="AA198" ca="1">_xlfn.IFS(AND($N$193=V198),1,TRUE,0)</f>
        <v>0</v>
      </c>
      <c r="AB198" s="10" cm="1">
        <f t="array" aca="1" ref="AB198" ca="1">_xlfn.IFS($O$193=W198,1,TRUE,0)</f>
        <v>1</v>
      </c>
      <c r="AC198" s="10" cm="1">
        <f t="array" aca="1" ref="AC198" ca="1">_xlfn.IFS(X198&gt;$P$193,0,TRUE,1)</f>
        <v>1</v>
      </c>
      <c r="AD198" s="10" cm="1">
        <f t="array" aca="1" ref="AD198" ca="1">_xlfn.IFS(AND(AA198=1,AB198=1,AC198=1),1,AND(AA198=0,AB198=1,AC198=1),2,AND(AA198=0,AB198=0,AC198=1),3,AND(AA198=1,AB198=0,AC198=1),3,AND(AA198=0,AB198=0,AC198=0),4,AND(AA198=1,AB198=0,AC198=0),4,TRUE,0.1)</f>
        <v>2</v>
      </c>
      <c r="AE198" s="6" cm="1">
        <f t="array" aca="1" ref="AE198" ca="1">_xlfn.IFS(AD198=$D$23,$E$23,AD198=$D$24,$E$24,AD198=$D$25,$E$25,AD198=$D$26,$E$26,TRUE,0.1)</f>
        <v>528</v>
      </c>
      <c r="AF198" s="6">
        <f t="shared" ca="1" si="8"/>
        <v>0</v>
      </c>
      <c r="AG198" s="6">
        <f t="shared" ca="1" si="9"/>
        <v>528</v>
      </c>
    </row>
    <row r="199" spans="11:33">
      <c r="T199" s="10" t="s">
        <v>136</v>
      </c>
      <c r="U199" s="6" t="str">
        <f>$C$7</f>
        <v>DJ5963001S120</v>
      </c>
      <c r="V199" s="6" t="str">
        <f>$F$7</f>
        <v>MNMAN00049</v>
      </c>
      <c r="W199" s="6" t="str">
        <f>$E$7</f>
        <v>00A</v>
      </c>
      <c r="X199" s="10" cm="1">
        <f t="array" ref="X199">_xlfn.IFS(W199=$C$30,2,TRUE,1)</f>
        <v>2</v>
      </c>
      <c r="Y199" s="10" t="str">
        <f>$D$7</f>
        <v>DJ5963-001</v>
      </c>
      <c r="Z199" s="10" cm="1">
        <f t="array" aca="1" ref="Z199" ca="1">_xlfn.IFS($L$193=$C7,1,TRUE,0)</f>
        <v>1</v>
      </c>
      <c r="AA199" s="22" cm="1">
        <f t="array" aca="1" ref="AA199" ca="1">_xlfn.IFS(AND($N$193=V199),1,TRUE,0)</f>
        <v>1</v>
      </c>
      <c r="AB199" s="10" cm="1">
        <f t="array" aca="1" ref="AB199" ca="1">_xlfn.IFS($O$193=W199,1,TRUE,0)</f>
        <v>1</v>
      </c>
      <c r="AC199" s="10" cm="1">
        <f t="array" aca="1" ref="AC199" ca="1">_xlfn.IFS(X199&gt;$P$193,0,TRUE,1)</f>
        <v>1</v>
      </c>
      <c r="AD199" s="10" cm="1">
        <f t="array" aca="1" ref="AD199" ca="1">_xlfn.IFS(AND(AA199=1,AB199=1,AC199=1),1,AND(AA199=0,AB199=1,AC199=1),2,AND(AA199=0,AB199=0,AC199=1),3,AND(AA199=1,AB199=0,AC199=1),3,AND(AA199=0,AB199=0,AC199=0),4,AND(AA199=1,AB199=0,AC199=0),4,TRUE,0.1)</f>
        <v>1</v>
      </c>
      <c r="AE199" s="6" cm="1">
        <f t="array" aca="1" ref="AE199" ca="1">_xlfn.IFS(AD199=$D$23,$E$23,AD199=$D$24,$E$24,AD199=$D$25,$E$25,AD199=$D$26,$E$26,TRUE,0.1)</f>
        <v>264</v>
      </c>
      <c r="AF199" s="6">
        <f t="shared" ca="1" si="8"/>
        <v>20</v>
      </c>
      <c r="AG199" s="6">
        <f t="shared" ca="1" si="9"/>
        <v>244</v>
      </c>
    </row>
    <row r="200" spans="11:33">
      <c r="T200" s="10" t="s">
        <v>137</v>
      </c>
      <c r="U200" s="6" t="str">
        <f>$C$8</f>
        <v>DJ5961780S090</v>
      </c>
      <c r="V200" s="6" t="str">
        <f>$F$8</f>
        <v>MNMAN00046</v>
      </c>
      <c r="W200" s="6" t="str">
        <f>$E$8</f>
        <v>79S</v>
      </c>
      <c r="X200" s="10" cm="1">
        <f t="array" ref="X200">_xlfn.IFS(W200=$C$30,2,TRUE,1)</f>
        <v>1</v>
      </c>
      <c r="Y200" s="10" t="str">
        <f>$D$8</f>
        <v>DJ5961-780</v>
      </c>
      <c r="Z200" s="10" cm="1">
        <f t="array" aca="1" ref="Z200" ca="1">_xlfn.IFS($L$193=$C8,1,TRUE,0)</f>
        <v>0</v>
      </c>
      <c r="AA200" s="22" cm="1">
        <f t="array" aca="1" ref="AA200" ca="1">_xlfn.IFS(AND($N$193=V200),1,TRUE,0)</f>
        <v>0</v>
      </c>
      <c r="AB200" s="10" cm="1">
        <f t="array" aca="1" ref="AB200" ca="1">_xlfn.IFS($O$193=W200,1,TRUE,0)</f>
        <v>0</v>
      </c>
      <c r="AC200" s="10" cm="1">
        <f t="array" aca="1" ref="AC200" ca="1">_xlfn.IFS(X200&gt;$P$193,0,TRUE,1)</f>
        <v>1</v>
      </c>
      <c r="AD200" s="10" cm="1">
        <f t="array" aca="1" ref="AD200" ca="1">_xlfn.IFS(AND(AA200=1,AB200=1,AC200=1),1,AND(AA200=0,AB200=1,AC200=1),2,AND(AA200=0,AB200=0,AC200=1),3,AND(AA200=1,AB200=0,AC200=1),3,AND(AA200=0,AB200=0,AC200=0),4,AND(AA200=1,AB200=0,AC200=0),4,TRUE,0.1)</f>
        <v>3</v>
      </c>
      <c r="AE200" s="6" cm="1">
        <f t="array" aca="1" ref="AE200" ca="1">_xlfn.IFS(AD200=$D$23,$E$23,AD200=$D$24,$E$24,AD200=$D$25,$E$25,AD200=$D$26,$E$26,TRUE,0.1)</f>
        <v>528</v>
      </c>
      <c r="AF200" s="6">
        <f t="shared" ca="1" si="8"/>
        <v>0</v>
      </c>
      <c r="AG200" s="6">
        <f t="shared" ca="1" si="9"/>
        <v>528</v>
      </c>
    </row>
    <row r="201" spans="11:33">
      <c r="T201" s="10" t="s">
        <v>138</v>
      </c>
      <c r="U201" s="6" t="str">
        <f>$C$9</f>
        <v>DJ5963001S110</v>
      </c>
      <c r="V201" s="6" t="str">
        <f>$F$9</f>
        <v>MNMAN00048</v>
      </c>
      <c r="W201" s="6" t="str">
        <f>$E$9</f>
        <v>00A</v>
      </c>
      <c r="X201" s="10" cm="1">
        <f t="array" ref="X201">_xlfn.IFS(W201=$C$30,2,TRUE,1)</f>
        <v>2</v>
      </c>
      <c r="Y201" s="10" t="str">
        <f>$D$9</f>
        <v>DJ5963-001</v>
      </c>
      <c r="Z201" s="10" cm="1">
        <f t="array" aca="1" ref="Z201" ca="1">_xlfn.IFS($L$193=$C9,1,TRUE,0)</f>
        <v>0</v>
      </c>
      <c r="AA201" s="22" cm="1">
        <f t="array" aca="1" ref="AA201" ca="1">_xlfn.IFS(AND($N$193=V201),1,TRUE,0)</f>
        <v>0</v>
      </c>
      <c r="AB201" s="10" cm="1">
        <f t="array" aca="1" ref="AB201" ca="1">_xlfn.IFS($O$193=W201,1,TRUE,0)</f>
        <v>1</v>
      </c>
      <c r="AC201" s="10" cm="1">
        <f t="array" aca="1" ref="AC201" ca="1">_xlfn.IFS(X201&gt;$P$193,0,TRUE,1)</f>
        <v>1</v>
      </c>
      <c r="AD201" s="10" cm="1">
        <f t="array" aca="1" ref="AD201" ca="1">_xlfn.IFS(AND(AA201=1,AB201=1,AC201=1),1,AND(AA201=0,AB201=1,AC201=1),2,AND(AA201=0,AB201=0,AC201=1),3,AND(AA201=1,AB201=0,AC201=1),3,AND(AA201=0,AB201=0,AC201=0),4,AND(AA201=1,AB201=0,AC201=0),4,TRUE,0.1)</f>
        <v>2</v>
      </c>
      <c r="AE201" s="6" cm="1">
        <f t="array" aca="1" ref="AE201" ca="1">_xlfn.IFS(AD201=$D$23,$E$23,AD201=$D$24,$E$24,AD201=$D$25,$E$25,AD201=$D$26,$E$26,TRUE,0.1)</f>
        <v>528</v>
      </c>
      <c r="AF201" s="6">
        <f t="shared" ca="1" si="8"/>
        <v>0</v>
      </c>
      <c r="AG201" s="6">
        <f t="shared" ca="1" si="9"/>
        <v>528</v>
      </c>
    </row>
    <row r="202" spans="11:33">
      <c r="T202" s="10" t="s">
        <v>1013</v>
      </c>
      <c r="U202" s="64" t="str">
        <f>$C$10</f>
        <v>DJ5963780S095</v>
      </c>
      <c r="V202" s="6" t="str">
        <f>$F$10</f>
        <v>MNMAN00046</v>
      </c>
      <c r="W202" s="6" t="str">
        <f>$E$10</f>
        <v>79S</v>
      </c>
      <c r="X202" s="10" cm="1">
        <f t="array" ref="X202">_xlfn.IFS(W202=$C$30,2,TRUE,1)</f>
        <v>1</v>
      </c>
      <c r="Y202" s="10" t="str">
        <f>$D$9</f>
        <v>DJ5963-001</v>
      </c>
      <c r="Z202" s="10" cm="1">
        <f t="array" aca="1" ref="Z202" ca="1">_xlfn.IFS($L$193=$C10,1,TRUE,0)</f>
        <v>0</v>
      </c>
      <c r="AA202" s="22" cm="1">
        <f t="array" aca="1" ref="AA202" ca="1">_xlfn.IFS(AND($N$193=V202),1,TRUE,0)</f>
        <v>0</v>
      </c>
      <c r="AB202" s="10" cm="1">
        <f t="array" aca="1" ref="AB202" ca="1">_xlfn.IFS($O$193=W202,1,TRUE,0)</f>
        <v>0</v>
      </c>
      <c r="AC202" s="10" cm="1">
        <f t="array" aca="1" ref="AC202" ca="1">_xlfn.IFS(X202&gt;$P$193,0,TRUE,1)</f>
        <v>1</v>
      </c>
      <c r="AD202" s="10" cm="1">
        <f t="array" aca="1" ref="AD202" ca="1">_xlfn.IFS(AND(AA202=1,AB202=1,AC202=1),1,AND(AA202=0,AB202=1,AC202=1),2,AND(AA202=0,AB202=0,AC202=1),3,AND(AA202=1,AB202=0,AC202=1),3,AND(AA202=0,AB202=0,AC202=0),4,AND(AA202=1,AB202=0,AC202=0),4,TRUE,0.1)</f>
        <v>3</v>
      </c>
      <c r="AE202" s="6" cm="1">
        <f t="array" aca="1" ref="AE202" ca="1">_xlfn.IFS(AD202=$D$23,$E$23,AD202=$D$24,$E$24,AD202=$D$25,$E$25,AD202=$D$26,$E$26,TRUE,0.1)</f>
        <v>528</v>
      </c>
      <c r="AF202" s="6">
        <f t="shared" ca="1" si="8"/>
        <v>0</v>
      </c>
      <c r="AG202" s="6">
        <f t="shared" ca="1" si="9"/>
        <v>528</v>
      </c>
    </row>
    <row r="203" spans="11:33">
      <c r="K203" s="6">
        <f>Auc_1!$B$23</f>
        <v>21</v>
      </c>
      <c r="L203" s="6" t="str">
        <f ca="1">Auc_1!$C$23</f>
        <v>DJ5963780S120</v>
      </c>
      <c r="M203" s="6" t="str">
        <f ca="1">Auc_1!$D$23</f>
        <v>DJ5963-780</v>
      </c>
      <c r="N203" s="6" t="str">
        <f ca="1">Auc_1!$F$23</f>
        <v>MNMAN00049</v>
      </c>
      <c r="O203" s="6" t="str">
        <f ca="1">Auc_1!$I$23</f>
        <v>79S</v>
      </c>
      <c r="P203" s="10" cm="1">
        <f t="array" aca="1" ref="P203" ca="1">_xlfn.IFS(O203=$C$30,2,TRUE,1)</f>
        <v>1</v>
      </c>
      <c r="Q203" s="10">
        <f ca="1">Auc_1!$K$23</f>
        <v>12</v>
      </c>
      <c r="R203" s="10">
        <f ca="1">Auc_1!$L$23</f>
        <v>27</v>
      </c>
      <c r="S203" s="10">
        <f ca="1">Auc_1!$P$23</f>
        <v>210</v>
      </c>
      <c r="T203" s="6">
        <v>0</v>
      </c>
      <c r="AD203" s="10"/>
      <c r="AE203" s="6"/>
      <c r="AF203" s="6"/>
      <c r="AG203" s="6"/>
    </row>
    <row r="204" spans="11:33">
      <c r="T204" s="6">
        <v>0</v>
      </c>
      <c r="U204" s="10" t="s">
        <v>172</v>
      </c>
      <c r="V204" s="19" t="s">
        <v>148</v>
      </c>
      <c r="W204" s="10" t="s">
        <v>161</v>
      </c>
      <c r="X204" s="10" t="s">
        <v>166</v>
      </c>
      <c r="Y204" s="10" t="s">
        <v>150</v>
      </c>
      <c r="Z204" s="10" t="s">
        <v>1002</v>
      </c>
      <c r="AA204" s="39" t="s">
        <v>148</v>
      </c>
      <c r="AB204" s="40" t="s">
        <v>161</v>
      </c>
      <c r="AC204" s="40" t="s">
        <v>166</v>
      </c>
      <c r="AD204" s="40" t="s">
        <v>198</v>
      </c>
      <c r="AE204" s="22" t="s">
        <v>153</v>
      </c>
      <c r="AF204" s="22" t="s">
        <v>1025</v>
      </c>
      <c r="AG204" s="22" t="s">
        <v>1026</v>
      </c>
    </row>
    <row r="205" spans="11:33">
      <c r="T205" s="10" t="s">
        <v>132</v>
      </c>
      <c r="U205" s="6" t="str">
        <f>$C$3</f>
        <v>DJ5961001S070</v>
      </c>
      <c r="V205" s="6" t="str">
        <f>$F$3</f>
        <v>MNMAN00044</v>
      </c>
      <c r="W205" s="6" t="str">
        <f>$E$3</f>
        <v>00A</v>
      </c>
      <c r="X205" s="10" cm="1">
        <f t="array" ref="X205">_xlfn.IFS(W205=$C$30,2,TRUE,1)</f>
        <v>2</v>
      </c>
      <c r="Y205" s="10" t="str">
        <f>$D$3</f>
        <v>DJ5961-001</v>
      </c>
      <c r="Z205" s="10" cm="1">
        <f t="array" aca="1" ref="Z205" ca="1">_xlfn.IFS($L$203=$C3,1,TRUE,0)</f>
        <v>0</v>
      </c>
      <c r="AA205" s="22" cm="1">
        <f t="array" aca="1" ref="AA205" ca="1">_xlfn.IFS(AND($N$203=V205),1,TRUE,0)</f>
        <v>0</v>
      </c>
      <c r="AB205" s="10" cm="1">
        <f t="array" aca="1" ref="AB205" ca="1">_xlfn.IFS($O$203=W205,1,TRUE,0)</f>
        <v>0</v>
      </c>
      <c r="AC205" s="10" cm="1">
        <f t="array" aca="1" ref="AC205" ca="1">_xlfn.IFS(X205&gt;$P$203,0,TRUE,1)</f>
        <v>0</v>
      </c>
      <c r="AD205" s="10" cm="1">
        <f t="array" aca="1" ref="AD205" ca="1">_xlfn.IFS(AND(AA205=1,AB205=1,AC205=1),1,AND(AA205=0,AB205=1,AC205=1),2,AND(AA205=0,AB205=0,AC205=1),3,AND(AA205=1,AB205=0,AC205=1),3,AND(AA205=0,AB205=0,AC205=0),4,AND(AA205=1,AB205=0,AC205=0),4,TRUE,0.1)</f>
        <v>4</v>
      </c>
      <c r="AE205" s="6" cm="1">
        <f t="array" aca="1" ref="AE205" ca="1">_xlfn.IFS(AD205=$D$23,$E$23,AD205=$D$24,$E$24,AD205=$D$25,$E$25,AD205=$D$26,$E$26,TRUE,0.1)</f>
        <v>1320</v>
      </c>
      <c r="AF205" s="6">
        <f t="shared" ref="AF205:AF212" ca="1" si="10">IF(Z205=1,20,0)</f>
        <v>0</v>
      </c>
      <c r="AG205" s="6">
        <f t="shared" ref="AG205:AG212" ca="1" si="11">AE205-AF205</f>
        <v>1320</v>
      </c>
    </row>
    <row r="206" spans="11:33">
      <c r="T206" s="10" t="s">
        <v>133</v>
      </c>
      <c r="U206" s="6" t="str">
        <f>$C$4</f>
        <v>DJ5961780S100</v>
      </c>
      <c r="V206" s="6" t="str">
        <f>$F$4</f>
        <v>MNMAN00047</v>
      </c>
      <c r="W206" s="6" t="str">
        <f>$E$4</f>
        <v>79S</v>
      </c>
      <c r="X206" s="10" cm="1">
        <f t="array" ref="X206">_xlfn.IFS(W206=$C$30,2,TRUE,1)</f>
        <v>1</v>
      </c>
      <c r="Y206" s="10" t="str">
        <f>$D$4</f>
        <v>DJ5961-780</v>
      </c>
      <c r="Z206" s="10" cm="1">
        <f t="array" aca="1" ref="Z206" ca="1">_xlfn.IFS($L$203=$C4,1,TRUE,0)</f>
        <v>0</v>
      </c>
      <c r="AA206" s="22" cm="1">
        <f t="array" aca="1" ref="AA206" ca="1">_xlfn.IFS(AND($N$203=V206),1,TRUE,0)</f>
        <v>0</v>
      </c>
      <c r="AB206" s="10" cm="1">
        <f t="array" aca="1" ref="AB206" ca="1">_xlfn.IFS($O$203=W206,1,TRUE,0)</f>
        <v>1</v>
      </c>
      <c r="AC206" s="10" cm="1">
        <f t="array" aca="1" ref="AC206" ca="1">_xlfn.IFS(X206&gt;$P$203,0,TRUE,1)</f>
        <v>1</v>
      </c>
      <c r="AD206" s="10" cm="1">
        <f t="array" aca="1" ref="AD206" ca="1">_xlfn.IFS(AND(AA206=1,AB206=1,AC206=1),1,AND(AA206=0,AB206=1,AC206=1),2,AND(AA206=0,AB206=0,AC206=1),3,AND(AA206=1,AB206=0,AC206=1),3,AND(AA206=0,AB206=0,AC206=0),4,AND(AA206=1,AB206=0,AC206=0),4,TRUE,0.1)</f>
        <v>2</v>
      </c>
      <c r="AE206" s="6" cm="1">
        <f t="array" aca="1" ref="AE206" ca="1">_xlfn.IFS(AD206=$D$23,$E$23,AD206=$D$24,$E$24,AD206=$D$25,$E$25,AD206=$D$26,$E$26,TRUE,0.1)</f>
        <v>528</v>
      </c>
      <c r="AF206" s="6">
        <f t="shared" ca="1" si="10"/>
        <v>0</v>
      </c>
      <c r="AG206" s="6">
        <f t="shared" ca="1" si="11"/>
        <v>528</v>
      </c>
    </row>
    <row r="207" spans="11:33">
      <c r="T207" s="10" t="s">
        <v>134</v>
      </c>
      <c r="U207" s="6" t="str">
        <f>$C$5</f>
        <v>DJ5961001S080</v>
      </c>
      <c r="V207" s="6" t="str">
        <f>$F$5</f>
        <v>MNMAN00045</v>
      </c>
      <c r="W207" s="6" t="str">
        <f>$E$5</f>
        <v>00A</v>
      </c>
      <c r="X207" s="10" cm="1">
        <f t="array" ref="X207">_xlfn.IFS(W207=$C$30,2,TRUE,1)</f>
        <v>2</v>
      </c>
      <c r="Y207" s="10" t="str">
        <f>$D$5</f>
        <v>DJ5961-001</v>
      </c>
      <c r="Z207" s="10" cm="1">
        <f t="array" aca="1" ref="Z207" ca="1">_xlfn.IFS($L$203=$C5,1,TRUE,0)</f>
        <v>0</v>
      </c>
      <c r="AA207" s="22" cm="1">
        <f t="array" aca="1" ref="AA207" ca="1">_xlfn.IFS(AND($N$203=V207),1,TRUE,0)</f>
        <v>0</v>
      </c>
      <c r="AB207" s="10" cm="1">
        <f t="array" aca="1" ref="AB207" ca="1">_xlfn.IFS($O$203=W207,1,TRUE,0)</f>
        <v>0</v>
      </c>
      <c r="AC207" s="10" cm="1">
        <f t="array" aca="1" ref="AC207" ca="1">_xlfn.IFS(X207&gt;$P$203,0,TRUE,1)</f>
        <v>0</v>
      </c>
      <c r="AD207" s="10" cm="1">
        <f t="array" aca="1" ref="AD207" ca="1">_xlfn.IFS(AND(AA207=1,AB207=1,AC207=1),1,AND(AA207=0,AB207=1,AC207=1),2,AND(AA207=0,AB207=0,AC207=1),3,AND(AA207=1,AB207=0,AC207=1),3,AND(AA207=0,AB207=0,AC207=0),4,AND(AA207=1,AB207=0,AC207=0),4,TRUE,0.1)</f>
        <v>4</v>
      </c>
      <c r="AE207" s="6" cm="1">
        <f t="array" aca="1" ref="AE207" ca="1">_xlfn.IFS(AD207=$D$23,$E$23,AD207=$D$24,$E$24,AD207=$D$25,$E$25,AD207=$D$26,$E$26,TRUE,0.1)</f>
        <v>1320</v>
      </c>
      <c r="AF207" s="6">
        <f t="shared" ca="1" si="10"/>
        <v>0</v>
      </c>
      <c r="AG207" s="6">
        <f t="shared" ca="1" si="11"/>
        <v>1320</v>
      </c>
    </row>
    <row r="208" spans="11:33">
      <c r="T208" s="10" t="s">
        <v>135</v>
      </c>
      <c r="U208" s="6" t="str">
        <f>$C$6</f>
        <v>DJ5963001S100</v>
      </c>
      <c r="V208" s="6" t="str">
        <f>$F$6</f>
        <v>MNMAN00047</v>
      </c>
      <c r="W208" s="6" t="str">
        <f>$E$6</f>
        <v>00A</v>
      </c>
      <c r="X208" s="10" cm="1">
        <f t="array" ref="X208">_xlfn.IFS(W208=$C$30,2,TRUE,1)</f>
        <v>2</v>
      </c>
      <c r="Y208" s="10" t="str">
        <f>$D$6</f>
        <v>DJ5963-001</v>
      </c>
      <c r="Z208" s="10" cm="1">
        <f t="array" aca="1" ref="Z208" ca="1">_xlfn.IFS($L$203=$C6,1,TRUE,0)</f>
        <v>0</v>
      </c>
      <c r="AA208" s="22" cm="1">
        <f t="array" aca="1" ref="AA208" ca="1">_xlfn.IFS(AND($N$203=V208),1,TRUE,0)</f>
        <v>0</v>
      </c>
      <c r="AB208" s="10" cm="1">
        <f t="array" aca="1" ref="AB208" ca="1">_xlfn.IFS($O$203=W208,1,TRUE,0)</f>
        <v>0</v>
      </c>
      <c r="AC208" s="10" cm="1">
        <f t="array" aca="1" ref="AC208" ca="1">_xlfn.IFS(X208&gt;$P$203,0,TRUE,1)</f>
        <v>0</v>
      </c>
      <c r="AD208" s="10" cm="1">
        <f t="array" aca="1" ref="AD208" ca="1">_xlfn.IFS(AND(AA208=1,AB208=1,AC208=1),1,AND(AA208=0,AB208=1,AC208=1),2,AND(AA208=0,AB208=0,AC208=1),3,AND(AA208=1,AB208=0,AC208=1),3,AND(AA208=0,AB208=0,AC208=0),4,AND(AA208=1,AB208=0,AC208=0),4,TRUE,0.1)</f>
        <v>4</v>
      </c>
      <c r="AE208" s="6" cm="1">
        <f t="array" aca="1" ref="AE208" ca="1">_xlfn.IFS(AD208=$D$23,$E$23,AD208=$D$24,$E$24,AD208=$D$25,$E$25,AD208=$D$26,$E$26,TRUE,0.1)</f>
        <v>1320</v>
      </c>
      <c r="AF208" s="6">
        <f t="shared" ca="1" si="10"/>
        <v>0</v>
      </c>
      <c r="AG208" s="6">
        <f t="shared" ca="1" si="11"/>
        <v>1320</v>
      </c>
    </row>
    <row r="209" spans="11:33">
      <c r="T209" s="10" t="s">
        <v>136</v>
      </c>
      <c r="U209" s="6" t="str">
        <f>$C$7</f>
        <v>DJ5963001S120</v>
      </c>
      <c r="V209" s="6" t="str">
        <f>$F$7</f>
        <v>MNMAN00049</v>
      </c>
      <c r="W209" s="6" t="str">
        <f>$E$7</f>
        <v>00A</v>
      </c>
      <c r="X209" s="10" cm="1">
        <f t="array" ref="X209">_xlfn.IFS(W209=$C$30,2,TRUE,1)</f>
        <v>2</v>
      </c>
      <c r="Y209" s="10" t="str">
        <f>$D$7</f>
        <v>DJ5963-001</v>
      </c>
      <c r="Z209" s="10" cm="1">
        <f t="array" aca="1" ref="Z209" ca="1">_xlfn.IFS($L$203=$C7,1,TRUE,0)</f>
        <v>0</v>
      </c>
      <c r="AA209" s="22" cm="1">
        <f t="array" aca="1" ref="AA209" ca="1">_xlfn.IFS(AND($N$203=V209),1,TRUE,0)</f>
        <v>1</v>
      </c>
      <c r="AB209" s="10" cm="1">
        <f t="array" aca="1" ref="AB209" ca="1">_xlfn.IFS($O$203=W209,1,TRUE,0)</f>
        <v>0</v>
      </c>
      <c r="AC209" s="10" cm="1">
        <f t="array" aca="1" ref="AC209" ca="1">_xlfn.IFS(X209&gt;$P$203,0,TRUE,1)</f>
        <v>0</v>
      </c>
      <c r="AD209" s="10" cm="1">
        <f t="array" aca="1" ref="AD209" ca="1">_xlfn.IFS(AND(AA209=1,AB209=1,AC209=1),1,AND(AA209=0,AB209=1,AC209=1),2,AND(AA209=0,AB209=0,AC209=1),3,AND(AA209=1,AB209=0,AC209=1),3,AND(AA209=0,AB209=0,AC209=0),4,AND(AA209=1,AB209=0,AC209=0),4,TRUE,0.1)</f>
        <v>4</v>
      </c>
      <c r="AE209" s="6" cm="1">
        <f t="array" aca="1" ref="AE209" ca="1">_xlfn.IFS(AD209=$D$23,$E$23,AD209=$D$24,$E$24,AD209=$D$25,$E$25,AD209=$D$26,$E$26,TRUE,0.1)</f>
        <v>1320</v>
      </c>
      <c r="AF209" s="6">
        <f t="shared" ca="1" si="10"/>
        <v>0</v>
      </c>
      <c r="AG209" s="6">
        <f t="shared" ca="1" si="11"/>
        <v>1320</v>
      </c>
    </row>
    <row r="210" spans="11:33">
      <c r="T210" s="10" t="s">
        <v>137</v>
      </c>
      <c r="U210" s="6" t="str">
        <f>$C$8</f>
        <v>DJ5961780S090</v>
      </c>
      <c r="V210" s="6" t="str">
        <f>$F$8</f>
        <v>MNMAN00046</v>
      </c>
      <c r="W210" s="6" t="str">
        <f>$E$8</f>
        <v>79S</v>
      </c>
      <c r="X210" s="10" cm="1">
        <f t="array" ref="X210">_xlfn.IFS(W210=$C$30,2,TRUE,1)</f>
        <v>1</v>
      </c>
      <c r="Y210" s="10" t="str">
        <f>$D$8</f>
        <v>DJ5961-780</v>
      </c>
      <c r="Z210" s="10" cm="1">
        <f t="array" aca="1" ref="Z210" ca="1">_xlfn.IFS($L$203=$C8,1,TRUE,0)</f>
        <v>0</v>
      </c>
      <c r="AA210" s="22" cm="1">
        <f t="array" aca="1" ref="AA210" ca="1">_xlfn.IFS(AND($N$203=V210),1,TRUE,0)</f>
        <v>0</v>
      </c>
      <c r="AB210" s="10" cm="1">
        <f t="array" aca="1" ref="AB210" ca="1">_xlfn.IFS($O$203=W210,1,TRUE,0)</f>
        <v>1</v>
      </c>
      <c r="AC210" s="10" cm="1">
        <f t="array" aca="1" ref="AC210" ca="1">_xlfn.IFS(X210&gt;$P$203,0,TRUE,1)</f>
        <v>1</v>
      </c>
      <c r="AD210" s="10" cm="1">
        <f t="array" aca="1" ref="AD210" ca="1">_xlfn.IFS(AND(AA210=1,AB210=1,AC210=1),1,AND(AA210=0,AB210=1,AC210=1),2,AND(AA210=0,AB210=0,AC210=1),3,AND(AA210=1,AB210=0,AC210=1),3,AND(AA210=0,AB210=0,AC210=0),4,AND(AA210=1,AB210=0,AC210=0),4,TRUE,0.1)</f>
        <v>2</v>
      </c>
      <c r="AE210" s="6" cm="1">
        <f t="array" aca="1" ref="AE210" ca="1">_xlfn.IFS(AD210=$D$23,$E$23,AD210=$D$24,$E$24,AD210=$D$25,$E$25,AD210=$D$26,$E$26,TRUE,0.1)</f>
        <v>528</v>
      </c>
      <c r="AF210" s="6">
        <f t="shared" ca="1" si="10"/>
        <v>0</v>
      </c>
      <c r="AG210" s="6">
        <f t="shared" ca="1" si="11"/>
        <v>528</v>
      </c>
    </row>
    <row r="211" spans="11:33">
      <c r="T211" s="10" t="s">
        <v>138</v>
      </c>
      <c r="U211" s="6" t="str">
        <f>$C$9</f>
        <v>DJ5963001S110</v>
      </c>
      <c r="V211" s="6" t="str">
        <f>$F$9</f>
        <v>MNMAN00048</v>
      </c>
      <c r="W211" s="6" t="str">
        <f>$E$9</f>
        <v>00A</v>
      </c>
      <c r="X211" s="10" cm="1">
        <f t="array" ref="X211">_xlfn.IFS(W211=$C$30,2,TRUE,1)</f>
        <v>2</v>
      </c>
      <c r="Y211" s="10" t="str">
        <f>$D$9</f>
        <v>DJ5963-001</v>
      </c>
      <c r="Z211" s="10" cm="1">
        <f t="array" aca="1" ref="Z211" ca="1">_xlfn.IFS($L$203=$C9,1,TRUE,0)</f>
        <v>0</v>
      </c>
      <c r="AA211" s="22" cm="1">
        <f t="array" aca="1" ref="AA211" ca="1">_xlfn.IFS(AND($N$203=V211),1,TRUE,0)</f>
        <v>0</v>
      </c>
      <c r="AB211" s="10" cm="1">
        <f t="array" aca="1" ref="AB211" ca="1">_xlfn.IFS($O$203=W211,1,TRUE,0)</f>
        <v>0</v>
      </c>
      <c r="AC211" s="10" cm="1">
        <f t="array" aca="1" ref="AC211" ca="1">_xlfn.IFS(X211&gt;$P$203,0,TRUE,1)</f>
        <v>0</v>
      </c>
      <c r="AD211" s="10" cm="1">
        <f t="array" aca="1" ref="AD211" ca="1">_xlfn.IFS(AND(AA211=1,AB211=1,AC211=1),1,AND(AA211=0,AB211=1,AC211=1),2,AND(AA211=0,AB211=0,AC211=1),3,AND(AA211=1,AB211=0,AC211=1),3,AND(AA211=0,AB211=0,AC211=0),4,AND(AA211=1,AB211=0,AC211=0),4,TRUE,0.1)</f>
        <v>4</v>
      </c>
      <c r="AE211" s="6" cm="1">
        <f t="array" aca="1" ref="AE211" ca="1">_xlfn.IFS(AD211=$D$23,$E$23,AD211=$D$24,$E$24,AD211=$D$25,$E$25,AD211=$D$26,$E$26,TRUE,0.1)</f>
        <v>1320</v>
      </c>
      <c r="AF211" s="6">
        <f t="shared" ca="1" si="10"/>
        <v>0</v>
      </c>
      <c r="AG211" s="6">
        <f t="shared" ca="1" si="11"/>
        <v>1320</v>
      </c>
    </row>
    <row r="212" spans="11:33">
      <c r="T212" s="10" t="s">
        <v>1013</v>
      </c>
      <c r="U212" s="64" t="str">
        <f>$C$10</f>
        <v>DJ5963780S095</v>
      </c>
      <c r="V212" s="6" t="str">
        <f>$F$10</f>
        <v>MNMAN00046</v>
      </c>
      <c r="W212" s="6" t="str">
        <f>$E$10</f>
        <v>79S</v>
      </c>
      <c r="X212" s="10" cm="1">
        <f t="array" ref="X212">_xlfn.IFS(W212=$C$30,2,TRUE,1)</f>
        <v>1</v>
      </c>
      <c r="Y212" s="10" t="str">
        <f>$D$9</f>
        <v>DJ5963-001</v>
      </c>
      <c r="Z212" s="10" cm="1">
        <f t="array" aca="1" ref="Z212" ca="1">_xlfn.IFS($L$203=$C10,1,TRUE,0)</f>
        <v>0</v>
      </c>
      <c r="AA212" s="22" cm="1">
        <f t="array" aca="1" ref="AA212" ca="1">_xlfn.IFS(AND($N$203=V212),1,TRUE,0)</f>
        <v>0</v>
      </c>
      <c r="AB212" s="10" cm="1">
        <f t="array" aca="1" ref="AB212" ca="1">_xlfn.IFS($O$203=W212,1,TRUE,0)</f>
        <v>1</v>
      </c>
      <c r="AC212" s="10" cm="1">
        <f t="array" aca="1" ref="AC212" ca="1">_xlfn.IFS(X212&gt;$P$203,0,TRUE,1)</f>
        <v>1</v>
      </c>
      <c r="AD212" s="10" cm="1">
        <f t="array" aca="1" ref="AD212" ca="1">_xlfn.IFS(AND(AA212=1,AB212=1,AC212=1),1,AND(AA212=0,AB212=1,AC212=1),2,AND(AA212=0,AB212=0,AC212=1),3,AND(AA212=1,AB212=0,AC212=1),3,AND(AA212=0,AB212=0,AC212=0),4,AND(AA212=1,AB212=0,AC212=0),4,TRUE,0.1)</f>
        <v>2</v>
      </c>
      <c r="AE212" s="6" cm="1">
        <f t="array" aca="1" ref="AE212" ca="1">_xlfn.IFS(AD212=$D$23,$E$23,AD212=$D$24,$E$24,AD212=$D$25,$E$25,AD212=$D$26,$E$26,TRUE,0.1)</f>
        <v>528</v>
      </c>
      <c r="AF212" s="6">
        <f t="shared" ca="1" si="10"/>
        <v>0</v>
      </c>
      <c r="AG212" s="6">
        <f t="shared" ca="1" si="11"/>
        <v>528</v>
      </c>
    </row>
    <row r="213" spans="11:33">
      <c r="K213" s="6">
        <f>Auc_1!$B$24</f>
        <v>22</v>
      </c>
      <c r="L213" s="6" t="str">
        <f ca="1">Auc_1!$C$24</f>
        <v>DJ5963001S065</v>
      </c>
      <c r="M213" s="6" t="str">
        <f ca="1">Auc_1!$D$24</f>
        <v>DJ5963-001</v>
      </c>
      <c r="N213" s="6" t="str">
        <f ca="1">Auc_1!$F$24</f>
        <v>MNMAN00043</v>
      </c>
      <c r="O213" s="6" t="str">
        <f ca="1">Auc_1!$I$24</f>
        <v>00A</v>
      </c>
      <c r="P213" s="10" cm="1">
        <f t="array" aca="1" ref="P213" ca="1">_xlfn.IFS(O213=$C$30,2,TRUE,1)</f>
        <v>2</v>
      </c>
      <c r="Q213" s="10">
        <f ca="1">Auc_1!$K$24</f>
        <v>12</v>
      </c>
      <c r="R213" s="10">
        <f ca="1">Auc_1!$L$24</f>
        <v>56</v>
      </c>
      <c r="S213" s="10">
        <f ca="1">Auc_1!$P$24</f>
        <v>180</v>
      </c>
      <c r="T213" s="6">
        <v>0</v>
      </c>
      <c r="AD213" s="10"/>
      <c r="AE213" s="6"/>
      <c r="AF213" s="6"/>
      <c r="AG213" s="6"/>
    </row>
    <row r="214" spans="11:33">
      <c r="T214" s="6">
        <v>0</v>
      </c>
      <c r="U214" s="10" t="s">
        <v>172</v>
      </c>
      <c r="V214" s="19" t="s">
        <v>148</v>
      </c>
      <c r="W214" s="10" t="s">
        <v>161</v>
      </c>
      <c r="X214" s="10" t="s">
        <v>166</v>
      </c>
      <c r="Y214" s="10" t="s">
        <v>150</v>
      </c>
      <c r="Z214" s="10" t="s">
        <v>1002</v>
      </c>
      <c r="AA214" s="39" t="s">
        <v>148</v>
      </c>
      <c r="AB214" s="40" t="s">
        <v>161</v>
      </c>
      <c r="AC214" s="40" t="s">
        <v>166</v>
      </c>
      <c r="AD214" s="40" t="s">
        <v>198</v>
      </c>
      <c r="AE214" s="22" t="s">
        <v>153</v>
      </c>
      <c r="AF214" s="22" t="s">
        <v>1025</v>
      </c>
      <c r="AG214" s="22" t="s">
        <v>1026</v>
      </c>
    </row>
    <row r="215" spans="11:33">
      <c r="T215" s="10" t="s">
        <v>132</v>
      </c>
      <c r="U215" s="6" t="str">
        <f>$C$3</f>
        <v>DJ5961001S070</v>
      </c>
      <c r="V215" s="6" t="str">
        <f>$F$3</f>
        <v>MNMAN00044</v>
      </c>
      <c r="W215" s="6" t="str">
        <f>$E$3</f>
        <v>00A</v>
      </c>
      <c r="X215" s="10" cm="1">
        <f t="array" ref="X215">_xlfn.IFS(W215=$C$30,2,TRUE,1)</f>
        <v>2</v>
      </c>
      <c r="Y215" s="10" t="str">
        <f>$D$3</f>
        <v>DJ5961-001</v>
      </c>
      <c r="Z215" s="10" cm="1">
        <f t="array" aca="1" ref="Z215" ca="1">_xlfn.IFS($L$213=$C3,1,TRUE,0)</f>
        <v>0</v>
      </c>
      <c r="AA215" s="22" cm="1">
        <f t="array" aca="1" ref="AA215" ca="1">_xlfn.IFS(AND($N$213=V215),1,TRUE,0)</f>
        <v>0</v>
      </c>
      <c r="AB215" s="10" cm="1">
        <f t="array" aca="1" ref="AB215" ca="1">_xlfn.IFS($O$213=W215,1,TRUE,0)</f>
        <v>1</v>
      </c>
      <c r="AC215" s="10" cm="1">
        <f t="array" aca="1" ref="AC215" ca="1">_xlfn.IFS(X215&gt;$P$213,0,TRUE,1)</f>
        <v>1</v>
      </c>
      <c r="AD215" s="10" cm="1">
        <f t="array" aca="1" ref="AD215" ca="1">_xlfn.IFS(AND(AA215=1,AB215=1,AC215=1),1,AND(AA215=0,AB215=1,AC215=1),2,AND(AA215=0,AB215=0,AC215=1),3,AND(AA215=1,AB215=0,AC215=1),3,AND(AA215=0,AB215=0,AC215=0),4,AND(AA215=1,AB215=0,AC215=0),4,TRUE,0.1)</f>
        <v>2</v>
      </c>
      <c r="AE215" s="6" cm="1">
        <f t="array" aca="1" ref="AE215" ca="1">_xlfn.IFS(AD215=$D$23,$E$23,AD215=$D$24,$E$24,AD215=$D$25,$E$25,AD215=$D$26,$E$26,TRUE,0.1)</f>
        <v>528</v>
      </c>
      <c r="AF215" s="6">
        <f t="shared" ref="AF215:AF222" ca="1" si="12">IF(Z215=1,20,0)</f>
        <v>0</v>
      </c>
      <c r="AG215" s="6">
        <f t="shared" ref="AG215:AG222" ca="1" si="13">AE215-AF215</f>
        <v>528</v>
      </c>
    </row>
    <row r="216" spans="11:33">
      <c r="T216" s="10" t="s">
        <v>133</v>
      </c>
      <c r="U216" s="6" t="str">
        <f>$C$4</f>
        <v>DJ5961780S100</v>
      </c>
      <c r="V216" s="6" t="str">
        <f>$F$4</f>
        <v>MNMAN00047</v>
      </c>
      <c r="W216" s="6" t="str">
        <f>$E$4</f>
        <v>79S</v>
      </c>
      <c r="X216" s="10" cm="1">
        <f t="array" ref="X216">_xlfn.IFS(W216=$C$30,2,TRUE,1)</f>
        <v>1</v>
      </c>
      <c r="Y216" s="10" t="str">
        <f>$D$4</f>
        <v>DJ5961-780</v>
      </c>
      <c r="Z216" s="10" cm="1">
        <f t="array" aca="1" ref="Z216" ca="1">_xlfn.IFS($L$213=$C4,1,TRUE,0)</f>
        <v>0</v>
      </c>
      <c r="AA216" s="22" cm="1">
        <f t="array" aca="1" ref="AA216" ca="1">_xlfn.IFS(AND($N$213=V216),1,TRUE,0)</f>
        <v>0</v>
      </c>
      <c r="AB216" s="10" cm="1">
        <f t="array" aca="1" ref="AB216" ca="1">_xlfn.IFS($O$213=W216,1,TRUE,0)</f>
        <v>0</v>
      </c>
      <c r="AC216" s="10" cm="1">
        <f t="array" aca="1" ref="AC216" ca="1">_xlfn.IFS(X216&gt;$P$213,0,TRUE,1)</f>
        <v>1</v>
      </c>
      <c r="AD216" s="10" cm="1">
        <f t="array" aca="1" ref="AD216" ca="1">_xlfn.IFS(AND(AA216=1,AB216=1,AC216=1),1,AND(AA216=0,AB216=1,AC216=1),2,AND(AA216=0,AB216=0,AC216=1),3,AND(AA216=1,AB216=0,AC216=1),3,AND(AA216=0,AB216=0,AC216=0),4,AND(AA216=1,AB216=0,AC216=0),4,TRUE,0.1)</f>
        <v>3</v>
      </c>
      <c r="AE216" s="6" cm="1">
        <f t="array" aca="1" ref="AE216" ca="1">_xlfn.IFS(AD216=$D$23,$E$23,AD216=$D$24,$E$24,AD216=$D$25,$E$25,AD216=$D$26,$E$26,TRUE,0.1)</f>
        <v>528</v>
      </c>
      <c r="AF216" s="6">
        <f t="shared" ca="1" si="12"/>
        <v>0</v>
      </c>
      <c r="AG216" s="6">
        <f t="shared" ca="1" si="13"/>
        <v>528</v>
      </c>
    </row>
    <row r="217" spans="11:33">
      <c r="T217" s="10" t="s">
        <v>134</v>
      </c>
      <c r="U217" s="6" t="str">
        <f>$C$5</f>
        <v>DJ5961001S080</v>
      </c>
      <c r="V217" s="6" t="str">
        <f>$F$5</f>
        <v>MNMAN00045</v>
      </c>
      <c r="W217" s="6" t="str">
        <f>$E$5</f>
        <v>00A</v>
      </c>
      <c r="X217" s="10" cm="1">
        <f t="array" ref="X217">_xlfn.IFS(W217=$C$30,2,TRUE,1)</f>
        <v>2</v>
      </c>
      <c r="Y217" s="10" t="str">
        <f>$D$5</f>
        <v>DJ5961-001</v>
      </c>
      <c r="Z217" s="10" cm="1">
        <f t="array" aca="1" ref="Z217" ca="1">_xlfn.IFS($L$213=$C5,1,TRUE,0)</f>
        <v>0</v>
      </c>
      <c r="AA217" s="22" cm="1">
        <f t="array" aca="1" ref="AA217" ca="1">_xlfn.IFS(AND($N$213=V217),1,TRUE,0)</f>
        <v>0</v>
      </c>
      <c r="AB217" s="10" cm="1">
        <f t="array" aca="1" ref="AB217" ca="1">_xlfn.IFS($O$213=W217,1,TRUE,0)</f>
        <v>1</v>
      </c>
      <c r="AC217" s="10" cm="1">
        <f t="array" aca="1" ref="AC217" ca="1">_xlfn.IFS(X217&gt;$P$213,0,TRUE,1)</f>
        <v>1</v>
      </c>
      <c r="AD217" s="10" cm="1">
        <f t="array" aca="1" ref="AD217" ca="1">_xlfn.IFS(AND(AA217=1,AB217=1,AC217=1),1,AND(AA217=0,AB217=1,AC217=1),2,AND(AA217=0,AB217=0,AC217=1),3,AND(AA217=1,AB217=0,AC217=1),3,AND(AA217=0,AB217=0,AC217=0),4,AND(AA217=1,AB217=0,AC217=0),4,TRUE,0.1)</f>
        <v>2</v>
      </c>
      <c r="AE217" s="6" cm="1">
        <f t="array" aca="1" ref="AE217" ca="1">_xlfn.IFS(AD217=$D$23,$E$23,AD217=$D$24,$E$24,AD217=$D$25,$E$25,AD217=$D$26,$E$26,TRUE,0.1)</f>
        <v>528</v>
      </c>
      <c r="AF217" s="6">
        <f t="shared" ca="1" si="12"/>
        <v>0</v>
      </c>
      <c r="AG217" s="6">
        <f t="shared" ca="1" si="13"/>
        <v>528</v>
      </c>
    </row>
    <row r="218" spans="11:33">
      <c r="T218" s="10" t="s">
        <v>135</v>
      </c>
      <c r="U218" s="6" t="str">
        <f>$C$6</f>
        <v>DJ5963001S100</v>
      </c>
      <c r="V218" s="6" t="str">
        <f>$F$6</f>
        <v>MNMAN00047</v>
      </c>
      <c r="W218" s="6" t="str">
        <f>$E$6</f>
        <v>00A</v>
      </c>
      <c r="X218" s="10" cm="1">
        <f t="array" ref="X218">_xlfn.IFS(W218=$C$30,2,TRUE,1)</f>
        <v>2</v>
      </c>
      <c r="Y218" s="10" t="str">
        <f>$D$6</f>
        <v>DJ5963-001</v>
      </c>
      <c r="Z218" s="10" cm="1">
        <f t="array" aca="1" ref="Z218" ca="1">_xlfn.IFS($L$213=$C6,1,TRUE,0)</f>
        <v>0</v>
      </c>
      <c r="AA218" s="22" cm="1">
        <f t="array" aca="1" ref="AA218" ca="1">_xlfn.IFS(AND($N$213=V218),1,TRUE,0)</f>
        <v>0</v>
      </c>
      <c r="AB218" s="10" cm="1">
        <f t="array" aca="1" ref="AB218" ca="1">_xlfn.IFS($O$213=W218,1,TRUE,0)</f>
        <v>1</v>
      </c>
      <c r="AC218" s="10" cm="1">
        <f t="array" aca="1" ref="AC218" ca="1">_xlfn.IFS(X218&gt;$P$213,0,TRUE,1)</f>
        <v>1</v>
      </c>
      <c r="AD218" s="10" cm="1">
        <f t="array" aca="1" ref="AD218" ca="1">_xlfn.IFS(AND(AA218=1,AB218=1,AC218=1),1,AND(AA218=0,AB218=1,AC218=1),2,AND(AA218=0,AB218=0,AC218=1),3,AND(AA218=1,AB218=0,AC218=1),3,AND(AA218=0,AB218=0,AC218=0),4,AND(AA218=1,AB218=0,AC218=0),4,TRUE,0.1)</f>
        <v>2</v>
      </c>
      <c r="AE218" s="6" cm="1">
        <f t="array" aca="1" ref="AE218" ca="1">_xlfn.IFS(AD218=$D$23,$E$23,AD218=$D$24,$E$24,AD218=$D$25,$E$25,AD218=$D$26,$E$26,TRUE,0.1)</f>
        <v>528</v>
      </c>
      <c r="AF218" s="6">
        <f t="shared" ca="1" si="12"/>
        <v>0</v>
      </c>
      <c r="AG218" s="6">
        <f t="shared" ca="1" si="13"/>
        <v>528</v>
      </c>
    </row>
    <row r="219" spans="11:33">
      <c r="T219" s="10" t="s">
        <v>136</v>
      </c>
      <c r="U219" s="6" t="str">
        <f>$C$7</f>
        <v>DJ5963001S120</v>
      </c>
      <c r="V219" s="6" t="str">
        <f>$F$7</f>
        <v>MNMAN00049</v>
      </c>
      <c r="W219" s="6" t="str">
        <f>$E$7</f>
        <v>00A</v>
      </c>
      <c r="X219" s="10" cm="1">
        <f t="array" ref="X219">_xlfn.IFS(W219=$C$30,2,TRUE,1)</f>
        <v>2</v>
      </c>
      <c r="Y219" s="10" t="str">
        <f>$D$7</f>
        <v>DJ5963-001</v>
      </c>
      <c r="Z219" s="10" cm="1">
        <f t="array" aca="1" ref="Z219" ca="1">_xlfn.IFS($L$213=$C7,1,TRUE,0)</f>
        <v>0</v>
      </c>
      <c r="AA219" s="22" cm="1">
        <f t="array" aca="1" ref="AA219" ca="1">_xlfn.IFS(AND($N$213=V219),1,TRUE,0)</f>
        <v>0</v>
      </c>
      <c r="AB219" s="10" cm="1">
        <f t="array" aca="1" ref="AB219" ca="1">_xlfn.IFS($O$213=W219,1,TRUE,0)</f>
        <v>1</v>
      </c>
      <c r="AC219" s="10" cm="1">
        <f t="array" aca="1" ref="AC219" ca="1">_xlfn.IFS(X219&gt;$P$213,0,TRUE,1)</f>
        <v>1</v>
      </c>
      <c r="AD219" s="10" cm="1">
        <f t="array" aca="1" ref="AD219" ca="1">_xlfn.IFS(AND(AA219=1,AB219=1,AC219=1),1,AND(AA219=0,AB219=1,AC219=1),2,AND(AA219=0,AB219=0,AC219=1),3,AND(AA219=1,AB219=0,AC219=1),3,AND(AA219=0,AB219=0,AC219=0),4,AND(AA219=1,AB219=0,AC219=0),4,TRUE,0.1)</f>
        <v>2</v>
      </c>
      <c r="AE219" s="6" cm="1">
        <f t="array" aca="1" ref="AE219" ca="1">_xlfn.IFS(AD219=$D$23,$E$23,AD219=$D$24,$E$24,AD219=$D$25,$E$25,AD219=$D$26,$E$26,TRUE,0.1)</f>
        <v>528</v>
      </c>
      <c r="AF219" s="6">
        <f t="shared" ca="1" si="12"/>
        <v>0</v>
      </c>
      <c r="AG219" s="6">
        <f t="shared" ca="1" si="13"/>
        <v>528</v>
      </c>
    </row>
    <row r="220" spans="11:33">
      <c r="T220" s="10" t="s">
        <v>137</v>
      </c>
      <c r="U220" s="6" t="str">
        <f>$C$8</f>
        <v>DJ5961780S090</v>
      </c>
      <c r="V220" s="6" t="str">
        <f>$F$8</f>
        <v>MNMAN00046</v>
      </c>
      <c r="W220" s="6" t="str">
        <f>$E$8</f>
        <v>79S</v>
      </c>
      <c r="X220" s="10" cm="1">
        <f t="array" ref="X220">_xlfn.IFS(W220=$C$30,2,TRUE,1)</f>
        <v>1</v>
      </c>
      <c r="Y220" s="10" t="str">
        <f>$D$8</f>
        <v>DJ5961-780</v>
      </c>
      <c r="Z220" s="10" cm="1">
        <f t="array" aca="1" ref="Z220" ca="1">_xlfn.IFS($L$213=$C8,1,TRUE,0)</f>
        <v>0</v>
      </c>
      <c r="AA220" s="22" cm="1">
        <f t="array" aca="1" ref="AA220" ca="1">_xlfn.IFS(AND($N$213=V220),1,TRUE,0)</f>
        <v>0</v>
      </c>
      <c r="AB220" s="10" cm="1">
        <f t="array" aca="1" ref="AB220" ca="1">_xlfn.IFS($O$213=W220,1,TRUE,0)</f>
        <v>0</v>
      </c>
      <c r="AC220" s="10" cm="1">
        <f t="array" aca="1" ref="AC220" ca="1">_xlfn.IFS(X220&gt;$P$213,0,TRUE,1)</f>
        <v>1</v>
      </c>
      <c r="AD220" s="10" cm="1">
        <f t="array" aca="1" ref="AD220" ca="1">_xlfn.IFS(AND(AA220=1,AB220=1,AC220=1),1,AND(AA220=0,AB220=1,AC220=1),2,AND(AA220=0,AB220=0,AC220=1),3,AND(AA220=1,AB220=0,AC220=1),3,AND(AA220=0,AB220=0,AC220=0),4,AND(AA220=1,AB220=0,AC220=0),4,TRUE,0.1)</f>
        <v>3</v>
      </c>
      <c r="AE220" s="6" cm="1">
        <f t="array" aca="1" ref="AE220" ca="1">_xlfn.IFS(AD220=$D$23,$E$23,AD220=$D$24,$E$24,AD220=$D$25,$E$25,AD220=$D$26,$E$26,TRUE,0.1)</f>
        <v>528</v>
      </c>
      <c r="AF220" s="6">
        <f t="shared" ca="1" si="12"/>
        <v>0</v>
      </c>
      <c r="AG220" s="6">
        <f t="shared" ca="1" si="13"/>
        <v>528</v>
      </c>
    </row>
    <row r="221" spans="11:33">
      <c r="T221" s="10" t="s">
        <v>138</v>
      </c>
      <c r="U221" s="6" t="str">
        <f>$C$9</f>
        <v>DJ5963001S110</v>
      </c>
      <c r="V221" s="6" t="str">
        <f>$F$9</f>
        <v>MNMAN00048</v>
      </c>
      <c r="W221" s="6" t="str">
        <f>$E$9</f>
        <v>00A</v>
      </c>
      <c r="X221" s="10" cm="1">
        <f t="array" ref="X221">_xlfn.IFS(W221=$C$30,2,TRUE,1)</f>
        <v>2</v>
      </c>
      <c r="Y221" s="10" t="str">
        <f>$D$9</f>
        <v>DJ5963-001</v>
      </c>
      <c r="Z221" s="10" cm="1">
        <f t="array" aca="1" ref="Z221" ca="1">_xlfn.IFS($L$213=$C9,1,TRUE,0)</f>
        <v>0</v>
      </c>
      <c r="AA221" s="22" cm="1">
        <f t="array" aca="1" ref="AA221" ca="1">_xlfn.IFS(AND($N$213=V221),1,TRUE,0)</f>
        <v>0</v>
      </c>
      <c r="AB221" s="10" cm="1">
        <f t="array" aca="1" ref="AB221" ca="1">_xlfn.IFS($O$213=W221,1,TRUE,0)</f>
        <v>1</v>
      </c>
      <c r="AC221" s="10" cm="1">
        <f t="array" aca="1" ref="AC221" ca="1">_xlfn.IFS(X221&gt;$P$213,0,TRUE,1)</f>
        <v>1</v>
      </c>
      <c r="AD221" s="10" cm="1">
        <f t="array" aca="1" ref="AD221" ca="1">_xlfn.IFS(AND(AA221=1,AB221=1,AC221=1),1,AND(AA221=0,AB221=1,AC221=1),2,AND(AA221=0,AB221=0,AC221=1),3,AND(AA221=1,AB221=0,AC221=1),3,AND(AA221=0,AB221=0,AC221=0),4,AND(AA221=1,AB221=0,AC221=0),4,TRUE,0.1)</f>
        <v>2</v>
      </c>
      <c r="AE221" s="6" cm="1">
        <f t="array" aca="1" ref="AE221" ca="1">_xlfn.IFS(AD221=$D$23,$E$23,AD221=$D$24,$E$24,AD221=$D$25,$E$25,AD221=$D$26,$E$26,TRUE,0.1)</f>
        <v>528</v>
      </c>
      <c r="AF221" s="6">
        <f t="shared" ca="1" si="12"/>
        <v>0</v>
      </c>
      <c r="AG221" s="6">
        <f t="shared" ca="1" si="13"/>
        <v>528</v>
      </c>
    </row>
    <row r="222" spans="11:33">
      <c r="T222" s="10" t="s">
        <v>1013</v>
      </c>
      <c r="U222" s="64" t="str">
        <f>$C$10</f>
        <v>DJ5963780S095</v>
      </c>
      <c r="V222" s="6" t="str">
        <f>$F$10</f>
        <v>MNMAN00046</v>
      </c>
      <c r="W222" s="6" t="str">
        <f>$E$10</f>
        <v>79S</v>
      </c>
      <c r="X222" s="10" cm="1">
        <f t="array" ref="X222">_xlfn.IFS(W222=$C$30,2,TRUE,1)</f>
        <v>1</v>
      </c>
      <c r="Y222" s="10" t="str">
        <f>$D$9</f>
        <v>DJ5963-001</v>
      </c>
      <c r="Z222" s="10" cm="1">
        <f t="array" aca="1" ref="Z222" ca="1">_xlfn.IFS($L$213=$C10,1,TRUE,0)</f>
        <v>0</v>
      </c>
      <c r="AA222" s="22" cm="1">
        <f t="array" aca="1" ref="AA222" ca="1">_xlfn.IFS(AND($N$213=V222),1,TRUE,0)</f>
        <v>0</v>
      </c>
      <c r="AB222" s="10" cm="1">
        <f t="array" aca="1" ref="AB222" ca="1">_xlfn.IFS($O$213=W222,1,TRUE,0)</f>
        <v>0</v>
      </c>
      <c r="AC222" s="10" cm="1">
        <f t="array" aca="1" ref="AC222" ca="1">_xlfn.IFS(X222&gt;$P$213,0,TRUE,1)</f>
        <v>1</v>
      </c>
      <c r="AD222" s="10" cm="1">
        <f t="array" aca="1" ref="AD222" ca="1">_xlfn.IFS(AND(AA222=1,AB222=1,AC222=1),1,AND(AA222=0,AB222=1,AC222=1),2,AND(AA222=0,AB222=0,AC222=1),3,AND(AA222=1,AB222=0,AC222=1),3,AND(AA222=0,AB222=0,AC222=0),4,AND(AA222=1,AB222=0,AC222=0),4,TRUE,0.1)</f>
        <v>3</v>
      </c>
      <c r="AE222" s="6" cm="1">
        <f t="array" aca="1" ref="AE222" ca="1">_xlfn.IFS(AD222=$D$23,$E$23,AD222=$D$24,$E$24,AD222=$D$25,$E$25,AD222=$D$26,$E$26,TRUE,0.1)</f>
        <v>528</v>
      </c>
      <c r="AF222" s="6">
        <f t="shared" ca="1" si="12"/>
        <v>0</v>
      </c>
      <c r="AG222" s="6">
        <f t="shared" ca="1" si="13"/>
        <v>528</v>
      </c>
    </row>
    <row r="223" spans="11:33">
      <c r="K223" s="6">
        <f>Auc_1!$B$25</f>
        <v>23</v>
      </c>
      <c r="L223" s="6" t="str">
        <f ca="1">Auc_1!$C$25</f>
        <v>DJ5963001S125</v>
      </c>
      <c r="M223" s="6" t="str">
        <f ca="1">Auc_1!$D$25</f>
        <v>DJ5963-001</v>
      </c>
      <c r="N223" s="6" t="str">
        <f ca="1">Auc_1!$F$25</f>
        <v>MNMAN00049</v>
      </c>
      <c r="O223" s="6" t="str">
        <f ca="1">Auc_1!$I$25</f>
        <v>00A</v>
      </c>
      <c r="P223" s="10" cm="1">
        <f t="array" aca="1" ref="P223" ca="1">_xlfn.IFS(O223=$C$30,2,TRUE,1)</f>
        <v>2</v>
      </c>
      <c r="Q223" s="10">
        <f ca="1">Auc_1!$K$25</f>
        <v>6</v>
      </c>
      <c r="R223" s="10">
        <f ca="1">Auc_1!$L$25</f>
        <v>37</v>
      </c>
      <c r="S223" s="10">
        <f ca="1">Auc_1!$P$25</f>
        <v>300</v>
      </c>
      <c r="T223" s="6">
        <v>0</v>
      </c>
      <c r="AD223" s="10"/>
      <c r="AE223" s="6"/>
      <c r="AF223" s="6"/>
      <c r="AG223" s="6"/>
    </row>
    <row r="224" spans="11:33">
      <c r="T224" s="6">
        <v>0</v>
      </c>
      <c r="U224" s="10" t="s">
        <v>172</v>
      </c>
      <c r="V224" s="19" t="s">
        <v>148</v>
      </c>
      <c r="W224" s="10" t="s">
        <v>161</v>
      </c>
      <c r="X224" s="10" t="s">
        <v>166</v>
      </c>
      <c r="Y224" s="10" t="s">
        <v>150</v>
      </c>
      <c r="Z224" s="10" t="s">
        <v>1002</v>
      </c>
      <c r="AA224" s="39" t="s">
        <v>148</v>
      </c>
      <c r="AB224" s="40" t="s">
        <v>161</v>
      </c>
      <c r="AC224" s="40" t="s">
        <v>166</v>
      </c>
      <c r="AD224" s="40" t="s">
        <v>198</v>
      </c>
      <c r="AE224" s="22" t="s">
        <v>153</v>
      </c>
      <c r="AF224" s="22" t="s">
        <v>1025</v>
      </c>
      <c r="AG224" s="22" t="s">
        <v>1026</v>
      </c>
    </row>
    <row r="225" spans="11:33">
      <c r="T225" s="10" t="s">
        <v>132</v>
      </c>
      <c r="U225" s="6" t="str">
        <f>$C$3</f>
        <v>DJ5961001S070</v>
      </c>
      <c r="V225" s="6" t="str">
        <f>$F$3</f>
        <v>MNMAN00044</v>
      </c>
      <c r="W225" s="6" t="str">
        <f>$E$3</f>
        <v>00A</v>
      </c>
      <c r="X225" s="10" cm="1">
        <f t="array" ref="X225">_xlfn.IFS(W225=$C$30,2,TRUE,1)</f>
        <v>2</v>
      </c>
      <c r="Y225" s="10" t="str">
        <f>$D$3</f>
        <v>DJ5961-001</v>
      </c>
      <c r="Z225" s="10" cm="1">
        <f t="array" aca="1" ref="Z225" ca="1">_xlfn.IFS($L$223=$C3,1,TRUE,0)</f>
        <v>0</v>
      </c>
      <c r="AA225" s="22" cm="1">
        <f t="array" aca="1" ref="AA225" ca="1">_xlfn.IFS(AND($N$223=V225),1,TRUE,0)</f>
        <v>0</v>
      </c>
      <c r="AB225" s="10" cm="1">
        <f t="array" aca="1" ref="AB225" ca="1">_xlfn.IFS($O$223=W225,1,TRUE,0)</f>
        <v>1</v>
      </c>
      <c r="AC225" s="10" cm="1">
        <f t="array" aca="1" ref="AC225" ca="1">_xlfn.IFS(X225&gt;$P$223,0,TRUE,1)</f>
        <v>1</v>
      </c>
      <c r="AD225" s="10" cm="1">
        <f t="array" aca="1" ref="AD225" ca="1">_xlfn.IFS(AND(AA225=1,AB225=1,AC225=1),1,AND(AA225=0,AB225=1,AC225=1),2,AND(AA225=0,AB225=0,AC225=1),3,AND(AA225=1,AB225=0,AC225=1),3,AND(AA225=0,AB225=0,AC225=0),4,AND(AA225=1,AB225=0,AC225=0),4,TRUE,0.1)</f>
        <v>2</v>
      </c>
      <c r="AE225" s="6" cm="1">
        <f t="array" aca="1" ref="AE225" ca="1">_xlfn.IFS(AD225=$D$23,$E$23,AD225=$D$24,$E$24,AD225=$D$25,$E$25,AD225=$D$26,$E$26,TRUE,0.1)</f>
        <v>528</v>
      </c>
      <c r="AF225" s="6">
        <f t="shared" ref="AF225:AF232" ca="1" si="14">IF(Z225=1,20,0)</f>
        <v>0</v>
      </c>
      <c r="AG225" s="6">
        <f t="shared" ref="AG225:AG232" ca="1" si="15">AE225-AF225</f>
        <v>528</v>
      </c>
    </row>
    <row r="226" spans="11:33">
      <c r="T226" s="10" t="s">
        <v>133</v>
      </c>
      <c r="U226" s="6" t="str">
        <f>$C$4</f>
        <v>DJ5961780S100</v>
      </c>
      <c r="V226" s="6" t="str">
        <f>$F$4</f>
        <v>MNMAN00047</v>
      </c>
      <c r="W226" s="6" t="str">
        <f>$E$4</f>
        <v>79S</v>
      </c>
      <c r="X226" s="10" cm="1">
        <f t="array" ref="X226">_xlfn.IFS(W226=$C$30,2,TRUE,1)</f>
        <v>1</v>
      </c>
      <c r="Y226" s="10" t="str">
        <f>$D$4</f>
        <v>DJ5961-780</v>
      </c>
      <c r="Z226" s="10" cm="1">
        <f t="array" aca="1" ref="Z226" ca="1">_xlfn.IFS($L$223=$C4,1,TRUE,0)</f>
        <v>0</v>
      </c>
      <c r="AA226" s="22" cm="1">
        <f t="array" aca="1" ref="AA226" ca="1">_xlfn.IFS(AND($N$223=V226),1,TRUE,0)</f>
        <v>0</v>
      </c>
      <c r="AB226" s="10" cm="1">
        <f t="array" aca="1" ref="AB226" ca="1">_xlfn.IFS($O$223=W226,1,TRUE,0)</f>
        <v>0</v>
      </c>
      <c r="AC226" s="10" cm="1">
        <f t="array" aca="1" ref="AC226" ca="1">_xlfn.IFS(X226&gt;$P$223,0,TRUE,1)</f>
        <v>1</v>
      </c>
      <c r="AD226" s="10" cm="1">
        <f t="array" aca="1" ref="AD226" ca="1">_xlfn.IFS(AND(AA226=1,AB226=1,AC226=1),1,AND(AA226=0,AB226=1,AC226=1),2,AND(AA226=0,AB226=0,AC226=1),3,AND(AA226=1,AB226=0,AC226=1),3,AND(AA226=0,AB226=0,AC226=0),4,AND(AA226=1,AB226=0,AC226=0),4,TRUE,0.1)</f>
        <v>3</v>
      </c>
      <c r="AE226" s="6" cm="1">
        <f t="array" aca="1" ref="AE226" ca="1">_xlfn.IFS(AD226=$D$23,$E$23,AD226=$D$24,$E$24,AD226=$D$25,$E$25,AD226=$D$26,$E$26,TRUE,0.1)</f>
        <v>528</v>
      </c>
      <c r="AF226" s="6">
        <f t="shared" ca="1" si="14"/>
        <v>0</v>
      </c>
      <c r="AG226" s="6">
        <f t="shared" ca="1" si="15"/>
        <v>528</v>
      </c>
    </row>
    <row r="227" spans="11:33">
      <c r="T227" s="10" t="s">
        <v>134</v>
      </c>
      <c r="U227" s="6" t="str">
        <f>$C$5</f>
        <v>DJ5961001S080</v>
      </c>
      <c r="V227" s="6" t="str">
        <f>$F$5</f>
        <v>MNMAN00045</v>
      </c>
      <c r="W227" s="6" t="str">
        <f>$E$5</f>
        <v>00A</v>
      </c>
      <c r="X227" s="10" cm="1">
        <f t="array" ref="X227">_xlfn.IFS(W227=$C$30,2,TRUE,1)</f>
        <v>2</v>
      </c>
      <c r="Y227" s="10" t="str">
        <f>$D$5</f>
        <v>DJ5961-001</v>
      </c>
      <c r="Z227" s="10" cm="1">
        <f t="array" aca="1" ref="Z227" ca="1">_xlfn.IFS($L$223=$C5,1,TRUE,0)</f>
        <v>0</v>
      </c>
      <c r="AA227" s="22" cm="1">
        <f t="array" aca="1" ref="AA227" ca="1">_xlfn.IFS(AND($N$223=V227),1,TRUE,0)</f>
        <v>0</v>
      </c>
      <c r="AB227" s="10" cm="1">
        <f t="array" aca="1" ref="AB227" ca="1">_xlfn.IFS($O$223=W227,1,TRUE,0)</f>
        <v>1</v>
      </c>
      <c r="AC227" s="10" cm="1">
        <f t="array" aca="1" ref="AC227" ca="1">_xlfn.IFS(X227&gt;$P$223,0,TRUE,1)</f>
        <v>1</v>
      </c>
      <c r="AD227" s="10" cm="1">
        <f t="array" aca="1" ref="AD227" ca="1">_xlfn.IFS(AND(AA227=1,AB227=1,AC227=1),1,AND(AA227=0,AB227=1,AC227=1),2,AND(AA227=0,AB227=0,AC227=1),3,AND(AA227=1,AB227=0,AC227=1),3,AND(AA227=0,AB227=0,AC227=0),4,AND(AA227=1,AB227=0,AC227=0),4,TRUE,0.1)</f>
        <v>2</v>
      </c>
      <c r="AE227" s="6" cm="1">
        <f t="array" aca="1" ref="AE227" ca="1">_xlfn.IFS(AD227=$D$23,$E$23,AD227=$D$24,$E$24,AD227=$D$25,$E$25,AD227=$D$26,$E$26,TRUE,0.1)</f>
        <v>528</v>
      </c>
      <c r="AF227" s="6">
        <f t="shared" ca="1" si="14"/>
        <v>0</v>
      </c>
      <c r="AG227" s="6">
        <f t="shared" ca="1" si="15"/>
        <v>528</v>
      </c>
    </row>
    <row r="228" spans="11:33">
      <c r="T228" s="10" t="s">
        <v>135</v>
      </c>
      <c r="U228" s="6" t="str">
        <f>$C$6</f>
        <v>DJ5963001S100</v>
      </c>
      <c r="V228" s="6" t="str">
        <f>$F$6</f>
        <v>MNMAN00047</v>
      </c>
      <c r="W228" s="6" t="str">
        <f>$E$6</f>
        <v>00A</v>
      </c>
      <c r="X228" s="10" cm="1">
        <f t="array" ref="X228">_xlfn.IFS(W228=$C$30,2,TRUE,1)</f>
        <v>2</v>
      </c>
      <c r="Y228" s="10" t="str">
        <f>$D$6</f>
        <v>DJ5963-001</v>
      </c>
      <c r="Z228" s="10" cm="1">
        <f t="array" aca="1" ref="Z228" ca="1">_xlfn.IFS($L$223=$C6,1,TRUE,0)</f>
        <v>0</v>
      </c>
      <c r="AA228" s="22" cm="1">
        <f t="array" aca="1" ref="AA228" ca="1">_xlfn.IFS(AND($N$223=V228),1,TRUE,0)</f>
        <v>0</v>
      </c>
      <c r="AB228" s="10" cm="1">
        <f t="array" aca="1" ref="AB228" ca="1">_xlfn.IFS($O$223=W228,1,TRUE,0)</f>
        <v>1</v>
      </c>
      <c r="AC228" s="10" cm="1">
        <f t="array" aca="1" ref="AC228" ca="1">_xlfn.IFS(X228&gt;$P$223,0,TRUE,1)</f>
        <v>1</v>
      </c>
      <c r="AD228" s="10" cm="1">
        <f t="array" aca="1" ref="AD228" ca="1">_xlfn.IFS(AND(AA228=1,AB228=1,AC228=1),1,AND(AA228=0,AB228=1,AC228=1),2,AND(AA228=0,AB228=0,AC228=1),3,AND(AA228=1,AB228=0,AC228=1),3,AND(AA228=0,AB228=0,AC228=0),4,AND(AA228=1,AB228=0,AC228=0),4,TRUE,0.1)</f>
        <v>2</v>
      </c>
      <c r="AE228" s="6" cm="1">
        <f t="array" aca="1" ref="AE228" ca="1">_xlfn.IFS(AD228=$D$23,$E$23,AD228=$D$24,$E$24,AD228=$D$25,$E$25,AD228=$D$26,$E$26,TRUE,0.1)</f>
        <v>528</v>
      </c>
      <c r="AF228" s="6">
        <f t="shared" ca="1" si="14"/>
        <v>0</v>
      </c>
      <c r="AG228" s="6">
        <f t="shared" ca="1" si="15"/>
        <v>528</v>
      </c>
    </row>
    <row r="229" spans="11:33">
      <c r="T229" s="10" t="s">
        <v>136</v>
      </c>
      <c r="U229" s="6" t="str">
        <f>$C$7</f>
        <v>DJ5963001S120</v>
      </c>
      <c r="V229" s="6" t="str">
        <f>$F$7</f>
        <v>MNMAN00049</v>
      </c>
      <c r="W229" s="6" t="str">
        <f>$E$7</f>
        <v>00A</v>
      </c>
      <c r="X229" s="10" cm="1">
        <f t="array" ref="X229">_xlfn.IFS(W229=$C$30,2,TRUE,1)</f>
        <v>2</v>
      </c>
      <c r="Y229" s="10" t="str">
        <f>$D$7</f>
        <v>DJ5963-001</v>
      </c>
      <c r="Z229" s="10" cm="1">
        <f t="array" aca="1" ref="Z229" ca="1">_xlfn.IFS($L$223=$C7,1,TRUE,0)</f>
        <v>0</v>
      </c>
      <c r="AA229" s="22" cm="1">
        <f t="array" aca="1" ref="AA229" ca="1">_xlfn.IFS(AND($N$223=V229),1,TRUE,0)</f>
        <v>1</v>
      </c>
      <c r="AB229" s="10" cm="1">
        <f t="array" aca="1" ref="AB229" ca="1">_xlfn.IFS($O$223=W229,1,TRUE,0)</f>
        <v>1</v>
      </c>
      <c r="AC229" s="10" cm="1">
        <f t="array" aca="1" ref="AC229" ca="1">_xlfn.IFS(X229&gt;$P$223,0,TRUE,1)</f>
        <v>1</v>
      </c>
      <c r="AD229" s="10" cm="1">
        <f t="array" aca="1" ref="AD229" ca="1">_xlfn.IFS(AND(AA229=1,AB229=1,AC229=1),1,AND(AA229=0,AB229=1,AC229=1),2,AND(AA229=0,AB229=0,AC229=1),3,AND(AA229=1,AB229=0,AC229=1),3,AND(AA229=0,AB229=0,AC229=0),4,AND(AA229=1,AB229=0,AC229=0),4,TRUE,0.1)</f>
        <v>1</v>
      </c>
      <c r="AE229" s="6" cm="1">
        <f t="array" aca="1" ref="AE229" ca="1">_xlfn.IFS(AD229=$D$23,$E$23,AD229=$D$24,$E$24,AD229=$D$25,$E$25,AD229=$D$26,$E$26,TRUE,0.1)</f>
        <v>264</v>
      </c>
      <c r="AF229" s="6">
        <f t="shared" ca="1" si="14"/>
        <v>0</v>
      </c>
      <c r="AG229" s="6">
        <f t="shared" ca="1" si="15"/>
        <v>264</v>
      </c>
    </row>
    <row r="230" spans="11:33">
      <c r="T230" s="10" t="s">
        <v>137</v>
      </c>
      <c r="U230" s="6" t="str">
        <f>$C$8</f>
        <v>DJ5961780S090</v>
      </c>
      <c r="V230" s="6" t="str">
        <f>$F$8</f>
        <v>MNMAN00046</v>
      </c>
      <c r="W230" s="6" t="str">
        <f>$E$8</f>
        <v>79S</v>
      </c>
      <c r="X230" s="10" cm="1">
        <f t="array" ref="X230">_xlfn.IFS(W230=$C$30,2,TRUE,1)</f>
        <v>1</v>
      </c>
      <c r="Y230" s="10" t="str">
        <f>$D$8</f>
        <v>DJ5961-780</v>
      </c>
      <c r="Z230" s="10" cm="1">
        <f t="array" aca="1" ref="Z230" ca="1">_xlfn.IFS($L$223=$C8,1,TRUE,0)</f>
        <v>0</v>
      </c>
      <c r="AA230" s="22" cm="1">
        <f t="array" aca="1" ref="AA230" ca="1">_xlfn.IFS(AND($N$223=V230),1,TRUE,0)</f>
        <v>0</v>
      </c>
      <c r="AB230" s="10" cm="1">
        <f t="array" aca="1" ref="AB230" ca="1">_xlfn.IFS($O$223=W230,1,TRUE,0)</f>
        <v>0</v>
      </c>
      <c r="AC230" s="10" cm="1">
        <f t="array" aca="1" ref="AC230" ca="1">_xlfn.IFS(X230&gt;$P$223,0,TRUE,1)</f>
        <v>1</v>
      </c>
      <c r="AD230" s="10" cm="1">
        <f t="array" aca="1" ref="AD230" ca="1">_xlfn.IFS(AND(AA230=1,AB230=1,AC230=1),1,AND(AA230=0,AB230=1,AC230=1),2,AND(AA230=0,AB230=0,AC230=1),3,AND(AA230=1,AB230=0,AC230=1),3,AND(AA230=0,AB230=0,AC230=0),4,AND(AA230=1,AB230=0,AC230=0),4,TRUE,0.1)</f>
        <v>3</v>
      </c>
      <c r="AE230" s="6" cm="1">
        <f t="array" aca="1" ref="AE230" ca="1">_xlfn.IFS(AD230=$D$23,$E$23,AD230=$D$24,$E$24,AD230=$D$25,$E$25,AD230=$D$26,$E$26,TRUE,0.1)</f>
        <v>528</v>
      </c>
      <c r="AF230" s="6">
        <f t="shared" ca="1" si="14"/>
        <v>0</v>
      </c>
      <c r="AG230" s="6">
        <f t="shared" ca="1" si="15"/>
        <v>528</v>
      </c>
    </row>
    <row r="231" spans="11:33">
      <c r="T231" s="10" t="s">
        <v>138</v>
      </c>
      <c r="U231" s="6" t="str">
        <f>$C$9</f>
        <v>DJ5963001S110</v>
      </c>
      <c r="V231" s="6" t="str">
        <f>$F$9</f>
        <v>MNMAN00048</v>
      </c>
      <c r="W231" s="6" t="str">
        <f>$E$9</f>
        <v>00A</v>
      </c>
      <c r="X231" s="10" cm="1">
        <f t="array" ref="X231">_xlfn.IFS(W231=$C$30,2,TRUE,1)</f>
        <v>2</v>
      </c>
      <c r="Y231" s="10" t="str">
        <f>$D$9</f>
        <v>DJ5963-001</v>
      </c>
      <c r="Z231" s="10" cm="1">
        <f t="array" aca="1" ref="Z231" ca="1">_xlfn.IFS($L$223=$C9,1,TRUE,0)</f>
        <v>0</v>
      </c>
      <c r="AA231" s="22" cm="1">
        <f t="array" aca="1" ref="AA231" ca="1">_xlfn.IFS(AND($N$223=V231),1,TRUE,0)</f>
        <v>0</v>
      </c>
      <c r="AB231" s="10" cm="1">
        <f t="array" aca="1" ref="AB231" ca="1">_xlfn.IFS($O$223=W231,1,TRUE,0)</f>
        <v>1</v>
      </c>
      <c r="AC231" s="10" cm="1">
        <f t="array" aca="1" ref="AC231" ca="1">_xlfn.IFS(X231&gt;$P$223,0,TRUE,1)</f>
        <v>1</v>
      </c>
      <c r="AD231" s="10" cm="1">
        <f t="array" aca="1" ref="AD231" ca="1">_xlfn.IFS(AND(AA231=1,AB231=1,AC231=1),1,AND(AA231=0,AB231=1,AC231=1),2,AND(AA231=0,AB231=0,AC231=1),3,AND(AA231=1,AB231=0,AC231=1),3,AND(AA231=0,AB231=0,AC231=0),4,AND(AA231=1,AB231=0,AC231=0),4,TRUE,0.1)</f>
        <v>2</v>
      </c>
      <c r="AE231" s="6" cm="1">
        <f t="array" aca="1" ref="AE231" ca="1">_xlfn.IFS(AD231=$D$23,$E$23,AD231=$D$24,$E$24,AD231=$D$25,$E$25,AD231=$D$26,$E$26,TRUE,0.1)</f>
        <v>528</v>
      </c>
      <c r="AF231" s="6">
        <f t="shared" ca="1" si="14"/>
        <v>0</v>
      </c>
      <c r="AG231" s="6">
        <f t="shared" ca="1" si="15"/>
        <v>528</v>
      </c>
    </row>
    <row r="232" spans="11:33">
      <c r="T232" s="10" t="s">
        <v>1013</v>
      </c>
      <c r="U232" s="64" t="str">
        <f>$C$10</f>
        <v>DJ5963780S095</v>
      </c>
      <c r="V232" s="6" t="str">
        <f>$F$10</f>
        <v>MNMAN00046</v>
      </c>
      <c r="W232" s="6" t="str">
        <f>$E$10</f>
        <v>79S</v>
      </c>
      <c r="X232" s="10" cm="1">
        <f t="array" ref="X232">_xlfn.IFS(W232=$C$30,2,TRUE,1)</f>
        <v>1</v>
      </c>
      <c r="Y232" s="10" t="str">
        <f>$D$9</f>
        <v>DJ5963-001</v>
      </c>
      <c r="Z232" s="10" cm="1">
        <f t="array" aca="1" ref="Z232" ca="1">_xlfn.IFS($L$223=$C10,1,TRUE,0)</f>
        <v>0</v>
      </c>
      <c r="AA232" s="22" cm="1">
        <f t="array" aca="1" ref="AA232" ca="1">_xlfn.IFS(AND($N$223=V232),1,TRUE,0)</f>
        <v>0</v>
      </c>
      <c r="AB232" s="10" cm="1">
        <f t="array" aca="1" ref="AB232" ca="1">_xlfn.IFS($O$223=W232,1,TRUE,0)</f>
        <v>0</v>
      </c>
      <c r="AC232" s="10" cm="1">
        <f t="array" aca="1" ref="AC232" ca="1">_xlfn.IFS(X232&gt;$P$223,0,TRUE,1)</f>
        <v>1</v>
      </c>
      <c r="AD232" s="10" cm="1">
        <f t="array" aca="1" ref="AD232" ca="1">_xlfn.IFS(AND(AA232=1,AB232=1,AC232=1),1,AND(AA232=0,AB232=1,AC232=1),2,AND(AA232=0,AB232=0,AC232=1),3,AND(AA232=1,AB232=0,AC232=1),3,AND(AA232=0,AB232=0,AC232=0),4,AND(AA232=1,AB232=0,AC232=0),4,TRUE,0.1)</f>
        <v>3</v>
      </c>
      <c r="AE232" s="6" cm="1">
        <f t="array" aca="1" ref="AE232" ca="1">_xlfn.IFS(AD232=$D$23,$E$23,AD232=$D$24,$E$24,AD232=$D$25,$E$25,AD232=$D$26,$E$26,TRUE,0.1)</f>
        <v>528</v>
      </c>
      <c r="AF232" s="6">
        <f t="shared" ca="1" si="14"/>
        <v>0</v>
      </c>
      <c r="AG232" s="6">
        <f t="shared" ca="1" si="15"/>
        <v>528</v>
      </c>
    </row>
    <row r="233" spans="11:33">
      <c r="K233" s="6">
        <f>Auc_1!$B$26</f>
        <v>24</v>
      </c>
      <c r="L233" s="6" t="str">
        <f ca="1">Auc_1!$C$26</f>
        <v>DJ5963001S130</v>
      </c>
      <c r="M233" s="6" t="str">
        <f ca="1">Auc_1!$D$26</f>
        <v>DJ5963-001</v>
      </c>
      <c r="N233" s="6" t="str">
        <f ca="1">Auc_1!$F$26</f>
        <v>MNMAN00050</v>
      </c>
      <c r="O233" s="6" t="str">
        <f ca="1">Auc_1!$I$26</f>
        <v>00A</v>
      </c>
      <c r="P233" s="10" cm="1">
        <f t="array" aca="1" ref="P233" ca="1">_xlfn.IFS(O233=$C$30,2,TRUE,1)</f>
        <v>2</v>
      </c>
      <c r="Q233" s="10">
        <f ca="1">Auc_1!$K$26</f>
        <v>6</v>
      </c>
      <c r="R233" s="10">
        <f ca="1">Auc_1!$L$26</f>
        <v>18</v>
      </c>
      <c r="S233" s="10">
        <f ca="1">Auc_1!$P$26</f>
        <v>180</v>
      </c>
      <c r="T233" s="6">
        <v>0</v>
      </c>
      <c r="AD233" s="10"/>
      <c r="AE233" s="6"/>
      <c r="AF233" s="6"/>
      <c r="AG233" s="6"/>
    </row>
    <row r="234" spans="11:33">
      <c r="T234" s="6">
        <v>0</v>
      </c>
      <c r="U234" s="10" t="s">
        <v>172</v>
      </c>
      <c r="V234" s="19" t="s">
        <v>148</v>
      </c>
      <c r="W234" s="10" t="s">
        <v>161</v>
      </c>
      <c r="X234" s="10" t="s">
        <v>166</v>
      </c>
      <c r="Y234" s="10" t="s">
        <v>150</v>
      </c>
      <c r="Z234" s="10" t="s">
        <v>1002</v>
      </c>
      <c r="AA234" s="39" t="s">
        <v>148</v>
      </c>
      <c r="AB234" s="40" t="s">
        <v>161</v>
      </c>
      <c r="AC234" s="40" t="s">
        <v>166</v>
      </c>
      <c r="AD234" s="40" t="s">
        <v>198</v>
      </c>
      <c r="AE234" s="22" t="s">
        <v>153</v>
      </c>
      <c r="AF234" s="22" t="s">
        <v>1025</v>
      </c>
      <c r="AG234" s="22" t="s">
        <v>1026</v>
      </c>
    </row>
    <row r="235" spans="11:33">
      <c r="T235" s="10" t="s">
        <v>132</v>
      </c>
      <c r="U235" s="6" t="str">
        <f>$C$3</f>
        <v>DJ5961001S070</v>
      </c>
      <c r="V235" s="6" t="str">
        <f>$F$3</f>
        <v>MNMAN00044</v>
      </c>
      <c r="W235" s="6" t="str">
        <f>$E$3</f>
        <v>00A</v>
      </c>
      <c r="X235" s="10" cm="1">
        <f t="array" ref="X235">_xlfn.IFS(W235=$C$30,2,TRUE,1)</f>
        <v>2</v>
      </c>
      <c r="Y235" s="10" t="str">
        <f>$D$3</f>
        <v>DJ5961-001</v>
      </c>
      <c r="Z235" s="10" cm="1">
        <f t="array" aca="1" ref="Z235" ca="1">_xlfn.IFS($L$233=$C3,1,TRUE,0)</f>
        <v>0</v>
      </c>
      <c r="AA235" s="22" cm="1">
        <f t="array" aca="1" ref="AA235" ca="1">_xlfn.IFS(AND($N$233=V235),1,TRUE,0)</f>
        <v>0</v>
      </c>
      <c r="AB235" s="10" cm="1">
        <f t="array" aca="1" ref="AB235" ca="1">_xlfn.IFS($O$233=W235,1,TRUE,0)</f>
        <v>1</v>
      </c>
      <c r="AC235" s="10" cm="1">
        <f t="array" aca="1" ref="AC235" ca="1">_xlfn.IFS(X235&gt;$P$233,0,TRUE,1)</f>
        <v>1</v>
      </c>
      <c r="AD235" s="10" cm="1">
        <f t="array" aca="1" ref="AD235" ca="1">_xlfn.IFS(AND(AA235=1,AB235=1,AC235=1),1,AND(AA235=0,AB235=1,AC235=1),2,AND(AA235=0,AB235=0,AC235=1),3,AND(AA235=1,AB235=0,AC235=1),3,AND(AA235=0,AB235=0,AC235=0),4,AND(AA235=1,AB235=0,AC235=0),4,TRUE,0.1)</f>
        <v>2</v>
      </c>
      <c r="AE235" s="6" cm="1">
        <f t="array" aca="1" ref="AE235" ca="1">_xlfn.IFS(AD235=$D$23,$E$23,AD235=$D$24,$E$24,AD235=$D$25,$E$25,AD235=$D$26,$E$26,TRUE,0.1)</f>
        <v>528</v>
      </c>
      <c r="AF235" s="6">
        <f t="shared" ref="AF235:AF242" ca="1" si="16">IF(Z235=1,20,0)</f>
        <v>0</v>
      </c>
      <c r="AG235" s="6">
        <f t="shared" ref="AG235:AG242" ca="1" si="17">AE235-AF235</f>
        <v>528</v>
      </c>
    </row>
    <row r="236" spans="11:33">
      <c r="T236" s="10" t="s">
        <v>133</v>
      </c>
      <c r="U236" s="6" t="str">
        <f>$C$4</f>
        <v>DJ5961780S100</v>
      </c>
      <c r="V236" s="6" t="str">
        <f>$F$4</f>
        <v>MNMAN00047</v>
      </c>
      <c r="W236" s="6" t="str">
        <f>$E$4</f>
        <v>79S</v>
      </c>
      <c r="X236" s="10" cm="1">
        <f t="array" ref="X236">_xlfn.IFS(W236=$C$30,2,TRUE,1)</f>
        <v>1</v>
      </c>
      <c r="Y236" s="10" t="str">
        <f>$D$4</f>
        <v>DJ5961-780</v>
      </c>
      <c r="Z236" s="10" cm="1">
        <f t="array" aca="1" ref="Z236" ca="1">_xlfn.IFS($L$233=$C4,1,TRUE,0)</f>
        <v>0</v>
      </c>
      <c r="AA236" s="22" cm="1">
        <f t="array" aca="1" ref="AA236" ca="1">_xlfn.IFS(AND($N$233=V236),1,TRUE,0)</f>
        <v>0</v>
      </c>
      <c r="AB236" s="10" cm="1">
        <f t="array" aca="1" ref="AB236" ca="1">_xlfn.IFS($O$233=W236,1,TRUE,0)</f>
        <v>0</v>
      </c>
      <c r="AC236" s="10" cm="1">
        <f t="array" aca="1" ref="AC236" ca="1">_xlfn.IFS(X236&gt;$P$233,0,TRUE,1)</f>
        <v>1</v>
      </c>
      <c r="AD236" s="10" cm="1">
        <f t="array" aca="1" ref="AD236" ca="1">_xlfn.IFS(AND(AA236=1,AB236=1,AC236=1),1,AND(AA236=0,AB236=1,AC236=1),2,AND(AA236=0,AB236=0,AC236=1),3,AND(AA236=1,AB236=0,AC236=1),3,AND(AA236=0,AB236=0,AC236=0),4,AND(AA236=1,AB236=0,AC236=0),4,TRUE,0.1)</f>
        <v>3</v>
      </c>
      <c r="AE236" s="6" cm="1">
        <f t="array" aca="1" ref="AE236" ca="1">_xlfn.IFS(AD236=$D$23,$E$23,AD236=$D$24,$E$24,AD236=$D$25,$E$25,AD236=$D$26,$E$26,TRUE,0.1)</f>
        <v>528</v>
      </c>
      <c r="AF236" s="6">
        <f t="shared" ca="1" si="16"/>
        <v>0</v>
      </c>
      <c r="AG236" s="6">
        <f t="shared" ca="1" si="17"/>
        <v>528</v>
      </c>
    </row>
    <row r="237" spans="11:33">
      <c r="T237" s="10" t="s">
        <v>134</v>
      </c>
      <c r="U237" s="6" t="str">
        <f>$C$5</f>
        <v>DJ5961001S080</v>
      </c>
      <c r="V237" s="6" t="str">
        <f>$F$5</f>
        <v>MNMAN00045</v>
      </c>
      <c r="W237" s="6" t="str">
        <f>$E$5</f>
        <v>00A</v>
      </c>
      <c r="X237" s="10" cm="1">
        <f t="array" ref="X237">_xlfn.IFS(W237=$C$30,2,TRUE,1)</f>
        <v>2</v>
      </c>
      <c r="Y237" s="10" t="str">
        <f>$D$5</f>
        <v>DJ5961-001</v>
      </c>
      <c r="Z237" s="10" cm="1">
        <f t="array" aca="1" ref="Z237" ca="1">_xlfn.IFS($L$233=$C5,1,TRUE,0)</f>
        <v>0</v>
      </c>
      <c r="AA237" s="22" cm="1">
        <f t="array" aca="1" ref="AA237" ca="1">_xlfn.IFS(AND($N$233=V237),1,TRUE,0)</f>
        <v>0</v>
      </c>
      <c r="AB237" s="10" cm="1">
        <f t="array" aca="1" ref="AB237" ca="1">_xlfn.IFS($O$233=W237,1,TRUE,0)</f>
        <v>1</v>
      </c>
      <c r="AC237" s="10" cm="1">
        <f t="array" aca="1" ref="AC237" ca="1">_xlfn.IFS(X237&gt;$P$233,0,TRUE,1)</f>
        <v>1</v>
      </c>
      <c r="AD237" s="10" cm="1">
        <f t="array" aca="1" ref="AD237" ca="1">_xlfn.IFS(AND(AA237=1,AB237=1,AC237=1),1,AND(AA237=0,AB237=1,AC237=1),2,AND(AA237=0,AB237=0,AC237=1),3,AND(AA237=1,AB237=0,AC237=1),3,AND(AA237=0,AB237=0,AC237=0),4,AND(AA237=1,AB237=0,AC237=0),4,TRUE,0.1)</f>
        <v>2</v>
      </c>
      <c r="AE237" s="6" cm="1">
        <f t="array" aca="1" ref="AE237" ca="1">_xlfn.IFS(AD237=$D$23,$E$23,AD237=$D$24,$E$24,AD237=$D$25,$E$25,AD237=$D$26,$E$26,TRUE,0.1)</f>
        <v>528</v>
      </c>
      <c r="AF237" s="6">
        <f t="shared" ca="1" si="16"/>
        <v>0</v>
      </c>
      <c r="AG237" s="6">
        <f t="shared" ca="1" si="17"/>
        <v>528</v>
      </c>
    </row>
    <row r="238" spans="11:33">
      <c r="T238" s="10" t="s">
        <v>135</v>
      </c>
      <c r="U238" s="6" t="str">
        <f>$C$6</f>
        <v>DJ5963001S100</v>
      </c>
      <c r="V238" s="6" t="str">
        <f>$F$6</f>
        <v>MNMAN00047</v>
      </c>
      <c r="W238" s="6" t="str">
        <f>$E$6</f>
        <v>00A</v>
      </c>
      <c r="X238" s="10" cm="1">
        <f t="array" ref="X238">_xlfn.IFS(W238=$C$30,2,TRUE,1)</f>
        <v>2</v>
      </c>
      <c r="Y238" s="10" t="str">
        <f>$D$6</f>
        <v>DJ5963-001</v>
      </c>
      <c r="Z238" s="10" cm="1">
        <f t="array" aca="1" ref="Z238" ca="1">_xlfn.IFS($L$233=$C6,1,TRUE,0)</f>
        <v>0</v>
      </c>
      <c r="AA238" s="22" cm="1">
        <f t="array" aca="1" ref="AA238" ca="1">_xlfn.IFS(AND($N$233=V238),1,TRUE,0)</f>
        <v>0</v>
      </c>
      <c r="AB238" s="10" cm="1">
        <f t="array" aca="1" ref="AB238" ca="1">_xlfn.IFS($O$233=W238,1,TRUE,0)</f>
        <v>1</v>
      </c>
      <c r="AC238" s="10" cm="1">
        <f t="array" aca="1" ref="AC238" ca="1">_xlfn.IFS(X238&gt;$P$233,0,TRUE,1)</f>
        <v>1</v>
      </c>
      <c r="AD238" s="10" cm="1">
        <f t="array" aca="1" ref="AD238" ca="1">_xlfn.IFS(AND(AA238=1,AB238=1,AC238=1),1,AND(AA238=0,AB238=1,AC238=1),2,AND(AA238=0,AB238=0,AC238=1),3,AND(AA238=1,AB238=0,AC238=1),3,AND(AA238=0,AB238=0,AC238=0),4,AND(AA238=1,AB238=0,AC238=0),4,TRUE,0.1)</f>
        <v>2</v>
      </c>
      <c r="AE238" s="6" cm="1">
        <f t="array" aca="1" ref="AE238" ca="1">_xlfn.IFS(AD238=$D$23,$E$23,AD238=$D$24,$E$24,AD238=$D$25,$E$25,AD238=$D$26,$E$26,TRUE,0.1)</f>
        <v>528</v>
      </c>
      <c r="AF238" s="6">
        <f t="shared" ca="1" si="16"/>
        <v>0</v>
      </c>
      <c r="AG238" s="6">
        <f t="shared" ca="1" si="17"/>
        <v>528</v>
      </c>
    </row>
    <row r="239" spans="11:33">
      <c r="T239" s="10" t="s">
        <v>136</v>
      </c>
      <c r="U239" s="6" t="str">
        <f>$C$7</f>
        <v>DJ5963001S120</v>
      </c>
      <c r="V239" s="6" t="str">
        <f>$F$7</f>
        <v>MNMAN00049</v>
      </c>
      <c r="W239" s="6" t="str">
        <f>$E$7</f>
        <v>00A</v>
      </c>
      <c r="X239" s="10" cm="1">
        <f t="array" ref="X239">_xlfn.IFS(W239=$C$30,2,TRUE,1)</f>
        <v>2</v>
      </c>
      <c r="Y239" s="10" t="str">
        <f>$D$7</f>
        <v>DJ5963-001</v>
      </c>
      <c r="Z239" s="10" cm="1">
        <f t="array" aca="1" ref="Z239" ca="1">_xlfn.IFS($L$233=$C7,1,TRUE,0)</f>
        <v>0</v>
      </c>
      <c r="AA239" s="22" cm="1">
        <f t="array" aca="1" ref="AA239" ca="1">_xlfn.IFS(AND($N$233=V239),1,TRUE,0)</f>
        <v>0</v>
      </c>
      <c r="AB239" s="10" cm="1">
        <f t="array" aca="1" ref="AB239" ca="1">_xlfn.IFS($O$233=W239,1,TRUE,0)</f>
        <v>1</v>
      </c>
      <c r="AC239" s="10" cm="1">
        <f t="array" aca="1" ref="AC239" ca="1">_xlfn.IFS(X239&gt;$P$233,0,TRUE,1)</f>
        <v>1</v>
      </c>
      <c r="AD239" s="10" cm="1">
        <f t="array" aca="1" ref="AD239" ca="1">_xlfn.IFS(AND(AA239=1,AB239=1,AC239=1),1,AND(AA239=0,AB239=1,AC239=1),2,AND(AA239=0,AB239=0,AC239=1),3,AND(AA239=1,AB239=0,AC239=1),3,AND(AA239=0,AB239=0,AC239=0),4,AND(AA239=1,AB239=0,AC239=0),4,TRUE,0.1)</f>
        <v>2</v>
      </c>
      <c r="AE239" s="6" cm="1">
        <f t="array" aca="1" ref="AE239" ca="1">_xlfn.IFS(AD239=$D$23,$E$23,AD239=$D$24,$E$24,AD239=$D$25,$E$25,AD239=$D$26,$E$26,TRUE,0.1)</f>
        <v>528</v>
      </c>
      <c r="AF239" s="6">
        <f t="shared" ca="1" si="16"/>
        <v>0</v>
      </c>
      <c r="AG239" s="6">
        <f t="shared" ca="1" si="17"/>
        <v>528</v>
      </c>
    </row>
    <row r="240" spans="11:33">
      <c r="T240" s="10" t="s">
        <v>137</v>
      </c>
      <c r="U240" s="6" t="str">
        <f>$C$8</f>
        <v>DJ5961780S090</v>
      </c>
      <c r="V240" s="6" t="str">
        <f>$F$8</f>
        <v>MNMAN00046</v>
      </c>
      <c r="W240" s="6" t="str">
        <f>$E$8</f>
        <v>79S</v>
      </c>
      <c r="X240" s="10" cm="1">
        <f t="array" ref="X240">_xlfn.IFS(W240=$C$30,2,TRUE,1)</f>
        <v>1</v>
      </c>
      <c r="Y240" s="10" t="str">
        <f>$D$8</f>
        <v>DJ5961-780</v>
      </c>
      <c r="Z240" s="10" cm="1">
        <f t="array" aca="1" ref="Z240" ca="1">_xlfn.IFS($L$233=$C8,1,TRUE,0)</f>
        <v>0</v>
      </c>
      <c r="AA240" s="22" cm="1">
        <f t="array" aca="1" ref="AA240" ca="1">_xlfn.IFS(AND($N$233=V240),1,TRUE,0)</f>
        <v>0</v>
      </c>
      <c r="AB240" s="10" cm="1">
        <f t="array" aca="1" ref="AB240" ca="1">_xlfn.IFS($O$233=W240,1,TRUE,0)</f>
        <v>0</v>
      </c>
      <c r="AC240" s="10" cm="1">
        <f t="array" aca="1" ref="AC240" ca="1">_xlfn.IFS(X240&gt;$P$233,0,TRUE,1)</f>
        <v>1</v>
      </c>
      <c r="AD240" s="10" cm="1">
        <f t="array" aca="1" ref="AD240" ca="1">_xlfn.IFS(AND(AA240=1,AB240=1,AC240=1),1,AND(AA240=0,AB240=1,AC240=1),2,AND(AA240=0,AB240=0,AC240=1),3,AND(AA240=1,AB240=0,AC240=1),3,AND(AA240=0,AB240=0,AC240=0),4,AND(AA240=1,AB240=0,AC240=0),4,TRUE,0.1)</f>
        <v>3</v>
      </c>
      <c r="AE240" s="6" cm="1">
        <f t="array" aca="1" ref="AE240" ca="1">_xlfn.IFS(AD240=$D$23,$E$23,AD240=$D$24,$E$24,AD240=$D$25,$E$25,AD240=$D$26,$E$26,TRUE,0.1)</f>
        <v>528</v>
      </c>
      <c r="AF240" s="6">
        <f t="shared" ca="1" si="16"/>
        <v>0</v>
      </c>
      <c r="AG240" s="6">
        <f t="shared" ca="1" si="17"/>
        <v>528</v>
      </c>
    </row>
    <row r="241" spans="11:33">
      <c r="T241" s="10" t="s">
        <v>138</v>
      </c>
      <c r="U241" s="6" t="str">
        <f>$C$9</f>
        <v>DJ5963001S110</v>
      </c>
      <c r="V241" s="6" t="str">
        <f>$F$9</f>
        <v>MNMAN00048</v>
      </c>
      <c r="W241" s="6" t="str">
        <f>$E$9</f>
        <v>00A</v>
      </c>
      <c r="X241" s="10" cm="1">
        <f t="array" ref="X241">_xlfn.IFS(W241=$C$30,2,TRUE,1)</f>
        <v>2</v>
      </c>
      <c r="Y241" s="10" t="str">
        <f>$D$9</f>
        <v>DJ5963-001</v>
      </c>
      <c r="Z241" s="10" cm="1">
        <f t="array" aca="1" ref="Z241" ca="1">_xlfn.IFS($L$233=$C9,1,TRUE,0)</f>
        <v>0</v>
      </c>
      <c r="AA241" s="22" cm="1">
        <f t="array" aca="1" ref="AA241" ca="1">_xlfn.IFS(AND($N$233=V241),1,TRUE,0)</f>
        <v>0</v>
      </c>
      <c r="AB241" s="10" cm="1">
        <f t="array" aca="1" ref="AB241" ca="1">_xlfn.IFS($O$233=W241,1,TRUE,0)</f>
        <v>1</v>
      </c>
      <c r="AC241" s="10" cm="1">
        <f t="array" aca="1" ref="AC241" ca="1">_xlfn.IFS(X241&gt;$P$233,0,TRUE,1)</f>
        <v>1</v>
      </c>
      <c r="AD241" s="10" cm="1">
        <f t="array" aca="1" ref="AD241" ca="1">_xlfn.IFS(AND(AA241=1,AB241=1,AC241=1),1,AND(AA241=0,AB241=1,AC241=1),2,AND(AA241=0,AB241=0,AC241=1),3,AND(AA241=1,AB241=0,AC241=1),3,AND(AA241=0,AB241=0,AC241=0),4,AND(AA241=1,AB241=0,AC241=0),4,TRUE,0.1)</f>
        <v>2</v>
      </c>
      <c r="AE241" s="6" cm="1">
        <f t="array" aca="1" ref="AE241" ca="1">_xlfn.IFS(AD241=$D$23,$E$23,AD241=$D$24,$E$24,AD241=$D$25,$E$25,AD241=$D$26,$E$26,TRUE,0.1)</f>
        <v>528</v>
      </c>
      <c r="AF241" s="6">
        <f t="shared" ca="1" si="16"/>
        <v>0</v>
      </c>
      <c r="AG241" s="6">
        <f t="shared" ca="1" si="17"/>
        <v>528</v>
      </c>
    </row>
    <row r="242" spans="11:33">
      <c r="T242" s="10" t="s">
        <v>1013</v>
      </c>
      <c r="U242" s="64" t="str">
        <f>$C$10</f>
        <v>DJ5963780S095</v>
      </c>
      <c r="V242" s="6" t="str">
        <f>$F$10</f>
        <v>MNMAN00046</v>
      </c>
      <c r="W242" s="6" t="str">
        <f>$E$10</f>
        <v>79S</v>
      </c>
      <c r="X242" s="10" cm="1">
        <f t="array" ref="X242">_xlfn.IFS(W242=$C$30,2,TRUE,1)</f>
        <v>1</v>
      </c>
      <c r="Y242" s="10" t="str">
        <f>$D$9</f>
        <v>DJ5963-001</v>
      </c>
      <c r="Z242" s="10" cm="1">
        <f t="array" aca="1" ref="Z242" ca="1">_xlfn.IFS($L$233=$C10,1,TRUE,0)</f>
        <v>0</v>
      </c>
      <c r="AA242" s="22" cm="1">
        <f t="array" aca="1" ref="AA242" ca="1">_xlfn.IFS(AND($N$233=V242),1,TRUE,0)</f>
        <v>0</v>
      </c>
      <c r="AB242" s="10" cm="1">
        <f t="array" aca="1" ref="AB242" ca="1">_xlfn.IFS($O$233=W242,1,TRUE,0)</f>
        <v>0</v>
      </c>
      <c r="AC242" s="10" cm="1">
        <f t="array" aca="1" ref="AC242" ca="1">_xlfn.IFS(X242&gt;$P$233,0,TRUE,1)</f>
        <v>1</v>
      </c>
      <c r="AD242" s="10" cm="1">
        <f t="array" aca="1" ref="AD242" ca="1">_xlfn.IFS(AND(AA242=1,AB242=1,AC242=1),1,AND(AA242=0,AB242=1,AC242=1),2,AND(AA242=0,AB242=0,AC242=1),3,AND(AA242=1,AB242=0,AC242=1),3,AND(AA242=0,AB242=0,AC242=0),4,AND(AA242=1,AB242=0,AC242=0),4,TRUE,0.1)</f>
        <v>3</v>
      </c>
      <c r="AE242" s="6" cm="1">
        <f t="array" aca="1" ref="AE242" ca="1">_xlfn.IFS(AD242=$D$23,$E$23,AD242=$D$24,$E$24,AD242=$D$25,$E$25,AD242=$D$26,$E$26,TRUE,0.1)</f>
        <v>528</v>
      </c>
      <c r="AF242" s="6">
        <f t="shared" ca="1" si="16"/>
        <v>0</v>
      </c>
      <c r="AG242" s="6">
        <f t="shared" ca="1" si="17"/>
        <v>528</v>
      </c>
    </row>
    <row r="243" spans="11:33">
      <c r="K243" s="6">
        <f>Auc_1!$B$27</f>
        <v>25</v>
      </c>
      <c r="L243" s="6" t="str">
        <f ca="1">Auc_1!$C$27</f>
        <v>DJ5961001S125</v>
      </c>
      <c r="M243" s="6" t="str">
        <f ca="1">Auc_1!$D$27</f>
        <v>DJ5961-001</v>
      </c>
      <c r="N243" s="6" t="str">
        <f ca="1">Auc_1!$F$27</f>
        <v>MNMAN00049</v>
      </c>
      <c r="O243" s="6" t="str">
        <f ca="1">Auc_1!$I$27</f>
        <v>00A</v>
      </c>
      <c r="P243" s="10" cm="1">
        <f t="array" aca="1" ref="P243" ca="1">_xlfn.IFS(O243=$C$30,2,TRUE,1)</f>
        <v>2</v>
      </c>
      <c r="Q243" s="10">
        <f ca="1">Auc_1!$K$27</f>
        <v>60</v>
      </c>
      <c r="R243" s="10">
        <f ca="1">Auc_1!$L$27</f>
        <v>137</v>
      </c>
      <c r="S243" s="10">
        <f ca="1">Auc_1!$P$27</f>
        <v>300</v>
      </c>
      <c r="T243" s="6">
        <v>0</v>
      </c>
      <c r="AD243" s="10"/>
      <c r="AE243" s="6"/>
      <c r="AF243" s="6"/>
      <c r="AG243" s="6"/>
    </row>
    <row r="244" spans="11:33">
      <c r="T244" s="6">
        <v>0</v>
      </c>
      <c r="U244" s="10" t="s">
        <v>172</v>
      </c>
      <c r="V244" s="19" t="s">
        <v>148</v>
      </c>
      <c r="W244" s="10" t="s">
        <v>161</v>
      </c>
      <c r="X244" s="10" t="s">
        <v>166</v>
      </c>
      <c r="Y244" s="10" t="s">
        <v>150</v>
      </c>
      <c r="Z244" s="10" t="s">
        <v>1002</v>
      </c>
      <c r="AA244" s="39" t="s">
        <v>148</v>
      </c>
      <c r="AB244" s="40" t="s">
        <v>161</v>
      </c>
      <c r="AC244" s="40" t="s">
        <v>166</v>
      </c>
      <c r="AD244" s="40" t="s">
        <v>198</v>
      </c>
      <c r="AE244" s="22" t="s">
        <v>153</v>
      </c>
      <c r="AF244" s="22" t="s">
        <v>1025</v>
      </c>
      <c r="AG244" s="22" t="s">
        <v>1026</v>
      </c>
    </row>
    <row r="245" spans="11:33">
      <c r="T245" s="10" t="s">
        <v>132</v>
      </c>
      <c r="U245" s="6" t="str">
        <f>$C$3</f>
        <v>DJ5961001S070</v>
      </c>
      <c r="V245" s="6" t="str">
        <f>$F$3</f>
        <v>MNMAN00044</v>
      </c>
      <c r="W245" s="6" t="str">
        <f>$E$3</f>
        <v>00A</v>
      </c>
      <c r="X245" s="10" cm="1">
        <f t="array" ref="X245">_xlfn.IFS(W245=$C$30,2,TRUE,1)</f>
        <v>2</v>
      </c>
      <c r="Y245" s="10" t="str">
        <f>$D$3</f>
        <v>DJ5961-001</v>
      </c>
      <c r="Z245" s="10" cm="1">
        <f t="array" aca="1" ref="Z245" ca="1">_xlfn.IFS($L$243=$C3,1,TRUE,0)</f>
        <v>0</v>
      </c>
      <c r="AA245" s="22" cm="1">
        <f t="array" aca="1" ref="AA245" ca="1">_xlfn.IFS(AND($N$243=V245),1,TRUE,0)</f>
        <v>0</v>
      </c>
      <c r="AB245" s="10" cm="1">
        <f t="array" aca="1" ref="AB245" ca="1">_xlfn.IFS($O$243=W245,1,TRUE,0)</f>
        <v>1</v>
      </c>
      <c r="AC245" s="10" cm="1">
        <f t="array" aca="1" ref="AC245" ca="1">_xlfn.IFS(X245&gt;$P$243,0,TRUE,1)</f>
        <v>1</v>
      </c>
      <c r="AD245" s="10" cm="1">
        <f t="array" aca="1" ref="AD245" ca="1">_xlfn.IFS(AND(AA245=1,AB245=1,AC245=1),1,AND(AA245=0,AB245=1,AC245=1),2,AND(AA245=0,AB245=0,AC245=1),3,AND(AA245=1,AB245=0,AC245=1),3,AND(AA245=0,AB245=0,AC245=0),4,AND(AA245=1,AB245=0,AC245=0),4,TRUE,0.1)</f>
        <v>2</v>
      </c>
      <c r="AE245" s="6" cm="1">
        <f t="array" aca="1" ref="AE245" ca="1">_xlfn.IFS(AD245=$D$23,$E$23,AD245=$D$24,$E$24,AD245=$D$25,$E$25,AD245=$D$26,$E$26,TRUE,0.1)</f>
        <v>528</v>
      </c>
      <c r="AF245" s="6">
        <f t="shared" ref="AF245:AF252" ca="1" si="18">IF(Z245=1,20,0)</f>
        <v>0</v>
      </c>
      <c r="AG245" s="6">
        <f t="shared" ref="AG245:AG252" ca="1" si="19">AE245-AF245</f>
        <v>528</v>
      </c>
    </row>
    <row r="246" spans="11:33">
      <c r="T246" s="10" t="s">
        <v>133</v>
      </c>
      <c r="U246" s="6" t="str">
        <f>$C$4</f>
        <v>DJ5961780S100</v>
      </c>
      <c r="V246" s="6" t="str">
        <f>$F$4</f>
        <v>MNMAN00047</v>
      </c>
      <c r="W246" s="6" t="str">
        <f>$E$4</f>
        <v>79S</v>
      </c>
      <c r="X246" s="10" cm="1">
        <f t="array" ref="X246">_xlfn.IFS(W246=$C$30,2,TRUE,1)</f>
        <v>1</v>
      </c>
      <c r="Y246" s="10" t="str">
        <f>$D$4</f>
        <v>DJ5961-780</v>
      </c>
      <c r="Z246" s="10" cm="1">
        <f t="array" aca="1" ref="Z246" ca="1">_xlfn.IFS($L$243=$C4,1,TRUE,0)</f>
        <v>0</v>
      </c>
      <c r="AA246" s="22" cm="1">
        <f t="array" aca="1" ref="AA246" ca="1">_xlfn.IFS(AND($N$243=V246),1,TRUE,0)</f>
        <v>0</v>
      </c>
      <c r="AB246" s="10" cm="1">
        <f t="array" aca="1" ref="AB246" ca="1">_xlfn.IFS($O$243=W246,1,TRUE,0)</f>
        <v>0</v>
      </c>
      <c r="AC246" s="10" cm="1">
        <f t="array" aca="1" ref="AC246" ca="1">_xlfn.IFS(X246&gt;$P$243,0,TRUE,1)</f>
        <v>1</v>
      </c>
      <c r="AD246" s="10" cm="1">
        <f t="array" aca="1" ref="AD246" ca="1">_xlfn.IFS(AND(AA246=1,AB246=1,AC246=1),1,AND(AA246=0,AB246=1,AC246=1),2,AND(AA246=0,AB246=0,AC246=1),3,AND(AA246=1,AB246=0,AC246=1),3,AND(AA246=0,AB246=0,AC246=0),4,AND(AA246=1,AB246=0,AC246=0),4,TRUE,0.1)</f>
        <v>3</v>
      </c>
      <c r="AE246" s="6" cm="1">
        <f t="array" aca="1" ref="AE246" ca="1">_xlfn.IFS(AD246=$D$23,$E$23,AD246=$D$24,$E$24,AD246=$D$25,$E$25,AD246=$D$26,$E$26,TRUE,0.1)</f>
        <v>528</v>
      </c>
      <c r="AF246" s="6">
        <f t="shared" ca="1" si="18"/>
        <v>0</v>
      </c>
      <c r="AG246" s="6">
        <f t="shared" ca="1" si="19"/>
        <v>528</v>
      </c>
    </row>
    <row r="247" spans="11:33">
      <c r="T247" s="10" t="s">
        <v>134</v>
      </c>
      <c r="U247" s="6" t="str">
        <f>$C$5</f>
        <v>DJ5961001S080</v>
      </c>
      <c r="V247" s="6" t="str">
        <f>$F$5</f>
        <v>MNMAN00045</v>
      </c>
      <c r="W247" s="6" t="str">
        <f>$E$5</f>
        <v>00A</v>
      </c>
      <c r="X247" s="10" cm="1">
        <f t="array" ref="X247">_xlfn.IFS(W247=$C$30,2,TRUE,1)</f>
        <v>2</v>
      </c>
      <c r="Y247" s="10" t="str">
        <f>$D$5</f>
        <v>DJ5961-001</v>
      </c>
      <c r="Z247" s="10" cm="1">
        <f t="array" aca="1" ref="Z247" ca="1">_xlfn.IFS($L$243=$C5,1,TRUE,0)</f>
        <v>0</v>
      </c>
      <c r="AA247" s="22" cm="1">
        <f t="array" aca="1" ref="AA247" ca="1">_xlfn.IFS(AND($N$243=V247),1,TRUE,0)</f>
        <v>0</v>
      </c>
      <c r="AB247" s="10" cm="1">
        <f t="array" aca="1" ref="AB247" ca="1">_xlfn.IFS($O$243=W247,1,TRUE,0)</f>
        <v>1</v>
      </c>
      <c r="AC247" s="10" cm="1">
        <f t="array" aca="1" ref="AC247" ca="1">_xlfn.IFS(X247&gt;$P$243,0,TRUE,1)</f>
        <v>1</v>
      </c>
      <c r="AD247" s="10" cm="1">
        <f t="array" aca="1" ref="AD247" ca="1">_xlfn.IFS(AND(AA247=1,AB247=1,AC247=1),1,AND(AA247=0,AB247=1,AC247=1),2,AND(AA247=0,AB247=0,AC247=1),3,AND(AA247=1,AB247=0,AC247=1),3,AND(AA247=0,AB247=0,AC247=0),4,AND(AA247=1,AB247=0,AC247=0),4,TRUE,0.1)</f>
        <v>2</v>
      </c>
      <c r="AE247" s="6" cm="1">
        <f t="array" aca="1" ref="AE247" ca="1">_xlfn.IFS(AD247=$D$23,$E$23,AD247=$D$24,$E$24,AD247=$D$25,$E$25,AD247=$D$26,$E$26,TRUE,0.1)</f>
        <v>528</v>
      </c>
      <c r="AF247" s="6">
        <f t="shared" ca="1" si="18"/>
        <v>0</v>
      </c>
      <c r="AG247" s="6">
        <f t="shared" ca="1" si="19"/>
        <v>528</v>
      </c>
    </row>
    <row r="248" spans="11:33">
      <c r="T248" s="10" t="s">
        <v>135</v>
      </c>
      <c r="U248" s="6" t="str">
        <f>$C$6</f>
        <v>DJ5963001S100</v>
      </c>
      <c r="V248" s="6" t="str">
        <f>$F$6</f>
        <v>MNMAN00047</v>
      </c>
      <c r="W248" s="6" t="str">
        <f>$E$6</f>
        <v>00A</v>
      </c>
      <c r="X248" s="10" cm="1">
        <f t="array" ref="X248">_xlfn.IFS(W248=$C$30,2,TRUE,1)</f>
        <v>2</v>
      </c>
      <c r="Y248" s="10" t="str">
        <f>$D$6</f>
        <v>DJ5963-001</v>
      </c>
      <c r="Z248" s="10" cm="1">
        <f t="array" aca="1" ref="Z248" ca="1">_xlfn.IFS($L$243=$C6,1,TRUE,0)</f>
        <v>0</v>
      </c>
      <c r="AA248" s="22" cm="1">
        <f t="array" aca="1" ref="AA248" ca="1">_xlfn.IFS(AND($N$243=V248),1,TRUE,0)</f>
        <v>0</v>
      </c>
      <c r="AB248" s="10" cm="1">
        <f t="array" aca="1" ref="AB248" ca="1">_xlfn.IFS($O$243=W248,1,TRUE,0)</f>
        <v>1</v>
      </c>
      <c r="AC248" s="10" cm="1">
        <f t="array" aca="1" ref="AC248" ca="1">_xlfn.IFS(X248&gt;$P$243,0,TRUE,1)</f>
        <v>1</v>
      </c>
      <c r="AD248" s="10" cm="1">
        <f t="array" aca="1" ref="AD248" ca="1">_xlfn.IFS(AND(AA248=1,AB248=1,AC248=1),1,AND(AA248=0,AB248=1,AC248=1),2,AND(AA248=0,AB248=0,AC248=1),3,AND(AA248=1,AB248=0,AC248=1),3,AND(AA248=0,AB248=0,AC248=0),4,AND(AA248=1,AB248=0,AC248=0),4,TRUE,0.1)</f>
        <v>2</v>
      </c>
      <c r="AE248" s="6" cm="1">
        <f t="array" aca="1" ref="AE248" ca="1">_xlfn.IFS(AD248=$D$23,$E$23,AD248=$D$24,$E$24,AD248=$D$25,$E$25,AD248=$D$26,$E$26,TRUE,0.1)</f>
        <v>528</v>
      </c>
      <c r="AF248" s="6">
        <f t="shared" ca="1" si="18"/>
        <v>0</v>
      </c>
      <c r="AG248" s="6">
        <f t="shared" ca="1" si="19"/>
        <v>528</v>
      </c>
    </row>
    <row r="249" spans="11:33">
      <c r="T249" s="10" t="s">
        <v>136</v>
      </c>
      <c r="U249" s="6" t="str">
        <f>$C$7</f>
        <v>DJ5963001S120</v>
      </c>
      <c r="V249" s="6" t="str">
        <f>$F$7</f>
        <v>MNMAN00049</v>
      </c>
      <c r="W249" s="6" t="str">
        <f>$E$7</f>
        <v>00A</v>
      </c>
      <c r="X249" s="10" cm="1">
        <f t="array" ref="X249">_xlfn.IFS(W249=$C$30,2,TRUE,1)</f>
        <v>2</v>
      </c>
      <c r="Y249" s="10" t="str">
        <f>$D$7</f>
        <v>DJ5963-001</v>
      </c>
      <c r="Z249" s="10" cm="1">
        <f t="array" aca="1" ref="Z249" ca="1">_xlfn.IFS($L$243=$C7,1,TRUE,0)</f>
        <v>0</v>
      </c>
      <c r="AA249" s="22" cm="1">
        <f t="array" aca="1" ref="AA249" ca="1">_xlfn.IFS(AND($N$243=V249),1,TRUE,0)</f>
        <v>1</v>
      </c>
      <c r="AB249" s="10" cm="1">
        <f t="array" aca="1" ref="AB249" ca="1">_xlfn.IFS($O$243=W249,1,TRUE,0)</f>
        <v>1</v>
      </c>
      <c r="AC249" s="10" cm="1">
        <f t="array" aca="1" ref="AC249" ca="1">_xlfn.IFS(X249&gt;$P$243,0,TRUE,1)</f>
        <v>1</v>
      </c>
      <c r="AD249" s="10" cm="1">
        <f t="array" aca="1" ref="AD249" ca="1">_xlfn.IFS(AND(AA249=1,AB249=1,AC249=1),1,AND(AA249=0,AB249=1,AC249=1),2,AND(AA249=0,AB249=0,AC249=1),3,AND(AA249=1,AB249=0,AC249=1),3,AND(AA249=0,AB249=0,AC249=0),4,AND(AA249=1,AB249=0,AC249=0),4,TRUE,0.1)</f>
        <v>1</v>
      </c>
      <c r="AE249" s="6" cm="1">
        <f t="array" aca="1" ref="AE249" ca="1">_xlfn.IFS(AD249=$D$23,$E$23,AD249=$D$24,$E$24,AD249=$D$25,$E$25,AD249=$D$26,$E$26,TRUE,0.1)</f>
        <v>264</v>
      </c>
      <c r="AF249" s="6">
        <f t="shared" ca="1" si="18"/>
        <v>0</v>
      </c>
      <c r="AG249" s="6">
        <f t="shared" ca="1" si="19"/>
        <v>264</v>
      </c>
    </row>
    <row r="250" spans="11:33">
      <c r="T250" s="10" t="s">
        <v>137</v>
      </c>
      <c r="U250" s="6" t="str">
        <f>$C$8</f>
        <v>DJ5961780S090</v>
      </c>
      <c r="V250" s="6" t="str">
        <f>$F$8</f>
        <v>MNMAN00046</v>
      </c>
      <c r="W250" s="6" t="str">
        <f>$E$8</f>
        <v>79S</v>
      </c>
      <c r="X250" s="10" cm="1">
        <f t="array" ref="X250">_xlfn.IFS(W250=$C$30,2,TRUE,1)</f>
        <v>1</v>
      </c>
      <c r="Y250" s="10" t="str">
        <f>$D$8</f>
        <v>DJ5961-780</v>
      </c>
      <c r="Z250" s="10" cm="1">
        <f t="array" aca="1" ref="Z250" ca="1">_xlfn.IFS($L$243=$C8,1,TRUE,0)</f>
        <v>0</v>
      </c>
      <c r="AA250" s="22" cm="1">
        <f t="array" aca="1" ref="AA250" ca="1">_xlfn.IFS(AND($N$243=V250),1,TRUE,0)</f>
        <v>0</v>
      </c>
      <c r="AB250" s="10" cm="1">
        <f t="array" aca="1" ref="AB250" ca="1">_xlfn.IFS($O$243=W250,1,TRUE,0)</f>
        <v>0</v>
      </c>
      <c r="AC250" s="10" cm="1">
        <f t="array" aca="1" ref="AC250" ca="1">_xlfn.IFS(X250&gt;$P$243,0,TRUE,1)</f>
        <v>1</v>
      </c>
      <c r="AD250" s="10" cm="1">
        <f t="array" aca="1" ref="AD250" ca="1">_xlfn.IFS(AND(AA250=1,AB250=1,AC250=1),1,AND(AA250=0,AB250=1,AC250=1),2,AND(AA250=0,AB250=0,AC250=1),3,AND(AA250=1,AB250=0,AC250=1),3,AND(AA250=0,AB250=0,AC250=0),4,AND(AA250=1,AB250=0,AC250=0),4,TRUE,0.1)</f>
        <v>3</v>
      </c>
      <c r="AE250" s="6" cm="1">
        <f t="array" aca="1" ref="AE250" ca="1">_xlfn.IFS(AD250=$D$23,$E$23,AD250=$D$24,$E$24,AD250=$D$25,$E$25,AD250=$D$26,$E$26,TRUE,0.1)</f>
        <v>528</v>
      </c>
      <c r="AF250" s="6">
        <f t="shared" ca="1" si="18"/>
        <v>0</v>
      </c>
      <c r="AG250" s="6">
        <f t="shared" ca="1" si="19"/>
        <v>528</v>
      </c>
    </row>
    <row r="251" spans="11:33">
      <c r="T251" s="10" t="s">
        <v>138</v>
      </c>
      <c r="U251" s="6" t="str">
        <f>$C$9</f>
        <v>DJ5963001S110</v>
      </c>
      <c r="V251" s="6" t="str">
        <f>$F$9</f>
        <v>MNMAN00048</v>
      </c>
      <c r="W251" s="6" t="str">
        <f>$E$9</f>
        <v>00A</v>
      </c>
      <c r="X251" s="10" cm="1">
        <f t="array" ref="X251">_xlfn.IFS(W251=$C$30,2,TRUE,1)</f>
        <v>2</v>
      </c>
      <c r="Y251" s="10" t="str">
        <f>$D$9</f>
        <v>DJ5963-001</v>
      </c>
      <c r="Z251" s="10" cm="1">
        <f t="array" aca="1" ref="Z251" ca="1">_xlfn.IFS($L$243=$C9,1,TRUE,0)</f>
        <v>0</v>
      </c>
      <c r="AA251" s="22" cm="1">
        <f t="array" aca="1" ref="AA251" ca="1">_xlfn.IFS(AND($N$243=V251),1,TRUE,0)</f>
        <v>0</v>
      </c>
      <c r="AB251" s="10" cm="1">
        <f t="array" aca="1" ref="AB251" ca="1">_xlfn.IFS($O$243=W251,1,TRUE,0)</f>
        <v>1</v>
      </c>
      <c r="AC251" s="10" cm="1">
        <f t="array" aca="1" ref="AC251" ca="1">_xlfn.IFS(X251&gt;$P$243,0,TRUE,1)</f>
        <v>1</v>
      </c>
      <c r="AD251" s="10" cm="1">
        <f t="array" aca="1" ref="AD251" ca="1">_xlfn.IFS(AND(AA251=1,AB251=1,AC251=1),1,AND(AA251=0,AB251=1,AC251=1),2,AND(AA251=0,AB251=0,AC251=1),3,AND(AA251=1,AB251=0,AC251=1),3,AND(AA251=0,AB251=0,AC251=0),4,AND(AA251=1,AB251=0,AC251=0),4,TRUE,0.1)</f>
        <v>2</v>
      </c>
      <c r="AE251" s="6" cm="1">
        <f t="array" aca="1" ref="AE251" ca="1">_xlfn.IFS(AD251=$D$23,$E$23,AD251=$D$24,$E$24,AD251=$D$25,$E$25,AD251=$D$26,$E$26,TRUE,0.1)</f>
        <v>528</v>
      </c>
      <c r="AF251" s="6">
        <f t="shared" ca="1" si="18"/>
        <v>0</v>
      </c>
      <c r="AG251" s="6">
        <f t="shared" ca="1" si="19"/>
        <v>528</v>
      </c>
    </row>
    <row r="252" spans="11:33">
      <c r="T252" s="10" t="s">
        <v>1013</v>
      </c>
      <c r="U252" s="64" t="str">
        <f>$C$10</f>
        <v>DJ5963780S095</v>
      </c>
      <c r="V252" s="6" t="str">
        <f>$F$10</f>
        <v>MNMAN00046</v>
      </c>
      <c r="W252" s="6" t="str">
        <f>$E$10</f>
        <v>79S</v>
      </c>
      <c r="X252" s="10" cm="1">
        <f t="array" ref="X252">_xlfn.IFS(W252=$C$30,2,TRUE,1)</f>
        <v>1</v>
      </c>
      <c r="Y252" s="10" t="str">
        <f>$D$9</f>
        <v>DJ5963-001</v>
      </c>
      <c r="Z252" s="10" cm="1">
        <f t="array" aca="1" ref="Z252" ca="1">_xlfn.IFS($L$243=$C10,1,TRUE,0)</f>
        <v>0</v>
      </c>
      <c r="AA252" s="22" cm="1">
        <f t="array" aca="1" ref="AA252" ca="1">_xlfn.IFS(AND($N$243=V252),1,TRUE,0)</f>
        <v>0</v>
      </c>
      <c r="AB252" s="10" cm="1">
        <f t="array" aca="1" ref="AB252" ca="1">_xlfn.IFS($O$243=W252,1,TRUE,0)</f>
        <v>0</v>
      </c>
      <c r="AC252" s="10" cm="1">
        <f t="array" aca="1" ref="AC252" ca="1">_xlfn.IFS(X252&gt;$P$243,0,TRUE,1)</f>
        <v>1</v>
      </c>
      <c r="AD252" s="10" cm="1">
        <f t="array" aca="1" ref="AD252" ca="1">_xlfn.IFS(AND(AA252=1,AB252=1,AC252=1),1,AND(AA252=0,AB252=1,AC252=1),2,AND(AA252=0,AB252=0,AC252=1),3,AND(AA252=1,AB252=0,AC252=1),3,AND(AA252=0,AB252=0,AC252=0),4,AND(AA252=1,AB252=0,AC252=0),4,TRUE,0.1)</f>
        <v>3</v>
      </c>
      <c r="AE252" s="6" cm="1">
        <f t="array" aca="1" ref="AE252" ca="1">_xlfn.IFS(AD252=$D$23,$E$23,AD252=$D$24,$E$24,AD252=$D$25,$E$25,AD252=$D$26,$E$26,TRUE,0.1)</f>
        <v>528</v>
      </c>
      <c r="AF252" s="6">
        <f t="shared" ca="1" si="18"/>
        <v>0</v>
      </c>
      <c r="AG252" s="6">
        <f t="shared" ca="1" si="19"/>
        <v>528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AE0A9-0936-4AB9-B596-4DCDA2C5F465}">
  <dimension ref="C1:AJ101"/>
  <sheetViews>
    <sheetView topLeftCell="K1" zoomScaleNormal="100" workbookViewId="0">
      <selection activeCell="B5" sqref="B5"/>
    </sheetView>
  </sheetViews>
  <sheetFormatPr defaultRowHeight="15.75"/>
  <cols>
    <col min="4" max="4" width="19.25" customWidth="1"/>
    <col min="5" max="5" width="13.75" customWidth="1"/>
    <col min="6" max="6" width="17.375" customWidth="1"/>
    <col min="8" max="8" width="12.875" customWidth="1"/>
    <col min="9" max="9" width="9.875" customWidth="1"/>
    <col min="13" max="13" width="17.75" customWidth="1"/>
    <col min="14" max="14" width="12.875" customWidth="1"/>
    <col min="15" max="15" width="6.5" customWidth="1"/>
    <col min="16" max="16" width="18" customWidth="1"/>
    <col min="17" max="17" width="7.25" customWidth="1"/>
    <col min="22" max="22" width="17.5" customWidth="1"/>
    <col min="23" max="23" width="12.25" customWidth="1"/>
    <col min="24" max="24" width="14.75" customWidth="1"/>
    <col min="26" max="26" width="11" customWidth="1"/>
    <col min="31" max="31" width="16.375" customWidth="1"/>
    <col min="32" max="32" width="10.875" customWidth="1"/>
    <col min="34" max="34" width="13.75" customWidth="1"/>
    <col min="35" max="35" width="6.75" customWidth="1"/>
  </cols>
  <sheetData>
    <row r="1" spans="3:36" ht="16.5">
      <c r="D1" t="s">
        <v>1030</v>
      </c>
      <c r="V1" t="s">
        <v>1031</v>
      </c>
    </row>
    <row r="2" spans="3:36" ht="16.5">
      <c r="C2" s="6" t="s">
        <v>1005</v>
      </c>
      <c r="L2" s="6" t="s">
        <v>1005</v>
      </c>
      <c r="M2" s="52"/>
      <c r="U2" s="6" t="s">
        <v>1005</v>
      </c>
      <c r="AD2" s="6" t="s">
        <v>1005</v>
      </c>
      <c r="AE2" s="52"/>
    </row>
    <row r="3" spans="3:36" ht="16.5">
      <c r="C3" s="50" t="s">
        <v>1004</v>
      </c>
      <c r="D3" s="40" t="s">
        <v>172</v>
      </c>
      <c r="E3" s="40" t="s">
        <v>150</v>
      </c>
      <c r="F3" s="39" t="s">
        <v>170</v>
      </c>
      <c r="G3" s="40" t="s">
        <v>198</v>
      </c>
      <c r="H3" s="40" t="s">
        <v>156</v>
      </c>
      <c r="I3" s="40" t="s">
        <v>157</v>
      </c>
      <c r="J3" s="40" t="s">
        <v>168</v>
      </c>
      <c r="L3" s="71" t="s">
        <v>1004</v>
      </c>
      <c r="M3" s="71" t="s">
        <v>172</v>
      </c>
      <c r="N3" s="71" t="s">
        <v>1006</v>
      </c>
      <c r="O3" s="72" t="s">
        <v>161</v>
      </c>
      <c r="P3" s="72" t="s">
        <v>999</v>
      </c>
      <c r="Q3" s="72" t="s">
        <v>151</v>
      </c>
      <c r="R3" s="73" t="s">
        <v>1014</v>
      </c>
      <c r="U3" s="50" t="s">
        <v>1004</v>
      </c>
      <c r="V3" s="40" t="s">
        <v>172</v>
      </c>
      <c r="W3" s="40" t="s">
        <v>150</v>
      </c>
      <c r="X3" s="39" t="s">
        <v>170</v>
      </c>
      <c r="Y3" s="40" t="s">
        <v>198</v>
      </c>
      <c r="Z3" s="40" t="s">
        <v>156</v>
      </c>
      <c r="AA3" s="40" t="s">
        <v>157</v>
      </c>
      <c r="AB3" s="40" t="s">
        <v>168</v>
      </c>
      <c r="AD3" s="71" t="s">
        <v>1004</v>
      </c>
      <c r="AE3" s="71" t="s">
        <v>172</v>
      </c>
      <c r="AF3" s="71" t="s">
        <v>1006</v>
      </c>
      <c r="AG3" s="72" t="s">
        <v>161</v>
      </c>
      <c r="AH3" s="72" t="s">
        <v>999</v>
      </c>
      <c r="AI3" s="72" t="s">
        <v>151</v>
      </c>
      <c r="AJ3" s="73" t="s">
        <v>1014</v>
      </c>
    </row>
    <row r="4" spans="3:36" ht="16.5">
      <c r="C4" s="10" t="s">
        <v>132</v>
      </c>
      <c r="D4" s="6" t="s">
        <v>832</v>
      </c>
      <c r="E4" s="6" t="s">
        <v>19</v>
      </c>
      <c r="F4" s="6" t="s">
        <v>191</v>
      </c>
      <c r="G4" s="10">
        <v>1</v>
      </c>
      <c r="H4" s="6">
        <v>30</v>
      </c>
      <c r="I4" s="6">
        <v>808</v>
      </c>
      <c r="J4" s="6">
        <v>244</v>
      </c>
      <c r="L4" s="6" t="s">
        <v>1010</v>
      </c>
      <c r="M4" s="6" t="str">
        <f>D4</f>
        <v>DJ5961780S090</v>
      </c>
      <c r="N4" s="6" t="str">
        <f>E4</f>
        <v>DJ5961-780</v>
      </c>
      <c r="O4" s="6" t="s">
        <v>822</v>
      </c>
      <c r="P4" s="6" t="str">
        <f>F4</f>
        <v>MNMAN00046</v>
      </c>
      <c r="Q4" s="6">
        <v>9</v>
      </c>
      <c r="R4" s="6">
        <v>30</v>
      </c>
      <c r="U4" s="10" t="s">
        <v>132</v>
      </c>
      <c r="V4" s="6" t="s">
        <v>832</v>
      </c>
      <c r="W4" s="6" t="s">
        <v>19</v>
      </c>
      <c r="X4" s="6" t="s">
        <v>191</v>
      </c>
      <c r="Y4" s="10">
        <v>1</v>
      </c>
      <c r="Z4" s="6">
        <v>30</v>
      </c>
      <c r="AA4" s="6">
        <v>808</v>
      </c>
      <c r="AB4" s="6">
        <v>244</v>
      </c>
      <c r="AD4" s="6" t="s">
        <v>1010</v>
      </c>
      <c r="AE4" s="6" t="str">
        <f>V4</f>
        <v>DJ5961780S090</v>
      </c>
      <c r="AF4" s="6" t="str">
        <f>W4</f>
        <v>DJ5961-780</v>
      </c>
      <c r="AG4" s="6" t="s">
        <v>822</v>
      </c>
      <c r="AH4" s="6" t="str">
        <f>X4</f>
        <v>MNMAN00046</v>
      </c>
      <c r="AI4" s="6">
        <v>9</v>
      </c>
      <c r="AJ4" s="6">
        <v>24</v>
      </c>
    </row>
    <row r="5" spans="3:36" ht="16.5">
      <c r="C5" s="10" t="s">
        <v>133</v>
      </c>
      <c r="D5" s="6" t="s">
        <v>834</v>
      </c>
      <c r="E5" s="53" t="s">
        <v>19</v>
      </c>
      <c r="F5" s="6" t="s">
        <v>192</v>
      </c>
      <c r="G5" s="10">
        <v>1</v>
      </c>
      <c r="H5" s="6">
        <v>66</v>
      </c>
      <c r="I5" s="6">
        <v>998</v>
      </c>
      <c r="J5" s="6">
        <v>244</v>
      </c>
      <c r="L5" s="6" t="s">
        <v>1011</v>
      </c>
      <c r="M5" s="6" t="str">
        <f t="shared" ref="M5:M11" si="0">D5</f>
        <v>DJ5961780S100</v>
      </c>
      <c r="N5" s="6" t="str">
        <f t="shared" ref="N5:N11" si="1">E5</f>
        <v>DJ5961-780</v>
      </c>
      <c r="O5" s="6" t="s">
        <v>1012</v>
      </c>
      <c r="P5" s="6" t="str">
        <f t="shared" ref="P5:P11" si="2">F5</f>
        <v>MNMAN00047</v>
      </c>
      <c r="Q5" s="6">
        <v>10</v>
      </c>
      <c r="R5" s="6">
        <v>24</v>
      </c>
      <c r="U5" s="10" t="s">
        <v>133</v>
      </c>
      <c r="V5" s="6" t="s">
        <v>834</v>
      </c>
      <c r="W5" s="53" t="s">
        <v>19</v>
      </c>
      <c r="X5" s="6" t="s">
        <v>192</v>
      </c>
      <c r="Y5" s="10">
        <v>1</v>
      </c>
      <c r="Z5" s="6">
        <v>66</v>
      </c>
      <c r="AA5" s="6">
        <v>998</v>
      </c>
      <c r="AB5" s="6">
        <v>244</v>
      </c>
      <c r="AD5" s="6" t="s">
        <v>1011</v>
      </c>
      <c r="AE5" s="6" t="str">
        <f t="shared" ref="AE5:AE11" si="3">V5</f>
        <v>DJ5961780S100</v>
      </c>
      <c r="AF5" s="6" t="str">
        <f t="shared" ref="AF5:AF11" si="4">W5</f>
        <v>DJ5961-780</v>
      </c>
      <c r="AG5" s="6" t="s">
        <v>1012</v>
      </c>
      <c r="AH5" s="6" t="str">
        <f t="shared" ref="AH5:AH11" si="5">X5</f>
        <v>MNMAN00047</v>
      </c>
      <c r="AI5" s="6">
        <v>10</v>
      </c>
      <c r="AJ5" s="6">
        <v>24</v>
      </c>
    </row>
    <row r="6" spans="3:36" ht="16.5">
      <c r="C6" s="10" t="s">
        <v>134</v>
      </c>
      <c r="D6" s="6" t="s">
        <v>830</v>
      </c>
      <c r="E6" s="53" t="s">
        <v>19</v>
      </c>
      <c r="F6" s="6" t="s">
        <v>190</v>
      </c>
      <c r="G6" s="10">
        <v>1</v>
      </c>
      <c r="H6" s="53">
        <v>60</v>
      </c>
      <c r="I6" s="18">
        <v>386</v>
      </c>
      <c r="J6" s="6">
        <v>244</v>
      </c>
      <c r="L6" s="6" t="s">
        <v>134</v>
      </c>
      <c r="M6" s="6" t="str">
        <f t="shared" si="0"/>
        <v>DJ5961780S080</v>
      </c>
      <c r="N6" s="6" t="str">
        <f t="shared" si="1"/>
        <v>DJ5961-780</v>
      </c>
      <c r="O6" s="6" t="s">
        <v>1012</v>
      </c>
      <c r="P6" s="6" t="str">
        <f t="shared" si="2"/>
        <v>MNMAN00045</v>
      </c>
      <c r="Q6" s="6">
        <v>8</v>
      </c>
      <c r="R6" s="6">
        <v>24</v>
      </c>
      <c r="U6" s="10" t="s">
        <v>134</v>
      </c>
      <c r="V6" s="6" t="s">
        <v>830</v>
      </c>
      <c r="W6" s="53" t="s">
        <v>19</v>
      </c>
      <c r="X6" s="6" t="s">
        <v>190</v>
      </c>
      <c r="Y6" s="10">
        <v>1</v>
      </c>
      <c r="Z6" s="53">
        <v>60</v>
      </c>
      <c r="AA6" s="18">
        <v>386</v>
      </c>
      <c r="AB6" s="6">
        <v>244</v>
      </c>
      <c r="AD6" s="6" t="s">
        <v>134</v>
      </c>
      <c r="AE6" s="6" t="str">
        <f t="shared" si="3"/>
        <v>DJ5961780S080</v>
      </c>
      <c r="AF6" s="6" t="str">
        <f t="shared" si="4"/>
        <v>DJ5961-780</v>
      </c>
      <c r="AG6" s="6" t="s">
        <v>1012</v>
      </c>
      <c r="AH6" s="6" t="str">
        <f t="shared" si="5"/>
        <v>MNMAN00045</v>
      </c>
      <c r="AI6" s="6">
        <v>8</v>
      </c>
      <c r="AJ6" s="6">
        <v>24</v>
      </c>
    </row>
    <row r="7" spans="3:36" ht="16.5">
      <c r="C7" s="10" t="s">
        <v>135</v>
      </c>
      <c r="D7" s="6" t="s">
        <v>836</v>
      </c>
      <c r="E7" s="53" t="s">
        <v>19</v>
      </c>
      <c r="F7" s="6" t="s">
        <v>193</v>
      </c>
      <c r="G7" s="10">
        <v>1</v>
      </c>
      <c r="H7" s="53">
        <v>42</v>
      </c>
      <c r="I7" s="18">
        <v>150</v>
      </c>
      <c r="J7" s="6">
        <v>244</v>
      </c>
      <c r="L7" s="6" t="s">
        <v>135</v>
      </c>
      <c r="M7" s="6" t="str">
        <f t="shared" si="0"/>
        <v>DJ5961780S110</v>
      </c>
      <c r="N7" s="6" t="str">
        <f t="shared" si="1"/>
        <v>DJ5961-780</v>
      </c>
      <c r="O7" s="6" t="s">
        <v>1012</v>
      </c>
      <c r="P7" s="6" t="str">
        <f t="shared" si="2"/>
        <v>MNMAN00048</v>
      </c>
      <c r="Q7" s="6">
        <v>11</v>
      </c>
      <c r="R7" s="6">
        <v>24</v>
      </c>
      <c r="U7" s="10" t="s">
        <v>135</v>
      </c>
      <c r="V7" s="6" t="s">
        <v>836</v>
      </c>
      <c r="W7" s="53" t="s">
        <v>19</v>
      </c>
      <c r="X7" s="6" t="s">
        <v>193</v>
      </c>
      <c r="Y7" s="10">
        <v>1</v>
      </c>
      <c r="Z7" s="53">
        <v>42</v>
      </c>
      <c r="AA7" s="18">
        <v>150</v>
      </c>
      <c r="AB7" s="6">
        <v>244</v>
      </c>
      <c r="AD7" s="6" t="s">
        <v>135</v>
      </c>
      <c r="AE7" s="6" t="str">
        <f t="shared" si="3"/>
        <v>DJ5961780S110</v>
      </c>
      <c r="AF7" s="6" t="str">
        <f t="shared" si="4"/>
        <v>DJ5961-780</v>
      </c>
      <c r="AG7" s="6" t="s">
        <v>1012</v>
      </c>
      <c r="AH7" s="6" t="str">
        <f t="shared" si="5"/>
        <v>MNMAN00048</v>
      </c>
      <c r="AI7" s="6">
        <v>11</v>
      </c>
      <c r="AJ7" s="6">
        <v>24</v>
      </c>
    </row>
    <row r="8" spans="3:36" ht="16.5">
      <c r="C8" s="10" t="s">
        <v>136</v>
      </c>
      <c r="D8" s="6" t="s">
        <v>835</v>
      </c>
      <c r="E8" s="69" t="s">
        <v>19</v>
      </c>
      <c r="F8" s="6" t="s">
        <v>192</v>
      </c>
      <c r="G8" s="10">
        <v>3</v>
      </c>
      <c r="H8" s="69">
        <v>66</v>
      </c>
      <c r="I8" s="70">
        <v>148</v>
      </c>
      <c r="J8" s="6">
        <v>528</v>
      </c>
      <c r="L8" s="6" t="s">
        <v>136</v>
      </c>
      <c r="M8" s="6" t="str">
        <f t="shared" si="0"/>
        <v>DJ5961780S105</v>
      </c>
      <c r="N8" s="6" t="str">
        <f t="shared" si="1"/>
        <v>DJ5961-780</v>
      </c>
      <c r="O8" s="6" t="s">
        <v>1012</v>
      </c>
      <c r="P8" s="6" t="str">
        <f t="shared" si="2"/>
        <v>MNMAN00047</v>
      </c>
      <c r="Q8" s="6">
        <v>10.5</v>
      </c>
      <c r="R8" s="74" t="s">
        <v>1015</v>
      </c>
      <c r="U8" s="10" t="s">
        <v>136</v>
      </c>
      <c r="V8" s="6" t="s">
        <v>835</v>
      </c>
      <c r="W8" s="69" t="s">
        <v>19</v>
      </c>
      <c r="X8" s="6" t="s">
        <v>192</v>
      </c>
      <c r="Y8" s="10">
        <v>3</v>
      </c>
      <c r="Z8" s="69">
        <v>66</v>
      </c>
      <c r="AA8" s="70">
        <v>148</v>
      </c>
      <c r="AB8" s="6">
        <v>528</v>
      </c>
      <c r="AD8" s="6" t="s">
        <v>136</v>
      </c>
      <c r="AE8" s="6" t="str">
        <f t="shared" si="3"/>
        <v>DJ5961780S105</v>
      </c>
      <c r="AF8" s="6" t="str">
        <f t="shared" si="4"/>
        <v>DJ5961-780</v>
      </c>
      <c r="AG8" s="6" t="s">
        <v>1012</v>
      </c>
      <c r="AH8" s="6" t="str">
        <f t="shared" si="5"/>
        <v>MNMAN00047</v>
      </c>
      <c r="AI8" s="6">
        <v>10.5</v>
      </c>
      <c r="AJ8" s="74" t="s">
        <v>1015</v>
      </c>
    </row>
    <row r="9" spans="3:36" ht="16.5">
      <c r="C9" s="10" t="s">
        <v>137</v>
      </c>
      <c r="D9" s="6" t="s">
        <v>828</v>
      </c>
      <c r="E9" s="6" t="s">
        <v>19</v>
      </c>
      <c r="F9" s="6" t="s">
        <v>189</v>
      </c>
      <c r="G9" s="11">
        <v>1</v>
      </c>
      <c r="H9" s="53">
        <v>96</v>
      </c>
      <c r="I9" s="18">
        <v>102</v>
      </c>
      <c r="J9" s="6">
        <v>244</v>
      </c>
      <c r="L9" s="6" t="s">
        <v>137</v>
      </c>
      <c r="M9" s="6" t="str">
        <f t="shared" si="0"/>
        <v>DJ5961780S070</v>
      </c>
      <c r="N9" s="6" t="str">
        <f t="shared" si="1"/>
        <v>DJ5961-780</v>
      </c>
      <c r="O9" s="6" t="s">
        <v>1012</v>
      </c>
      <c r="P9" s="6" t="str">
        <f t="shared" si="2"/>
        <v>MNMAN00044</v>
      </c>
      <c r="Q9" s="6">
        <v>7</v>
      </c>
      <c r="R9" s="6">
        <v>24</v>
      </c>
      <c r="U9" s="10" t="s">
        <v>137</v>
      </c>
      <c r="V9" s="6" t="s">
        <v>828</v>
      </c>
      <c r="W9" s="6" t="s">
        <v>19</v>
      </c>
      <c r="X9" s="6" t="s">
        <v>189</v>
      </c>
      <c r="Y9" s="11">
        <v>1</v>
      </c>
      <c r="Z9" s="53">
        <v>96</v>
      </c>
      <c r="AA9" s="18">
        <v>102</v>
      </c>
      <c r="AB9" s="6">
        <v>244</v>
      </c>
      <c r="AD9" s="6" t="s">
        <v>137</v>
      </c>
      <c r="AE9" s="6" t="str">
        <f t="shared" si="3"/>
        <v>DJ5961780S070</v>
      </c>
      <c r="AF9" s="6" t="str">
        <f t="shared" si="4"/>
        <v>DJ5961-780</v>
      </c>
      <c r="AG9" s="6" t="s">
        <v>1012</v>
      </c>
      <c r="AH9" s="6" t="str">
        <f t="shared" si="5"/>
        <v>MNMAN00044</v>
      </c>
      <c r="AI9" s="6">
        <v>7</v>
      </c>
      <c r="AJ9" s="6">
        <v>24</v>
      </c>
    </row>
    <row r="10" spans="3:36" ht="16.5">
      <c r="C10" s="10" t="s">
        <v>138</v>
      </c>
      <c r="D10" s="6" t="s">
        <v>838</v>
      </c>
      <c r="E10" s="6" t="s">
        <v>19</v>
      </c>
      <c r="F10" s="6" t="s">
        <v>620</v>
      </c>
      <c r="G10" s="11">
        <v>1</v>
      </c>
      <c r="H10" s="53">
        <v>18</v>
      </c>
      <c r="I10" s="18">
        <v>103</v>
      </c>
      <c r="J10" s="6">
        <v>244</v>
      </c>
      <c r="L10" s="6" t="s">
        <v>138</v>
      </c>
      <c r="M10" s="6" t="str">
        <f t="shared" si="0"/>
        <v>DJ5961780S120</v>
      </c>
      <c r="N10" s="6" t="str">
        <f t="shared" si="1"/>
        <v>DJ5961-780</v>
      </c>
      <c r="O10" s="6" t="s">
        <v>1012</v>
      </c>
      <c r="P10" s="6" t="str">
        <f t="shared" si="2"/>
        <v>MNMAN00049</v>
      </c>
      <c r="Q10" s="6">
        <v>12</v>
      </c>
      <c r="R10" s="6">
        <v>18</v>
      </c>
      <c r="U10" s="10" t="s">
        <v>138</v>
      </c>
      <c r="V10" s="6" t="s">
        <v>838</v>
      </c>
      <c r="W10" s="6" t="s">
        <v>19</v>
      </c>
      <c r="X10" s="6" t="s">
        <v>620</v>
      </c>
      <c r="Y10" s="11">
        <v>1</v>
      </c>
      <c r="Z10" s="53">
        <v>18</v>
      </c>
      <c r="AA10" s="18">
        <v>103</v>
      </c>
      <c r="AB10" s="6">
        <v>244</v>
      </c>
      <c r="AD10" s="6" t="s">
        <v>138</v>
      </c>
      <c r="AE10" s="6" t="str">
        <f t="shared" si="3"/>
        <v>DJ5961780S120</v>
      </c>
      <c r="AF10" s="6" t="str">
        <f t="shared" si="4"/>
        <v>DJ5961-780</v>
      </c>
      <c r="AG10" s="6" t="s">
        <v>1012</v>
      </c>
      <c r="AH10" s="6" t="str">
        <f t="shared" si="5"/>
        <v>MNMAN00049</v>
      </c>
      <c r="AI10" s="6">
        <v>12</v>
      </c>
      <c r="AJ10" s="6">
        <v>24</v>
      </c>
    </row>
    <row r="11" spans="3:36" ht="16.5">
      <c r="C11" s="10" t="s">
        <v>139</v>
      </c>
      <c r="D11" s="6" t="s">
        <v>891</v>
      </c>
      <c r="E11" s="6" t="s">
        <v>4</v>
      </c>
      <c r="F11" s="6" t="s">
        <v>191</v>
      </c>
      <c r="G11" s="22">
        <v>4</v>
      </c>
      <c r="H11" s="6">
        <v>306</v>
      </c>
      <c r="I11" s="6">
        <v>169</v>
      </c>
      <c r="J11" s="6">
        <v>1320</v>
      </c>
      <c r="L11" s="6" t="s">
        <v>139</v>
      </c>
      <c r="M11" s="6" t="str">
        <f t="shared" si="0"/>
        <v>DJ5963780S095</v>
      </c>
      <c r="N11" s="6" t="str">
        <f t="shared" si="1"/>
        <v>DJ5963-780</v>
      </c>
      <c r="O11" s="6" t="s">
        <v>1012</v>
      </c>
      <c r="P11" s="6" t="str">
        <f t="shared" si="2"/>
        <v>MNMAN00046</v>
      </c>
      <c r="Q11" s="6">
        <v>9.5</v>
      </c>
      <c r="R11" s="75" t="s">
        <v>1016</v>
      </c>
      <c r="U11" s="10" t="s">
        <v>139</v>
      </c>
      <c r="V11" s="6" t="s">
        <v>891</v>
      </c>
      <c r="W11" s="6" t="s">
        <v>4</v>
      </c>
      <c r="X11" s="6" t="s">
        <v>191</v>
      </c>
      <c r="Y11" s="22">
        <v>4</v>
      </c>
      <c r="Z11" s="6">
        <v>306</v>
      </c>
      <c r="AA11" s="6">
        <v>169</v>
      </c>
      <c r="AB11" s="6">
        <v>1320</v>
      </c>
      <c r="AD11" s="6" t="s">
        <v>139</v>
      </c>
      <c r="AE11" s="6" t="str">
        <f t="shared" si="3"/>
        <v>DJ5963780S095</v>
      </c>
      <c r="AF11" s="6" t="str">
        <f t="shared" si="4"/>
        <v>DJ5963-780</v>
      </c>
      <c r="AG11" s="6" t="s">
        <v>1012</v>
      </c>
      <c r="AH11" s="6" t="str">
        <f t="shared" si="5"/>
        <v>MNMAN00046</v>
      </c>
      <c r="AI11" s="6">
        <v>9.5</v>
      </c>
      <c r="AJ11" s="75" t="s">
        <v>1016</v>
      </c>
    </row>
    <row r="12" spans="3:36" ht="16.5">
      <c r="C12" s="6" t="s">
        <v>1024</v>
      </c>
      <c r="L12" s="6" t="s">
        <v>1024</v>
      </c>
      <c r="M12" s="52"/>
      <c r="U12" s="6" t="s">
        <v>1024</v>
      </c>
      <c r="AD12" s="6" t="s">
        <v>1024</v>
      </c>
      <c r="AE12" s="52"/>
    </row>
    <row r="13" spans="3:36" ht="16.5">
      <c r="C13" s="50" t="s">
        <v>1004</v>
      </c>
      <c r="D13" s="40" t="s">
        <v>172</v>
      </c>
      <c r="E13" s="40" t="s">
        <v>150</v>
      </c>
      <c r="F13" s="39" t="s">
        <v>170</v>
      </c>
      <c r="G13" s="40" t="s">
        <v>198</v>
      </c>
      <c r="H13" s="40" t="s">
        <v>156</v>
      </c>
      <c r="I13" s="40" t="s">
        <v>157</v>
      </c>
      <c r="J13" s="40" t="s">
        <v>168</v>
      </c>
      <c r="L13" s="71" t="s">
        <v>1004</v>
      </c>
      <c r="M13" s="71" t="s">
        <v>172</v>
      </c>
      <c r="N13" s="71" t="s">
        <v>1006</v>
      </c>
      <c r="O13" s="72" t="s">
        <v>161</v>
      </c>
      <c r="P13" s="72" t="s">
        <v>999</v>
      </c>
      <c r="Q13" s="72" t="s">
        <v>151</v>
      </c>
      <c r="R13" s="73" t="s">
        <v>1014</v>
      </c>
      <c r="U13" s="50" t="s">
        <v>1004</v>
      </c>
      <c r="V13" s="40" t="s">
        <v>172</v>
      </c>
      <c r="W13" s="40" t="s">
        <v>1006</v>
      </c>
      <c r="X13" s="39" t="s">
        <v>999</v>
      </c>
      <c r="Y13" s="40" t="s">
        <v>1007</v>
      </c>
      <c r="Z13" s="40" t="s">
        <v>1008</v>
      </c>
      <c r="AA13" s="40" t="s">
        <v>1009</v>
      </c>
      <c r="AB13" s="40" t="s">
        <v>168</v>
      </c>
      <c r="AD13" s="71" t="s">
        <v>1004</v>
      </c>
      <c r="AE13" s="71" t="s">
        <v>172</v>
      </c>
      <c r="AF13" s="71" t="s">
        <v>1006</v>
      </c>
      <c r="AG13" s="72" t="s">
        <v>161</v>
      </c>
      <c r="AH13" s="72" t="s">
        <v>999</v>
      </c>
      <c r="AI13" s="72" t="s">
        <v>151</v>
      </c>
      <c r="AJ13" s="73" t="s">
        <v>1014</v>
      </c>
    </row>
    <row r="14" spans="3:36" ht="16.5">
      <c r="C14" s="10" t="s">
        <v>132</v>
      </c>
      <c r="D14" s="6" t="s">
        <v>890</v>
      </c>
      <c r="E14" s="6" t="s">
        <v>4</v>
      </c>
      <c r="F14" s="6" t="s">
        <v>191</v>
      </c>
      <c r="G14" s="10">
        <v>1</v>
      </c>
      <c r="H14" s="6">
        <v>30</v>
      </c>
      <c r="I14" s="6">
        <v>41</v>
      </c>
      <c r="J14" s="6">
        <v>264</v>
      </c>
      <c r="L14" s="6" t="s">
        <v>1010</v>
      </c>
      <c r="M14" s="6" t="str">
        <f>D14</f>
        <v>DJ5963780S090</v>
      </c>
      <c r="N14" s="6" t="str">
        <f>E14</f>
        <v>DJ5963-780</v>
      </c>
      <c r="O14" s="6" t="s">
        <v>822</v>
      </c>
      <c r="P14" s="6" t="str">
        <f>F14</f>
        <v>MNMAN00046</v>
      </c>
      <c r="Q14" s="6">
        <v>9</v>
      </c>
      <c r="R14" s="6">
        <v>30</v>
      </c>
      <c r="U14" s="10" t="s">
        <v>1010</v>
      </c>
      <c r="V14" s="6" t="s">
        <v>832</v>
      </c>
      <c r="W14" s="6" t="s">
        <v>19</v>
      </c>
      <c r="X14" s="6" t="s">
        <v>191</v>
      </c>
      <c r="Y14" s="10">
        <v>1</v>
      </c>
      <c r="Z14" s="6">
        <v>6</v>
      </c>
      <c r="AA14" s="6">
        <v>784</v>
      </c>
      <c r="AB14" s="6">
        <v>244</v>
      </c>
      <c r="AD14" s="6" t="s">
        <v>1010</v>
      </c>
      <c r="AE14" s="6" t="str">
        <f>V14</f>
        <v>DJ5961780S090</v>
      </c>
      <c r="AF14" s="6" t="str">
        <f>W14</f>
        <v>DJ5961-780</v>
      </c>
      <c r="AG14" s="6" t="s">
        <v>822</v>
      </c>
      <c r="AH14" s="6" t="str">
        <f>X14</f>
        <v>MNMAN00046</v>
      </c>
      <c r="AI14" s="6">
        <v>9</v>
      </c>
      <c r="AJ14" s="6">
        <v>24</v>
      </c>
    </row>
    <row r="15" spans="3:36" ht="16.5">
      <c r="C15" s="10" t="s">
        <v>133</v>
      </c>
      <c r="D15" s="6" t="s">
        <v>834</v>
      </c>
      <c r="E15" s="53" t="s">
        <v>19</v>
      </c>
      <c r="F15" s="6" t="s">
        <v>192</v>
      </c>
      <c r="G15" s="10">
        <v>1</v>
      </c>
      <c r="H15" s="6">
        <v>42</v>
      </c>
      <c r="I15" s="6">
        <v>974</v>
      </c>
      <c r="J15" s="6">
        <v>244</v>
      </c>
      <c r="L15" s="6" t="s">
        <v>1011</v>
      </c>
      <c r="M15" s="6" t="str">
        <f t="shared" ref="M15:M21" si="6">D15</f>
        <v>DJ5961780S100</v>
      </c>
      <c r="N15" s="6" t="str">
        <f t="shared" ref="N15:N21" si="7">E15</f>
        <v>DJ5961-780</v>
      </c>
      <c r="O15" s="6" t="s">
        <v>1012</v>
      </c>
      <c r="P15" s="6" t="str">
        <f t="shared" ref="P15:P21" si="8">F15</f>
        <v>MNMAN00047</v>
      </c>
      <c r="Q15" s="6">
        <v>10</v>
      </c>
      <c r="R15" s="6">
        <v>24</v>
      </c>
      <c r="U15" s="10" t="s">
        <v>1011</v>
      </c>
      <c r="V15" s="6" t="s">
        <v>834</v>
      </c>
      <c r="W15" s="53" t="s">
        <v>19</v>
      </c>
      <c r="X15" s="6" t="s">
        <v>192</v>
      </c>
      <c r="Y15" s="10">
        <v>1</v>
      </c>
      <c r="Z15" s="6">
        <v>42</v>
      </c>
      <c r="AA15" s="18">
        <v>974</v>
      </c>
      <c r="AB15" s="6">
        <v>244</v>
      </c>
      <c r="AD15" s="6" t="s">
        <v>1011</v>
      </c>
      <c r="AE15" s="6" t="str">
        <f t="shared" ref="AE15:AE21" si="9">V15</f>
        <v>DJ5961780S100</v>
      </c>
      <c r="AF15" s="6" t="str">
        <f t="shared" ref="AF15:AF21" si="10">W15</f>
        <v>DJ5961-780</v>
      </c>
      <c r="AG15" s="6" t="s">
        <v>1012</v>
      </c>
      <c r="AH15" s="6" t="str">
        <f t="shared" ref="AH15:AH21" si="11">X15</f>
        <v>MNMAN00047</v>
      </c>
      <c r="AI15" s="6">
        <v>10</v>
      </c>
      <c r="AJ15" s="6">
        <v>24</v>
      </c>
    </row>
    <row r="16" spans="3:36" ht="16.5">
      <c r="C16" s="10" t="s">
        <v>134</v>
      </c>
      <c r="D16" s="6" t="s">
        <v>830</v>
      </c>
      <c r="E16" s="53" t="s">
        <v>19</v>
      </c>
      <c r="F16" s="6" t="s">
        <v>190</v>
      </c>
      <c r="G16" s="10">
        <v>1</v>
      </c>
      <c r="H16" s="53">
        <v>36</v>
      </c>
      <c r="I16" s="18">
        <v>362</v>
      </c>
      <c r="J16" s="6">
        <v>244</v>
      </c>
      <c r="L16" s="6" t="s">
        <v>134</v>
      </c>
      <c r="M16" s="6" t="str">
        <f t="shared" si="6"/>
        <v>DJ5961780S080</v>
      </c>
      <c r="N16" s="6" t="str">
        <f t="shared" si="7"/>
        <v>DJ5961-780</v>
      </c>
      <c r="O16" s="6" t="s">
        <v>1012</v>
      </c>
      <c r="P16" s="6" t="str">
        <f t="shared" si="8"/>
        <v>MNMAN00045</v>
      </c>
      <c r="Q16" s="6">
        <v>8</v>
      </c>
      <c r="R16" s="6">
        <v>24</v>
      </c>
      <c r="U16" s="10" t="s">
        <v>134</v>
      </c>
      <c r="V16" s="6" t="s">
        <v>830</v>
      </c>
      <c r="W16" s="53" t="s">
        <v>19</v>
      </c>
      <c r="X16" s="6" t="s">
        <v>190</v>
      </c>
      <c r="Y16" s="10">
        <v>1</v>
      </c>
      <c r="Z16" s="6">
        <v>36</v>
      </c>
      <c r="AA16" s="18">
        <v>362</v>
      </c>
      <c r="AB16" s="6">
        <v>244</v>
      </c>
      <c r="AD16" s="6" t="s">
        <v>134</v>
      </c>
      <c r="AE16" s="6" t="str">
        <f t="shared" si="9"/>
        <v>DJ5961780S080</v>
      </c>
      <c r="AF16" s="6" t="str">
        <f t="shared" si="10"/>
        <v>DJ5961-780</v>
      </c>
      <c r="AG16" s="6" t="s">
        <v>1012</v>
      </c>
      <c r="AH16" s="6" t="str">
        <f t="shared" si="11"/>
        <v>MNMAN00045</v>
      </c>
      <c r="AI16" s="6">
        <v>8</v>
      </c>
      <c r="AJ16" s="6">
        <v>24</v>
      </c>
    </row>
    <row r="17" spans="3:36" ht="16.5">
      <c r="C17" s="10" t="s">
        <v>135</v>
      </c>
      <c r="D17" s="6" t="s">
        <v>836</v>
      </c>
      <c r="E17" s="53" t="s">
        <v>19</v>
      </c>
      <c r="F17" s="6" t="s">
        <v>193</v>
      </c>
      <c r="G17" s="10">
        <v>1</v>
      </c>
      <c r="H17" s="53">
        <v>18</v>
      </c>
      <c r="I17" s="18">
        <v>126</v>
      </c>
      <c r="J17" s="6">
        <v>244</v>
      </c>
      <c r="L17" s="6" t="s">
        <v>135</v>
      </c>
      <c r="M17" s="6" t="str">
        <f t="shared" si="6"/>
        <v>DJ5961780S110</v>
      </c>
      <c r="N17" s="6" t="str">
        <f t="shared" si="7"/>
        <v>DJ5961-780</v>
      </c>
      <c r="O17" s="6" t="s">
        <v>1012</v>
      </c>
      <c r="P17" s="6" t="str">
        <f t="shared" si="8"/>
        <v>MNMAN00048</v>
      </c>
      <c r="Q17" s="6">
        <v>11</v>
      </c>
      <c r="R17" s="6">
        <v>18</v>
      </c>
      <c r="U17" s="10" t="s">
        <v>135</v>
      </c>
      <c r="V17" s="6" t="s">
        <v>836</v>
      </c>
      <c r="W17" s="53" t="s">
        <v>19</v>
      </c>
      <c r="X17" s="6" t="s">
        <v>193</v>
      </c>
      <c r="Y17" s="10">
        <v>1</v>
      </c>
      <c r="Z17" s="6">
        <v>18</v>
      </c>
      <c r="AA17" s="18">
        <v>120</v>
      </c>
      <c r="AB17" s="6">
        <v>244</v>
      </c>
      <c r="AD17" s="6" t="s">
        <v>135</v>
      </c>
      <c r="AE17" s="6" t="str">
        <f t="shared" si="9"/>
        <v>DJ5961780S110</v>
      </c>
      <c r="AF17" s="6" t="str">
        <f t="shared" si="10"/>
        <v>DJ5961-780</v>
      </c>
      <c r="AG17" s="6" t="s">
        <v>1012</v>
      </c>
      <c r="AH17" s="6" t="str">
        <f t="shared" si="11"/>
        <v>MNMAN00048</v>
      </c>
      <c r="AI17" s="6">
        <v>11</v>
      </c>
      <c r="AJ17" s="6">
        <v>24</v>
      </c>
    </row>
    <row r="18" spans="3:36" ht="16.5">
      <c r="C18" s="10" t="s">
        <v>136</v>
      </c>
      <c r="D18" s="6" t="s">
        <v>835</v>
      </c>
      <c r="E18" s="69" t="s">
        <v>19</v>
      </c>
      <c r="F18" s="6" t="s">
        <v>192</v>
      </c>
      <c r="G18" s="10">
        <v>1</v>
      </c>
      <c r="H18" s="69">
        <v>66</v>
      </c>
      <c r="I18" s="70">
        <v>148</v>
      </c>
      <c r="J18" s="6">
        <v>244</v>
      </c>
      <c r="L18" s="6" t="s">
        <v>136</v>
      </c>
      <c r="M18" s="6" t="str">
        <f t="shared" si="6"/>
        <v>DJ5961780S105</v>
      </c>
      <c r="N18" s="6" t="str">
        <f t="shared" si="7"/>
        <v>DJ5961-780</v>
      </c>
      <c r="O18" s="6" t="s">
        <v>1012</v>
      </c>
      <c r="P18" s="6" t="str">
        <f t="shared" si="8"/>
        <v>MNMAN00047</v>
      </c>
      <c r="Q18" s="6">
        <v>10.5</v>
      </c>
      <c r="R18" s="74">
        <v>24</v>
      </c>
      <c r="U18" s="10" t="s">
        <v>136</v>
      </c>
      <c r="V18" s="6" t="s">
        <v>891</v>
      </c>
      <c r="W18" s="69" t="s">
        <v>4</v>
      </c>
      <c r="X18" s="6" t="s">
        <v>191</v>
      </c>
      <c r="Y18" s="10">
        <v>1</v>
      </c>
      <c r="Z18" s="56">
        <v>306</v>
      </c>
      <c r="AA18" s="70">
        <v>169</v>
      </c>
      <c r="AB18" s="6">
        <v>244</v>
      </c>
      <c r="AD18" s="6" t="s">
        <v>136</v>
      </c>
      <c r="AE18" s="6" t="str">
        <f t="shared" si="9"/>
        <v>DJ5963780S095</v>
      </c>
      <c r="AF18" s="6" t="str">
        <f t="shared" si="10"/>
        <v>DJ5963-780</v>
      </c>
      <c r="AG18" s="6" t="s">
        <v>1012</v>
      </c>
      <c r="AH18" s="6" t="str">
        <f t="shared" si="11"/>
        <v>MNMAN00046</v>
      </c>
      <c r="AI18" s="6">
        <v>9.5</v>
      </c>
      <c r="AJ18" s="74">
        <v>24</v>
      </c>
    </row>
    <row r="19" spans="3:36" ht="16.5">
      <c r="C19" s="10" t="s">
        <v>137</v>
      </c>
      <c r="D19" s="6" t="s">
        <v>828</v>
      </c>
      <c r="E19" s="6" t="s">
        <v>19</v>
      </c>
      <c r="F19" s="6" t="s">
        <v>189</v>
      </c>
      <c r="G19" s="11">
        <v>1</v>
      </c>
      <c r="H19" s="53">
        <v>72</v>
      </c>
      <c r="I19" s="18">
        <v>78</v>
      </c>
      <c r="J19" s="6">
        <v>244</v>
      </c>
      <c r="L19" s="6" t="s">
        <v>137</v>
      </c>
      <c r="M19" s="6" t="str">
        <f t="shared" si="6"/>
        <v>DJ5961780S070</v>
      </c>
      <c r="N19" s="6" t="str">
        <f t="shared" si="7"/>
        <v>DJ5961-780</v>
      </c>
      <c r="O19" s="6" t="s">
        <v>1012</v>
      </c>
      <c r="P19" s="6" t="str">
        <f t="shared" si="8"/>
        <v>MNMAN00044</v>
      </c>
      <c r="Q19" s="6">
        <v>7</v>
      </c>
      <c r="R19" s="6">
        <v>24</v>
      </c>
      <c r="U19" s="10" t="s">
        <v>137</v>
      </c>
      <c r="V19" s="6" t="s">
        <v>828</v>
      </c>
      <c r="W19" s="6" t="s">
        <v>19</v>
      </c>
      <c r="X19" s="6" t="s">
        <v>189</v>
      </c>
      <c r="Y19" s="11">
        <v>1</v>
      </c>
      <c r="Z19" s="6">
        <v>72</v>
      </c>
      <c r="AA19" s="18">
        <v>78</v>
      </c>
      <c r="AB19" s="6">
        <v>244</v>
      </c>
      <c r="AD19" s="6" t="s">
        <v>137</v>
      </c>
      <c r="AE19" s="6" t="str">
        <f t="shared" si="9"/>
        <v>DJ5961780S070</v>
      </c>
      <c r="AF19" s="6" t="str">
        <f t="shared" si="10"/>
        <v>DJ5961-780</v>
      </c>
      <c r="AG19" s="6" t="s">
        <v>1012</v>
      </c>
      <c r="AH19" s="6" t="str">
        <f t="shared" si="11"/>
        <v>MNMAN00044</v>
      </c>
      <c r="AI19" s="6">
        <v>7</v>
      </c>
      <c r="AJ19" s="6">
        <v>24</v>
      </c>
    </row>
    <row r="20" spans="3:36" ht="16.5">
      <c r="C20" s="10" t="s">
        <v>138</v>
      </c>
      <c r="D20" s="6" t="s">
        <v>887</v>
      </c>
      <c r="E20" s="6" t="s">
        <v>4</v>
      </c>
      <c r="F20" s="6" t="s">
        <v>189</v>
      </c>
      <c r="G20" s="11">
        <v>2</v>
      </c>
      <c r="H20" s="53">
        <v>18</v>
      </c>
      <c r="I20" s="18">
        <v>21</v>
      </c>
      <c r="J20" s="6">
        <v>528</v>
      </c>
      <c r="L20" s="6" t="s">
        <v>138</v>
      </c>
      <c r="M20" s="6" t="str">
        <f t="shared" si="6"/>
        <v>DJ5963780S075</v>
      </c>
      <c r="N20" s="6" t="str">
        <f t="shared" si="7"/>
        <v>DJ5963-780</v>
      </c>
      <c r="O20" s="6" t="s">
        <v>1012</v>
      </c>
      <c r="P20" s="6" t="str">
        <f t="shared" si="8"/>
        <v>MNMAN00044</v>
      </c>
      <c r="Q20" s="6">
        <v>7.5</v>
      </c>
      <c r="R20" s="81" t="s">
        <v>200</v>
      </c>
      <c r="U20" s="10" t="s">
        <v>138</v>
      </c>
      <c r="V20" s="6" t="s">
        <v>887</v>
      </c>
      <c r="W20" s="6" t="s">
        <v>4</v>
      </c>
      <c r="X20" s="6" t="s">
        <v>189</v>
      </c>
      <c r="Y20" s="11">
        <v>2</v>
      </c>
      <c r="Z20" s="6">
        <v>18</v>
      </c>
      <c r="AA20" s="18">
        <v>21</v>
      </c>
      <c r="AB20" s="6">
        <v>528</v>
      </c>
      <c r="AD20" s="6" t="s">
        <v>138</v>
      </c>
      <c r="AE20" s="6" t="str">
        <f t="shared" si="9"/>
        <v>DJ5963780S075</v>
      </c>
      <c r="AF20" s="6" t="str">
        <f t="shared" si="10"/>
        <v>DJ5963-780</v>
      </c>
      <c r="AG20" s="6" t="s">
        <v>1012</v>
      </c>
      <c r="AH20" s="6" t="str">
        <f t="shared" si="11"/>
        <v>MNMAN00044</v>
      </c>
      <c r="AI20" s="6">
        <v>7.5</v>
      </c>
      <c r="AJ20" s="81" t="s">
        <v>200</v>
      </c>
    </row>
    <row r="21" spans="3:36" ht="16.5">
      <c r="C21" s="10" t="s">
        <v>139</v>
      </c>
      <c r="D21" s="6" t="s">
        <v>891</v>
      </c>
      <c r="E21" s="6" t="s">
        <v>4</v>
      </c>
      <c r="F21" s="6" t="s">
        <v>191</v>
      </c>
      <c r="G21" s="22">
        <v>1</v>
      </c>
      <c r="H21" s="6">
        <v>306</v>
      </c>
      <c r="I21" s="6">
        <v>169</v>
      </c>
      <c r="J21" s="6">
        <v>244</v>
      </c>
      <c r="L21" s="6" t="s">
        <v>139</v>
      </c>
      <c r="M21" s="6" t="str">
        <f t="shared" si="6"/>
        <v>DJ5963780S095</v>
      </c>
      <c r="N21" s="6" t="str">
        <f t="shared" si="7"/>
        <v>DJ5963-780</v>
      </c>
      <c r="O21" s="6" t="s">
        <v>1012</v>
      </c>
      <c r="P21" s="6" t="str">
        <f t="shared" si="8"/>
        <v>MNMAN00046</v>
      </c>
      <c r="Q21" s="6">
        <v>9.5</v>
      </c>
      <c r="R21" s="75" t="s">
        <v>1016</v>
      </c>
      <c r="U21" s="10" t="s">
        <v>139</v>
      </c>
      <c r="V21" s="6" t="s">
        <v>835</v>
      </c>
      <c r="W21" s="6" t="s">
        <v>19</v>
      </c>
      <c r="X21" s="6" t="s">
        <v>192</v>
      </c>
      <c r="Y21" s="22">
        <v>1</v>
      </c>
      <c r="Z21" s="6">
        <v>66</v>
      </c>
      <c r="AA21" s="6">
        <v>172</v>
      </c>
      <c r="AB21" s="6">
        <v>244</v>
      </c>
      <c r="AD21" s="6" t="s">
        <v>139</v>
      </c>
      <c r="AE21" s="6" t="str">
        <f t="shared" si="9"/>
        <v>DJ5961780S105</v>
      </c>
      <c r="AF21" s="6" t="str">
        <f t="shared" si="10"/>
        <v>DJ5961-780</v>
      </c>
      <c r="AG21" s="6" t="s">
        <v>1012</v>
      </c>
      <c r="AH21" s="6" t="str">
        <f t="shared" si="11"/>
        <v>MNMAN00047</v>
      </c>
      <c r="AI21" s="6">
        <v>10.5</v>
      </c>
      <c r="AJ21" s="75" t="s">
        <v>1016</v>
      </c>
    </row>
    <row r="22" spans="3:36" ht="16.5">
      <c r="C22" s="6" t="s">
        <v>1027</v>
      </c>
      <c r="L22" s="6" t="s">
        <v>1027</v>
      </c>
      <c r="U22" s="6" t="s">
        <v>1027</v>
      </c>
      <c r="AD22" s="6" t="s">
        <v>1027</v>
      </c>
    </row>
    <row r="23" spans="3:36" ht="16.5">
      <c r="C23" s="50" t="s">
        <v>1034</v>
      </c>
      <c r="D23" s="40" t="s">
        <v>172</v>
      </c>
      <c r="E23" s="40" t="s">
        <v>1006</v>
      </c>
      <c r="F23" s="39" t="s">
        <v>999</v>
      </c>
      <c r="G23" s="40" t="s">
        <v>1007</v>
      </c>
      <c r="H23" s="40" t="s">
        <v>1008</v>
      </c>
      <c r="I23" s="40" t="s">
        <v>1009</v>
      </c>
      <c r="J23" s="40" t="s">
        <v>168</v>
      </c>
      <c r="L23" s="71" t="s">
        <v>1004</v>
      </c>
      <c r="M23" s="71" t="s">
        <v>172</v>
      </c>
      <c r="N23" s="71" t="s">
        <v>1006</v>
      </c>
      <c r="O23" s="72" t="s">
        <v>161</v>
      </c>
      <c r="P23" s="72" t="s">
        <v>999</v>
      </c>
      <c r="Q23" s="72" t="s">
        <v>151</v>
      </c>
      <c r="R23" s="73" t="s">
        <v>1014</v>
      </c>
      <c r="U23" s="50" t="s">
        <v>1004</v>
      </c>
      <c r="V23" s="40" t="s">
        <v>172</v>
      </c>
      <c r="W23" s="40" t="s">
        <v>1006</v>
      </c>
      <c r="X23" s="39" t="s">
        <v>999</v>
      </c>
      <c r="Y23" s="40" t="s">
        <v>1007</v>
      </c>
      <c r="Z23" s="40" t="s">
        <v>1008</v>
      </c>
      <c r="AA23" s="40" t="s">
        <v>1009</v>
      </c>
      <c r="AB23" s="40" t="s">
        <v>168</v>
      </c>
      <c r="AD23" s="71" t="s">
        <v>1004</v>
      </c>
      <c r="AE23" s="71" t="s">
        <v>172</v>
      </c>
      <c r="AF23" s="71" t="s">
        <v>1006</v>
      </c>
      <c r="AG23" s="72" t="s">
        <v>161</v>
      </c>
      <c r="AH23" s="72" t="s">
        <v>999</v>
      </c>
      <c r="AI23" s="72" t="s">
        <v>151</v>
      </c>
      <c r="AJ23" s="73" t="s">
        <v>1014</v>
      </c>
    </row>
    <row r="24" spans="3:36" ht="16.5">
      <c r="C24" s="10" t="s">
        <v>1010</v>
      </c>
      <c r="D24" s="6" t="s">
        <v>898</v>
      </c>
      <c r="E24" s="6" t="s">
        <v>4</v>
      </c>
      <c r="F24" s="6" t="s">
        <v>623</v>
      </c>
      <c r="G24" s="10">
        <v>2</v>
      </c>
      <c r="H24" s="6">
        <v>24</v>
      </c>
      <c r="I24" s="6">
        <v>24</v>
      </c>
      <c r="J24" s="6">
        <v>528</v>
      </c>
      <c r="L24" s="6" t="s">
        <v>1010</v>
      </c>
      <c r="M24" s="6" t="str">
        <f>D24</f>
        <v>DJ5963780S130</v>
      </c>
      <c r="N24" s="6" t="str">
        <f>E24</f>
        <v>DJ5963-780</v>
      </c>
      <c r="O24" s="6" t="s">
        <v>822</v>
      </c>
      <c r="P24" s="6" t="str">
        <f>F24</f>
        <v>MNMAN00050</v>
      </c>
      <c r="Q24" s="6">
        <v>13</v>
      </c>
      <c r="R24" s="74" t="s">
        <v>1015</v>
      </c>
      <c r="U24" s="10" t="s">
        <v>1010</v>
      </c>
      <c r="V24" s="6" t="s">
        <v>890</v>
      </c>
      <c r="W24" s="6" t="s">
        <v>4</v>
      </c>
      <c r="X24" s="6" t="s">
        <v>191</v>
      </c>
      <c r="Y24" s="10">
        <v>1</v>
      </c>
      <c r="Z24" s="6">
        <v>30</v>
      </c>
      <c r="AA24" s="6">
        <v>41</v>
      </c>
      <c r="AB24" s="6">
        <v>264</v>
      </c>
      <c r="AD24" s="6" t="s">
        <v>1010</v>
      </c>
      <c r="AE24" s="6" t="str">
        <f>V24</f>
        <v>DJ5963780S090</v>
      </c>
      <c r="AF24" s="6" t="str">
        <f>W24</f>
        <v>DJ5963-780</v>
      </c>
      <c r="AG24" s="6" t="s">
        <v>822</v>
      </c>
      <c r="AH24" s="6" t="str">
        <f>X24</f>
        <v>MNMAN00046</v>
      </c>
      <c r="AI24" s="6">
        <v>9</v>
      </c>
      <c r="AJ24" s="74">
        <v>24</v>
      </c>
    </row>
    <row r="25" spans="3:36" ht="16.5">
      <c r="C25" s="10" t="s">
        <v>1011</v>
      </c>
      <c r="D25" s="6" t="s">
        <v>834</v>
      </c>
      <c r="E25" s="53" t="s">
        <v>19</v>
      </c>
      <c r="F25" s="6" t="s">
        <v>192</v>
      </c>
      <c r="G25" s="10">
        <v>1</v>
      </c>
      <c r="H25" s="6">
        <v>18</v>
      </c>
      <c r="I25" s="6">
        <v>950</v>
      </c>
      <c r="J25" s="6">
        <v>244</v>
      </c>
      <c r="L25" s="6" t="s">
        <v>1011</v>
      </c>
      <c r="M25" s="6" t="str">
        <f t="shared" ref="M25:M31" si="12">D25</f>
        <v>DJ5961780S100</v>
      </c>
      <c r="N25" s="6" t="str">
        <f t="shared" ref="N25:N31" si="13">E25</f>
        <v>DJ5961-780</v>
      </c>
      <c r="O25" s="6" t="s">
        <v>1012</v>
      </c>
      <c r="P25" s="6" t="str">
        <f t="shared" ref="P25:P31" si="14">F25</f>
        <v>MNMAN00047</v>
      </c>
      <c r="Q25" s="6">
        <v>10</v>
      </c>
      <c r="R25" s="6">
        <v>18</v>
      </c>
      <c r="U25" s="10" t="s">
        <v>1011</v>
      </c>
      <c r="V25" s="6" t="s">
        <v>834</v>
      </c>
      <c r="W25" s="53" t="s">
        <v>19</v>
      </c>
      <c r="X25" s="6" t="s">
        <v>192</v>
      </c>
      <c r="Y25" s="10">
        <v>1</v>
      </c>
      <c r="Z25" s="6">
        <v>18</v>
      </c>
      <c r="AA25" s="6">
        <v>950</v>
      </c>
      <c r="AB25" s="6">
        <v>244</v>
      </c>
      <c r="AD25" s="6" t="s">
        <v>1011</v>
      </c>
      <c r="AE25" s="6" t="str">
        <f t="shared" ref="AE25:AE31" si="15">V25</f>
        <v>DJ5961780S100</v>
      </c>
      <c r="AF25" s="6" t="str">
        <f t="shared" ref="AF25:AF31" si="16">W25</f>
        <v>DJ5961-780</v>
      </c>
      <c r="AG25" s="6" t="s">
        <v>1012</v>
      </c>
      <c r="AH25" s="6" t="str">
        <f t="shared" ref="AH25:AH31" si="17">X25</f>
        <v>MNMAN00047</v>
      </c>
      <c r="AI25" s="6">
        <v>10</v>
      </c>
      <c r="AJ25" s="6">
        <v>24</v>
      </c>
    </row>
    <row r="26" spans="3:36" ht="16.5">
      <c r="C26" s="10" t="s">
        <v>134</v>
      </c>
      <c r="D26" s="6" t="s">
        <v>830</v>
      </c>
      <c r="E26" s="53" t="s">
        <v>19</v>
      </c>
      <c r="F26" s="6" t="s">
        <v>190</v>
      </c>
      <c r="G26" s="10">
        <v>1</v>
      </c>
      <c r="H26" s="53">
        <v>12</v>
      </c>
      <c r="I26" s="18">
        <v>338</v>
      </c>
      <c r="J26" s="6">
        <v>244</v>
      </c>
      <c r="L26" s="6" t="s">
        <v>134</v>
      </c>
      <c r="M26" s="6" t="str">
        <f t="shared" si="12"/>
        <v>DJ5961780S080</v>
      </c>
      <c r="N26" s="6" t="str">
        <f t="shared" si="13"/>
        <v>DJ5961-780</v>
      </c>
      <c r="O26" s="6" t="s">
        <v>1012</v>
      </c>
      <c r="P26" s="6" t="str">
        <f t="shared" si="14"/>
        <v>MNMAN00045</v>
      </c>
      <c r="Q26" s="6">
        <v>8</v>
      </c>
      <c r="R26" s="6">
        <v>12</v>
      </c>
      <c r="U26" s="10" t="s">
        <v>134</v>
      </c>
      <c r="V26" s="6" t="s">
        <v>830</v>
      </c>
      <c r="W26" s="53" t="s">
        <v>19</v>
      </c>
      <c r="X26" s="6" t="s">
        <v>190</v>
      </c>
      <c r="Y26" s="10">
        <v>1</v>
      </c>
      <c r="Z26" s="6">
        <v>12</v>
      </c>
      <c r="AA26" s="18">
        <v>338</v>
      </c>
      <c r="AB26" s="6">
        <v>244</v>
      </c>
      <c r="AD26" s="6" t="s">
        <v>134</v>
      </c>
      <c r="AE26" s="6" t="str">
        <f t="shared" si="15"/>
        <v>DJ5961780S080</v>
      </c>
      <c r="AF26" s="6" t="str">
        <f t="shared" si="16"/>
        <v>DJ5961-780</v>
      </c>
      <c r="AG26" s="6" t="s">
        <v>1012</v>
      </c>
      <c r="AH26" s="6" t="str">
        <f t="shared" si="17"/>
        <v>MNMAN00045</v>
      </c>
      <c r="AI26" s="6">
        <v>8</v>
      </c>
      <c r="AJ26" s="6">
        <v>24</v>
      </c>
    </row>
    <row r="27" spans="3:36" ht="16.5">
      <c r="C27" s="10" t="s">
        <v>135</v>
      </c>
      <c r="D27" s="6" t="s">
        <v>895</v>
      </c>
      <c r="E27" s="53" t="s">
        <v>4</v>
      </c>
      <c r="F27" s="6" t="s">
        <v>193</v>
      </c>
      <c r="G27" s="10">
        <v>1</v>
      </c>
      <c r="H27" s="53">
        <v>18</v>
      </c>
      <c r="I27" s="18">
        <v>19</v>
      </c>
      <c r="J27" s="6">
        <v>264</v>
      </c>
      <c r="L27" s="6" t="s">
        <v>135</v>
      </c>
      <c r="M27" s="6" t="str">
        <f t="shared" si="12"/>
        <v>DJ5963780S115</v>
      </c>
      <c r="N27" s="6" t="str">
        <f t="shared" si="13"/>
        <v>DJ5963-780</v>
      </c>
      <c r="O27" s="6" t="s">
        <v>1012</v>
      </c>
      <c r="P27" s="6" t="str">
        <f t="shared" si="14"/>
        <v>MNMAN00048</v>
      </c>
      <c r="Q27" s="6">
        <v>11.5</v>
      </c>
      <c r="R27" s="6">
        <v>18</v>
      </c>
      <c r="U27" s="10" t="s">
        <v>135</v>
      </c>
      <c r="V27" s="6" t="s">
        <v>895</v>
      </c>
      <c r="W27" s="53" t="s">
        <v>4</v>
      </c>
      <c r="X27" s="6" t="s">
        <v>193</v>
      </c>
      <c r="Y27" s="10">
        <v>1</v>
      </c>
      <c r="Z27" s="6">
        <v>18</v>
      </c>
      <c r="AA27" s="18">
        <v>19</v>
      </c>
      <c r="AB27" s="6">
        <v>264</v>
      </c>
      <c r="AD27" s="6" t="s">
        <v>135</v>
      </c>
      <c r="AE27" s="6" t="str">
        <f t="shared" si="15"/>
        <v>DJ5963780S115</v>
      </c>
      <c r="AF27" s="6" t="str">
        <f t="shared" si="16"/>
        <v>DJ5963-780</v>
      </c>
      <c r="AG27" s="6" t="s">
        <v>1012</v>
      </c>
      <c r="AH27" s="6" t="str">
        <f t="shared" si="17"/>
        <v>MNMAN00048</v>
      </c>
      <c r="AI27" s="6">
        <v>11.5</v>
      </c>
      <c r="AJ27" s="6">
        <v>19</v>
      </c>
    </row>
    <row r="28" spans="3:36" ht="16.5">
      <c r="C28" s="10" t="s">
        <v>136</v>
      </c>
      <c r="D28" s="6" t="s">
        <v>835</v>
      </c>
      <c r="E28" s="69" t="s">
        <v>19</v>
      </c>
      <c r="F28" s="6" t="s">
        <v>192</v>
      </c>
      <c r="G28" s="10">
        <v>1</v>
      </c>
      <c r="H28" s="69">
        <v>42</v>
      </c>
      <c r="I28" s="70">
        <v>124</v>
      </c>
      <c r="J28" s="6">
        <v>244</v>
      </c>
      <c r="L28" s="6" t="s">
        <v>136</v>
      </c>
      <c r="M28" s="6" t="str">
        <f t="shared" si="12"/>
        <v>DJ5961780S105</v>
      </c>
      <c r="N28" s="6" t="str">
        <f t="shared" si="13"/>
        <v>DJ5961-780</v>
      </c>
      <c r="O28" s="6" t="s">
        <v>1012</v>
      </c>
      <c r="P28" s="6" t="str">
        <f t="shared" si="14"/>
        <v>MNMAN00047</v>
      </c>
      <c r="Q28" s="6">
        <v>10.5</v>
      </c>
      <c r="R28" s="74">
        <v>24</v>
      </c>
      <c r="U28" s="10" t="s">
        <v>136</v>
      </c>
      <c r="V28" s="6" t="s">
        <v>891</v>
      </c>
      <c r="W28" s="69" t="s">
        <v>4</v>
      </c>
      <c r="X28" s="6" t="s">
        <v>191</v>
      </c>
      <c r="Y28" s="10">
        <v>1</v>
      </c>
      <c r="Z28" s="56">
        <v>282</v>
      </c>
      <c r="AA28" s="70">
        <v>145</v>
      </c>
      <c r="AB28" s="6">
        <v>244</v>
      </c>
      <c r="AD28" s="6" t="s">
        <v>136</v>
      </c>
      <c r="AE28" s="6" t="str">
        <f t="shared" si="15"/>
        <v>DJ5963780S095</v>
      </c>
      <c r="AF28" s="6" t="str">
        <f t="shared" si="16"/>
        <v>DJ5963-780</v>
      </c>
      <c r="AG28" s="6" t="s">
        <v>1012</v>
      </c>
      <c r="AH28" s="6" t="str">
        <f t="shared" si="17"/>
        <v>MNMAN00046</v>
      </c>
      <c r="AI28" s="6">
        <v>9.5</v>
      </c>
      <c r="AJ28" s="74">
        <v>24</v>
      </c>
    </row>
    <row r="29" spans="3:36">
      <c r="C29" s="10" t="s">
        <v>137</v>
      </c>
      <c r="D29" s="6" t="s">
        <v>828</v>
      </c>
      <c r="E29" s="6" t="s">
        <v>19</v>
      </c>
      <c r="F29" s="6" t="s">
        <v>189</v>
      </c>
      <c r="G29" s="11">
        <v>1</v>
      </c>
      <c r="H29" s="53">
        <v>48</v>
      </c>
      <c r="I29" s="18">
        <v>54</v>
      </c>
      <c r="J29" s="6">
        <v>244</v>
      </c>
      <c r="L29" s="6" t="s">
        <v>137</v>
      </c>
      <c r="M29" s="6" t="str">
        <f t="shared" si="12"/>
        <v>DJ5961780S070</v>
      </c>
      <c r="N29" s="6" t="str">
        <f t="shared" si="13"/>
        <v>DJ5961-780</v>
      </c>
      <c r="O29" s="6" t="s">
        <v>1012</v>
      </c>
      <c r="P29" s="6" t="str">
        <f t="shared" si="14"/>
        <v>MNMAN00044</v>
      </c>
      <c r="Q29" s="6">
        <v>7</v>
      </c>
      <c r="R29" s="6">
        <v>24</v>
      </c>
      <c r="U29" s="10" t="s">
        <v>137</v>
      </c>
      <c r="V29" s="6" t="s">
        <v>828</v>
      </c>
      <c r="W29" s="6" t="s">
        <v>19</v>
      </c>
      <c r="X29" s="6" t="s">
        <v>189</v>
      </c>
      <c r="Y29" s="11">
        <v>1</v>
      </c>
      <c r="Z29" s="6">
        <v>48</v>
      </c>
      <c r="AA29" s="18">
        <v>54</v>
      </c>
      <c r="AB29" s="6">
        <v>244</v>
      </c>
      <c r="AD29" s="6" t="s">
        <v>137</v>
      </c>
      <c r="AE29" s="6" t="str">
        <f t="shared" si="15"/>
        <v>DJ5961780S070</v>
      </c>
      <c r="AF29" s="6" t="str">
        <f t="shared" si="16"/>
        <v>DJ5961-780</v>
      </c>
      <c r="AG29" s="6" t="s">
        <v>1012</v>
      </c>
      <c r="AH29" s="6" t="str">
        <f t="shared" si="17"/>
        <v>MNMAN00044</v>
      </c>
      <c r="AI29" s="6">
        <v>7</v>
      </c>
      <c r="AJ29" s="6">
        <v>24</v>
      </c>
    </row>
    <row r="30" spans="3:36">
      <c r="C30" s="10" t="s">
        <v>138</v>
      </c>
      <c r="D30" s="6" t="s">
        <v>887</v>
      </c>
      <c r="E30" s="6" t="s">
        <v>4</v>
      </c>
      <c r="F30" s="6" t="s">
        <v>189</v>
      </c>
      <c r="G30" s="11">
        <v>1</v>
      </c>
      <c r="H30" s="53">
        <v>18</v>
      </c>
      <c r="I30" s="18">
        <v>21</v>
      </c>
      <c r="J30" s="6">
        <v>244</v>
      </c>
      <c r="L30" s="6" t="s">
        <v>138</v>
      </c>
      <c r="M30" s="6" t="str">
        <f t="shared" si="12"/>
        <v>DJ5963780S075</v>
      </c>
      <c r="N30" s="6" t="str">
        <f t="shared" si="13"/>
        <v>DJ5963-780</v>
      </c>
      <c r="O30" s="6" t="s">
        <v>1012</v>
      </c>
      <c r="P30" s="6" t="str">
        <f t="shared" si="14"/>
        <v>MNMAN00044</v>
      </c>
      <c r="Q30" s="6">
        <v>7.5</v>
      </c>
      <c r="R30" s="74">
        <v>18</v>
      </c>
      <c r="U30" s="10" t="s">
        <v>138</v>
      </c>
      <c r="V30" s="6" t="s">
        <v>887</v>
      </c>
      <c r="W30" s="6" t="s">
        <v>4</v>
      </c>
      <c r="X30" s="6" t="s">
        <v>189</v>
      </c>
      <c r="Y30" s="11">
        <v>2</v>
      </c>
      <c r="Z30" s="6">
        <v>18</v>
      </c>
      <c r="AA30" s="18">
        <v>21</v>
      </c>
      <c r="AB30" s="6">
        <v>528</v>
      </c>
      <c r="AD30" s="6" t="s">
        <v>138</v>
      </c>
      <c r="AE30" s="6" t="str">
        <f t="shared" si="15"/>
        <v>DJ5963780S075</v>
      </c>
      <c r="AF30" s="6" t="str">
        <f t="shared" si="16"/>
        <v>DJ5963-780</v>
      </c>
      <c r="AG30" s="6" t="s">
        <v>1012</v>
      </c>
      <c r="AH30" s="6" t="str">
        <f t="shared" si="17"/>
        <v>MNMAN00044</v>
      </c>
      <c r="AI30" s="6">
        <v>7.5</v>
      </c>
      <c r="AJ30" s="74">
        <v>21</v>
      </c>
    </row>
    <row r="31" spans="3:36">
      <c r="C31" s="10" t="s">
        <v>139</v>
      </c>
      <c r="D31" s="6" t="s">
        <v>891</v>
      </c>
      <c r="E31" s="6" t="s">
        <v>4</v>
      </c>
      <c r="F31" s="6" t="s">
        <v>191</v>
      </c>
      <c r="G31" s="22">
        <v>1</v>
      </c>
      <c r="H31" s="6">
        <v>306</v>
      </c>
      <c r="I31" s="6">
        <v>169</v>
      </c>
      <c r="J31" s="6">
        <v>244</v>
      </c>
      <c r="L31" s="6" t="s">
        <v>139</v>
      </c>
      <c r="M31" s="6" t="str">
        <f t="shared" si="12"/>
        <v>DJ5963780S095</v>
      </c>
      <c r="N31" s="6" t="str">
        <f t="shared" si="13"/>
        <v>DJ5963-780</v>
      </c>
      <c r="O31" s="6" t="s">
        <v>1012</v>
      </c>
      <c r="P31" s="6" t="str">
        <f t="shared" si="14"/>
        <v>MNMAN00046</v>
      </c>
      <c r="Q31" s="6">
        <v>9.5</v>
      </c>
      <c r="R31" s="75" t="s">
        <v>1016</v>
      </c>
      <c r="U31" s="10" t="s">
        <v>139</v>
      </c>
      <c r="V31" s="6" t="s">
        <v>835</v>
      </c>
      <c r="W31" s="6" t="s">
        <v>19</v>
      </c>
      <c r="X31" s="6" t="s">
        <v>192</v>
      </c>
      <c r="Y31" s="22">
        <v>1</v>
      </c>
      <c r="Z31" s="6">
        <v>66</v>
      </c>
      <c r="AA31" s="6">
        <v>172</v>
      </c>
      <c r="AB31" s="6">
        <v>244</v>
      </c>
      <c r="AD31" s="6" t="s">
        <v>139</v>
      </c>
      <c r="AE31" s="6" t="str">
        <f t="shared" si="15"/>
        <v>DJ5961780S105</v>
      </c>
      <c r="AF31" s="6" t="str">
        <f t="shared" si="16"/>
        <v>DJ5961-780</v>
      </c>
      <c r="AG31" s="6" t="s">
        <v>1012</v>
      </c>
      <c r="AH31" s="6" t="str">
        <f t="shared" si="17"/>
        <v>MNMAN00047</v>
      </c>
      <c r="AI31" s="6">
        <v>10.5</v>
      </c>
      <c r="AJ31" s="75" t="s">
        <v>1016</v>
      </c>
    </row>
    <row r="32" spans="3:36">
      <c r="C32" s="6" t="s">
        <v>1028</v>
      </c>
      <c r="L32" s="6" t="s">
        <v>1028</v>
      </c>
      <c r="U32" s="6" t="s">
        <v>1028</v>
      </c>
      <c r="AD32" s="6" t="s">
        <v>1028</v>
      </c>
    </row>
    <row r="33" spans="3:36" ht="16.5">
      <c r="C33" s="50" t="s">
        <v>1004</v>
      </c>
      <c r="D33" s="40" t="s">
        <v>172</v>
      </c>
      <c r="E33" s="40" t="s">
        <v>150</v>
      </c>
      <c r="F33" s="39" t="s">
        <v>170</v>
      </c>
      <c r="G33" s="40" t="s">
        <v>198</v>
      </c>
      <c r="H33" s="40" t="s">
        <v>156</v>
      </c>
      <c r="I33" s="40" t="s">
        <v>157</v>
      </c>
      <c r="J33" s="40" t="s">
        <v>168</v>
      </c>
      <c r="L33" s="71" t="s">
        <v>1004</v>
      </c>
      <c r="M33" s="71" t="s">
        <v>172</v>
      </c>
      <c r="N33" s="71" t="s">
        <v>1006</v>
      </c>
      <c r="O33" s="72" t="s">
        <v>161</v>
      </c>
      <c r="P33" s="72" t="s">
        <v>999</v>
      </c>
      <c r="Q33" s="72" t="s">
        <v>151</v>
      </c>
      <c r="R33" s="73" t="s">
        <v>1014</v>
      </c>
      <c r="U33" s="50" t="s">
        <v>1004</v>
      </c>
      <c r="V33" s="40" t="s">
        <v>172</v>
      </c>
      <c r="W33" s="40" t="s">
        <v>1006</v>
      </c>
      <c r="X33" s="39" t="s">
        <v>999</v>
      </c>
      <c r="Y33" s="40" t="s">
        <v>1007</v>
      </c>
      <c r="Z33" s="40" t="s">
        <v>1008</v>
      </c>
      <c r="AA33" s="40" t="s">
        <v>1009</v>
      </c>
      <c r="AB33" s="40" t="s">
        <v>168</v>
      </c>
      <c r="AD33" s="71" t="s">
        <v>1004</v>
      </c>
      <c r="AE33" s="71" t="s">
        <v>172</v>
      </c>
      <c r="AF33" s="71" t="s">
        <v>1006</v>
      </c>
      <c r="AG33" s="72" t="s">
        <v>161</v>
      </c>
      <c r="AH33" s="72" t="s">
        <v>999</v>
      </c>
      <c r="AI33" s="72" t="s">
        <v>151</v>
      </c>
      <c r="AJ33" s="73" t="s">
        <v>1014</v>
      </c>
    </row>
    <row r="34" spans="3:36">
      <c r="C34" s="10" t="s">
        <v>132</v>
      </c>
      <c r="D34" s="6" t="s">
        <v>898</v>
      </c>
      <c r="E34" s="6" t="s">
        <v>4</v>
      </c>
      <c r="F34" s="6" t="s">
        <v>623</v>
      </c>
      <c r="G34" s="10">
        <v>1</v>
      </c>
      <c r="H34" s="6">
        <v>24</v>
      </c>
      <c r="I34" s="6">
        <v>24</v>
      </c>
      <c r="J34" s="6">
        <v>244</v>
      </c>
      <c r="L34" s="6" t="s">
        <v>1010</v>
      </c>
      <c r="M34" s="6" t="str">
        <f>D34</f>
        <v>DJ5963780S130</v>
      </c>
      <c r="N34" s="6" t="str">
        <f>E34</f>
        <v>DJ5963-780</v>
      </c>
      <c r="O34" s="6" t="s">
        <v>822</v>
      </c>
      <c r="P34" s="6" t="str">
        <f>F34</f>
        <v>MNMAN00050</v>
      </c>
      <c r="Q34" s="6">
        <v>13</v>
      </c>
      <c r="R34" s="74">
        <v>24</v>
      </c>
      <c r="U34" s="10" t="s">
        <v>1010</v>
      </c>
      <c r="V34" s="6" t="s">
        <v>890</v>
      </c>
      <c r="W34" s="6" t="s">
        <v>4</v>
      </c>
      <c r="X34" s="6" t="s">
        <v>191</v>
      </c>
      <c r="Y34" s="10">
        <v>1</v>
      </c>
      <c r="Z34" s="6">
        <v>6</v>
      </c>
      <c r="AA34" s="6">
        <v>17</v>
      </c>
      <c r="AB34" s="6">
        <v>244</v>
      </c>
      <c r="AD34" s="6" t="s">
        <v>1010</v>
      </c>
      <c r="AE34" s="6" t="str">
        <f>V34</f>
        <v>DJ5963780S090</v>
      </c>
      <c r="AF34" s="6" t="str">
        <f>W34</f>
        <v>DJ5963-780</v>
      </c>
      <c r="AG34" s="6" t="s">
        <v>822</v>
      </c>
      <c r="AH34" s="6" t="str">
        <f>X34</f>
        <v>MNMAN00046</v>
      </c>
      <c r="AI34" s="6">
        <v>9</v>
      </c>
      <c r="AJ34" s="74">
        <v>17</v>
      </c>
    </row>
    <row r="35" spans="3:36">
      <c r="C35" s="10" t="s">
        <v>133</v>
      </c>
      <c r="D35" s="6" t="s">
        <v>834</v>
      </c>
      <c r="E35" s="53" t="s">
        <v>19</v>
      </c>
      <c r="F35" s="6" t="s">
        <v>192</v>
      </c>
      <c r="G35" s="10">
        <v>1</v>
      </c>
      <c r="H35" s="6">
        <v>498</v>
      </c>
      <c r="I35" s="6">
        <v>932</v>
      </c>
      <c r="J35" s="6">
        <v>244</v>
      </c>
      <c r="L35" s="6" t="s">
        <v>1011</v>
      </c>
      <c r="M35" s="6" t="str">
        <f t="shared" ref="M35:M41" si="18">D35</f>
        <v>DJ5961780S100</v>
      </c>
      <c r="N35" s="6" t="str">
        <f t="shared" ref="N35:N41" si="19">E35</f>
        <v>DJ5961-780</v>
      </c>
      <c r="O35" s="6" t="s">
        <v>1012</v>
      </c>
      <c r="P35" s="6" t="str">
        <f t="shared" ref="P35:P41" si="20">F35</f>
        <v>MNMAN00047</v>
      </c>
      <c r="Q35" s="6">
        <v>10</v>
      </c>
      <c r="R35" s="6">
        <v>24</v>
      </c>
      <c r="U35" s="10" t="s">
        <v>1011</v>
      </c>
      <c r="V35" s="6" t="s">
        <v>834</v>
      </c>
      <c r="W35" s="53" t="s">
        <v>19</v>
      </c>
      <c r="X35" s="6" t="s">
        <v>192</v>
      </c>
      <c r="Y35" s="10">
        <v>1</v>
      </c>
      <c r="Z35" s="6">
        <v>492</v>
      </c>
      <c r="AA35" s="6">
        <v>926</v>
      </c>
      <c r="AB35" s="6">
        <v>244</v>
      </c>
      <c r="AD35" s="6" t="s">
        <v>1011</v>
      </c>
      <c r="AE35" s="6" t="str">
        <f t="shared" ref="AE35:AE41" si="21">V35</f>
        <v>DJ5961780S100</v>
      </c>
      <c r="AF35" s="6" t="str">
        <f t="shared" ref="AF35:AF41" si="22">W35</f>
        <v>DJ5961-780</v>
      </c>
      <c r="AG35" s="6" t="s">
        <v>1012</v>
      </c>
      <c r="AH35" s="6" t="str">
        <f t="shared" ref="AH35:AH41" si="23">X35</f>
        <v>MNMAN00047</v>
      </c>
      <c r="AI35" s="6">
        <v>10</v>
      </c>
      <c r="AJ35" s="6">
        <v>24</v>
      </c>
    </row>
    <row r="36" spans="3:36">
      <c r="C36" s="10" t="s">
        <v>134</v>
      </c>
      <c r="D36" s="6" t="s">
        <v>830</v>
      </c>
      <c r="E36" s="53" t="s">
        <v>19</v>
      </c>
      <c r="F36" s="6" t="s">
        <v>190</v>
      </c>
      <c r="G36" s="10">
        <v>1</v>
      </c>
      <c r="H36" s="53">
        <v>408</v>
      </c>
      <c r="I36" s="18">
        <v>326</v>
      </c>
      <c r="J36" s="6">
        <v>244</v>
      </c>
      <c r="L36" s="6" t="s">
        <v>134</v>
      </c>
      <c r="M36" s="6" t="str">
        <f t="shared" si="18"/>
        <v>DJ5961780S080</v>
      </c>
      <c r="N36" s="6" t="str">
        <f t="shared" si="19"/>
        <v>DJ5961-780</v>
      </c>
      <c r="O36" s="6" t="s">
        <v>1012</v>
      </c>
      <c r="P36" s="6" t="str">
        <f t="shared" si="20"/>
        <v>MNMAN00045</v>
      </c>
      <c r="Q36" s="6">
        <v>8</v>
      </c>
      <c r="R36" s="6">
        <v>24</v>
      </c>
      <c r="U36" s="10" t="s">
        <v>134</v>
      </c>
      <c r="V36" s="6" t="s">
        <v>898</v>
      </c>
      <c r="W36" s="53" t="s">
        <v>4</v>
      </c>
      <c r="X36" s="6" t="s">
        <v>623</v>
      </c>
      <c r="Y36" s="10">
        <v>2</v>
      </c>
      <c r="Z36" s="6">
        <v>24</v>
      </c>
      <c r="AA36" s="18">
        <v>24</v>
      </c>
      <c r="AB36" s="6">
        <v>528</v>
      </c>
      <c r="AD36" s="6" t="s">
        <v>134</v>
      </c>
      <c r="AE36" s="6" t="str">
        <f t="shared" si="21"/>
        <v>DJ5963780S130</v>
      </c>
      <c r="AF36" s="6" t="str">
        <f t="shared" si="22"/>
        <v>DJ5963-780</v>
      </c>
      <c r="AG36" s="6" t="s">
        <v>1012</v>
      </c>
      <c r="AH36" s="6" t="str">
        <f t="shared" si="23"/>
        <v>MNMAN00050</v>
      </c>
      <c r="AI36" s="6">
        <v>13</v>
      </c>
      <c r="AJ36" s="81" t="s">
        <v>200</v>
      </c>
    </row>
    <row r="37" spans="3:36">
      <c r="C37" s="10" t="s">
        <v>135</v>
      </c>
      <c r="D37" s="6" t="s">
        <v>562</v>
      </c>
      <c r="E37" s="53" t="s">
        <v>124</v>
      </c>
      <c r="F37" s="6" t="s">
        <v>299</v>
      </c>
      <c r="G37" s="10">
        <v>3</v>
      </c>
      <c r="H37" s="53">
        <v>6</v>
      </c>
      <c r="I37" s="18">
        <v>11</v>
      </c>
      <c r="J37" s="6">
        <v>528</v>
      </c>
      <c r="L37" s="6" t="s">
        <v>135</v>
      </c>
      <c r="M37" s="6" t="str">
        <f t="shared" si="18"/>
        <v>DC0819407S055</v>
      </c>
      <c r="N37" s="6" t="str">
        <f t="shared" si="19"/>
        <v>DC0819-407</v>
      </c>
      <c r="O37" s="6" t="s">
        <v>379</v>
      </c>
      <c r="P37" s="6" t="str">
        <f t="shared" si="20"/>
        <v>MNMAN00022</v>
      </c>
      <c r="Q37" s="6">
        <v>5.5</v>
      </c>
      <c r="R37" s="6" t="s">
        <v>1037</v>
      </c>
      <c r="U37" s="10" t="s">
        <v>135</v>
      </c>
      <c r="V37" s="6" t="s">
        <v>562</v>
      </c>
      <c r="W37" s="53" t="s">
        <v>124</v>
      </c>
      <c r="X37" s="6" t="s">
        <v>299</v>
      </c>
      <c r="Y37" s="10">
        <v>3</v>
      </c>
      <c r="Z37" s="6">
        <v>6</v>
      </c>
      <c r="AA37" s="18">
        <v>11</v>
      </c>
      <c r="AB37" s="6">
        <v>528</v>
      </c>
      <c r="AD37" s="6" t="s">
        <v>135</v>
      </c>
      <c r="AE37" s="6" t="str">
        <f t="shared" si="21"/>
        <v>DC0819407S055</v>
      </c>
      <c r="AF37" s="6" t="str">
        <f t="shared" si="22"/>
        <v>DC0819-407</v>
      </c>
      <c r="AG37" s="6" t="s">
        <v>379</v>
      </c>
      <c r="AH37" s="6" t="str">
        <f t="shared" si="23"/>
        <v>MNMAN00022</v>
      </c>
      <c r="AI37" s="6">
        <v>5.5</v>
      </c>
      <c r="AJ37" s="74" t="s">
        <v>1015</v>
      </c>
    </row>
    <row r="38" spans="3:36">
      <c r="C38" s="10" t="s">
        <v>136</v>
      </c>
      <c r="D38" s="6" t="s">
        <v>835</v>
      </c>
      <c r="E38" s="69" t="s">
        <v>19</v>
      </c>
      <c r="F38" s="6" t="s">
        <v>192</v>
      </c>
      <c r="G38" s="10">
        <v>1</v>
      </c>
      <c r="H38" s="69">
        <v>18</v>
      </c>
      <c r="I38" s="70">
        <v>100</v>
      </c>
      <c r="J38" s="6">
        <v>244</v>
      </c>
      <c r="L38" s="6" t="s">
        <v>136</v>
      </c>
      <c r="M38" s="6" t="str">
        <f t="shared" si="18"/>
        <v>DJ5961780S105</v>
      </c>
      <c r="N38" s="6" t="str">
        <f t="shared" si="19"/>
        <v>DJ5961-780</v>
      </c>
      <c r="O38" s="6" t="s">
        <v>1012</v>
      </c>
      <c r="P38" s="6" t="str">
        <f t="shared" si="20"/>
        <v>MNMAN00047</v>
      </c>
      <c r="Q38" s="6">
        <v>10.5</v>
      </c>
      <c r="R38" s="6">
        <v>18</v>
      </c>
      <c r="U38" s="10" t="s">
        <v>136</v>
      </c>
      <c r="V38" s="6" t="s">
        <v>891</v>
      </c>
      <c r="W38" s="69" t="s">
        <v>4</v>
      </c>
      <c r="X38" s="6" t="s">
        <v>191</v>
      </c>
      <c r="Y38" s="10">
        <v>1</v>
      </c>
      <c r="Z38" s="56">
        <v>258</v>
      </c>
      <c r="AA38" s="70">
        <v>121</v>
      </c>
      <c r="AB38" s="6">
        <v>244</v>
      </c>
      <c r="AD38" s="6" t="s">
        <v>136</v>
      </c>
      <c r="AE38" s="6" t="str">
        <f t="shared" si="21"/>
        <v>DJ5963780S095</v>
      </c>
      <c r="AF38" s="6" t="str">
        <f t="shared" si="22"/>
        <v>DJ5963-780</v>
      </c>
      <c r="AG38" s="6" t="s">
        <v>1012</v>
      </c>
      <c r="AH38" s="6" t="str">
        <f t="shared" si="23"/>
        <v>MNMAN00046</v>
      </c>
      <c r="AI38" s="6">
        <v>9.5</v>
      </c>
      <c r="AJ38" s="74">
        <v>24</v>
      </c>
    </row>
    <row r="39" spans="3:36">
      <c r="C39" s="10" t="s">
        <v>137</v>
      </c>
      <c r="D39" s="6" t="s">
        <v>828</v>
      </c>
      <c r="E39" s="6" t="s">
        <v>19</v>
      </c>
      <c r="F39" s="6" t="s">
        <v>189</v>
      </c>
      <c r="G39" s="11">
        <v>1</v>
      </c>
      <c r="H39" s="53">
        <v>24</v>
      </c>
      <c r="I39" s="18">
        <v>30</v>
      </c>
      <c r="J39" s="6">
        <v>244</v>
      </c>
      <c r="L39" s="6" t="s">
        <v>137</v>
      </c>
      <c r="M39" s="6" t="str">
        <f t="shared" si="18"/>
        <v>DJ5961780S070</v>
      </c>
      <c r="N39" s="6" t="str">
        <f t="shared" si="19"/>
        <v>DJ5961-780</v>
      </c>
      <c r="O39" s="6" t="s">
        <v>1012</v>
      </c>
      <c r="P39" s="6" t="str">
        <f t="shared" si="20"/>
        <v>MNMAN00044</v>
      </c>
      <c r="Q39" s="6">
        <v>7</v>
      </c>
      <c r="R39" s="6">
        <v>24</v>
      </c>
      <c r="U39" s="10" t="s">
        <v>137</v>
      </c>
      <c r="V39" s="6" t="s">
        <v>828</v>
      </c>
      <c r="W39" s="6" t="s">
        <v>19</v>
      </c>
      <c r="X39" s="6" t="s">
        <v>189</v>
      </c>
      <c r="Y39" s="11">
        <v>1</v>
      </c>
      <c r="Z39" s="6">
        <v>24</v>
      </c>
      <c r="AA39" s="18">
        <v>30</v>
      </c>
      <c r="AB39" s="6">
        <v>244</v>
      </c>
      <c r="AD39" s="6" t="s">
        <v>137</v>
      </c>
      <c r="AE39" s="6" t="str">
        <f t="shared" si="21"/>
        <v>DJ5961780S070</v>
      </c>
      <c r="AF39" s="6" t="str">
        <f t="shared" si="22"/>
        <v>DJ5961-780</v>
      </c>
      <c r="AG39" s="6" t="s">
        <v>1012</v>
      </c>
      <c r="AH39" s="6" t="str">
        <f t="shared" si="23"/>
        <v>MNMAN00044</v>
      </c>
      <c r="AI39" s="6">
        <v>7.5</v>
      </c>
      <c r="AJ39" s="6">
        <v>24</v>
      </c>
    </row>
    <row r="40" spans="3:36">
      <c r="C40" s="10" t="s">
        <v>138</v>
      </c>
      <c r="D40" s="6" t="s">
        <v>568</v>
      </c>
      <c r="E40" s="6" t="s">
        <v>124</v>
      </c>
      <c r="F40" s="6" t="s">
        <v>184</v>
      </c>
      <c r="G40" s="11">
        <v>3</v>
      </c>
      <c r="H40" s="53">
        <v>24</v>
      </c>
      <c r="I40" s="18">
        <v>45</v>
      </c>
      <c r="J40" s="6">
        <v>528</v>
      </c>
      <c r="L40" s="6" t="s">
        <v>138</v>
      </c>
      <c r="M40" s="6" t="str">
        <f t="shared" si="18"/>
        <v>DC0819407S085</v>
      </c>
      <c r="N40" s="6" t="str">
        <f t="shared" si="19"/>
        <v>DC0819-407</v>
      </c>
      <c r="O40" s="6" t="s">
        <v>379</v>
      </c>
      <c r="P40" s="6" t="str">
        <f t="shared" si="20"/>
        <v>MNMAN00025</v>
      </c>
      <c r="Q40" s="6">
        <v>8.5</v>
      </c>
      <c r="R40" s="6" t="s">
        <v>1037</v>
      </c>
      <c r="U40" s="10" t="s">
        <v>138</v>
      </c>
      <c r="V40" s="6" t="s">
        <v>568</v>
      </c>
      <c r="W40" s="6" t="s">
        <v>124</v>
      </c>
      <c r="X40" s="6" t="s">
        <v>184</v>
      </c>
      <c r="Y40" s="11">
        <v>3</v>
      </c>
      <c r="Z40" s="6">
        <v>24</v>
      </c>
      <c r="AA40" s="18">
        <v>45</v>
      </c>
      <c r="AB40" s="6">
        <v>528</v>
      </c>
      <c r="AD40" s="6" t="s">
        <v>138</v>
      </c>
      <c r="AE40" s="6" t="str">
        <f t="shared" si="21"/>
        <v>DC0819407S085</v>
      </c>
      <c r="AF40" s="6" t="str">
        <f t="shared" si="22"/>
        <v>DC0819-407</v>
      </c>
      <c r="AG40" s="6" t="s">
        <v>379</v>
      </c>
      <c r="AH40" s="6" t="str">
        <f t="shared" si="23"/>
        <v>MNMAN00025</v>
      </c>
      <c r="AI40" s="6">
        <v>8.5</v>
      </c>
      <c r="AJ40" s="74" t="s">
        <v>1015</v>
      </c>
    </row>
    <row r="41" spans="3:36">
      <c r="C41" s="10" t="s">
        <v>139</v>
      </c>
      <c r="D41" s="6" t="s">
        <v>891</v>
      </c>
      <c r="E41" s="6" t="s">
        <v>4</v>
      </c>
      <c r="F41" s="6" t="s">
        <v>191</v>
      </c>
      <c r="G41" s="22">
        <v>1</v>
      </c>
      <c r="H41" s="6">
        <v>306</v>
      </c>
      <c r="I41" s="6">
        <v>169</v>
      </c>
      <c r="J41" s="6">
        <v>244</v>
      </c>
      <c r="L41" s="6" t="s">
        <v>139</v>
      </c>
      <c r="M41" s="6" t="str">
        <f t="shared" si="18"/>
        <v>DJ5963780S095</v>
      </c>
      <c r="N41" s="6" t="str">
        <f t="shared" si="19"/>
        <v>DJ5963-780</v>
      </c>
      <c r="O41" s="6" t="s">
        <v>1012</v>
      </c>
      <c r="P41" s="6" t="str">
        <f t="shared" si="20"/>
        <v>MNMAN00046</v>
      </c>
      <c r="Q41" s="6">
        <v>10.5</v>
      </c>
      <c r="R41" s="6" t="s">
        <v>1016</v>
      </c>
      <c r="U41" s="10" t="s">
        <v>139</v>
      </c>
      <c r="V41" s="6" t="s">
        <v>835</v>
      </c>
      <c r="W41" s="6" t="s">
        <v>19</v>
      </c>
      <c r="X41" s="6" t="s">
        <v>192</v>
      </c>
      <c r="Y41" s="22">
        <v>1</v>
      </c>
      <c r="Z41" s="6">
        <v>66</v>
      </c>
      <c r="AA41" s="6">
        <v>172</v>
      </c>
      <c r="AB41" s="6">
        <v>244</v>
      </c>
      <c r="AD41" s="6" t="s">
        <v>139</v>
      </c>
      <c r="AE41" s="6" t="str">
        <f t="shared" si="21"/>
        <v>DJ5961780S105</v>
      </c>
      <c r="AF41" s="6" t="str">
        <f t="shared" si="22"/>
        <v>DJ5961-780</v>
      </c>
      <c r="AG41" s="6" t="s">
        <v>1012</v>
      </c>
      <c r="AH41" s="6" t="str">
        <f t="shared" si="23"/>
        <v>MNMAN00047</v>
      </c>
      <c r="AI41" s="6">
        <v>10.5</v>
      </c>
      <c r="AJ41" s="75" t="s">
        <v>1016</v>
      </c>
    </row>
    <row r="42" spans="3:36">
      <c r="C42" s="6" t="s">
        <v>1029</v>
      </c>
      <c r="L42" s="6" t="s">
        <v>1029</v>
      </c>
      <c r="U42" s="6" t="s">
        <v>1029</v>
      </c>
      <c r="AD42" s="6" t="s">
        <v>1029</v>
      </c>
    </row>
    <row r="43" spans="3:36" ht="16.5">
      <c r="C43" s="50" t="s">
        <v>1004</v>
      </c>
      <c r="D43" s="40" t="s">
        <v>172</v>
      </c>
      <c r="E43" s="40" t="s">
        <v>150</v>
      </c>
      <c r="F43" s="39" t="s">
        <v>170</v>
      </c>
      <c r="G43" s="40" t="s">
        <v>198</v>
      </c>
      <c r="H43" s="40" t="s">
        <v>156</v>
      </c>
      <c r="I43" s="40" t="s">
        <v>157</v>
      </c>
      <c r="J43" s="40" t="s">
        <v>168</v>
      </c>
      <c r="L43" s="71" t="s">
        <v>1004</v>
      </c>
      <c r="M43" s="71" t="s">
        <v>172</v>
      </c>
      <c r="N43" s="71" t="s">
        <v>1006</v>
      </c>
      <c r="O43" s="72" t="s">
        <v>161</v>
      </c>
      <c r="P43" s="72" t="s">
        <v>999</v>
      </c>
      <c r="Q43" s="72" t="s">
        <v>151</v>
      </c>
      <c r="R43" s="73" t="s">
        <v>1014</v>
      </c>
      <c r="U43" s="50" t="s">
        <v>1034</v>
      </c>
      <c r="V43" s="40" t="s">
        <v>172</v>
      </c>
      <c r="W43" s="40" t="s">
        <v>1006</v>
      </c>
      <c r="X43" s="39" t="s">
        <v>999</v>
      </c>
      <c r="Y43" s="40" t="s">
        <v>1007</v>
      </c>
      <c r="Z43" s="40" t="s">
        <v>1008</v>
      </c>
      <c r="AA43" s="40" t="s">
        <v>1009</v>
      </c>
      <c r="AB43" s="40" t="s">
        <v>168</v>
      </c>
      <c r="AD43" s="71" t="s">
        <v>1004</v>
      </c>
      <c r="AE43" s="71" t="s">
        <v>172</v>
      </c>
      <c r="AF43" s="71" t="s">
        <v>1006</v>
      </c>
      <c r="AG43" s="72" t="s">
        <v>161</v>
      </c>
      <c r="AH43" s="72" t="s">
        <v>999</v>
      </c>
      <c r="AI43" s="72" t="s">
        <v>151</v>
      </c>
      <c r="AJ43" s="73" t="s">
        <v>1014</v>
      </c>
    </row>
    <row r="44" spans="3:36">
      <c r="C44" s="10" t="s">
        <v>132</v>
      </c>
      <c r="D44" s="6" t="s">
        <v>851</v>
      </c>
      <c r="E44" s="6" t="s">
        <v>16</v>
      </c>
      <c r="F44" s="6" t="s">
        <v>190</v>
      </c>
      <c r="G44" s="10">
        <v>3</v>
      </c>
      <c r="H44" s="6">
        <v>30</v>
      </c>
      <c r="I44" s="6">
        <v>675</v>
      </c>
      <c r="J44" s="6">
        <v>528</v>
      </c>
      <c r="L44" s="6" t="s">
        <v>1010</v>
      </c>
      <c r="M44" s="6" t="str">
        <f>D44</f>
        <v>DJ5963001S085</v>
      </c>
      <c r="N44" s="6" t="str">
        <f>E44</f>
        <v>DJ5963-001</v>
      </c>
      <c r="O44" s="6" t="s">
        <v>164</v>
      </c>
      <c r="P44" s="6" t="str">
        <f>F44</f>
        <v>MNMAN00045</v>
      </c>
      <c r="Q44" s="6">
        <v>8.5</v>
      </c>
      <c r="R44" s="6" t="s">
        <v>1037</v>
      </c>
      <c r="U44" s="10" t="s">
        <v>1010</v>
      </c>
      <c r="V44" s="6" t="s">
        <v>832</v>
      </c>
      <c r="W44" s="6" t="s">
        <v>19</v>
      </c>
      <c r="X44" s="6" t="s">
        <v>191</v>
      </c>
      <c r="Y44" s="10">
        <v>1</v>
      </c>
      <c r="Z44" s="6">
        <v>444</v>
      </c>
      <c r="AA44" s="6">
        <v>760</v>
      </c>
      <c r="AB44" s="6">
        <v>264</v>
      </c>
      <c r="AD44" s="6" t="s">
        <v>1010</v>
      </c>
      <c r="AE44" s="6" t="str">
        <f>V44</f>
        <v>DJ5961780S090</v>
      </c>
      <c r="AF44" s="6" t="str">
        <f>W44</f>
        <v>DJ5961-780</v>
      </c>
      <c r="AG44" s="6" t="s">
        <v>822</v>
      </c>
      <c r="AH44" s="6" t="str">
        <f>X44</f>
        <v>MNMAN00046</v>
      </c>
      <c r="AI44" s="6">
        <v>9</v>
      </c>
      <c r="AJ44" s="74">
        <v>24</v>
      </c>
    </row>
    <row r="45" spans="3:36">
      <c r="C45" s="10" t="s">
        <v>133</v>
      </c>
      <c r="D45" s="6" t="s">
        <v>834</v>
      </c>
      <c r="E45" s="53" t="s">
        <v>19</v>
      </c>
      <c r="F45" s="6" t="s">
        <v>192</v>
      </c>
      <c r="G45" s="10">
        <v>1</v>
      </c>
      <c r="H45" s="6">
        <v>474</v>
      </c>
      <c r="I45" s="6">
        <v>908</v>
      </c>
      <c r="J45" s="6">
        <v>244</v>
      </c>
      <c r="L45" s="6" t="s">
        <v>1011</v>
      </c>
      <c r="M45" s="6" t="str">
        <f t="shared" ref="M45:M51" si="24">D45</f>
        <v>DJ5961780S100</v>
      </c>
      <c r="N45" s="6" t="str">
        <f t="shared" ref="N45:N51" si="25">E45</f>
        <v>DJ5961-780</v>
      </c>
      <c r="O45" s="6" t="s">
        <v>1012</v>
      </c>
      <c r="P45" s="6" t="str">
        <f t="shared" ref="P45:P51" si="26">F45</f>
        <v>MNMAN00047</v>
      </c>
      <c r="Q45" s="6">
        <v>10</v>
      </c>
      <c r="R45" s="6">
        <v>24</v>
      </c>
      <c r="U45" s="10" t="s">
        <v>1011</v>
      </c>
      <c r="V45" s="6" t="s">
        <v>834</v>
      </c>
      <c r="W45" s="53" t="s">
        <v>19</v>
      </c>
      <c r="X45" s="6" t="s">
        <v>192</v>
      </c>
      <c r="Y45" s="10">
        <v>1</v>
      </c>
      <c r="Z45" s="6">
        <v>468</v>
      </c>
      <c r="AA45" s="6">
        <v>902</v>
      </c>
      <c r="AB45" s="6">
        <v>244</v>
      </c>
      <c r="AD45" s="6" t="s">
        <v>1011</v>
      </c>
      <c r="AE45" s="6" t="str">
        <f t="shared" ref="AE45:AE51" si="27">V45</f>
        <v>DJ5961780S100</v>
      </c>
      <c r="AF45" s="6" t="str">
        <f t="shared" ref="AF45:AF51" si="28">W45</f>
        <v>DJ5961-780</v>
      </c>
      <c r="AG45" s="6" t="s">
        <v>1012</v>
      </c>
      <c r="AH45" s="6" t="str">
        <f t="shared" ref="AH45:AH51" si="29">X45</f>
        <v>MNMAN00047</v>
      </c>
      <c r="AI45" s="6">
        <v>10</v>
      </c>
      <c r="AJ45" s="6">
        <v>24</v>
      </c>
    </row>
    <row r="46" spans="3:36">
      <c r="C46" s="10" t="s">
        <v>134</v>
      </c>
      <c r="D46" s="6" t="s">
        <v>850</v>
      </c>
      <c r="E46" s="53" t="s">
        <v>16</v>
      </c>
      <c r="F46" s="6" t="s">
        <v>190</v>
      </c>
      <c r="G46" s="10">
        <v>3</v>
      </c>
      <c r="H46" s="53">
        <v>544</v>
      </c>
      <c r="I46" s="18">
        <v>360</v>
      </c>
      <c r="J46" s="6">
        <v>528</v>
      </c>
      <c r="L46" s="6" t="s">
        <v>134</v>
      </c>
      <c r="M46" s="6" t="str">
        <f t="shared" si="24"/>
        <v>DJ5963001S080</v>
      </c>
      <c r="N46" s="6" t="str">
        <f t="shared" si="25"/>
        <v>DJ5963-001</v>
      </c>
      <c r="O46" s="6" t="s">
        <v>164</v>
      </c>
      <c r="P46" s="6" t="str">
        <f t="shared" si="26"/>
        <v>MNMAN00045</v>
      </c>
      <c r="Q46" s="6">
        <v>8</v>
      </c>
      <c r="R46" s="6" t="s">
        <v>1037</v>
      </c>
      <c r="U46" s="10" t="s">
        <v>134</v>
      </c>
      <c r="V46" s="6" t="s">
        <v>898</v>
      </c>
      <c r="W46" s="53" t="s">
        <v>4</v>
      </c>
      <c r="X46" s="6" t="s">
        <v>623</v>
      </c>
      <c r="Y46" s="10">
        <v>1</v>
      </c>
      <c r="Z46" s="6">
        <v>24</v>
      </c>
      <c r="AA46" s="18">
        <v>24</v>
      </c>
      <c r="AB46" s="6">
        <v>244</v>
      </c>
      <c r="AD46" s="6" t="s">
        <v>134</v>
      </c>
      <c r="AE46" s="6" t="str">
        <f t="shared" si="27"/>
        <v>DJ5963780S130</v>
      </c>
      <c r="AF46" s="6" t="str">
        <f t="shared" si="28"/>
        <v>DJ5963-780</v>
      </c>
      <c r="AG46" s="6" t="s">
        <v>1012</v>
      </c>
      <c r="AH46" s="6" t="str">
        <f t="shared" si="29"/>
        <v>MNMAN00050</v>
      </c>
      <c r="AI46" s="6">
        <v>13</v>
      </c>
      <c r="AJ46" s="6">
        <v>24</v>
      </c>
    </row>
    <row r="47" spans="3:36">
      <c r="C47" s="10" t="s">
        <v>135</v>
      </c>
      <c r="D47" s="6" t="s">
        <v>562</v>
      </c>
      <c r="E47" s="53" t="s">
        <v>124</v>
      </c>
      <c r="F47" s="6" t="s">
        <v>299</v>
      </c>
      <c r="G47" s="10">
        <v>1</v>
      </c>
      <c r="H47" s="53">
        <v>6</v>
      </c>
      <c r="I47" s="18">
        <v>11</v>
      </c>
      <c r="J47" s="6">
        <v>244</v>
      </c>
      <c r="L47" s="6" t="s">
        <v>135</v>
      </c>
      <c r="M47" s="6" t="str">
        <f t="shared" si="24"/>
        <v>DC0819407S055</v>
      </c>
      <c r="N47" s="6" t="str">
        <f t="shared" si="25"/>
        <v>DC0819-407</v>
      </c>
      <c r="O47" s="6" t="s">
        <v>379</v>
      </c>
      <c r="P47" s="6" t="str">
        <f t="shared" si="26"/>
        <v>MNMAN00022</v>
      </c>
      <c r="Q47" s="6">
        <v>5.5</v>
      </c>
      <c r="R47" s="81">
        <v>6</v>
      </c>
      <c r="U47" s="10" t="s">
        <v>135</v>
      </c>
      <c r="V47" s="6" t="s">
        <v>562</v>
      </c>
      <c r="W47" s="53" t="s">
        <v>124</v>
      </c>
      <c r="X47" s="6" t="s">
        <v>299</v>
      </c>
      <c r="Y47" s="10">
        <v>1</v>
      </c>
      <c r="Z47" s="6">
        <v>6</v>
      </c>
      <c r="AA47" s="18">
        <v>11</v>
      </c>
      <c r="AB47" s="6">
        <v>244</v>
      </c>
      <c r="AD47" s="6" t="s">
        <v>135</v>
      </c>
      <c r="AE47" s="6" t="str">
        <f t="shared" si="27"/>
        <v>DC0819407S055</v>
      </c>
      <c r="AF47" s="6" t="str">
        <f t="shared" si="28"/>
        <v>DC0819-407</v>
      </c>
      <c r="AG47" s="6" t="s">
        <v>379</v>
      </c>
      <c r="AH47" s="6" t="str">
        <f t="shared" si="29"/>
        <v>MNMAN00022</v>
      </c>
      <c r="AI47" s="6">
        <v>5.5</v>
      </c>
      <c r="AJ47" s="81">
        <v>11</v>
      </c>
    </row>
    <row r="48" spans="3:36">
      <c r="C48" s="10" t="s">
        <v>136</v>
      </c>
      <c r="D48" s="6" t="s">
        <v>893</v>
      </c>
      <c r="E48" s="69" t="s">
        <v>4</v>
      </c>
      <c r="F48" s="6" t="s">
        <v>192</v>
      </c>
      <c r="G48" s="10">
        <v>1</v>
      </c>
      <c r="H48" s="69">
        <v>18</v>
      </c>
      <c r="I48" s="70">
        <v>23</v>
      </c>
      <c r="J48" s="6">
        <v>264</v>
      </c>
      <c r="L48" s="6" t="s">
        <v>136</v>
      </c>
      <c r="M48" s="6" t="str">
        <f t="shared" si="24"/>
        <v>DJ5963780S105</v>
      </c>
      <c r="N48" s="6" t="str">
        <f t="shared" si="25"/>
        <v>DJ5963-780</v>
      </c>
      <c r="O48" s="6" t="s">
        <v>1012</v>
      </c>
      <c r="P48" s="6" t="str">
        <f t="shared" si="26"/>
        <v>MNMAN00047</v>
      </c>
      <c r="Q48" s="6">
        <v>10.5</v>
      </c>
      <c r="R48" s="74">
        <v>18</v>
      </c>
      <c r="U48" s="10" t="s">
        <v>136</v>
      </c>
      <c r="V48" s="6" t="s">
        <v>891</v>
      </c>
      <c r="W48" s="69" t="s">
        <v>4</v>
      </c>
      <c r="X48" s="6" t="s">
        <v>191</v>
      </c>
      <c r="Y48" s="10">
        <v>1</v>
      </c>
      <c r="Z48" s="56">
        <v>234</v>
      </c>
      <c r="AA48" s="70">
        <v>97</v>
      </c>
      <c r="AB48" s="6">
        <v>244</v>
      </c>
      <c r="AD48" s="6" t="s">
        <v>136</v>
      </c>
      <c r="AE48" s="6" t="str">
        <f t="shared" si="27"/>
        <v>DJ5963780S095</v>
      </c>
      <c r="AF48" s="6" t="str">
        <f t="shared" si="28"/>
        <v>DJ5963-780</v>
      </c>
      <c r="AG48" s="6" t="s">
        <v>1012</v>
      </c>
      <c r="AH48" s="6" t="str">
        <f t="shared" si="29"/>
        <v>MNMAN00046</v>
      </c>
      <c r="AI48" s="6">
        <v>9.5</v>
      </c>
      <c r="AJ48" s="74">
        <v>24</v>
      </c>
    </row>
    <row r="49" spans="3:36">
      <c r="C49" s="10" t="s">
        <v>137</v>
      </c>
      <c r="D49" s="6" t="s">
        <v>832</v>
      </c>
      <c r="E49" s="6" t="s">
        <v>19</v>
      </c>
      <c r="F49" s="6" t="s">
        <v>191</v>
      </c>
      <c r="G49" s="11">
        <v>2</v>
      </c>
      <c r="H49" s="53">
        <v>462</v>
      </c>
      <c r="I49" s="18">
        <v>784</v>
      </c>
      <c r="J49" s="6">
        <v>528</v>
      </c>
      <c r="L49" s="6" t="s">
        <v>137</v>
      </c>
      <c r="M49" s="6" t="str">
        <f t="shared" si="24"/>
        <v>DJ5961780S090</v>
      </c>
      <c r="N49" s="6" t="str">
        <f t="shared" si="25"/>
        <v>DJ5961-780</v>
      </c>
      <c r="O49" s="6" t="s">
        <v>1012</v>
      </c>
      <c r="P49" s="6" t="str">
        <f t="shared" si="26"/>
        <v>MNMAN00046</v>
      </c>
      <c r="Q49" s="6">
        <v>9</v>
      </c>
      <c r="R49" s="81" t="s">
        <v>200</v>
      </c>
      <c r="U49" s="10" t="s">
        <v>137</v>
      </c>
      <c r="V49" s="6" t="s">
        <v>850</v>
      </c>
      <c r="W49" s="6" t="s">
        <v>16</v>
      </c>
      <c r="X49" s="6" t="s">
        <v>190</v>
      </c>
      <c r="Y49" s="11">
        <v>3</v>
      </c>
      <c r="Z49" s="6">
        <v>24</v>
      </c>
      <c r="AA49" s="18">
        <v>544</v>
      </c>
      <c r="AB49" s="6">
        <v>528</v>
      </c>
      <c r="AD49" s="6" t="s">
        <v>137</v>
      </c>
      <c r="AE49" s="6" t="str">
        <f t="shared" si="27"/>
        <v>DJ5963001S080</v>
      </c>
      <c r="AF49" s="6" t="str">
        <f t="shared" si="28"/>
        <v>DJ5963-001</v>
      </c>
      <c r="AG49" s="6" t="s">
        <v>164</v>
      </c>
      <c r="AH49" s="6" t="str">
        <f t="shared" si="29"/>
        <v>MNMAN00045</v>
      </c>
      <c r="AI49" s="6">
        <v>8</v>
      </c>
      <c r="AJ49" s="74" t="s">
        <v>1015</v>
      </c>
    </row>
    <row r="50" spans="3:36">
      <c r="C50" s="10" t="s">
        <v>138</v>
      </c>
      <c r="D50" s="6" t="s">
        <v>568</v>
      </c>
      <c r="E50" s="6" t="s">
        <v>124</v>
      </c>
      <c r="F50" s="6" t="s">
        <v>184</v>
      </c>
      <c r="G50" s="11">
        <v>1</v>
      </c>
      <c r="H50" s="53">
        <v>24</v>
      </c>
      <c r="I50" s="18">
        <v>45</v>
      </c>
      <c r="J50" s="6">
        <v>244</v>
      </c>
      <c r="L50" s="6" t="s">
        <v>138</v>
      </c>
      <c r="M50" s="6" t="str">
        <f t="shared" si="24"/>
        <v>DC0819407S085</v>
      </c>
      <c r="N50" s="6" t="str">
        <f t="shared" si="25"/>
        <v>DC0819-407</v>
      </c>
      <c r="O50" s="6" t="s">
        <v>379</v>
      </c>
      <c r="P50" s="6" t="str">
        <f t="shared" si="26"/>
        <v>MNMAN00025</v>
      </c>
      <c r="Q50" s="6">
        <v>8.5</v>
      </c>
      <c r="R50" s="74">
        <v>24</v>
      </c>
      <c r="U50" s="10" t="s">
        <v>138</v>
      </c>
      <c r="V50" s="6" t="s">
        <v>568</v>
      </c>
      <c r="W50" s="6" t="s">
        <v>124</v>
      </c>
      <c r="X50" s="6" t="s">
        <v>184</v>
      </c>
      <c r="Y50" s="11">
        <v>1</v>
      </c>
      <c r="Z50" s="6">
        <v>24</v>
      </c>
      <c r="AA50" s="18">
        <v>45</v>
      </c>
      <c r="AB50" s="6">
        <v>244</v>
      </c>
      <c r="AD50" s="6" t="s">
        <v>138</v>
      </c>
      <c r="AE50" s="6" t="str">
        <f t="shared" si="27"/>
        <v>DC0819407S085</v>
      </c>
      <c r="AF50" s="6" t="str">
        <f t="shared" si="28"/>
        <v>DC0819-407</v>
      </c>
      <c r="AG50" s="6" t="s">
        <v>379</v>
      </c>
      <c r="AH50" s="6" t="str">
        <f t="shared" si="29"/>
        <v>MNMAN00025</v>
      </c>
      <c r="AI50" s="6">
        <v>8.5</v>
      </c>
      <c r="AJ50" s="74">
        <v>24</v>
      </c>
    </row>
    <row r="51" spans="3:36">
      <c r="C51" s="10" t="s">
        <v>139</v>
      </c>
      <c r="D51" s="6" t="s">
        <v>891</v>
      </c>
      <c r="E51" s="6" t="s">
        <v>4</v>
      </c>
      <c r="F51" s="6" t="s">
        <v>191</v>
      </c>
      <c r="G51" s="22">
        <v>1</v>
      </c>
      <c r="H51" s="6">
        <v>306</v>
      </c>
      <c r="I51" s="6">
        <v>169</v>
      </c>
      <c r="J51" s="6">
        <v>244</v>
      </c>
      <c r="L51" s="6" t="s">
        <v>139</v>
      </c>
      <c r="M51" s="6" t="str">
        <f t="shared" si="24"/>
        <v>DJ5963780S095</v>
      </c>
      <c r="N51" s="6" t="str">
        <f t="shared" si="25"/>
        <v>DJ5963-780</v>
      </c>
      <c r="O51" s="6" t="s">
        <v>1012</v>
      </c>
      <c r="P51" s="6" t="str">
        <f t="shared" si="26"/>
        <v>MNMAN00046</v>
      </c>
      <c r="Q51" s="6">
        <v>9.5</v>
      </c>
      <c r="R51" s="75">
        <v>24</v>
      </c>
      <c r="U51" s="10" t="s">
        <v>139</v>
      </c>
      <c r="V51" s="6" t="s">
        <v>835</v>
      </c>
      <c r="W51" s="6" t="s">
        <v>19</v>
      </c>
      <c r="X51" s="6" t="s">
        <v>192</v>
      </c>
      <c r="Y51" s="22">
        <v>1</v>
      </c>
      <c r="Z51" s="6">
        <v>66</v>
      </c>
      <c r="AA51" s="6">
        <v>172</v>
      </c>
      <c r="AB51" s="6">
        <v>244</v>
      </c>
      <c r="AD51" s="6" t="s">
        <v>139</v>
      </c>
      <c r="AE51" s="6" t="str">
        <f t="shared" si="27"/>
        <v>DJ5961780S105</v>
      </c>
      <c r="AF51" s="6" t="str">
        <f t="shared" si="28"/>
        <v>DJ5961-780</v>
      </c>
      <c r="AG51" s="6" t="s">
        <v>1012</v>
      </c>
      <c r="AH51" s="6" t="str">
        <f t="shared" si="29"/>
        <v>MNMAN00047</v>
      </c>
      <c r="AI51" s="6">
        <v>10.5</v>
      </c>
      <c r="AJ51" s="75">
        <v>24</v>
      </c>
    </row>
    <row r="52" spans="3:36">
      <c r="C52" s="6" t="s">
        <v>1038</v>
      </c>
      <c r="L52" s="6" t="s">
        <v>1038</v>
      </c>
    </row>
    <row r="53" spans="3:36" ht="16.5">
      <c r="C53" s="50" t="s">
        <v>1004</v>
      </c>
      <c r="D53" s="40" t="s">
        <v>172</v>
      </c>
      <c r="E53" s="40" t="s">
        <v>150</v>
      </c>
      <c r="F53" s="39" t="s">
        <v>170</v>
      </c>
      <c r="G53" s="40" t="s">
        <v>198</v>
      </c>
      <c r="H53" s="40" t="s">
        <v>156</v>
      </c>
      <c r="I53" s="40" t="s">
        <v>157</v>
      </c>
      <c r="J53" s="40" t="s">
        <v>168</v>
      </c>
      <c r="L53" s="71" t="s">
        <v>1004</v>
      </c>
      <c r="M53" s="71" t="s">
        <v>172</v>
      </c>
      <c r="N53" s="71" t="s">
        <v>1006</v>
      </c>
      <c r="O53" s="72" t="s">
        <v>161</v>
      </c>
      <c r="P53" s="72" t="s">
        <v>999</v>
      </c>
      <c r="Q53" s="72" t="s">
        <v>151</v>
      </c>
      <c r="R53" s="73" t="s">
        <v>1014</v>
      </c>
    </row>
    <row r="54" spans="3:36">
      <c r="C54" s="10" t="s">
        <v>132</v>
      </c>
      <c r="D54" s="6" t="s">
        <v>851</v>
      </c>
      <c r="E54" s="6" t="s">
        <v>16</v>
      </c>
      <c r="F54" s="6" t="s">
        <v>190</v>
      </c>
      <c r="G54" s="10">
        <v>1</v>
      </c>
      <c r="H54" s="6">
        <v>30</v>
      </c>
      <c r="I54" s="6">
        <v>675</v>
      </c>
      <c r="J54" s="6">
        <v>244</v>
      </c>
      <c r="L54" s="6" t="s">
        <v>1010</v>
      </c>
      <c r="M54" s="6" t="str">
        <f>D54</f>
        <v>DJ5963001S085</v>
      </c>
      <c r="N54" s="6" t="str">
        <f>E54</f>
        <v>DJ5963-001</v>
      </c>
      <c r="O54" s="6" t="s">
        <v>164</v>
      </c>
      <c r="P54" s="6" t="str">
        <f>F54</f>
        <v>MNMAN00045</v>
      </c>
      <c r="Q54" s="6">
        <v>8.5</v>
      </c>
      <c r="R54" s="6">
        <v>30</v>
      </c>
    </row>
    <row r="55" spans="3:36">
      <c r="C55" s="10" t="s">
        <v>133</v>
      </c>
      <c r="D55" s="6" t="s">
        <v>834</v>
      </c>
      <c r="E55" s="53" t="s">
        <v>19</v>
      </c>
      <c r="F55" s="6" t="s">
        <v>192</v>
      </c>
      <c r="G55" s="10">
        <v>1</v>
      </c>
      <c r="H55" s="6">
        <v>450</v>
      </c>
      <c r="I55" s="6">
        <v>884</v>
      </c>
      <c r="J55" s="6">
        <v>244</v>
      </c>
      <c r="L55" s="6" t="s">
        <v>1011</v>
      </c>
      <c r="M55" s="6" t="str">
        <f t="shared" ref="M55:M61" si="30">D55</f>
        <v>DJ5961780S100</v>
      </c>
      <c r="N55" s="6" t="str">
        <f t="shared" ref="N55:N61" si="31">E55</f>
        <v>DJ5961-780</v>
      </c>
      <c r="O55" s="6" t="s">
        <v>1012</v>
      </c>
      <c r="P55" s="6" t="str">
        <f t="shared" ref="P55:P61" si="32">F55</f>
        <v>MNMAN00047</v>
      </c>
      <c r="Q55" s="6">
        <v>10</v>
      </c>
      <c r="R55" s="6">
        <v>24</v>
      </c>
    </row>
    <row r="56" spans="3:36">
      <c r="C56" s="10" t="s">
        <v>134</v>
      </c>
      <c r="D56" s="6" t="s">
        <v>850</v>
      </c>
      <c r="E56" s="53" t="s">
        <v>16</v>
      </c>
      <c r="F56" s="6" t="s">
        <v>190</v>
      </c>
      <c r="G56" s="10">
        <v>1</v>
      </c>
      <c r="H56" s="53">
        <v>24</v>
      </c>
      <c r="I56" s="18">
        <v>544</v>
      </c>
      <c r="J56" s="6">
        <v>244</v>
      </c>
      <c r="L56" s="6" t="s">
        <v>134</v>
      </c>
      <c r="M56" s="6" t="str">
        <f t="shared" si="30"/>
        <v>DJ5963001S080</v>
      </c>
      <c r="N56" s="6" t="str">
        <f t="shared" si="31"/>
        <v>DJ5963-001</v>
      </c>
      <c r="O56" s="6" t="s">
        <v>164</v>
      </c>
      <c r="P56" s="6" t="str">
        <f t="shared" si="32"/>
        <v>MNMAN00045</v>
      </c>
      <c r="Q56" s="6">
        <v>8</v>
      </c>
      <c r="R56" s="6">
        <v>24</v>
      </c>
    </row>
    <row r="57" spans="3:36">
      <c r="C57" s="10" t="s">
        <v>135</v>
      </c>
      <c r="D57" s="6" t="s">
        <v>854</v>
      </c>
      <c r="E57" s="53" t="s">
        <v>16</v>
      </c>
      <c r="F57" s="6" t="s">
        <v>192</v>
      </c>
      <c r="G57" s="10">
        <v>3</v>
      </c>
      <c r="H57" s="53">
        <v>60</v>
      </c>
      <c r="I57" s="18">
        <v>926</v>
      </c>
      <c r="J57" s="6">
        <v>528</v>
      </c>
      <c r="L57" s="6" t="s">
        <v>135</v>
      </c>
      <c r="M57" s="6" t="str">
        <f t="shared" si="30"/>
        <v>DJ5963001S100</v>
      </c>
      <c r="N57" s="6" t="str">
        <f t="shared" si="31"/>
        <v>DJ5963-001</v>
      </c>
      <c r="O57" s="6" t="s">
        <v>164</v>
      </c>
      <c r="P57" s="6" t="str">
        <f t="shared" si="32"/>
        <v>MNMAN00047</v>
      </c>
      <c r="Q57" s="6">
        <v>10</v>
      </c>
      <c r="R57" s="6" t="s">
        <v>1037</v>
      </c>
    </row>
    <row r="58" spans="3:36">
      <c r="C58" s="10" t="s">
        <v>136</v>
      </c>
      <c r="D58" s="6" t="s">
        <v>849</v>
      </c>
      <c r="E58" s="69" t="s">
        <v>16</v>
      </c>
      <c r="F58" s="6" t="s">
        <v>189</v>
      </c>
      <c r="G58" s="10">
        <v>3</v>
      </c>
      <c r="H58" s="69">
        <v>18</v>
      </c>
      <c r="I58" s="70">
        <v>149</v>
      </c>
      <c r="J58" s="6">
        <v>528</v>
      </c>
      <c r="L58" s="6" t="s">
        <v>136</v>
      </c>
      <c r="M58" s="6" t="str">
        <f t="shared" si="30"/>
        <v>DJ5963001S075</v>
      </c>
      <c r="N58" s="6" t="str">
        <f t="shared" si="31"/>
        <v>DJ5963-001</v>
      </c>
      <c r="O58" s="6" t="s">
        <v>1012</v>
      </c>
      <c r="P58" s="6" t="str">
        <f t="shared" si="32"/>
        <v>MNMAN00044</v>
      </c>
      <c r="Q58" s="6">
        <v>7.5</v>
      </c>
      <c r="R58" s="6" t="s">
        <v>1037</v>
      </c>
    </row>
    <row r="59" spans="3:36">
      <c r="C59" s="10" t="s">
        <v>137</v>
      </c>
      <c r="D59" s="6" t="s">
        <v>832</v>
      </c>
      <c r="E59" s="6" t="s">
        <v>19</v>
      </c>
      <c r="F59" s="6" t="s">
        <v>191</v>
      </c>
      <c r="G59" s="11">
        <v>1</v>
      </c>
      <c r="H59" s="53">
        <v>462</v>
      </c>
      <c r="I59" s="18">
        <v>784</v>
      </c>
      <c r="J59" s="6">
        <v>244</v>
      </c>
      <c r="L59" s="6" t="s">
        <v>137</v>
      </c>
      <c r="M59" s="6" t="str">
        <f t="shared" si="30"/>
        <v>DJ5961780S090</v>
      </c>
      <c r="N59" s="6" t="str">
        <f t="shared" si="31"/>
        <v>DJ5961-780</v>
      </c>
      <c r="O59" s="6" t="s">
        <v>1012</v>
      </c>
      <c r="P59" s="6" t="str">
        <f t="shared" si="32"/>
        <v>MNMAN00046</v>
      </c>
      <c r="Q59" s="6">
        <v>9</v>
      </c>
      <c r="R59" s="81">
        <v>24</v>
      </c>
    </row>
    <row r="60" spans="3:36">
      <c r="C60" s="10" t="s">
        <v>138</v>
      </c>
      <c r="D60" s="6" t="s">
        <v>856</v>
      </c>
      <c r="E60" s="6" t="s">
        <v>16</v>
      </c>
      <c r="F60" s="6" t="s">
        <v>193</v>
      </c>
      <c r="G60" s="11">
        <v>2</v>
      </c>
      <c r="H60" s="53">
        <v>42</v>
      </c>
      <c r="I60" s="18">
        <v>299</v>
      </c>
      <c r="J60" s="6">
        <v>528</v>
      </c>
      <c r="L60" s="6" t="s">
        <v>138</v>
      </c>
      <c r="M60" s="6" t="str">
        <f t="shared" si="30"/>
        <v>DJ5963001S110</v>
      </c>
      <c r="N60" s="6" t="str">
        <f t="shared" si="31"/>
        <v>DJ5963-001</v>
      </c>
      <c r="O60" s="6" t="s">
        <v>164</v>
      </c>
      <c r="P60" s="6" t="str">
        <f t="shared" si="32"/>
        <v>MNMAN00048</v>
      </c>
      <c r="Q60" s="6">
        <v>11</v>
      </c>
      <c r="R60" s="81" t="s">
        <v>200</v>
      </c>
    </row>
    <row r="61" spans="3:36">
      <c r="C61" s="10" t="s">
        <v>139</v>
      </c>
      <c r="D61" s="6" t="s">
        <v>891</v>
      </c>
      <c r="E61" s="6" t="s">
        <v>4</v>
      </c>
      <c r="F61" s="6" t="s">
        <v>191</v>
      </c>
      <c r="G61" s="22">
        <v>1</v>
      </c>
      <c r="H61" s="6">
        <v>282</v>
      </c>
      <c r="I61" s="6">
        <v>145</v>
      </c>
      <c r="J61" s="6">
        <v>244</v>
      </c>
      <c r="L61" s="6" t="s">
        <v>139</v>
      </c>
      <c r="M61" s="6" t="str">
        <f t="shared" si="30"/>
        <v>DJ5963780S095</v>
      </c>
      <c r="N61" s="6" t="str">
        <f t="shared" si="31"/>
        <v>DJ5963-780</v>
      </c>
      <c r="O61" s="6" t="s">
        <v>1012</v>
      </c>
      <c r="P61" s="6" t="str">
        <f t="shared" si="32"/>
        <v>MNMAN00046</v>
      </c>
      <c r="Q61" s="6">
        <v>9.5</v>
      </c>
      <c r="R61" s="75">
        <v>24</v>
      </c>
    </row>
    <row r="62" spans="3:36">
      <c r="C62" s="6" t="s">
        <v>1039</v>
      </c>
      <c r="L62" s="6" t="s">
        <v>1039</v>
      </c>
    </row>
    <row r="63" spans="3:36" ht="16.5">
      <c r="C63" s="50" t="s">
        <v>1004</v>
      </c>
      <c r="D63" s="40" t="s">
        <v>172</v>
      </c>
      <c r="E63" s="40" t="s">
        <v>150</v>
      </c>
      <c r="F63" s="39" t="s">
        <v>170</v>
      </c>
      <c r="G63" s="40" t="s">
        <v>198</v>
      </c>
      <c r="H63" s="40" t="s">
        <v>156</v>
      </c>
      <c r="I63" s="40" t="s">
        <v>157</v>
      </c>
      <c r="J63" s="40" t="s">
        <v>168</v>
      </c>
      <c r="L63" s="71" t="s">
        <v>1004</v>
      </c>
      <c r="M63" s="71" t="s">
        <v>172</v>
      </c>
      <c r="N63" s="71" t="s">
        <v>1006</v>
      </c>
      <c r="O63" s="72" t="s">
        <v>161</v>
      </c>
      <c r="P63" s="72" t="s">
        <v>999</v>
      </c>
      <c r="Q63" s="72" t="s">
        <v>151</v>
      </c>
      <c r="R63" s="73" t="s">
        <v>1014</v>
      </c>
    </row>
    <row r="64" spans="3:36">
      <c r="C64" s="10" t="s">
        <v>132</v>
      </c>
      <c r="D64" s="6" t="s">
        <v>851</v>
      </c>
      <c r="E64" s="6" t="s">
        <v>16</v>
      </c>
      <c r="F64" s="6" t="s">
        <v>190</v>
      </c>
      <c r="G64" s="10">
        <v>1</v>
      </c>
      <c r="H64" s="6">
        <v>24</v>
      </c>
      <c r="I64" s="6">
        <v>645</v>
      </c>
      <c r="J64" s="6">
        <v>244</v>
      </c>
      <c r="L64" s="6" t="s">
        <v>1010</v>
      </c>
      <c r="M64" s="6" t="str">
        <f>D64</f>
        <v>DJ5963001S085</v>
      </c>
      <c r="N64" s="6" t="str">
        <f>E64</f>
        <v>DJ5963-001</v>
      </c>
      <c r="O64" s="6" t="s">
        <v>164</v>
      </c>
      <c r="P64" s="6" t="str">
        <f>F64</f>
        <v>MNMAN00045</v>
      </c>
      <c r="Q64" s="6">
        <v>8.5</v>
      </c>
      <c r="R64" s="6">
        <v>24</v>
      </c>
    </row>
    <row r="65" spans="3:18">
      <c r="C65" s="10" t="s">
        <v>133</v>
      </c>
      <c r="D65" s="6" t="s">
        <v>834</v>
      </c>
      <c r="E65" s="53" t="s">
        <v>19</v>
      </c>
      <c r="F65" s="6" t="s">
        <v>192</v>
      </c>
      <c r="G65" s="10">
        <v>1</v>
      </c>
      <c r="H65" s="6">
        <v>426</v>
      </c>
      <c r="I65" s="6">
        <v>860</v>
      </c>
      <c r="J65" s="6">
        <v>244</v>
      </c>
      <c r="L65" s="6" t="s">
        <v>1011</v>
      </c>
      <c r="M65" s="6" t="str">
        <f t="shared" ref="M65:M71" si="33">D65</f>
        <v>DJ5961780S100</v>
      </c>
      <c r="N65" s="6" t="str">
        <f t="shared" ref="N65:N71" si="34">E65</f>
        <v>DJ5961-780</v>
      </c>
      <c r="O65" s="6" t="s">
        <v>1012</v>
      </c>
      <c r="P65" s="6" t="str">
        <f t="shared" ref="P65:P71" si="35">F65</f>
        <v>MNMAN00047</v>
      </c>
      <c r="Q65" s="6">
        <v>10</v>
      </c>
      <c r="R65" s="6">
        <v>24</v>
      </c>
    </row>
    <row r="66" spans="3:18">
      <c r="C66" s="10" t="s">
        <v>134</v>
      </c>
      <c r="D66" s="6" t="s">
        <v>850</v>
      </c>
      <c r="E66" s="53" t="s">
        <v>16</v>
      </c>
      <c r="F66" s="6" t="s">
        <v>190</v>
      </c>
      <c r="G66" s="10">
        <v>1</v>
      </c>
      <c r="H66" s="53">
        <v>18</v>
      </c>
      <c r="I66" s="18">
        <v>520</v>
      </c>
      <c r="J66" s="6">
        <v>244</v>
      </c>
      <c r="L66" s="6" t="s">
        <v>134</v>
      </c>
      <c r="M66" s="6" t="str">
        <f t="shared" si="33"/>
        <v>DJ5963001S080</v>
      </c>
      <c r="N66" s="6" t="str">
        <f t="shared" si="34"/>
        <v>DJ5963-001</v>
      </c>
      <c r="O66" s="6" t="s">
        <v>164</v>
      </c>
      <c r="P66" s="6" t="str">
        <f t="shared" si="35"/>
        <v>MNMAN00045</v>
      </c>
      <c r="Q66" s="6">
        <v>8</v>
      </c>
      <c r="R66" s="6">
        <v>18</v>
      </c>
    </row>
    <row r="67" spans="3:18">
      <c r="C67" s="10" t="s">
        <v>135</v>
      </c>
      <c r="D67" s="6" t="s">
        <v>854</v>
      </c>
      <c r="E67" s="53" t="s">
        <v>16</v>
      </c>
      <c r="F67" s="6" t="s">
        <v>192</v>
      </c>
      <c r="G67" s="10">
        <v>1</v>
      </c>
      <c r="H67" s="53">
        <v>24</v>
      </c>
      <c r="I67" s="18">
        <v>926</v>
      </c>
      <c r="J67" s="6">
        <v>244</v>
      </c>
      <c r="L67" s="6" t="s">
        <v>135</v>
      </c>
      <c r="M67" s="6" t="str">
        <f t="shared" si="33"/>
        <v>DJ5963001S100</v>
      </c>
      <c r="N67" s="6" t="str">
        <f t="shared" si="34"/>
        <v>DJ5963-001</v>
      </c>
      <c r="O67" s="6" t="s">
        <v>164</v>
      </c>
      <c r="P67" s="6" t="str">
        <f t="shared" si="35"/>
        <v>MNMAN00047</v>
      </c>
      <c r="Q67" s="6">
        <v>10</v>
      </c>
      <c r="R67" s="6">
        <v>24</v>
      </c>
    </row>
    <row r="68" spans="3:18">
      <c r="C68" s="10" t="s">
        <v>136</v>
      </c>
      <c r="D68" s="6" t="s">
        <v>849</v>
      </c>
      <c r="E68" s="69" t="s">
        <v>16</v>
      </c>
      <c r="F68" s="6" t="s">
        <v>189</v>
      </c>
      <c r="G68" s="10">
        <v>2</v>
      </c>
      <c r="H68" s="69">
        <v>18</v>
      </c>
      <c r="I68" s="70">
        <v>149</v>
      </c>
      <c r="J68" s="6">
        <v>528</v>
      </c>
      <c r="L68" s="6" t="s">
        <v>136</v>
      </c>
      <c r="M68" s="6" t="str">
        <f t="shared" si="33"/>
        <v>DJ5963001S075</v>
      </c>
      <c r="N68" s="6" t="str">
        <f t="shared" si="34"/>
        <v>DJ5963-001</v>
      </c>
      <c r="O68" s="6" t="s">
        <v>164</v>
      </c>
      <c r="P68" s="6" t="str">
        <f t="shared" si="35"/>
        <v>MNMAN00044</v>
      </c>
      <c r="Q68" s="6">
        <v>7.5</v>
      </c>
      <c r="R68" s="6">
        <v>18</v>
      </c>
    </row>
    <row r="69" spans="3:18">
      <c r="C69" s="10" t="s">
        <v>137</v>
      </c>
      <c r="D69" s="6" t="s">
        <v>832</v>
      </c>
      <c r="E69" s="6" t="s">
        <v>19</v>
      </c>
      <c r="F69" s="6" t="s">
        <v>191</v>
      </c>
      <c r="G69" s="11">
        <v>1</v>
      </c>
      <c r="H69" s="53">
        <v>438</v>
      </c>
      <c r="I69" s="18">
        <v>750</v>
      </c>
      <c r="J69" s="6">
        <v>244</v>
      </c>
      <c r="L69" s="6" t="s">
        <v>137</v>
      </c>
      <c r="M69" s="6" t="str">
        <f t="shared" si="33"/>
        <v>DJ5961780S090</v>
      </c>
      <c r="N69" s="6" t="str">
        <f t="shared" si="34"/>
        <v>DJ5961-780</v>
      </c>
      <c r="O69" s="6" t="s">
        <v>1012</v>
      </c>
      <c r="P69" s="6" t="str">
        <f t="shared" si="35"/>
        <v>MNMAN00046</v>
      </c>
      <c r="Q69" s="6">
        <v>9</v>
      </c>
      <c r="R69" s="81">
        <v>24</v>
      </c>
    </row>
    <row r="70" spans="3:18">
      <c r="C70" s="10" t="s">
        <v>138</v>
      </c>
      <c r="D70" s="6" t="s">
        <v>856</v>
      </c>
      <c r="E70" s="6" t="s">
        <v>16</v>
      </c>
      <c r="F70" s="6" t="s">
        <v>193</v>
      </c>
      <c r="G70" s="11">
        <v>2</v>
      </c>
      <c r="H70" s="53">
        <v>42</v>
      </c>
      <c r="I70" s="18">
        <v>299</v>
      </c>
      <c r="J70" s="6">
        <v>528</v>
      </c>
      <c r="L70" s="6" t="s">
        <v>138</v>
      </c>
      <c r="M70" s="6" t="str">
        <f t="shared" si="33"/>
        <v>DJ5963001S110</v>
      </c>
      <c r="N70" s="6" t="str">
        <f t="shared" si="34"/>
        <v>DJ5963-001</v>
      </c>
      <c r="O70" s="6" t="s">
        <v>164</v>
      </c>
      <c r="P70" s="6" t="str">
        <f t="shared" si="35"/>
        <v>MNMAN00048</v>
      </c>
      <c r="Q70" s="6">
        <v>11</v>
      </c>
      <c r="R70" s="81">
        <v>24</v>
      </c>
    </row>
    <row r="71" spans="3:18">
      <c r="C71" s="10" t="s">
        <v>139</v>
      </c>
      <c r="D71" s="6" t="s">
        <v>891</v>
      </c>
      <c r="E71" s="6" t="s">
        <v>4</v>
      </c>
      <c r="F71" s="6" t="s">
        <v>191</v>
      </c>
      <c r="G71" s="22">
        <v>1</v>
      </c>
      <c r="H71" s="6">
        <v>258</v>
      </c>
      <c r="I71" s="6">
        <v>121</v>
      </c>
      <c r="J71" s="6">
        <v>244</v>
      </c>
      <c r="L71" s="6" t="s">
        <v>139</v>
      </c>
      <c r="M71" s="6" t="str">
        <f t="shared" si="33"/>
        <v>DJ5963780S095</v>
      </c>
      <c r="N71" s="6" t="str">
        <f t="shared" si="34"/>
        <v>DJ5963-780</v>
      </c>
      <c r="O71" s="6" t="s">
        <v>1012</v>
      </c>
      <c r="P71" s="6" t="str">
        <f t="shared" si="35"/>
        <v>MNMAN00046</v>
      </c>
      <c r="Q71" s="6">
        <v>9.5</v>
      </c>
      <c r="R71" s="75">
        <v>24</v>
      </c>
    </row>
    <row r="72" spans="3:18">
      <c r="C72" s="6" t="s">
        <v>1040</v>
      </c>
      <c r="L72" s="6" t="s">
        <v>1040</v>
      </c>
    </row>
    <row r="73" spans="3:18" ht="16.5">
      <c r="C73" s="50" t="s">
        <v>1004</v>
      </c>
      <c r="D73" s="40" t="s">
        <v>172</v>
      </c>
      <c r="E73" s="40" t="s">
        <v>150</v>
      </c>
      <c r="F73" s="39" t="s">
        <v>170</v>
      </c>
      <c r="G73" s="40" t="s">
        <v>198</v>
      </c>
      <c r="H73" s="40" t="s">
        <v>156</v>
      </c>
      <c r="I73" s="40" t="s">
        <v>157</v>
      </c>
      <c r="J73" s="40" t="s">
        <v>168</v>
      </c>
      <c r="L73" s="71" t="s">
        <v>1004</v>
      </c>
      <c r="M73" s="71" t="s">
        <v>172</v>
      </c>
      <c r="N73" s="71" t="s">
        <v>1006</v>
      </c>
      <c r="O73" s="72" t="s">
        <v>161</v>
      </c>
      <c r="P73" s="72" t="s">
        <v>999</v>
      </c>
      <c r="Q73" s="72" t="s">
        <v>151</v>
      </c>
      <c r="R73" s="73" t="s">
        <v>1014</v>
      </c>
    </row>
    <row r="74" spans="3:18">
      <c r="C74" s="10" t="s">
        <v>132</v>
      </c>
      <c r="D74" s="6" t="s">
        <v>788</v>
      </c>
      <c r="E74" s="6" t="s">
        <v>12</v>
      </c>
      <c r="F74" s="6" t="s">
        <v>189</v>
      </c>
      <c r="G74" s="10">
        <v>2</v>
      </c>
      <c r="H74" s="6">
        <v>150</v>
      </c>
      <c r="I74" s="6">
        <v>167</v>
      </c>
      <c r="J74" s="6">
        <v>528</v>
      </c>
      <c r="L74" s="6" t="s">
        <v>1010</v>
      </c>
      <c r="M74" s="6" t="str">
        <f>D74</f>
        <v>DJ5961001S070</v>
      </c>
      <c r="N74" s="6" t="str">
        <f>E74</f>
        <v>DJ5961-001</v>
      </c>
      <c r="O74" s="6" t="s">
        <v>164</v>
      </c>
      <c r="P74" s="6" t="str">
        <f>F74</f>
        <v>MNMAN00044</v>
      </c>
      <c r="Q74" s="6">
        <v>7</v>
      </c>
      <c r="R74" s="81" t="s">
        <v>200</v>
      </c>
    </row>
    <row r="75" spans="3:18">
      <c r="C75" s="10" t="s">
        <v>133</v>
      </c>
      <c r="D75" s="6" t="s">
        <v>834</v>
      </c>
      <c r="E75" s="53" t="s">
        <v>19</v>
      </c>
      <c r="F75" s="6" t="s">
        <v>192</v>
      </c>
      <c r="G75" s="10">
        <v>1</v>
      </c>
      <c r="H75" s="6">
        <v>402</v>
      </c>
      <c r="I75" s="6">
        <v>836</v>
      </c>
      <c r="J75" s="6">
        <v>244</v>
      </c>
      <c r="L75" s="6" t="s">
        <v>1011</v>
      </c>
      <c r="M75" s="6" t="str">
        <f t="shared" ref="M75:M81" si="36">D75</f>
        <v>DJ5961780S100</v>
      </c>
      <c r="N75" s="6" t="str">
        <f t="shared" ref="N75:N81" si="37">E75</f>
        <v>DJ5961-780</v>
      </c>
      <c r="O75" s="6" t="s">
        <v>1012</v>
      </c>
      <c r="P75" s="6" t="str">
        <f t="shared" ref="P75:P81" si="38">F75</f>
        <v>MNMAN00047</v>
      </c>
      <c r="Q75" s="6">
        <v>10</v>
      </c>
      <c r="R75" s="6">
        <v>24</v>
      </c>
    </row>
    <row r="76" spans="3:18">
      <c r="C76" s="10" t="s">
        <v>134</v>
      </c>
      <c r="D76" s="6" t="s">
        <v>790</v>
      </c>
      <c r="E76" s="53" t="s">
        <v>12</v>
      </c>
      <c r="F76" s="6" t="s">
        <v>190</v>
      </c>
      <c r="G76" s="10">
        <v>1</v>
      </c>
      <c r="H76" s="53">
        <v>216</v>
      </c>
      <c r="I76" s="18">
        <v>206</v>
      </c>
      <c r="J76" s="6">
        <v>244</v>
      </c>
      <c r="L76" s="6" t="s">
        <v>134</v>
      </c>
      <c r="M76" s="6" t="str">
        <f t="shared" si="36"/>
        <v>DJ5961001S080</v>
      </c>
      <c r="N76" s="6" t="str">
        <f t="shared" si="37"/>
        <v>DJ5961-001</v>
      </c>
      <c r="O76" s="6" t="s">
        <v>164</v>
      </c>
      <c r="P76" s="6" t="str">
        <f t="shared" si="38"/>
        <v>MNMAN00045</v>
      </c>
      <c r="Q76" s="6">
        <v>8</v>
      </c>
      <c r="R76" s="6">
        <v>24</v>
      </c>
    </row>
    <row r="77" spans="3:18">
      <c r="C77" s="10" t="s">
        <v>135</v>
      </c>
      <c r="D77" s="6" t="s">
        <v>854</v>
      </c>
      <c r="E77" s="53" t="s">
        <v>16</v>
      </c>
      <c r="F77" s="6" t="s">
        <v>192</v>
      </c>
      <c r="G77" s="10">
        <v>1</v>
      </c>
      <c r="H77" s="53">
        <v>36</v>
      </c>
      <c r="I77" s="18">
        <v>902</v>
      </c>
      <c r="J77" s="6">
        <v>244</v>
      </c>
      <c r="L77" s="6" t="s">
        <v>135</v>
      </c>
      <c r="M77" s="6" t="str">
        <f t="shared" si="36"/>
        <v>DJ5963001S100</v>
      </c>
      <c r="N77" s="6" t="str">
        <f t="shared" si="37"/>
        <v>DJ5963-001</v>
      </c>
      <c r="O77" s="6" t="s">
        <v>164</v>
      </c>
      <c r="P77" s="6" t="str">
        <f t="shared" si="38"/>
        <v>MNMAN00047</v>
      </c>
      <c r="Q77" s="6">
        <v>10</v>
      </c>
      <c r="R77" s="6">
        <v>24</v>
      </c>
    </row>
    <row r="78" spans="3:18">
      <c r="C78" s="10" t="s">
        <v>136</v>
      </c>
      <c r="D78" s="6" t="s">
        <v>849</v>
      </c>
      <c r="E78" s="69" t="s">
        <v>16</v>
      </c>
      <c r="F78" s="6" t="s">
        <v>189</v>
      </c>
      <c r="G78" s="10">
        <v>1</v>
      </c>
      <c r="H78" s="69">
        <v>6</v>
      </c>
      <c r="I78" s="70">
        <v>131</v>
      </c>
      <c r="J78" s="6">
        <v>244</v>
      </c>
      <c r="L78" s="6" t="s">
        <v>136</v>
      </c>
      <c r="M78" s="6" t="str">
        <f t="shared" si="36"/>
        <v>DJ5963001S075</v>
      </c>
      <c r="N78" s="6" t="str">
        <f t="shared" si="37"/>
        <v>DJ5963-001</v>
      </c>
      <c r="O78" s="6" t="s">
        <v>164</v>
      </c>
      <c r="P78" s="6" t="str">
        <f t="shared" si="38"/>
        <v>MNMAN00044</v>
      </c>
      <c r="Q78" s="6">
        <v>7.5</v>
      </c>
      <c r="R78" s="6">
        <v>6</v>
      </c>
    </row>
    <row r="79" spans="3:18">
      <c r="C79" s="10" t="s">
        <v>137</v>
      </c>
      <c r="D79" s="6" t="s">
        <v>832</v>
      </c>
      <c r="E79" s="6" t="s">
        <v>19</v>
      </c>
      <c r="F79" s="6" t="s">
        <v>191</v>
      </c>
      <c r="G79" s="11">
        <v>1</v>
      </c>
      <c r="H79" s="53">
        <v>414</v>
      </c>
      <c r="I79" s="18">
        <v>726</v>
      </c>
      <c r="J79" s="6">
        <v>244</v>
      </c>
      <c r="L79" s="6" t="s">
        <v>137</v>
      </c>
      <c r="M79" s="6" t="str">
        <f t="shared" si="36"/>
        <v>DJ5961780S090</v>
      </c>
      <c r="N79" s="6" t="str">
        <f t="shared" si="37"/>
        <v>DJ5961-780</v>
      </c>
      <c r="O79" s="6" t="s">
        <v>1012</v>
      </c>
      <c r="P79" s="6" t="str">
        <f t="shared" si="38"/>
        <v>MNMAN00046</v>
      </c>
      <c r="Q79" s="6">
        <v>9</v>
      </c>
      <c r="R79" s="81">
        <v>24</v>
      </c>
    </row>
    <row r="80" spans="3:18">
      <c r="C80" s="10" t="s">
        <v>138</v>
      </c>
      <c r="D80" s="6" t="s">
        <v>856</v>
      </c>
      <c r="E80" s="6" t="s">
        <v>16</v>
      </c>
      <c r="F80" s="6" t="s">
        <v>193</v>
      </c>
      <c r="G80" s="11">
        <v>1</v>
      </c>
      <c r="H80" s="53">
        <v>18</v>
      </c>
      <c r="I80" s="18">
        <v>275</v>
      </c>
      <c r="J80" s="6">
        <v>244</v>
      </c>
      <c r="L80" s="6" t="s">
        <v>138</v>
      </c>
      <c r="M80" s="6" t="str">
        <f t="shared" si="36"/>
        <v>DJ5963001S110</v>
      </c>
      <c r="N80" s="6" t="str">
        <f t="shared" si="37"/>
        <v>DJ5963-001</v>
      </c>
      <c r="O80" s="6" t="s">
        <v>164</v>
      </c>
      <c r="P80" s="6" t="str">
        <f t="shared" si="38"/>
        <v>MNMAN00048</v>
      </c>
      <c r="Q80" s="6">
        <v>11</v>
      </c>
      <c r="R80" s="81">
        <v>18</v>
      </c>
    </row>
    <row r="81" spans="3:18">
      <c r="C81" s="10" t="s">
        <v>139</v>
      </c>
      <c r="D81" s="6" t="s">
        <v>891</v>
      </c>
      <c r="E81" s="6" t="s">
        <v>4</v>
      </c>
      <c r="F81" s="6" t="s">
        <v>191</v>
      </c>
      <c r="G81" s="22">
        <v>1</v>
      </c>
      <c r="H81" s="6">
        <v>234</v>
      </c>
      <c r="I81" s="6">
        <v>97</v>
      </c>
      <c r="J81" s="6">
        <v>244</v>
      </c>
      <c r="L81" s="6" t="s">
        <v>139</v>
      </c>
      <c r="M81" s="6" t="str">
        <f t="shared" si="36"/>
        <v>DJ5963780S095</v>
      </c>
      <c r="N81" s="6" t="str">
        <f t="shared" si="37"/>
        <v>DJ5963-780</v>
      </c>
      <c r="O81" s="6" t="s">
        <v>1012</v>
      </c>
      <c r="P81" s="6" t="str">
        <f t="shared" si="38"/>
        <v>MNMAN00046</v>
      </c>
      <c r="Q81" s="6">
        <v>9.5</v>
      </c>
      <c r="R81" s="75">
        <v>24</v>
      </c>
    </row>
    <row r="82" spans="3:18">
      <c r="C82" s="6" t="s">
        <v>1041</v>
      </c>
      <c r="L82" s="6" t="s">
        <v>1041</v>
      </c>
    </row>
    <row r="83" spans="3:18" ht="16.5">
      <c r="C83" s="50" t="s">
        <v>1004</v>
      </c>
      <c r="D83" s="40" t="s">
        <v>172</v>
      </c>
      <c r="E83" s="40" t="s">
        <v>150</v>
      </c>
      <c r="F83" s="39" t="s">
        <v>170</v>
      </c>
      <c r="G83" s="40" t="s">
        <v>198</v>
      </c>
      <c r="H83" s="40" t="s">
        <v>156</v>
      </c>
      <c r="I83" s="40" t="s">
        <v>157</v>
      </c>
      <c r="J83" s="40" t="s">
        <v>168</v>
      </c>
      <c r="L83" s="71" t="s">
        <v>1004</v>
      </c>
      <c r="M83" s="71" t="s">
        <v>172</v>
      </c>
      <c r="N83" s="71" t="s">
        <v>1006</v>
      </c>
      <c r="O83" s="72" t="s">
        <v>161</v>
      </c>
      <c r="P83" s="72" t="s">
        <v>999</v>
      </c>
      <c r="Q83" s="72" t="s">
        <v>151</v>
      </c>
      <c r="R83" s="73" t="s">
        <v>1014</v>
      </c>
    </row>
    <row r="84" spans="3:18">
      <c r="C84" s="10" t="s">
        <v>132</v>
      </c>
      <c r="D84" s="6" t="s">
        <v>788</v>
      </c>
      <c r="E84" s="6" t="s">
        <v>12</v>
      </c>
      <c r="F84" s="6" t="s">
        <v>189</v>
      </c>
      <c r="G84" s="10">
        <v>1</v>
      </c>
      <c r="H84" s="6">
        <v>150</v>
      </c>
      <c r="I84" s="6">
        <v>167</v>
      </c>
      <c r="J84" s="6">
        <v>244</v>
      </c>
      <c r="L84" s="6" t="s">
        <v>1010</v>
      </c>
      <c r="M84" s="6" t="str">
        <f>D84</f>
        <v>DJ5961001S070</v>
      </c>
      <c r="N84" s="6" t="str">
        <f>E84</f>
        <v>DJ5961-001</v>
      </c>
      <c r="O84" s="6" t="s">
        <v>164</v>
      </c>
      <c r="P84" s="6" t="str">
        <f>F84</f>
        <v>MNMAN00044</v>
      </c>
      <c r="Q84" s="6">
        <v>7</v>
      </c>
      <c r="R84" s="81">
        <v>24</v>
      </c>
    </row>
    <row r="85" spans="3:18">
      <c r="C85" s="10" t="s">
        <v>133</v>
      </c>
      <c r="D85" s="6" t="s">
        <v>834</v>
      </c>
      <c r="E85" s="53" t="s">
        <v>19</v>
      </c>
      <c r="F85" s="6" t="s">
        <v>192</v>
      </c>
      <c r="G85" s="10">
        <v>1</v>
      </c>
      <c r="H85" s="6">
        <v>378</v>
      </c>
      <c r="I85" s="6">
        <v>812</v>
      </c>
      <c r="J85" s="6">
        <v>244</v>
      </c>
      <c r="L85" s="6" t="s">
        <v>1011</v>
      </c>
      <c r="M85" s="6" t="str">
        <f t="shared" ref="M85:M91" si="39">D85</f>
        <v>DJ5961780S100</v>
      </c>
      <c r="N85" s="6" t="str">
        <f t="shared" ref="N85:N91" si="40">E85</f>
        <v>DJ5961-780</v>
      </c>
      <c r="O85" s="6" t="s">
        <v>1012</v>
      </c>
      <c r="P85" s="6" t="str">
        <f t="shared" ref="P85:P91" si="41">F85</f>
        <v>MNMAN00047</v>
      </c>
      <c r="Q85" s="6">
        <v>10</v>
      </c>
      <c r="R85" s="6">
        <v>24</v>
      </c>
    </row>
    <row r="86" spans="3:18">
      <c r="C86" s="10" t="s">
        <v>134</v>
      </c>
      <c r="D86" s="6" t="s">
        <v>790</v>
      </c>
      <c r="E86" s="53" t="s">
        <v>12</v>
      </c>
      <c r="F86" s="6" t="s">
        <v>190</v>
      </c>
      <c r="G86" s="10">
        <v>1</v>
      </c>
      <c r="H86" s="53">
        <v>192</v>
      </c>
      <c r="I86" s="18">
        <v>182</v>
      </c>
      <c r="J86" s="6">
        <v>244</v>
      </c>
      <c r="L86" s="6" t="s">
        <v>134</v>
      </c>
      <c r="M86" s="6" t="str">
        <f t="shared" si="39"/>
        <v>DJ5961001S080</v>
      </c>
      <c r="N86" s="6" t="str">
        <f t="shared" si="40"/>
        <v>DJ5961-001</v>
      </c>
      <c r="O86" s="6" t="s">
        <v>164</v>
      </c>
      <c r="P86" s="6" t="str">
        <f t="shared" si="41"/>
        <v>MNMAN00045</v>
      </c>
      <c r="Q86" s="6">
        <v>8</v>
      </c>
      <c r="R86" s="6">
        <v>24</v>
      </c>
    </row>
    <row r="87" spans="3:18">
      <c r="C87" s="10" t="s">
        <v>135</v>
      </c>
      <c r="D87" s="6" t="s">
        <v>854</v>
      </c>
      <c r="E87" s="53" t="s">
        <v>16</v>
      </c>
      <c r="F87" s="6" t="s">
        <v>192</v>
      </c>
      <c r="G87" s="10">
        <v>1</v>
      </c>
      <c r="H87" s="53">
        <v>12</v>
      </c>
      <c r="I87" s="18">
        <v>878</v>
      </c>
      <c r="J87" s="6">
        <v>244</v>
      </c>
      <c r="L87" s="6" t="s">
        <v>135</v>
      </c>
      <c r="M87" s="6" t="str">
        <f t="shared" si="39"/>
        <v>DJ5963001S100</v>
      </c>
      <c r="N87" s="6" t="str">
        <f t="shared" si="40"/>
        <v>DJ5963-001</v>
      </c>
      <c r="O87" s="6" t="s">
        <v>164</v>
      </c>
      <c r="P87" s="6" t="str">
        <f t="shared" si="41"/>
        <v>MNMAN00047</v>
      </c>
      <c r="Q87" s="6">
        <v>10</v>
      </c>
      <c r="R87" s="6">
        <v>12</v>
      </c>
    </row>
    <row r="88" spans="3:18">
      <c r="C88" s="10" t="s">
        <v>136</v>
      </c>
      <c r="D88" s="6" t="s">
        <v>858</v>
      </c>
      <c r="E88" s="69" t="s">
        <v>16</v>
      </c>
      <c r="F88" s="6" t="s">
        <v>620</v>
      </c>
      <c r="G88" s="10">
        <v>2</v>
      </c>
      <c r="H88" s="69">
        <v>24</v>
      </c>
      <c r="I88" s="70">
        <v>244</v>
      </c>
      <c r="J88" s="6">
        <v>528</v>
      </c>
      <c r="L88" s="6" t="s">
        <v>136</v>
      </c>
      <c r="M88" s="6" t="str">
        <f t="shared" si="39"/>
        <v>DJ5963001S120</v>
      </c>
      <c r="N88" s="6" t="str">
        <f t="shared" si="40"/>
        <v>DJ5963-001</v>
      </c>
      <c r="O88" s="6" t="s">
        <v>164</v>
      </c>
      <c r="P88" s="6" t="str">
        <f t="shared" si="41"/>
        <v>MNMAN00049</v>
      </c>
      <c r="Q88" s="6">
        <v>12</v>
      </c>
      <c r="R88" s="81" t="s">
        <v>200</v>
      </c>
    </row>
    <row r="89" spans="3:18">
      <c r="C89" s="10" t="s">
        <v>137</v>
      </c>
      <c r="D89" s="6" t="s">
        <v>832</v>
      </c>
      <c r="E89" s="6" t="s">
        <v>19</v>
      </c>
      <c r="F89" s="6" t="s">
        <v>191</v>
      </c>
      <c r="G89" s="11">
        <v>1</v>
      </c>
      <c r="H89" s="53">
        <v>390</v>
      </c>
      <c r="I89" s="18">
        <v>702</v>
      </c>
      <c r="J89" s="6">
        <v>244</v>
      </c>
      <c r="L89" s="6" t="s">
        <v>137</v>
      </c>
      <c r="M89" s="6" t="str">
        <f t="shared" si="39"/>
        <v>DJ5961780S090</v>
      </c>
      <c r="N89" s="6" t="str">
        <f t="shared" si="40"/>
        <v>DJ5961-780</v>
      </c>
      <c r="O89" s="6" t="s">
        <v>1012</v>
      </c>
      <c r="P89" s="6" t="str">
        <f t="shared" si="41"/>
        <v>MNMAN00046</v>
      </c>
      <c r="Q89" s="6">
        <v>9</v>
      </c>
      <c r="R89" s="81">
        <v>24</v>
      </c>
    </row>
    <row r="90" spans="3:18">
      <c r="C90" s="10" t="s">
        <v>138</v>
      </c>
      <c r="D90" s="6" t="s">
        <v>856</v>
      </c>
      <c r="E90" s="6" t="s">
        <v>16</v>
      </c>
      <c r="F90" s="6" t="s">
        <v>193</v>
      </c>
      <c r="G90" s="11">
        <v>1</v>
      </c>
      <c r="H90" s="53">
        <v>12</v>
      </c>
      <c r="I90" s="18">
        <v>257</v>
      </c>
      <c r="J90" s="6">
        <v>244</v>
      </c>
      <c r="L90" s="6" t="s">
        <v>138</v>
      </c>
      <c r="M90" s="6" t="str">
        <f t="shared" si="39"/>
        <v>DJ5963001S110</v>
      </c>
      <c r="N90" s="6" t="str">
        <f t="shared" si="40"/>
        <v>DJ5963-001</v>
      </c>
      <c r="O90" s="6" t="s">
        <v>164</v>
      </c>
      <c r="P90" s="6" t="str">
        <f t="shared" si="41"/>
        <v>MNMAN00048</v>
      </c>
      <c r="Q90" s="6">
        <v>11</v>
      </c>
      <c r="R90" s="81">
        <v>12</v>
      </c>
    </row>
    <row r="91" spans="3:18">
      <c r="C91" s="10" t="s">
        <v>139</v>
      </c>
      <c r="D91" s="6" t="s">
        <v>891</v>
      </c>
      <c r="E91" s="6" t="s">
        <v>4</v>
      </c>
      <c r="F91" s="6" t="s">
        <v>191</v>
      </c>
      <c r="G91" s="22">
        <v>1</v>
      </c>
      <c r="H91" s="6">
        <v>210</v>
      </c>
      <c r="I91" s="6">
        <v>73</v>
      </c>
      <c r="J91" s="6">
        <v>244</v>
      </c>
      <c r="L91" s="6" t="s">
        <v>139</v>
      </c>
      <c r="M91" s="6" t="str">
        <f t="shared" si="39"/>
        <v>DJ5963780S095</v>
      </c>
      <c r="N91" s="6" t="str">
        <f t="shared" si="40"/>
        <v>DJ5963-780</v>
      </c>
      <c r="O91" s="6" t="s">
        <v>1012</v>
      </c>
      <c r="P91" s="6" t="str">
        <f t="shared" si="41"/>
        <v>MNMAN00046</v>
      </c>
      <c r="Q91" s="6">
        <v>9.5</v>
      </c>
      <c r="R91" s="75">
        <v>24</v>
      </c>
    </row>
    <row r="92" spans="3:18">
      <c r="C92" s="6" t="s">
        <v>1042</v>
      </c>
      <c r="L92" s="6" t="s">
        <v>1042</v>
      </c>
    </row>
    <row r="93" spans="3:18" ht="16.5">
      <c r="C93" s="50" t="s">
        <v>1004</v>
      </c>
      <c r="D93" s="40" t="s">
        <v>172</v>
      </c>
      <c r="E93" s="40" t="s">
        <v>150</v>
      </c>
      <c r="F93" s="39" t="s">
        <v>170</v>
      </c>
      <c r="G93" s="40" t="s">
        <v>198</v>
      </c>
      <c r="H93" s="40" t="s">
        <v>156</v>
      </c>
      <c r="I93" s="40" t="s">
        <v>157</v>
      </c>
      <c r="J93" s="40" t="s">
        <v>168</v>
      </c>
      <c r="L93" s="71" t="s">
        <v>1004</v>
      </c>
      <c r="M93" s="71" t="s">
        <v>172</v>
      </c>
      <c r="N93" s="71" t="s">
        <v>1006</v>
      </c>
      <c r="O93" s="72" t="s">
        <v>161</v>
      </c>
      <c r="P93" s="72" t="s">
        <v>999</v>
      </c>
      <c r="Q93" s="72" t="s">
        <v>151</v>
      </c>
      <c r="R93" s="73" t="s">
        <v>1014</v>
      </c>
    </row>
    <row r="94" spans="3:18">
      <c r="C94" s="10" t="s">
        <v>132</v>
      </c>
      <c r="D94" s="6" t="s">
        <v>788</v>
      </c>
      <c r="E94" s="6" t="s">
        <v>12</v>
      </c>
      <c r="F94" s="6" t="s">
        <v>189</v>
      </c>
      <c r="G94" s="10">
        <v>1</v>
      </c>
      <c r="H94" s="6">
        <v>126</v>
      </c>
      <c r="I94" s="6">
        <v>143</v>
      </c>
      <c r="J94" s="6">
        <v>244</v>
      </c>
      <c r="L94" s="6" t="s">
        <v>1010</v>
      </c>
      <c r="M94" s="6" t="str">
        <f>D94</f>
        <v>DJ5961001S070</v>
      </c>
      <c r="N94" s="6" t="str">
        <f>E94</f>
        <v>DJ5961-001</v>
      </c>
      <c r="O94" s="6" t="s">
        <v>164</v>
      </c>
      <c r="P94" s="6" t="str">
        <f>F94</f>
        <v>MNMAN00044</v>
      </c>
      <c r="Q94" s="6">
        <v>7</v>
      </c>
      <c r="R94" s="81">
        <v>24</v>
      </c>
    </row>
    <row r="95" spans="3:18">
      <c r="C95" s="10" t="s">
        <v>133</v>
      </c>
      <c r="D95" s="6" t="s">
        <v>834</v>
      </c>
      <c r="E95" s="53" t="s">
        <v>19</v>
      </c>
      <c r="F95" s="6" t="s">
        <v>192</v>
      </c>
      <c r="G95" s="10">
        <v>1</v>
      </c>
      <c r="H95" s="6">
        <v>354</v>
      </c>
      <c r="I95" s="6">
        <v>788</v>
      </c>
      <c r="J95" s="6">
        <v>244</v>
      </c>
      <c r="L95" s="6" t="s">
        <v>1011</v>
      </c>
      <c r="M95" s="6" t="str">
        <f t="shared" ref="M95:M101" si="42">D95</f>
        <v>DJ5961780S100</v>
      </c>
      <c r="N95" s="6" t="str">
        <f t="shared" ref="N95:N101" si="43">E95</f>
        <v>DJ5961-780</v>
      </c>
      <c r="O95" s="6" t="s">
        <v>1012</v>
      </c>
      <c r="P95" s="6" t="str">
        <f t="shared" ref="P95:P101" si="44">F95</f>
        <v>MNMAN00047</v>
      </c>
      <c r="Q95" s="6">
        <v>10</v>
      </c>
      <c r="R95" s="6">
        <v>24</v>
      </c>
    </row>
    <row r="96" spans="3:18">
      <c r="C96" s="10" t="s">
        <v>134</v>
      </c>
      <c r="D96" s="6" t="s">
        <v>790</v>
      </c>
      <c r="E96" s="53" t="s">
        <v>12</v>
      </c>
      <c r="F96" s="6" t="s">
        <v>190</v>
      </c>
      <c r="G96" s="10">
        <v>1</v>
      </c>
      <c r="H96" s="53">
        <v>168</v>
      </c>
      <c r="I96" s="18">
        <v>158</v>
      </c>
      <c r="J96" s="6">
        <v>244</v>
      </c>
      <c r="L96" s="6" t="s">
        <v>134</v>
      </c>
      <c r="M96" s="6" t="str">
        <f t="shared" si="42"/>
        <v>DJ5961001S080</v>
      </c>
      <c r="N96" s="6" t="str">
        <f t="shared" si="43"/>
        <v>DJ5961-001</v>
      </c>
      <c r="O96" s="6" t="s">
        <v>164</v>
      </c>
      <c r="P96" s="6" t="str">
        <f t="shared" si="44"/>
        <v>MNMAN00045</v>
      </c>
      <c r="Q96" s="6">
        <v>8</v>
      </c>
      <c r="R96" s="6">
        <v>24</v>
      </c>
    </row>
    <row r="97" spans="3:18">
      <c r="C97" s="10" t="s">
        <v>135</v>
      </c>
      <c r="D97" s="6" t="s">
        <v>854</v>
      </c>
      <c r="E97" s="53" t="s">
        <v>16</v>
      </c>
      <c r="F97" s="6" t="s">
        <v>192</v>
      </c>
      <c r="G97" s="10">
        <v>1</v>
      </c>
      <c r="H97" s="53">
        <v>24</v>
      </c>
      <c r="I97" s="18">
        <v>866</v>
      </c>
      <c r="J97" s="6">
        <v>244</v>
      </c>
      <c r="L97" s="6" t="s">
        <v>135</v>
      </c>
      <c r="M97" s="6" t="str">
        <f t="shared" si="42"/>
        <v>DJ5963001S100</v>
      </c>
      <c r="N97" s="6" t="str">
        <f t="shared" si="43"/>
        <v>DJ5963-001</v>
      </c>
      <c r="O97" s="6" t="s">
        <v>164</v>
      </c>
      <c r="P97" s="6" t="str">
        <f t="shared" si="44"/>
        <v>MNMAN00047</v>
      </c>
      <c r="Q97" s="6">
        <v>10</v>
      </c>
      <c r="R97" s="6">
        <v>24</v>
      </c>
    </row>
    <row r="98" spans="3:18">
      <c r="C98" s="10" t="s">
        <v>136</v>
      </c>
      <c r="D98" s="6" t="s">
        <v>858</v>
      </c>
      <c r="E98" s="69" t="s">
        <v>16</v>
      </c>
      <c r="F98" s="6" t="s">
        <v>620</v>
      </c>
      <c r="G98" s="10">
        <v>1</v>
      </c>
      <c r="H98" s="69">
        <v>24</v>
      </c>
      <c r="I98" s="70">
        <v>244</v>
      </c>
      <c r="J98" s="6">
        <v>244</v>
      </c>
      <c r="L98" s="6" t="s">
        <v>136</v>
      </c>
      <c r="M98" s="6" t="str">
        <f t="shared" si="42"/>
        <v>DJ5963001S120</v>
      </c>
      <c r="N98" s="6" t="str">
        <f t="shared" si="43"/>
        <v>DJ5963-001</v>
      </c>
      <c r="O98" s="6" t="s">
        <v>164</v>
      </c>
      <c r="P98" s="6" t="str">
        <f t="shared" si="44"/>
        <v>MNMAN00049</v>
      </c>
      <c r="Q98" s="6">
        <v>12</v>
      </c>
      <c r="R98" s="81">
        <v>24</v>
      </c>
    </row>
    <row r="99" spans="3:18">
      <c r="C99" s="10" t="s">
        <v>137</v>
      </c>
      <c r="D99" s="6" t="s">
        <v>832</v>
      </c>
      <c r="E99" s="6" t="s">
        <v>19</v>
      </c>
      <c r="F99" s="6" t="s">
        <v>191</v>
      </c>
      <c r="G99" s="11">
        <v>1</v>
      </c>
      <c r="H99" s="53">
        <v>366</v>
      </c>
      <c r="I99" s="18">
        <v>678</v>
      </c>
      <c r="J99" s="6">
        <v>244</v>
      </c>
      <c r="L99" s="6" t="s">
        <v>137</v>
      </c>
      <c r="M99" s="6" t="str">
        <f t="shared" si="42"/>
        <v>DJ5961780S090</v>
      </c>
      <c r="N99" s="6" t="str">
        <f t="shared" si="43"/>
        <v>DJ5961-780</v>
      </c>
      <c r="O99" s="6" t="s">
        <v>1012</v>
      </c>
      <c r="P99" s="6" t="str">
        <f t="shared" si="44"/>
        <v>MNMAN00046</v>
      </c>
      <c r="Q99" s="6">
        <v>9</v>
      </c>
      <c r="R99" s="81">
        <v>24</v>
      </c>
    </row>
    <row r="100" spans="3:18">
      <c r="C100" s="10" t="s">
        <v>138</v>
      </c>
      <c r="D100" s="6" t="s">
        <v>857</v>
      </c>
      <c r="E100" s="6" t="s">
        <v>16</v>
      </c>
      <c r="F100" s="6" t="s">
        <v>193</v>
      </c>
      <c r="G100" s="11">
        <v>1</v>
      </c>
      <c r="H100" s="53">
        <v>12</v>
      </c>
      <c r="I100" s="18">
        <v>126</v>
      </c>
      <c r="J100" s="6">
        <v>264</v>
      </c>
      <c r="L100" s="6" t="s">
        <v>138</v>
      </c>
      <c r="M100" s="6" t="str">
        <f t="shared" si="42"/>
        <v>DJ5963001S115</v>
      </c>
      <c r="N100" s="6" t="str">
        <f t="shared" si="43"/>
        <v>DJ5963-001</v>
      </c>
      <c r="O100" s="6" t="s">
        <v>164</v>
      </c>
      <c r="P100" s="6" t="str">
        <f t="shared" si="44"/>
        <v>MNMAN00048</v>
      </c>
      <c r="Q100" s="6">
        <v>11.5</v>
      </c>
      <c r="R100" s="81">
        <v>12</v>
      </c>
    </row>
    <row r="101" spans="3:18">
      <c r="C101" s="10" t="s">
        <v>139</v>
      </c>
      <c r="D101" s="6" t="s">
        <v>891</v>
      </c>
      <c r="E101" s="6" t="s">
        <v>4</v>
      </c>
      <c r="F101" s="6" t="s">
        <v>191</v>
      </c>
      <c r="G101" s="22">
        <v>1</v>
      </c>
      <c r="H101" s="6">
        <v>186</v>
      </c>
      <c r="I101" s="6">
        <v>49</v>
      </c>
      <c r="J101" s="6">
        <v>244</v>
      </c>
      <c r="L101" s="6" t="s">
        <v>139</v>
      </c>
      <c r="M101" s="6" t="str">
        <f t="shared" si="42"/>
        <v>DJ5963780S095</v>
      </c>
      <c r="N101" s="6" t="str">
        <f t="shared" si="43"/>
        <v>DJ5963-780</v>
      </c>
      <c r="O101" s="6" t="s">
        <v>1012</v>
      </c>
      <c r="P101" s="6" t="str">
        <f t="shared" si="44"/>
        <v>MNMAN00046</v>
      </c>
      <c r="Q101" s="6">
        <v>9.5</v>
      </c>
      <c r="R101" s="75">
        <v>24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A032-0B17-4E53-B45B-0F1E41D34F72}">
  <dimension ref="A1:BP1009"/>
  <sheetViews>
    <sheetView topLeftCell="BF1" workbookViewId="0">
      <selection activeCell="B5" sqref="B5"/>
    </sheetView>
  </sheetViews>
  <sheetFormatPr defaultRowHeight="15.75"/>
  <cols>
    <col min="1" max="1" width="10" style="41" customWidth="1"/>
    <col min="3" max="3" width="13.375" customWidth="1"/>
    <col min="4" max="4" width="12.75" customWidth="1"/>
    <col min="29" max="29" width="10.125" customWidth="1"/>
    <col min="30" max="30" width="11.125" customWidth="1"/>
    <col min="31" max="31" width="10.5" bestFit="1" customWidth="1"/>
    <col min="32" max="50" width="6.625" style="47" customWidth="1"/>
    <col min="52" max="52" width="14" customWidth="1"/>
    <col min="53" max="53" width="11.75" customWidth="1"/>
    <col min="54" max="54" width="9.5" bestFit="1" customWidth="1"/>
    <col min="56" max="56" width="9.875" customWidth="1"/>
    <col min="58" max="58" width="14.125" style="41" customWidth="1"/>
    <col min="59" max="59" width="11.5" customWidth="1"/>
    <col min="60" max="60" width="12.25" bestFit="1" customWidth="1"/>
    <col min="62" max="62" width="11.875" customWidth="1"/>
    <col min="64" max="64" width="12.625" customWidth="1"/>
    <col min="65" max="65" width="10.625" customWidth="1"/>
    <col min="66" max="66" width="9.5" bestFit="1" customWidth="1"/>
    <col min="68" max="68" width="10.25" customWidth="1"/>
  </cols>
  <sheetData>
    <row r="1" spans="1:68">
      <c r="D1" s="44">
        <f>Order!B1</f>
        <v>44739</v>
      </c>
      <c r="E1" s="7">
        <v>4</v>
      </c>
      <c r="F1" s="8">
        <v>4.5</v>
      </c>
      <c r="G1" s="8">
        <v>5</v>
      </c>
      <c r="H1" s="8">
        <v>5.5</v>
      </c>
      <c r="I1" s="8">
        <v>6</v>
      </c>
      <c r="J1" s="8">
        <v>6.5</v>
      </c>
      <c r="K1" s="8">
        <v>7</v>
      </c>
      <c r="L1" s="8">
        <v>7.5</v>
      </c>
      <c r="M1" s="8">
        <v>8</v>
      </c>
      <c r="N1" s="8">
        <v>8.5</v>
      </c>
      <c r="O1" s="8">
        <v>9</v>
      </c>
      <c r="P1" s="8">
        <v>9.5</v>
      </c>
      <c r="Q1" s="8">
        <v>10</v>
      </c>
      <c r="R1" s="8">
        <v>10.5</v>
      </c>
      <c r="S1" s="8">
        <v>11</v>
      </c>
      <c r="T1" s="8">
        <v>11.5</v>
      </c>
      <c r="U1" s="8">
        <v>12</v>
      </c>
      <c r="V1" s="8">
        <v>12.5</v>
      </c>
      <c r="W1" s="8">
        <v>13</v>
      </c>
      <c r="X1" s="8"/>
      <c r="Y1" s="8"/>
      <c r="Z1" s="8"/>
      <c r="AA1" s="8"/>
      <c r="AE1" s="46" t="s">
        <v>32</v>
      </c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</row>
    <row r="2" spans="1:68">
      <c r="A2" s="6" t="s">
        <v>196</v>
      </c>
      <c r="B2" s="6" t="s">
        <v>197</v>
      </c>
      <c r="C2" s="6" t="s">
        <v>195</v>
      </c>
      <c r="D2" s="6" t="s">
        <v>154</v>
      </c>
      <c r="E2" s="7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>
        <v>1</v>
      </c>
      <c r="R2" s="9">
        <v>1.5</v>
      </c>
      <c r="S2" s="9">
        <v>2</v>
      </c>
      <c r="T2" s="9">
        <v>2.5</v>
      </c>
      <c r="U2" s="9">
        <v>3</v>
      </c>
      <c r="V2" s="9">
        <v>3.5</v>
      </c>
      <c r="W2" s="9">
        <v>4</v>
      </c>
      <c r="X2" s="9">
        <v>4.5</v>
      </c>
      <c r="Y2" s="9">
        <v>5</v>
      </c>
      <c r="Z2" s="9">
        <v>5.5</v>
      </c>
      <c r="AA2" s="9">
        <v>6</v>
      </c>
      <c r="AC2" s="6" t="s">
        <v>196</v>
      </c>
      <c r="AD2" s="6" t="s">
        <v>195</v>
      </c>
      <c r="AE2" s="6" t="s">
        <v>154</v>
      </c>
      <c r="AF2" s="7">
        <v>4</v>
      </c>
      <c r="AG2" s="7">
        <v>4.5</v>
      </c>
      <c r="AH2" s="7">
        <v>5</v>
      </c>
      <c r="AI2" s="7">
        <v>5.5</v>
      </c>
      <c r="AJ2" s="7">
        <v>6</v>
      </c>
      <c r="AK2" s="7">
        <v>6.5</v>
      </c>
      <c r="AL2" s="7">
        <v>7</v>
      </c>
      <c r="AM2" s="7">
        <v>7.5</v>
      </c>
      <c r="AN2" s="7">
        <v>8</v>
      </c>
      <c r="AO2" s="7">
        <v>8.5</v>
      </c>
      <c r="AP2" s="7">
        <v>9</v>
      </c>
      <c r="AQ2" s="7">
        <v>9.5</v>
      </c>
      <c r="AR2" s="7">
        <v>10</v>
      </c>
      <c r="AS2" s="7">
        <v>10.5</v>
      </c>
      <c r="AT2" s="7">
        <v>11</v>
      </c>
      <c r="AU2" s="7">
        <v>11.5</v>
      </c>
      <c r="AV2" s="7">
        <v>12</v>
      </c>
      <c r="AW2" s="7">
        <v>12.5</v>
      </c>
      <c r="AX2" s="7">
        <v>13</v>
      </c>
      <c r="AZ2" s="6" t="s">
        <v>203</v>
      </c>
      <c r="BA2" s="6" t="s">
        <v>195</v>
      </c>
      <c r="BB2" s="6" t="s">
        <v>154</v>
      </c>
      <c r="BC2" s="14" t="s">
        <v>151</v>
      </c>
      <c r="BD2" s="14" t="s">
        <v>156</v>
      </c>
      <c r="BF2" s="6" t="s">
        <v>204</v>
      </c>
      <c r="BG2" s="6" t="s">
        <v>195</v>
      </c>
      <c r="BH2" s="6" t="s">
        <v>154</v>
      </c>
      <c r="BI2" s="14" t="s">
        <v>151</v>
      </c>
      <c r="BJ2" s="14" t="s">
        <v>156</v>
      </c>
      <c r="BL2" s="53" t="s">
        <v>204</v>
      </c>
      <c r="BM2" s="53" t="s">
        <v>208</v>
      </c>
      <c r="BN2" s="53" t="s">
        <v>154</v>
      </c>
      <c r="BO2" s="54" t="s">
        <v>151</v>
      </c>
      <c r="BP2" s="54" t="s">
        <v>156</v>
      </c>
    </row>
    <row r="3" spans="1:68">
      <c r="A3" s="6">
        <v>1</v>
      </c>
      <c r="B3" s="6" t="str">
        <f>Order!A4</f>
        <v>MS</v>
      </c>
      <c r="C3" s="6" t="str">
        <f>Order!C4</f>
        <v>DJ5961-780</v>
      </c>
      <c r="D3" s="44">
        <f>Order!B4</f>
        <v>44729</v>
      </c>
      <c r="E3" s="6">
        <f>Order!D4</f>
        <v>0</v>
      </c>
      <c r="F3" s="6">
        <f>Order!E4</f>
        <v>36</v>
      </c>
      <c r="G3" s="6">
        <f>Order!F4</f>
        <v>36</v>
      </c>
      <c r="H3" s="6">
        <f>Order!G4</f>
        <v>36</v>
      </c>
      <c r="I3" s="6">
        <f>Order!H4</f>
        <v>54</v>
      </c>
      <c r="J3" s="6">
        <f>Order!I4</f>
        <v>60</v>
      </c>
      <c r="K3" s="6">
        <f>Order!J4</f>
        <v>0</v>
      </c>
      <c r="L3" s="6">
        <f>Order!K4</f>
        <v>90</v>
      </c>
      <c r="M3" s="6">
        <f>Order!L4</f>
        <v>0</v>
      </c>
      <c r="N3" s="6">
        <f>Order!M4</f>
        <v>54</v>
      </c>
      <c r="O3" s="6">
        <f>Order!N4</f>
        <v>0</v>
      </c>
      <c r="P3" s="6">
        <f>Order!O4</f>
        <v>102</v>
      </c>
      <c r="Q3" s="6">
        <f>Order!P4</f>
        <v>0</v>
      </c>
      <c r="R3" s="6">
        <f>Order!Q4</f>
        <v>0</v>
      </c>
      <c r="S3" s="6">
        <f>Order!R4</f>
        <v>0</v>
      </c>
      <c r="T3" s="6">
        <f>Order!S4</f>
        <v>36</v>
      </c>
      <c r="U3" s="6">
        <f>Order!T4</f>
        <v>0</v>
      </c>
      <c r="V3" s="6">
        <f>Order!U4</f>
        <v>0</v>
      </c>
      <c r="W3" s="6">
        <f>Order!V4</f>
        <v>36</v>
      </c>
      <c r="X3" s="6">
        <f>Order!W4</f>
        <v>0</v>
      </c>
      <c r="Y3" s="6">
        <f>Order!X4</f>
        <v>0</v>
      </c>
      <c r="Z3" s="6">
        <f>Order!Y4</f>
        <v>0</v>
      </c>
      <c r="AA3" s="6">
        <f>Order!Z4</f>
        <v>0</v>
      </c>
      <c r="AC3" s="6" cm="1">
        <f t="array" ref="AC3">SMALL(IF(成人兒童=$AE$1,ROW($A$3:$A$302)-2,9999),ROW(1:1))</f>
        <v>1</v>
      </c>
      <c r="AD3" s="6" t="str" cm="1">
        <f t="array" aca="1" ref="AD3" ca="1">OFFSET($B$2,$AC3,COLUMN(A:A),,)</f>
        <v>DJ5961-780</v>
      </c>
      <c r="AE3" s="44" cm="1">
        <f t="array" aca="1" ref="AE3" ca="1">OFFSET($B$2,$AC3,COLUMN(B:B),,)</f>
        <v>44729</v>
      </c>
      <c r="AF3" s="6" cm="1">
        <f t="array" aca="1" ref="AF3" ca="1">OFFSET($B$2,$AC3,COLUMN(C:C),,)</f>
        <v>0</v>
      </c>
      <c r="AG3" s="6" cm="1">
        <f t="array" aca="1" ref="AG3" ca="1">OFFSET($B$2,$AC3,COLUMN(D:D),,)</f>
        <v>36</v>
      </c>
      <c r="AH3" s="6" cm="1">
        <f t="array" aca="1" ref="AH3" ca="1">OFFSET($B$2,$AC3,COLUMN(E:E),,)</f>
        <v>36</v>
      </c>
      <c r="AI3" s="6" cm="1">
        <f t="array" aca="1" ref="AI3" ca="1">OFFSET($B$2,$AC3,COLUMN(F:F),,)</f>
        <v>36</v>
      </c>
      <c r="AJ3" s="6" cm="1">
        <f t="array" aca="1" ref="AJ3" ca="1">OFFSET($B$2,$AC3,COLUMN(G:G),,)</f>
        <v>54</v>
      </c>
      <c r="AK3" s="6" cm="1">
        <f t="array" aca="1" ref="AK3" ca="1">OFFSET($B$2,$AC3,COLUMN(H:H),,)</f>
        <v>60</v>
      </c>
      <c r="AL3" s="6" cm="1">
        <f t="array" aca="1" ref="AL3" ca="1">OFFSET($B$2,$AC3,COLUMN(I:I),,)</f>
        <v>0</v>
      </c>
      <c r="AM3" s="6" cm="1">
        <f t="array" aca="1" ref="AM3" ca="1">OFFSET($B$2,$AC3,COLUMN(J:J),,)</f>
        <v>90</v>
      </c>
      <c r="AN3" s="6" cm="1">
        <f t="array" aca="1" ref="AN3" ca="1">OFFSET($B$2,$AC3,COLUMN(K:K),,)</f>
        <v>0</v>
      </c>
      <c r="AO3" s="6" cm="1">
        <f t="array" aca="1" ref="AO3" ca="1">OFFSET($B$2,$AC3,COLUMN(L:L),,)</f>
        <v>54</v>
      </c>
      <c r="AP3" s="6" cm="1">
        <f t="array" aca="1" ref="AP3" ca="1">OFFSET($B$2,$AC3,COLUMN(M:M),,)</f>
        <v>0</v>
      </c>
      <c r="AQ3" s="6" cm="1">
        <f t="array" aca="1" ref="AQ3" ca="1">OFFSET($B$2,$AC3,COLUMN(N:N),,)</f>
        <v>102</v>
      </c>
      <c r="AR3" s="6" cm="1">
        <f t="array" aca="1" ref="AR3" ca="1">OFFSET($B$2,$AC3,COLUMN(O:O),,)</f>
        <v>0</v>
      </c>
      <c r="AS3" s="6" cm="1">
        <f t="array" aca="1" ref="AS3" ca="1">OFFSET($B$2,$AC3,COLUMN(P:P),,)</f>
        <v>0</v>
      </c>
      <c r="AT3" s="6" cm="1">
        <f t="array" aca="1" ref="AT3" ca="1">OFFSET($B$2,$AC3,COLUMN(Q:Q),,)</f>
        <v>0</v>
      </c>
      <c r="AU3" s="6" cm="1">
        <f t="array" aca="1" ref="AU3" ca="1">OFFSET($B$2,$AC3,COLUMN(R:R),,)</f>
        <v>36</v>
      </c>
      <c r="AV3" s="6" cm="1">
        <f t="array" aca="1" ref="AV3" ca="1">OFFSET($B$2,$AC3,COLUMN(S:S),,)</f>
        <v>0</v>
      </c>
      <c r="AW3" s="6" cm="1">
        <f t="array" aca="1" ref="AW3" ca="1">OFFSET($B$2,$AC3,COLUMN(T:T),,)</f>
        <v>0</v>
      </c>
      <c r="AX3" s="6" cm="1">
        <f t="array" aca="1" ref="AX3" ca="1">OFFSET($B$2,$AC3,COLUMN(U:U),,)</f>
        <v>36</v>
      </c>
      <c r="AZ3" s="6">
        <v>1</v>
      </c>
      <c r="BA3" s="45" t="str">
        <f ca="1">$AD$3</f>
        <v>DJ5961-780</v>
      </c>
      <c r="BB3" s="48">
        <f ca="1">$AE$3</f>
        <v>44729</v>
      </c>
      <c r="BC3" s="6">
        <f>$AF$2</f>
        <v>4</v>
      </c>
      <c r="BD3" s="6">
        <f ca="1">$AF$3</f>
        <v>0</v>
      </c>
      <c r="BF3" s="6" cm="1">
        <f t="array" aca="1" ref="BF3" ca="1">SMALL(IF(CGAC-$D$1&lt;36,ROW($BD$3:$BD$1009)-2,9999),ROW(1:1))</f>
        <v>1</v>
      </c>
      <c r="BG3" s="6" t="str" cm="1">
        <f t="array" aca="1" ref="BG3" ca="1">OFFSET($AZ$2,$BF3,COLUMN(A:A),,)</f>
        <v>DJ5961-780</v>
      </c>
      <c r="BH3" s="49" cm="1">
        <f t="array" aca="1" ref="BH3" ca="1">OFFSET($AZ$2,$BF3,COLUMN(B:B),,)</f>
        <v>44729</v>
      </c>
      <c r="BI3" s="6" cm="1">
        <f t="array" aca="1" ref="BI3" ca="1">OFFSET($AZ$2,$BF3,COLUMN(C:C),,)</f>
        <v>4</v>
      </c>
      <c r="BJ3" s="6" cm="1">
        <f t="array" aca="1" ref="BJ3" ca="1">OFFSET($AZ$2,$BF3,COLUMN(D:D),,)</f>
        <v>0</v>
      </c>
      <c r="BL3" s="54" cm="1">
        <f t="array" aca="1" ref="BL3" ca="1">SMALL(IF(Order_QTY&gt;0,ROW($BF$3:$BF$1009)-2,9999),ROW(1:1))</f>
        <v>2</v>
      </c>
      <c r="BM3" s="53" t="str" cm="1">
        <f t="array" aca="1" ref="BM3" ca="1">OFFSET($BF$2,$BL3,COLUMN(A:A),,)</f>
        <v>DJ5961-780</v>
      </c>
      <c r="BN3" s="55" cm="1">
        <f t="array" aca="1" ref="BN3" ca="1">OFFSET($BF$2,$BL3,COLUMN(B:B),,)</f>
        <v>44729</v>
      </c>
      <c r="BO3" s="53" cm="1">
        <f t="array" aca="1" ref="BO3" ca="1">OFFSET($BF$2,$BL3,COLUMN(C:C),,)</f>
        <v>4.5</v>
      </c>
      <c r="BP3" s="53" cm="1">
        <f t="array" aca="1" ref="BP3" ca="1">OFFSET($BF$2,$BL3,COLUMN(D:D),,)</f>
        <v>36</v>
      </c>
    </row>
    <row r="4" spans="1:68">
      <c r="A4" s="6">
        <v>2</v>
      </c>
      <c r="B4" s="6" t="str">
        <f>Order!A5</f>
        <v>MS</v>
      </c>
      <c r="C4" s="6" t="str">
        <f>Order!C5</f>
        <v>DJ5963-780</v>
      </c>
      <c r="D4" s="44">
        <f>Order!B5</f>
        <v>44729</v>
      </c>
      <c r="E4" s="6">
        <f>Order!D5</f>
        <v>0</v>
      </c>
      <c r="F4" s="6">
        <f>Order!E5</f>
        <v>0</v>
      </c>
      <c r="G4" s="6">
        <f>Order!F5</f>
        <v>0</v>
      </c>
      <c r="H4" s="6">
        <f>Order!G5</f>
        <v>0</v>
      </c>
      <c r="I4" s="6">
        <f>Order!H5</f>
        <v>12</v>
      </c>
      <c r="J4" s="6">
        <f>Order!I5</f>
        <v>120</v>
      </c>
      <c r="K4" s="6">
        <f>Order!J5</f>
        <v>198</v>
      </c>
      <c r="L4" s="6">
        <f>Order!K5</f>
        <v>0</v>
      </c>
      <c r="M4" s="6">
        <f>Order!L5</f>
        <v>234</v>
      </c>
      <c r="N4" s="6">
        <f>Order!M5</f>
        <v>174</v>
      </c>
      <c r="O4" s="6">
        <f>Order!N5</f>
        <v>0</v>
      </c>
      <c r="P4" s="6">
        <f>Order!O5</f>
        <v>186</v>
      </c>
      <c r="Q4" s="6">
        <f>Order!P5</f>
        <v>300</v>
      </c>
      <c r="R4" s="6">
        <f>Order!Q5</f>
        <v>0</v>
      </c>
      <c r="S4" s="6">
        <f>Order!R5</f>
        <v>150</v>
      </c>
      <c r="T4" s="6">
        <f>Order!S5</f>
        <v>0</v>
      </c>
      <c r="U4" s="6">
        <f>Order!T5</f>
        <v>48</v>
      </c>
      <c r="V4" s="6">
        <f>Order!U5</f>
        <v>18</v>
      </c>
      <c r="W4" s="6">
        <f>Order!V5</f>
        <v>0</v>
      </c>
      <c r="X4" s="6">
        <f>Order!W5</f>
        <v>0</v>
      </c>
      <c r="Y4" s="6">
        <f>Order!X5</f>
        <v>0</v>
      </c>
      <c r="Z4" s="6">
        <f>Order!Y5</f>
        <v>0</v>
      </c>
      <c r="AA4" s="6">
        <f>Order!Z5</f>
        <v>0</v>
      </c>
      <c r="AC4" s="6" cm="1">
        <f t="array" ref="AC4">SMALL(IF(成人兒童=$AE$1,ROW($A$3:$A$302)-2,9999),ROW(2:2))</f>
        <v>2</v>
      </c>
      <c r="AD4" s="6" t="str" cm="1">
        <f t="array" aca="1" ref="AD4" ca="1">OFFSET($B$2,$AC4,COLUMN(A:A),,)</f>
        <v>DJ5963-780</v>
      </c>
      <c r="AE4" s="44" cm="1">
        <f t="array" aca="1" ref="AE4" ca="1">OFFSET($B$2,$AC4,COLUMN(B:B),,)</f>
        <v>44729</v>
      </c>
      <c r="AF4" s="6" cm="1">
        <f t="array" aca="1" ref="AF4" ca="1">OFFSET($B$2,$AC4,COLUMN(C:C),,)</f>
        <v>0</v>
      </c>
      <c r="AG4" s="6" cm="1">
        <f t="array" aca="1" ref="AG4" ca="1">OFFSET($B$2,$AC4,COLUMN(D:D),,)</f>
        <v>0</v>
      </c>
      <c r="AH4" s="6" cm="1">
        <f t="array" aca="1" ref="AH4" ca="1">OFFSET($B$2,$AC4,COLUMN(E:E),,)</f>
        <v>0</v>
      </c>
      <c r="AI4" s="6" cm="1">
        <f t="array" aca="1" ref="AI4" ca="1">OFFSET($B$2,$AC4,COLUMN(F:F),,)</f>
        <v>0</v>
      </c>
      <c r="AJ4" s="6" cm="1">
        <f t="array" aca="1" ref="AJ4" ca="1">OFFSET($B$2,$AC4,COLUMN(G:G),,)</f>
        <v>12</v>
      </c>
      <c r="AK4" s="6" cm="1">
        <f t="array" aca="1" ref="AK4" ca="1">OFFSET($B$2,$AC4,COLUMN(H:H),,)</f>
        <v>120</v>
      </c>
      <c r="AL4" s="6" cm="1">
        <f t="array" aca="1" ref="AL4" ca="1">OFFSET($B$2,$AC4,COLUMN(I:I),,)</f>
        <v>198</v>
      </c>
      <c r="AM4" s="6" cm="1">
        <f t="array" aca="1" ref="AM4" ca="1">OFFSET($B$2,$AC4,COLUMN(J:J),,)</f>
        <v>0</v>
      </c>
      <c r="AN4" s="6" cm="1">
        <f t="array" aca="1" ref="AN4" ca="1">OFFSET($B$2,$AC4,COLUMN(K:K),,)</f>
        <v>234</v>
      </c>
      <c r="AO4" s="6" cm="1">
        <f t="array" aca="1" ref="AO4" ca="1">OFFSET($B$2,$AC4,COLUMN(L:L),,)</f>
        <v>174</v>
      </c>
      <c r="AP4" s="6" cm="1">
        <f t="array" aca="1" ref="AP4" ca="1">OFFSET($B$2,$AC4,COLUMN(M:M),,)</f>
        <v>0</v>
      </c>
      <c r="AQ4" s="6" cm="1">
        <f t="array" aca="1" ref="AQ4" ca="1">OFFSET($B$2,$AC4,COLUMN(N:N),,)</f>
        <v>186</v>
      </c>
      <c r="AR4" s="6" cm="1">
        <f t="array" aca="1" ref="AR4" ca="1">OFFSET($B$2,$AC4,COLUMN(O:O),,)</f>
        <v>300</v>
      </c>
      <c r="AS4" s="6" cm="1">
        <f t="array" aca="1" ref="AS4" ca="1">OFFSET($B$2,$AC4,COLUMN(P:P),,)</f>
        <v>0</v>
      </c>
      <c r="AT4" s="6" cm="1">
        <f t="array" aca="1" ref="AT4" ca="1">OFFSET($B$2,$AC4,COLUMN(Q:Q),,)</f>
        <v>150</v>
      </c>
      <c r="AU4" s="6" cm="1">
        <f t="array" aca="1" ref="AU4" ca="1">OFFSET($B$2,$AC4,COLUMN(R:R),,)</f>
        <v>0</v>
      </c>
      <c r="AV4" s="6" cm="1">
        <f t="array" aca="1" ref="AV4" ca="1">OFFSET($B$2,$AC4,COLUMN(S:S),,)</f>
        <v>48</v>
      </c>
      <c r="AW4" s="6" cm="1">
        <f t="array" aca="1" ref="AW4" ca="1">OFFSET($B$2,$AC4,COLUMN(T:T),,)</f>
        <v>18</v>
      </c>
      <c r="AX4" s="6" cm="1">
        <f t="array" aca="1" ref="AX4" ca="1">OFFSET($B$2,$AC4,COLUMN(U:U),,)</f>
        <v>0</v>
      </c>
      <c r="AZ4" s="6">
        <v>2</v>
      </c>
      <c r="BA4" s="45" t="str">
        <f t="shared" ref="BA4:BA21" ca="1" si="0">$AD$3</f>
        <v>DJ5961-780</v>
      </c>
      <c r="BB4" s="48">
        <f t="shared" ref="BB4:BB21" ca="1" si="1">$AE$3</f>
        <v>44729</v>
      </c>
      <c r="BC4" s="6">
        <f>$AG$2</f>
        <v>4.5</v>
      </c>
      <c r="BD4" s="6">
        <f ca="1">$AG$3</f>
        <v>36</v>
      </c>
      <c r="BF4" s="6" cm="1">
        <f t="array" aca="1" ref="BF4" ca="1">SMALL(IF(CGAC-$D$1&lt;36,ROW($BD$3:$BD$1009)-2,9999),ROW(2:2))</f>
        <v>2</v>
      </c>
      <c r="BG4" s="6" t="str" cm="1">
        <f t="array" aca="1" ref="BG4" ca="1">OFFSET($AZ$2,$BF4,COLUMN(A:A),,)</f>
        <v>DJ5961-780</v>
      </c>
      <c r="BH4" s="49" cm="1">
        <f t="array" aca="1" ref="BH4" ca="1">OFFSET($AZ$2,$BF4,COLUMN(B:B),,)</f>
        <v>44729</v>
      </c>
      <c r="BI4" s="6" cm="1">
        <f t="array" aca="1" ref="BI4" ca="1">OFFSET($AZ$2,$BF4,COLUMN(C:C),,)</f>
        <v>4.5</v>
      </c>
      <c r="BJ4" s="6" cm="1">
        <f t="array" aca="1" ref="BJ4" ca="1">OFFSET($AZ$2,$BF4,COLUMN(D:D),,)</f>
        <v>36</v>
      </c>
      <c r="BL4" s="54" cm="1">
        <f t="array" aca="1" ref="BL4" ca="1">SMALL(IF(Order_QTY&gt;0,ROW($BF$3:$BF$1009)-2,9999),ROW(2:2))</f>
        <v>3</v>
      </c>
      <c r="BM4" s="53" t="str" cm="1">
        <f t="array" aca="1" ref="BM4" ca="1">OFFSET($BF$2,$BL4,COLUMN(A:A),,)</f>
        <v>DJ5961-780</v>
      </c>
      <c r="BN4" s="55" cm="1">
        <f t="array" aca="1" ref="BN4" ca="1">OFFSET($BF$2,$BL4,COLUMN(B:B),,)</f>
        <v>44729</v>
      </c>
      <c r="BO4" s="53" cm="1">
        <f t="array" aca="1" ref="BO4" ca="1">OFFSET($BF$2,$BL4,COLUMN(C:C),,)</f>
        <v>5</v>
      </c>
      <c r="BP4" s="53" cm="1">
        <f t="array" aca="1" ref="BP4" ca="1">OFFSET($BF$2,$BL4,COLUMN(D:D),,)</f>
        <v>36</v>
      </c>
    </row>
    <row r="5" spans="1:68">
      <c r="A5" s="6">
        <v>3</v>
      </c>
      <c r="B5" s="6" t="str">
        <f>Order!A6</f>
        <v>MS</v>
      </c>
      <c r="C5" s="6" t="str">
        <f>Order!C6</f>
        <v>DC0819-407</v>
      </c>
      <c r="D5" s="44">
        <f>Order!B6</f>
        <v>44729</v>
      </c>
      <c r="E5" s="6">
        <f>Order!D6</f>
        <v>0</v>
      </c>
      <c r="F5" s="6">
        <f>Order!E6</f>
        <v>12</v>
      </c>
      <c r="G5" s="6">
        <f>Order!F6</f>
        <v>12</v>
      </c>
      <c r="H5" s="6">
        <f>Order!G6</f>
        <v>0</v>
      </c>
      <c r="I5" s="6">
        <f>Order!H6</f>
        <v>24</v>
      </c>
      <c r="J5" s="6">
        <f>Order!I6</f>
        <v>24</v>
      </c>
      <c r="K5" s="6">
        <f>Order!J6</f>
        <v>24</v>
      </c>
      <c r="L5" s="6">
        <f>Order!K6</f>
        <v>24</v>
      </c>
      <c r="M5" s="6">
        <f>Order!L6</f>
        <v>24</v>
      </c>
      <c r="N5" s="6">
        <f>Order!M6</f>
        <v>0</v>
      </c>
      <c r="O5" s="6">
        <f>Order!N6</f>
        <v>30</v>
      </c>
      <c r="P5" s="6">
        <f>Order!O6</f>
        <v>36</v>
      </c>
      <c r="Q5" s="6">
        <f>Order!P6</f>
        <v>36</v>
      </c>
      <c r="R5" s="6">
        <f>Order!Q6</f>
        <v>36</v>
      </c>
      <c r="S5" s="6">
        <f>Order!R6</f>
        <v>18</v>
      </c>
      <c r="T5" s="6">
        <f>Order!S6</f>
        <v>12</v>
      </c>
      <c r="U5" s="6">
        <f>Order!T6</f>
        <v>12</v>
      </c>
      <c r="V5" s="6">
        <f>Order!U6</f>
        <v>6</v>
      </c>
      <c r="W5" s="6">
        <f>Order!V6</f>
        <v>0</v>
      </c>
      <c r="X5" s="6">
        <f>Order!W6</f>
        <v>0</v>
      </c>
      <c r="Y5" s="6">
        <f>Order!X6</f>
        <v>0</v>
      </c>
      <c r="Z5" s="6">
        <f>Order!Y6</f>
        <v>0</v>
      </c>
      <c r="AA5" s="6">
        <f>Order!Z6</f>
        <v>0</v>
      </c>
      <c r="AC5" s="6" cm="1">
        <f t="array" ref="AC5">SMALL(IF(成人兒童=$AE$1,ROW($A$3:$A$302)-2,9999),ROW(3:3))</f>
        <v>3</v>
      </c>
      <c r="AD5" s="6" t="str" cm="1">
        <f t="array" aca="1" ref="AD5" ca="1">OFFSET($B$2,$AC5,COLUMN(A:A),,)</f>
        <v>DC0819-407</v>
      </c>
      <c r="AE5" s="44" cm="1">
        <f t="array" aca="1" ref="AE5" ca="1">OFFSET($B$2,$AC5,COLUMN(B:B),,)</f>
        <v>44729</v>
      </c>
      <c r="AF5" s="6" cm="1">
        <f t="array" aca="1" ref="AF5" ca="1">OFFSET($B$2,$AC5,COLUMN(C:C),,)</f>
        <v>0</v>
      </c>
      <c r="AG5" s="6" cm="1">
        <f t="array" aca="1" ref="AG5" ca="1">OFFSET($B$2,$AC5,COLUMN(D:D),,)</f>
        <v>12</v>
      </c>
      <c r="AH5" s="6" cm="1">
        <f t="array" aca="1" ref="AH5" ca="1">OFFSET($B$2,$AC5,COLUMN(E:E),,)</f>
        <v>12</v>
      </c>
      <c r="AI5" s="6" cm="1">
        <f t="array" aca="1" ref="AI5" ca="1">OFFSET($B$2,$AC5,COLUMN(F:F),,)</f>
        <v>0</v>
      </c>
      <c r="AJ5" s="6" cm="1">
        <f t="array" aca="1" ref="AJ5" ca="1">OFFSET($B$2,$AC5,COLUMN(G:G),,)</f>
        <v>24</v>
      </c>
      <c r="AK5" s="6" cm="1">
        <f t="array" aca="1" ref="AK5" ca="1">OFFSET($B$2,$AC5,COLUMN(H:H),,)</f>
        <v>24</v>
      </c>
      <c r="AL5" s="6" cm="1">
        <f t="array" aca="1" ref="AL5" ca="1">OFFSET($B$2,$AC5,COLUMN(I:I),,)</f>
        <v>24</v>
      </c>
      <c r="AM5" s="6" cm="1">
        <f t="array" aca="1" ref="AM5" ca="1">OFFSET($B$2,$AC5,COLUMN(J:J),,)</f>
        <v>24</v>
      </c>
      <c r="AN5" s="6" cm="1">
        <f t="array" aca="1" ref="AN5" ca="1">OFFSET($B$2,$AC5,COLUMN(K:K),,)</f>
        <v>24</v>
      </c>
      <c r="AO5" s="6" cm="1">
        <f t="array" aca="1" ref="AO5" ca="1">OFFSET($B$2,$AC5,COLUMN(L:L),,)</f>
        <v>0</v>
      </c>
      <c r="AP5" s="6" cm="1">
        <f t="array" aca="1" ref="AP5" ca="1">OFFSET($B$2,$AC5,COLUMN(M:M),,)</f>
        <v>30</v>
      </c>
      <c r="AQ5" s="6" cm="1">
        <f t="array" aca="1" ref="AQ5" ca="1">OFFSET($B$2,$AC5,COLUMN(N:N),,)</f>
        <v>36</v>
      </c>
      <c r="AR5" s="6" cm="1">
        <f t="array" aca="1" ref="AR5" ca="1">OFFSET($B$2,$AC5,COLUMN(O:O),,)</f>
        <v>36</v>
      </c>
      <c r="AS5" s="6" cm="1">
        <f t="array" aca="1" ref="AS5" ca="1">OFFSET($B$2,$AC5,COLUMN(P:P),,)</f>
        <v>36</v>
      </c>
      <c r="AT5" s="6" cm="1">
        <f t="array" aca="1" ref="AT5" ca="1">OFFSET($B$2,$AC5,COLUMN(Q:Q),,)</f>
        <v>18</v>
      </c>
      <c r="AU5" s="6" cm="1">
        <f t="array" aca="1" ref="AU5" ca="1">OFFSET($B$2,$AC5,COLUMN(R:R),,)</f>
        <v>12</v>
      </c>
      <c r="AV5" s="6" cm="1">
        <f t="array" aca="1" ref="AV5" ca="1">OFFSET($B$2,$AC5,COLUMN(S:S),,)</f>
        <v>12</v>
      </c>
      <c r="AW5" s="6" cm="1">
        <f t="array" aca="1" ref="AW5" ca="1">OFFSET($B$2,$AC5,COLUMN(T:T),,)</f>
        <v>6</v>
      </c>
      <c r="AX5" s="6" cm="1">
        <f t="array" aca="1" ref="AX5" ca="1">OFFSET($B$2,$AC5,COLUMN(U:U),,)</f>
        <v>0</v>
      </c>
      <c r="AZ5" s="6">
        <v>3</v>
      </c>
      <c r="BA5" s="45" t="str">
        <f t="shared" ca="1" si="0"/>
        <v>DJ5961-780</v>
      </c>
      <c r="BB5" s="48">
        <f t="shared" ca="1" si="1"/>
        <v>44729</v>
      </c>
      <c r="BC5" s="6">
        <f>$AH$2</f>
        <v>5</v>
      </c>
      <c r="BD5" s="6">
        <f ca="1">$AH$3</f>
        <v>36</v>
      </c>
      <c r="BF5" s="6" cm="1">
        <f t="array" aca="1" ref="BF5" ca="1">SMALL(IF(CGAC-$D$1&lt;36,ROW($BD$3:$BD$1009)-2,9999),ROW(3:3))</f>
        <v>3</v>
      </c>
      <c r="BG5" s="6" t="str" cm="1">
        <f t="array" aca="1" ref="BG5" ca="1">OFFSET($AZ$2,$BF5,COLUMN(A:A),,)</f>
        <v>DJ5961-780</v>
      </c>
      <c r="BH5" s="49" cm="1">
        <f t="array" aca="1" ref="BH5" ca="1">OFFSET($AZ$2,$BF5,COLUMN(B:B),,)</f>
        <v>44729</v>
      </c>
      <c r="BI5" s="6" cm="1">
        <f t="array" aca="1" ref="BI5" ca="1">OFFSET($AZ$2,$BF5,COLUMN(C:C),,)</f>
        <v>5</v>
      </c>
      <c r="BJ5" s="6" cm="1">
        <f t="array" aca="1" ref="BJ5" ca="1">OFFSET($AZ$2,$BF5,COLUMN(D:D),,)</f>
        <v>36</v>
      </c>
      <c r="BL5" s="54" cm="1">
        <f t="array" aca="1" ref="BL5" ca="1">SMALL(IF(Order_QTY&gt;0,ROW($BF$3:$BF$1009)-2,9999),ROW(3:3))</f>
        <v>4</v>
      </c>
      <c r="BM5" s="53" t="str" cm="1">
        <f t="array" aca="1" ref="BM5" ca="1">OFFSET($BF$2,$BL5,COLUMN(A:A),,)</f>
        <v>DJ5961-780</v>
      </c>
      <c r="BN5" s="55" cm="1">
        <f t="array" aca="1" ref="BN5" ca="1">OFFSET($BF$2,$BL5,COLUMN(B:B),,)</f>
        <v>44729</v>
      </c>
      <c r="BO5" s="53" cm="1">
        <f t="array" aca="1" ref="BO5" ca="1">OFFSET($BF$2,$BL5,COLUMN(C:C),,)</f>
        <v>5.5</v>
      </c>
      <c r="BP5" s="53" cm="1">
        <f t="array" aca="1" ref="BP5" ca="1">OFFSET($BF$2,$BL5,COLUMN(D:D),,)</f>
        <v>36</v>
      </c>
    </row>
    <row r="6" spans="1:68">
      <c r="A6" s="6">
        <v>4</v>
      </c>
      <c r="B6" s="6" t="str">
        <f>Order!A7</f>
        <v>MS</v>
      </c>
      <c r="C6" s="6" t="str">
        <f>Order!C7</f>
        <v>DR5952-810</v>
      </c>
      <c r="D6" s="44">
        <f>Order!B7</f>
        <v>44729</v>
      </c>
      <c r="E6" s="6">
        <f>Order!D7</f>
        <v>0</v>
      </c>
      <c r="F6" s="6">
        <f>Order!E7</f>
        <v>6</v>
      </c>
      <c r="G6" s="6">
        <f>Order!F7</f>
        <v>12</v>
      </c>
      <c r="H6" s="6">
        <f>Order!G7</f>
        <v>18</v>
      </c>
      <c r="I6" s="6">
        <f>Order!H7</f>
        <v>24</v>
      </c>
      <c r="J6" s="6">
        <f>Order!I7</f>
        <v>30</v>
      </c>
      <c r="K6" s="6">
        <f>Order!J7</f>
        <v>72</v>
      </c>
      <c r="L6" s="6">
        <f>Order!K7</f>
        <v>84</v>
      </c>
      <c r="M6" s="6">
        <f>Order!L7</f>
        <v>144</v>
      </c>
      <c r="N6" s="6">
        <f>Order!M7</f>
        <v>150</v>
      </c>
      <c r="O6" s="6">
        <f>Order!N7</f>
        <v>204</v>
      </c>
      <c r="P6" s="6">
        <f>Order!O7</f>
        <v>204</v>
      </c>
      <c r="Q6" s="6">
        <f>Order!P7</f>
        <v>156</v>
      </c>
      <c r="R6" s="6">
        <f>Order!Q7</f>
        <v>102</v>
      </c>
      <c r="S6" s="6">
        <f>Order!R7</f>
        <v>72</v>
      </c>
      <c r="T6" s="6">
        <f>Order!S7</f>
        <v>30</v>
      </c>
      <c r="U6" s="6">
        <f>Order!T7</f>
        <v>24</v>
      </c>
      <c r="V6" s="6">
        <f>Order!U7</f>
        <v>0</v>
      </c>
      <c r="W6" s="6">
        <f>Order!V7</f>
        <v>0</v>
      </c>
      <c r="X6" s="6">
        <f>Order!W7</f>
        <v>0</v>
      </c>
      <c r="Y6" s="6">
        <f>Order!X7</f>
        <v>0</v>
      </c>
      <c r="Z6" s="6">
        <f>Order!Y7</f>
        <v>0</v>
      </c>
      <c r="AA6" s="6">
        <f>Order!Z7</f>
        <v>0</v>
      </c>
      <c r="AC6" s="6" cm="1">
        <f t="array" ref="AC6">SMALL(IF(成人兒童=$AE$1,ROW($A$3:$A$302)-2,9999),ROW(4:4))</f>
        <v>4</v>
      </c>
      <c r="AD6" s="6" t="str" cm="1">
        <f t="array" aca="1" ref="AD6" ca="1">OFFSET($B$2,$AC6,COLUMN(A:A),,)</f>
        <v>DR5952-810</v>
      </c>
      <c r="AE6" s="44" cm="1">
        <f t="array" aca="1" ref="AE6" ca="1">OFFSET($B$2,$AC6,COLUMN(B:B),,)</f>
        <v>44729</v>
      </c>
      <c r="AF6" s="6" cm="1">
        <f t="array" aca="1" ref="AF6" ca="1">OFFSET($B$2,$AC6,COLUMN(C:C),,)</f>
        <v>0</v>
      </c>
      <c r="AG6" s="6" cm="1">
        <f t="array" aca="1" ref="AG6" ca="1">OFFSET($B$2,$AC6,COLUMN(D:D),,)</f>
        <v>6</v>
      </c>
      <c r="AH6" s="6" cm="1">
        <f t="array" aca="1" ref="AH6" ca="1">OFFSET($B$2,$AC6,COLUMN(E:E),,)</f>
        <v>12</v>
      </c>
      <c r="AI6" s="6" cm="1">
        <f t="array" aca="1" ref="AI6" ca="1">OFFSET($B$2,$AC6,COLUMN(F:F),,)</f>
        <v>18</v>
      </c>
      <c r="AJ6" s="6" cm="1">
        <f t="array" aca="1" ref="AJ6" ca="1">OFFSET($B$2,$AC6,COLUMN(G:G),,)</f>
        <v>24</v>
      </c>
      <c r="AK6" s="6" cm="1">
        <f t="array" aca="1" ref="AK6" ca="1">OFFSET($B$2,$AC6,COLUMN(H:H),,)</f>
        <v>30</v>
      </c>
      <c r="AL6" s="6" cm="1">
        <f t="array" aca="1" ref="AL6" ca="1">OFFSET($B$2,$AC6,COLUMN(I:I),,)</f>
        <v>72</v>
      </c>
      <c r="AM6" s="6" cm="1">
        <f t="array" aca="1" ref="AM6" ca="1">OFFSET($B$2,$AC6,COLUMN(J:J),,)</f>
        <v>84</v>
      </c>
      <c r="AN6" s="6" cm="1">
        <f t="array" aca="1" ref="AN6" ca="1">OFFSET($B$2,$AC6,COLUMN(K:K),,)</f>
        <v>144</v>
      </c>
      <c r="AO6" s="6" cm="1">
        <f t="array" aca="1" ref="AO6" ca="1">OFFSET($B$2,$AC6,COLUMN(L:L),,)</f>
        <v>150</v>
      </c>
      <c r="AP6" s="6" cm="1">
        <f t="array" aca="1" ref="AP6" ca="1">OFFSET($B$2,$AC6,COLUMN(M:M),,)</f>
        <v>204</v>
      </c>
      <c r="AQ6" s="6" cm="1">
        <f t="array" aca="1" ref="AQ6" ca="1">OFFSET($B$2,$AC6,COLUMN(N:N),,)</f>
        <v>204</v>
      </c>
      <c r="AR6" s="6" cm="1">
        <f t="array" aca="1" ref="AR6" ca="1">OFFSET($B$2,$AC6,COLUMN(O:O),,)</f>
        <v>156</v>
      </c>
      <c r="AS6" s="6" cm="1">
        <f t="array" aca="1" ref="AS6" ca="1">OFFSET($B$2,$AC6,COLUMN(P:P),,)</f>
        <v>102</v>
      </c>
      <c r="AT6" s="6" cm="1">
        <f t="array" aca="1" ref="AT6" ca="1">OFFSET($B$2,$AC6,COLUMN(Q:Q),,)</f>
        <v>72</v>
      </c>
      <c r="AU6" s="6" cm="1">
        <f t="array" aca="1" ref="AU6" ca="1">OFFSET($B$2,$AC6,COLUMN(R:R),,)</f>
        <v>30</v>
      </c>
      <c r="AV6" s="6" cm="1">
        <f t="array" aca="1" ref="AV6" ca="1">OFFSET($B$2,$AC6,COLUMN(S:S),,)</f>
        <v>24</v>
      </c>
      <c r="AW6" s="6" cm="1">
        <f t="array" aca="1" ref="AW6" ca="1">OFFSET($B$2,$AC6,COLUMN(T:T),,)</f>
        <v>0</v>
      </c>
      <c r="AX6" s="6" cm="1">
        <f t="array" aca="1" ref="AX6" ca="1">OFFSET($B$2,$AC6,COLUMN(U:U),,)</f>
        <v>0</v>
      </c>
      <c r="AZ6" s="6">
        <v>4</v>
      </c>
      <c r="BA6" s="45" t="str">
        <f t="shared" ca="1" si="0"/>
        <v>DJ5961-780</v>
      </c>
      <c r="BB6" s="48">
        <f t="shared" ca="1" si="1"/>
        <v>44729</v>
      </c>
      <c r="BC6" s="6">
        <f>$AI$2</f>
        <v>5.5</v>
      </c>
      <c r="BD6" s="6">
        <f ca="1">$AI$3</f>
        <v>36</v>
      </c>
      <c r="BF6" s="6" cm="1">
        <f t="array" aca="1" ref="BF6" ca="1">SMALL(IF(CGAC-$D$1&lt;36,ROW($BD$3:$BD$1009)-2,9999),ROW(4:4))</f>
        <v>4</v>
      </c>
      <c r="BG6" s="6" t="str" cm="1">
        <f t="array" aca="1" ref="BG6" ca="1">OFFSET($AZ$2,$BF6,COLUMN(A:A),,)</f>
        <v>DJ5961-780</v>
      </c>
      <c r="BH6" s="49" cm="1">
        <f t="array" aca="1" ref="BH6" ca="1">OFFSET($AZ$2,$BF6,COLUMN(B:B),,)</f>
        <v>44729</v>
      </c>
      <c r="BI6" s="6" cm="1">
        <f t="array" aca="1" ref="BI6" ca="1">OFFSET($AZ$2,$BF6,COLUMN(C:C),,)</f>
        <v>5.5</v>
      </c>
      <c r="BJ6" s="6" cm="1">
        <f t="array" aca="1" ref="BJ6" ca="1">OFFSET($AZ$2,$BF6,COLUMN(D:D),,)</f>
        <v>36</v>
      </c>
      <c r="BL6" s="54" cm="1">
        <f t="array" aca="1" ref="BL6" ca="1">SMALL(IF(Order_QTY&gt;0,ROW($BF$3:$BF$1009)-2,9999),ROW(4:4))</f>
        <v>5</v>
      </c>
      <c r="BM6" s="53" t="str" cm="1">
        <f t="array" aca="1" ref="BM6" ca="1">OFFSET($BF$2,$BL6,COLUMN(A:A),,)</f>
        <v>DJ5961-780</v>
      </c>
      <c r="BN6" s="55" cm="1">
        <f t="array" aca="1" ref="BN6" ca="1">OFFSET($BF$2,$BL6,COLUMN(B:B),,)</f>
        <v>44729</v>
      </c>
      <c r="BO6" s="53" cm="1">
        <f t="array" aca="1" ref="BO6" ca="1">OFFSET($BF$2,$BL6,COLUMN(C:C),,)</f>
        <v>6</v>
      </c>
      <c r="BP6" s="53" cm="1">
        <f t="array" aca="1" ref="BP6" ca="1">OFFSET($BF$2,$BL6,COLUMN(D:D),,)</f>
        <v>54</v>
      </c>
    </row>
    <row r="7" spans="1:68">
      <c r="A7" s="6">
        <v>5</v>
      </c>
      <c r="B7" s="6" t="str">
        <f>Order!A8</f>
        <v>MS</v>
      </c>
      <c r="C7" s="6" t="str">
        <f>Order!C8</f>
        <v>DJ5963-780</v>
      </c>
      <c r="D7" s="44">
        <f>Order!B8</f>
        <v>44735</v>
      </c>
      <c r="E7" s="6">
        <f>Order!D8</f>
        <v>0</v>
      </c>
      <c r="F7" s="6">
        <f>Order!E8</f>
        <v>0</v>
      </c>
      <c r="G7" s="6">
        <f>Order!F8</f>
        <v>0</v>
      </c>
      <c r="H7" s="6">
        <f>Order!G8</f>
        <v>0</v>
      </c>
      <c r="I7" s="6">
        <f>Order!H8</f>
        <v>6</v>
      </c>
      <c r="J7" s="6">
        <f>Order!I8</f>
        <v>6</v>
      </c>
      <c r="K7" s="6">
        <f>Order!J8</f>
        <v>102</v>
      </c>
      <c r="L7" s="6">
        <f>Order!K8</f>
        <v>102</v>
      </c>
      <c r="M7" s="6">
        <f>Order!L8</f>
        <v>240</v>
      </c>
      <c r="N7" s="6">
        <f>Order!M8</f>
        <v>234</v>
      </c>
      <c r="O7" s="6">
        <f>Order!N8</f>
        <v>264</v>
      </c>
      <c r="P7" s="6">
        <f>Order!O8</f>
        <v>162</v>
      </c>
      <c r="Q7" s="6">
        <f>Order!P8</f>
        <v>222</v>
      </c>
      <c r="R7" s="6">
        <f>Order!Q8</f>
        <v>30</v>
      </c>
      <c r="S7" s="6">
        <f>Order!R8</f>
        <v>126</v>
      </c>
      <c r="T7" s="6">
        <f>Order!S8</f>
        <v>0</v>
      </c>
      <c r="U7" s="6">
        <f>Order!T8</f>
        <v>12</v>
      </c>
      <c r="V7" s="6">
        <f>Order!U8</f>
        <v>0</v>
      </c>
      <c r="W7" s="6">
        <f>Order!V8</f>
        <v>6</v>
      </c>
      <c r="X7" s="6">
        <f>Order!W8</f>
        <v>0</v>
      </c>
      <c r="Y7" s="6">
        <f>Order!X8</f>
        <v>0</v>
      </c>
      <c r="Z7" s="6">
        <f>Order!Y8</f>
        <v>0</v>
      </c>
      <c r="AA7" s="6">
        <f>Order!Z8</f>
        <v>0</v>
      </c>
      <c r="AC7" s="6" cm="1">
        <f t="array" ref="AC7">SMALL(IF(成人兒童=$AE$1,ROW($A$3:$A$302)-2,9999),ROW(5:5))</f>
        <v>5</v>
      </c>
      <c r="AD7" s="6" t="str" cm="1">
        <f t="array" aca="1" ref="AD7" ca="1">OFFSET($B$2,$AC7,COLUMN(A:A),,)</f>
        <v>DJ5963-780</v>
      </c>
      <c r="AE7" s="44" cm="1">
        <f t="array" aca="1" ref="AE7" ca="1">OFFSET($B$2,$AC7,COLUMN(B:B),,)</f>
        <v>44735</v>
      </c>
      <c r="AF7" s="6" cm="1">
        <f t="array" aca="1" ref="AF7" ca="1">OFFSET($B$2,$AC7,COLUMN(C:C),,)</f>
        <v>0</v>
      </c>
      <c r="AG7" s="6" cm="1">
        <f t="array" aca="1" ref="AG7" ca="1">OFFSET($B$2,$AC7,COLUMN(D:D),,)</f>
        <v>0</v>
      </c>
      <c r="AH7" s="6" cm="1">
        <f t="array" aca="1" ref="AH7" ca="1">OFFSET($B$2,$AC7,COLUMN(E:E),,)</f>
        <v>0</v>
      </c>
      <c r="AI7" s="6" cm="1">
        <f t="array" aca="1" ref="AI7" ca="1">OFFSET($B$2,$AC7,COLUMN(F:F),,)</f>
        <v>0</v>
      </c>
      <c r="AJ7" s="6" cm="1">
        <f t="array" aca="1" ref="AJ7" ca="1">OFFSET($B$2,$AC7,COLUMN(G:G),,)</f>
        <v>6</v>
      </c>
      <c r="AK7" s="6" cm="1">
        <f t="array" aca="1" ref="AK7" ca="1">OFFSET($B$2,$AC7,COLUMN(H:H),,)</f>
        <v>6</v>
      </c>
      <c r="AL7" s="6" cm="1">
        <f t="array" aca="1" ref="AL7" ca="1">OFFSET($B$2,$AC7,COLUMN(I:I),,)</f>
        <v>102</v>
      </c>
      <c r="AM7" s="6" cm="1">
        <f t="array" aca="1" ref="AM7" ca="1">OFFSET($B$2,$AC7,COLUMN(J:J),,)</f>
        <v>102</v>
      </c>
      <c r="AN7" s="6" cm="1">
        <f t="array" aca="1" ref="AN7" ca="1">OFFSET($B$2,$AC7,COLUMN(K:K),,)</f>
        <v>240</v>
      </c>
      <c r="AO7" s="6" cm="1">
        <f t="array" aca="1" ref="AO7" ca="1">OFFSET($B$2,$AC7,COLUMN(L:L),,)</f>
        <v>234</v>
      </c>
      <c r="AP7" s="6" cm="1">
        <f t="array" aca="1" ref="AP7" ca="1">OFFSET($B$2,$AC7,COLUMN(M:M),,)</f>
        <v>264</v>
      </c>
      <c r="AQ7" s="6" cm="1">
        <f t="array" aca="1" ref="AQ7" ca="1">OFFSET($B$2,$AC7,COLUMN(N:N),,)</f>
        <v>162</v>
      </c>
      <c r="AR7" s="6" cm="1">
        <f t="array" aca="1" ref="AR7" ca="1">OFFSET($B$2,$AC7,COLUMN(O:O),,)</f>
        <v>222</v>
      </c>
      <c r="AS7" s="6" cm="1">
        <f t="array" aca="1" ref="AS7" ca="1">OFFSET($B$2,$AC7,COLUMN(P:P),,)</f>
        <v>30</v>
      </c>
      <c r="AT7" s="6" cm="1">
        <f t="array" aca="1" ref="AT7" ca="1">OFFSET($B$2,$AC7,COLUMN(Q:Q),,)</f>
        <v>126</v>
      </c>
      <c r="AU7" s="6" cm="1">
        <f t="array" aca="1" ref="AU7" ca="1">OFFSET($B$2,$AC7,COLUMN(R:R),,)</f>
        <v>0</v>
      </c>
      <c r="AV7" s="6" cm="1">
        <f t="array" aca="1" ref="AV7" ca="1">OFFSET($B$2,$AC7,COLUMN(S:S),,)</f>
        <v>12</v>
      </c>
      <c r="AW7" s="6" cm="1">
        <f t="array" aca="1" ref="AW7" ca="1">OFFSET($B$2,$AC7,COLUMN(T:T),,)</f>
        <v>0</v>
      </c>
      <c r="AX7" s="6" cm="1">
        <f t="array" aca="1" ref="AX7" ca="1">OFFSET($B$2,$AC7,COLUMN(U:U),,)</f>
        <v>6</v>
      </c>
      <c r="AZ7" s="6">
        <v>5</v>
      </c>
      <c r="BA7" s="45" t="str">
        <f t="shared" ca="1" si="0"/>
        <v>DJ5961-780</v>
      </c>
      <c r="BB7" s="48">
        <f t="shared" ca="1" si="1"/>
        <v>44729</v>
      </c>
      <c r="BC7" s="6">
        <f>$AJ$2</f>
        <v>6</v>
      </c>
      <c r="BD7" s="6">
        <f ca="1">$AJ$3</f>
        <v>54</v>
      </c>
      <c r="BF7" s="6" cm="1">
        <f t="array" aca="1" ref="BF7" ca="1">SMALL(IF(CGAC-$D$1&lt;36,ROW($BD$3:$BD$1009)-2,9999),ROW(5:5))</f>
        <v>5</v>
      </c>
      <c r="BG7" s="6" t="str" cm="1">
        <f t="array" aca="1" ref="BG7" ca="1">OFFSET($AZ$2,$BF7,COLUMN(A:A),,)</f>
        <v>DJ5961-780</v>
      </c>
      <c r="BH7" s="49" cm="1">
        <f t="array" aca="1" ref="BH7" ca="1">OFFSET($AZ$2,$BF7,COLUMN(B:B),,)</f>
        <v>44729</v>
      </c>
      <c r="BI7" s="6" cm="1">
        <f t="array" aca="1" ref="BI7" ca="1">OFFSET($AZ$2,$BF7,COLUMN(C:C),,)</f>
        <v>6</v>
      </c>
      <c r="BJ7" s="6" cm="1">
        <f t="array" aca="1" ref="BJ7" ca="1">OFFSET($AZ$2,$BF7,COLUMN(D:D),,)</f>
        <v>54</v>
      </c>
      <c r="BL7" s="54" cm="1">
        <f t="array" aca="1" ref="BL7" ca="1">SMALL(IF(Order_QTY&gt;0,ROW($BF$3:$BF$1009)-2,9999),ROW(5:5))</f>
        <v>6</v>
      </c>
      <c r="BM7" s="53" t="str" cm="1">
        <f t="array" aca="1" ref="BM7" ca="1">OFFSET($BF$2,$BL7,COLUMN(A:A),,)</f>
        <v>DJ5961-780</v>
      </c>
      <c r="BN7" s="55" cm="1">
        <f t="array" aca="1" ref="BN7" ca="1">OFFSET($BF$2,$BL7,COLUMN(B:B),,)</f>
        <v>44729</v>
      </c>
      <c r="BO7" s="53" cm="1">
        <f t="array" aca="1" ref="BO7" ca="1">OFFSET($BF$2,$BL7,COLUMN(C:C),,)</f>
        <v>6.5</v>
      </c>
      <c r="BP7" s="53" cm="1">
        <f t="array" aca="1" ref="BP7" ca="1">OFFSET($BF$2,$BL7,COLUMN(D:D),,)</f>
        <v>60</v>
      </c>
    </row>
    <row r="8" spans="1:68">
      <c r="A8" s="6">
        <v>6</v>
      </c>
      <c r="B8" s="6" t="str">
        <f>Order!A9</f>
        <v>MS</v>
      </c>
      <c r="C8" s="6" t="str">
        <f>Order!C9</f>
        <v>DJ5963-001</v>
      </c>
      <c r="D8" s="44">
        <f>Order!B9</f>
        <v>44735</v>
      </c>
      <c r="E8" s="6">
        <f>Order!D9</f>
        <v>6</v>
      </c>
      <c r="F8" s="6">
        <f>Order!E9</f>
        <v>0</v>
      </c>
      <c r="G8" s="6">
        <f>Order!F9</f>
        <v>12</v>
      </c>
      <c r="H8" s="6">
        <f>Order!G9</f>
        <v>12</v>
      </c>
      <c r="I8" s="6">
        <f>Order!H9</f>
        <v>6</v>
      </c>
      <c r="J8" s="6">
        <f>Order!I9</f>
        <v>12</v>
      </c>
      <c r="K8" s="6">
        <f>Order!J9</f>
        <v>0</v>
      </c>
      <c r="L8" s="6">
        <f>Order!K9</f>
        <v>0</v>
      </c>
      <c r="M8" s="6">
        <f>Order!L9</f>
        <v>0</v>
      </c>
      <c r="N8" s="6">
        <f>Order!M9</f>
        <v>0</v>
      </c>
      <c r="O8" s="6">
        <f>Order!N9</f>
        <v>36</v>
      </c>
      <c r="P8" s="6">
        <f>Order!O9</f>
        <v>36</v>
      </c>
      <c r="Q8" s="6">
        <f>Order!P9</f>
        <v>0</v>
      </c>
      <c r="R8" s="6">
        <f>Order!Q9</f>
        <v>24</v>
      </c>
      <c r="S8" s="6">
        <f>Order!R9</f>
        <v>0</v>
      </c>
      <c r="T8" s="6">
        <f>Order!S9</f>
        <v>12</v>
      </c>
      <c r="U8" s="6">
        <f>Order!T9</f>
        <v>24</v>
      </c>
      <c r="V8" s="6">
        <f>Order!U9</f>
        <v>6</v>
      </c>
      <c r="W8" s="6">
        <f>Order!V9</f>
        <v>6</v>
      </c>
      <c r="X8" s="6">
        <f>Order!W9</f>
        <v>0</v>
      </c>
      <c r="Y8" s="6">
        <f>Order!X9</f>
        <v>0</v>
      </c>
      <c r="Z8" s="6">
        <f>Order!Y9</f>
        <v>0</v>
      </c>
      <c r="AA8" s="6">
        <f>Order!Z9</f>
        <v>0</v>
      </c>
      <c r="AC8" s="6" cm="1">
        <f t="array" ref="AC8">SMALL(IF(成人兒童=$AE$1,ROW($A$3:$A$302)-2,9999),ROW(6:6))</f>
        <v>6</v>
      </c>
      <c r="AD8" s="6" t="str" cm="1">
        <f t="array" aca="1" ref="AD8" ca="1">OFFSET($B$2,$AC8,COLUMN(A:A),,)</f>
        <v>DJ5963-001</v>
      </c>
      <c r="AE8" s="44" cm="1">
        <f t="array" aca="1" ref="AE8" ca="1">OFFSET($B$2,$AC8,COLUMN(B:B),,)</f>
        <v>44735</v>
      </c>
      <c r="AF8" s="6" cm="1">
        <f t="array" aca="1" ref="AF8" ca="1">OFFSET($B$2,$AC8,COLUMN(C:C),,)</f>
        <v>6</v>
      </c>
      <c r="AG8" s="6" cm="1">
        <f t="array" aca="1" ref="AG8" ca="1">OFFSET($B$2,$AC8,COLUMN(D:D),,)</f>
        <v>0</v>
      </c>
      <c r="AH8" s="6" cm="1">
        <f t="array" aca="1" ref="AH8" ca="1">OFFSET($B$2,$AC8,COLUMN(E:E),,)</f>
        <v>12</v>
      </c>
      <c r="AI8" s="6" cm="1">
        <f t="array" aca="1" ref="AI8" ca="1">OFFSET($B$2,$AC8,COLUMN(F:F),,)</f>
        <v>12</v>
      </c>
      <c r="AJ8" s="6" cm="1">
        <f t="array" aca="1" ref="AJ8" ca="1">OFFSET($B$2,$AC8,COLUMN(G:G),,)</f>
        <v>6</v>
      </c>
      <c r="AK8" s="6" cm="1">
        <f t="array" aca="1" ref="AK8" ca="1">OFFSET($B$2,$AC8,COLUMN(H:H),,)</f>
        <v>12</v>
      </c>
      <c r="AL8" s="6" cm="1">
        <f t="array" aca="1" ref="AL8" ca="1">OFFSET($B$2,$AC8,COLUMN(I:I),,)</f>
        <v>0</v>
      </c>
      <c r="AM8" s="6" cm="1">
        <f t="array" aca="1" ref="AM8" ca="1">OFFSET($B$2,$AC8,COLUMN(J:J),,)</f>
        <v>0</v>
      </c>
      <c r="AN8" s="6" cm="1">
        <f t="array" aca="1" ref="AN8" ca="1">OFFSET($B$2,$AC8,COLUMN(K:K),,)</f>
        <v>0</v>
      </c>
      <c r="AO8" s="6" cm="1">
        <f t="array" aca="1" ref="AO8" ca="1">OFFSET($B$2,$AC8,COLUMN(L:L),,)</f>
        <v>0</v>
      </c>
      <c r="AP8" s="6" cm="1">
        <f t="array" aca="1" ref="AP8" ca="1">OFFSET($B$2,$AC8,COLUMN(M:M),,)</f>
        <v>36</v>
      </c>
      <c r="AQ8" s="6" cm="1">
        <f t="array" aca="1" ref="AQ8" ca="1">OFFSET($B$2,$AC8,COLUMN(N:N),,)</f>
        <v>36</v>
      </c>
      <c r="AR8" s="6" cm="1">
        <f t="array" aca="1" ref="AR8" ca="1">OFFSET($B$2,$AC8,COLUMN(O:O),,)</f>
        <v>0</v>
      </c>
      <c r="AS8" s="6" cm="1">
        <f t="array" aca="1" ref="AS8" ca="1">OFFSET($B$2,$AC8,COLUMN(P:P),,)</f>
        <v>24</v>
      </c>
      <c r="AT8" s="6" cm="1">
        <f t="array" aca="1" ref="AT8" ca="1">OFFSET($B$2,$AC8,COLUMN(Q:Q),,)</f>
        <v>0</v>
      </c>
      <c r="AU8" s="6" cm="1">
        <f t="array" aca="1" ref="AU8" ca="1">OFFSET($B$2,$AC8,COLUMN(R:R),,)</f>
        <v>12</v>
      </c>
      <c r="AV8" s="6" cm="1">
        <f t="array" aca="1" ref="AV8" ca="1">OFFSET($B$2,$AC8,COLUMN(S:S),,)</f>
        <v>24</v>
      </c>
      <c r="AW8" s="6" cm="1">
        <f t="array" aca="1" ref="AW8" ca="1">OFFSET($B$2,$AC8,COLUMN(T:T),,)</f>
        <v>6</v>
      </c>
      <c r="AX8" s="6" cm="1">
        <f t="array" aca="1" ref="AX8" ca="1">OFFSET($B$2,$AC8,COLUMN(U:U),,)</f>
        <v>6</v>
      </c>
      <c r="AZ8" s="6">
        <v>6</v>
      </c>
      <c r="BA8" s="45" t="str">
        <f t="shared" ca="1" si="0"/>
        <v>DJ5961-780</v>
      </c>
      <c r="BB8" s="48">
        <f t="shared" ca="1" si="1"/>
        <v>44729</v>
      </c>
      <c r="BC8" s="6">
        <f>$AK$2</f>
        <v>6.5</v>
      </c>
      <c r="BD8" s="6">
        <f ca="1">$AK$3</f>
        <v>60</v>
      </c>
      <c r="BF8" s="6" cm="1">
        <f t="array" aca="1" ref="BF8" ca="1">SMALL(IF(CGAC-$D$1&lt;36,ROW($BD$3:$BD$1009)-2,9999),ROW(6:6))</f>
        <v>6</v>
      </c>
      <c r="BG8" s="6" t="str" cm="1">
        <f t="array" aca="1" ref="BG8" ca="1">OFFSET($AZ$2,$BF8,COLUMN(A:A),,)</f>
        <v>DJ5961-780</v>
      </c>
      <c r="BH8" s="49" cm="1">
        <f t="array" aca="1" ref="BH8" ca="1">OFFSET($AZ$2,$BF8,COLUMN(B:B),,)</f>
        <v>44729</v>
      </c>
      <c r="BI8" s="6" cm="1">
        <f t="array" aca="1" ref="BI8" ca="1">OFFSET($AZ$2,$BF8,COLUMN(C:C),,)</f>
        <v>6.5</v>
      </c>
      <c r="BJ8" s="6" cm="1">
        <f t="array" aca="1" ref="BJ8" ca="1">OFFSET($AZ$2,$BF8,COLUMN(D:D),,)</f>
        <v>60</v>
      </c>
      <c r="BL8" s="54" cm="1">
        <f t="array" aca="1" ref="BL8" ca="1">SMALL(IF(Order_QTY&gt;0,ROW($BF$3:$BF$1009)-2,9999),ROW(6:6))</f>
        <v>8</v>
      </c>
      <c r="BM8" s="53" t="str" cm="1">
        <f t="array" aca="1" ref="BM8" ca="1">OFFSET($BF$2,$BL8,COLUMN(A:A),,)</f>
        <v>DJ5961-780</v>
      </c>
      <c r="BN8" s="55" cm="1">
        <f t="array" aca="1" ref="BN8" ca="1">OFFSET($BF$2,$BL8,COLUMN(B:B),,)</f>
        <v>44729</v>
      </c>
      <c r="BO8" s="53" cm="1">
        <f t="array" aca="1" ref="BO8" ca="1">OFFSET($BF$2,$BL8,COLUMN(C:C),,)</f>
        <v>7.5</v>
      </c>
      <c r="BP8" s="53" cm="1">
        <f t="array" aca="1" ref="BP8" ca="1">OFFSET($BF$2,$BL8,COLUMN(D:D),,)</f>
        <v>90</v>
      </c>
    </row>
    <row r="9" spans="1:68">
      <c r="A9" s="6">
        <v>7</v>
      </c>
      <c r="B9" s="6" t="str">
        <f>Order!A10</f>
        <v>MS</v>
      </c>
      <c r="C9" s="6" t="str">
        <f>Order!C10</f>
        <v>DJ5961-780</v>
      </c>
      <c r="D9" s="44">
        <f>Order!B10</f>
        <v>44736</v>
      </c>
      <c r="E9" s="6">
        <f>Order!D10</f>
        <v>0</v>
      </c>
      <c r="F9" s="6">
        <f>Order!E10</f>
        <v>30</v>
      </c>
      <c r="G9" s="6">
        <f>Order!F10</f>
        <v>36</v>
      </c>
      <c r="H9" s="6">
        <f>Order!G10</f>
        <v>48</v>
      </c>
      <c r="I9" s="6">
        <f>Order!H10</f>
        <v>60</v>
      </c>
      <c r="J9" s="6">
        <f>Order!I10</f>
        <v>144</v>
      </c>
      <c r="K9" s="6">
        <f>Order!J10</f>
        <v>342</v>
      </c>
      <c r="L9" s="6">
        <f>Order!K10</f>
        <v>294</v>
      </c>
      <c r="M9" s="6">
        <f>Order!L10</f>
        <v>384</v>
      </c>
      <c r="N9" s="6">
        <f>Order!M10</f>
        <v>432</v>
      </c>
      <c r="O9" s="6">
        <f>Order!N10</f>
        <v>366</v>
      </c>
      <c r="P9" s="6">
        <f>Order!O10</f>
        <v>504</v>
      </c>
      <c r="Q9" s="6">
        <f>Order!P10</f>
        <v>354</v>
      </c>
      <c r="R9" s="6">
        <f>Order!Q10</f>
        <v>318</v>
      </c>
      <c r="S9" s="6">
        <f>Order!R10</f>
        <v>318</v>
      </c>
      <c r="T9" s="6">
        <f>Order!S10</f>
        <v>96</v>
      </c>
      <c r="U9" s="6">
        <f>Order!T10</f>
        <v>228</v>
      </c>
      <c r="V9" s="6">
        <f>Order!U10</f>
        <v>0</v>
      </c>
      <c r="W9" s="6">
        <f>Order!V10</f>
        <v>24</v>
      </c>
      <c r="X9" s="6">
        <f>Order!W10</f>
        <v>0</v>
      </c>
      <c r="Y9" s="6">
        <f>Order!X10</f>
        <v>0</v>
      </c>
      <c r="Z9" s="6">
        <f>Order!Y10</f>
        <v>0</v>
      </c>
      <c r="AA9" s="6">
        <f>Order!Z10</f>
        <v>0</v>
      </c>
      <c r="AC9" s="6" cm="1">
        <f t="array" ref="AC9">SMALL(IF(成人兒童=$AE$1,ROW($A$3:$A$302)-2,9999),ROW(7:7))</f>
        <v>7</v>
      </c>
      <c r="AD9" s="6" t="str" cm="1">
        <f t="array" aca="1" ref="AD9" ca="1">OFFSET($B$2,$AC9,COLUMN(A:A),,)</f>
        <v>DJ5961-780</v>
      </c>
      <c r="AE9" s="44" cm="1">
        <f t="array" aca="1" ref="AE9" ca="1">OFFSET($B$2,$AC9,COLUMN(B:B),,)</f>
        <v>44736</v>
      </c>
      <c r="AF9" s="6" cm="1">
        <f t="array" aca="1" ref="AF9" ca="1">OFFSET($B$2,$AC9,COLUMN(C:C),,)</f>
        <v>0</v>
      </c>
      <c r="AG9" s="6" cm="1">
        <f t="array" aca="1" ref="AG9" ca="1">OFFSET($B$2,$AC9,COLUMN(D:D),,)</f>
        <v>30</v>
      </c>
      <c r="AH9" s="6" cm="1">
        <f t="array" aca="1" ref="AH9" ca="1">OFFSET($B$2,$AC9,COLUMN(E:E),,)</f>
        <v>36</v>
      </c>
      <c r="AI9" s="6" cm="1">
        <f t="array" aca="1" ref="AI9" ca="1">OFFSET($B$2,$AC9,COLUMN(F:F),,)</f>
        <v>48</v>
      </c>
      <c r="AJ9" s="6" cm="1">
        <f t="array" aca="1" ref="AJ9" ca="1">OFFSET($B$2,$AC9,COLUMN(G:G),,)</f>
        <v>60</v>
      </c>
      <c r="AK9" s="6" cm="1">
        <f t="array" aca="1" ref="AK9" ca="1">OFFSET($B$2,$AC9,COLUMN(H:H),,)</f>
        <v>144</v>
      </c>
      <c r="AL9" s="6" cm="1">
        <f t="array" aca="1" ref="AL9" ca="1">OFFSET($B$2,$AC9,COLUMN(I:I),,)</f>
        <v>342</v>
      </c>
      <c r="AM9" s="6" cm="1">
        <f t="array" aca="1" ref="AM9" ca="1">OFFSET($B$2,$AC9,COLUMN(J:J),,)</f>
        <v>294</v>
      </c>
      <c r="AN9" s="6" cm="1">
        <f t="array" aca="1" ref="AN9" ca="1">OFFSET($B$2,$AC9,COLUMN(K:K),,)</f>
        <v>384</v>
      </c>
      <c r="AO9" s="6" cm="1">
        <f t="array" aca="1" ref="AO9" ca="1">OFFSET($B$2,$AC9,COLUMN(L:L),,)</f>
        <v>432</v>
      </c>
      <c r="AP9" s="6" cm="1">
        <f t="array" aca="1" ref="AP9" ca="1">OFFSET($B$2,$AC9,COLUMN(M:M),,)</f>
        <v>366</v>
      </c>
      <c r="AQ9" s="6" cm="1">
        <f t="array" aca="1" ref="AQ9" ca="1">OFFSET($B$2,$AC9,COLUMN(N:N),,)</f>
        <v>504</v>
      </c>
      <c r="AR9" s="6" cm="1">
        <f t="array" aca="1" ref="AR9" ca="1">OFFSET($B$2,$AC9,COLUMN(O:O),,)</f>
        <v>354</v>
      </c>
      <c r="AS9" s="6" cm="1">
        <f t="array" aca="1" ref="AS9" ca="1">OFFSET($B$2,$AC9,COLUMN(P:P),,)</f>
        <v>318</v>
      </c>
      <c r="AT9" s="6" cm="1">
        <f t="array" aca="1" ref="AT9" ca="1">OFFSET($B$2,$AC9,COLUMN(Q:Q),,)</f>
        <v>318</v>
      </c>
      <c r="AU9" s="6" cm="1">
        <f t="array" aca="1" ref="AU9" ca="1">OFFSET($B$2,$AC9,COLUMN(R:R),,)</f>
        <v>96</v>
      </c>
      <c r="AV9" s="6" cm="1">
        <f t="array" aca="1" ref="AV9" ca="1">OFFSET($B$2,$AC9,COLUMN(S:S),,)</f>
        <v>228</v>
      </c>
      <c r="AW9" s="6" cm="1">
        <f t="array" aca="1" ref="AW9" ca="1">OFFSET($B$2,$AC9,COLUMN(T:T),,)</f>
        <v>0</v>
      </c>
      <c r="AX9" s="6" cm="1">
        <f t="array" aca="1" ref="AX9" ca="1">OFFSET($B$2,$AC9,COLUMN(U:U),,)</f>
        <v>24</v>
      </c>
      <c r="AZ9" s="6">
        <v>7</v>
      </c>
      <c r="BA9" s="45" t="str">
        <f t="shared" ca="1" si="0"/>
        <v>DJ5961-780</v>
      </c>
      <c r="BB9" s="48">
        <f t="shared" ca="1" si="1"/>
        <v>44729</v>
      </c>
      <c r="BC9" s="6">
        <f>$AL$2</f>
        <v>7</v>
      </c>
      <c r="BD9" s="6">
        <f ca="1">$AL$3</f>
        <v>0</v>
      </c>
      <c r="BF9" s="6" cm="1">
        <f t="array" aca="1" ref="BF9" ca="1">SMALL(IF(CGAC-$D$1&lt;36,ROW($BD$3:$BD$1009)-2,9999),ROW(7:7))</f>
        <v>7</v>
      </c>
      <c r="BG9" s="6" t="str" cm="1">
        <f t="array" aca="1" ref="BG9" ca="1">OFFSET($AZ$2,$BF9,COLUMN(A:A),,)</f>
        <v>DJ5961-780</v>
      </c>
      <c r="BH9" s="49" cm="1">
        <f t="array" aca="1" ref="BH9" ca="1">OFFSET($AZ$2,$BF9,COLUMN(B:B),,)</f>
        <v>44729</v>
      </c>
      <c r="BI9" s="6" cm="1">
        <f t="array" aca="1" ref="BI9" ca="1">OFFSET($AZ$2,$BF9,COLUMN(C:C),,)</f>
        <v>7</v>
      </c>
      <c r="BJ9" s="6" cm="1">
        <f t="array" aca="1" ref="BJ9" ca="1">OFFSET($AZ$2,$BF9,COLUMN(D:D),,)</f>
        <v>0</v>
      </c>
      <c r="BL9" s="54" cm="1">
        <f t="array" aca="1" ref="BL9" ca="1">SMALL(IF(Order_QTY&gt;0,ROW($BF$3:$BF$1009)-2,9999),ROW(7:7))</f>
        <v>10</v>
      </c>
      <c r="BM9" s="53" t="str" cm="1">
        <f t="array" aca="1" ref="BM9" ca="1">OFFSET($BF$2,$BL9,COLUMN(A:A),,)</f>
        <v>DJ5961-780</v>
      </c>
      <c r="BN9" s="55" cm="1">
        <f t="array" aca="1" ref="BN9" ca="1">OFFSET($BF$2,$BL9,COLUMN(B:B),,)</f>
        <v>44729</v>
      </c>
      <c r="BO9" s="53" cm="1">
        <f t="array" aca="1" ref="BO9" ca="1">OFFSET($BF$2,$BL9,COLUMN(C:C),,)</f>
        <v>8.5</v>
      </c>
      <c r="BP9" s="53" cm="1">
        <f t="array" aca="1" ref="BP9" ca="1">OFFSET($BF$2,$BL9,COLUMN(D:D),,)</f>
        <v>54</v>
      </c>
    </row>
    <row r="10" spans="1:68">
      <c r="A10" s="6">
        <v>8</v>
      </c>
      <c r="B10" s="6" t="str">
        <f>Order!A11</f>
        <v>MS</v>
      </c>
      <c r="C10" s="6" t="str">
        <f>Order!C11</f>
        <v>DJ5961-001</v>
      </c>
      <c r="D10" s="44">
        <f>Order!B11</f>
        <v>44736</v>
      </c>
      <c r="E10" s="6">
        <f>Order!D11</f>
        <v>0</v>
      </c>
      <c r="F10" s="6">
        <f>Order!E11</f>
        <v>0</v>
      </c>
      <c r="G10" s="6">
        <f>Order!F11</f>
        <v>6</v>
      </c>
      <c r="H10" s="6">
        <f>Order!G11</f>
        <v>6</v>
      </c>
      <c r="I10" s="6">
        <f>Order!H11</f>
        <v>6</v>
      </c>
      <c r="J10" s="6">
        <f>Order!I11</f>
        <v>72</v>
      </c>
      <c r="K10" s="6">
        <f>Order!J11</f>
        <v>126</v>
      </c>
      <c r="L10" s="6">
        <f>Order!K11</f>
        <v>108</v>
      </c>
      <c r="M10" s="6">
        <f>Order!L11</f>
        <v>168</v>
      </c>
      <c r="N10" s="6">
        <f>Order!M11</f>
        <v>222</v>
      </c>
      <c r="O10" s="6">
        <f>Order!N11</f>
        <v>396</v>
      </c>
      <c r="P10" s="6">
        <f>Order!O11</f>
        <v>306</v>
      </c>
      <c r="Q10" s="6">
        <f>Order!P11</f>
        <v>330</v>
      </c>
      <c r="R10" s="6">
        <f>Order!Q11</f>
        <v>228</v>
      </c>
      <c r="S10" s="6">
        <f>Order!R11</f>
        <v>240</v>
      </c>
      <c r="T10" s="6">
        <f>Order!S11</f>
        <v>126</v>
      </c>
      <c r="U10" s="6">
        <f>Order!T11</f>
        <v>114</v>
      </c>
      <c r="V10" s="6">
        <f>Order!U11</f>
        <v>60</v>
      </c>
      <c r="W10" s="6">
        <f>Order!V11</f>
        <v>54</v>
      </c>
      <c r="X10" s="6">
        <f>Order!W11</f>
        <v>0</v>
      </c>
      <c r="Y10" s="6">
        <f>Order!X11</f>
        <v>0</v>
      </c>
      <c r="Z10" s="6">
        <f>Order!Y11</f>
        <v>0</v>
      </c>
      <c r="AA10" s="6">
        <f>Order!Z11</f>
        <v>0</v>
      </c>
      <c r="AC10" s="6" cm="1">
        <f t="array" ref="AC10">SMALL(IF(成人兒童=$AE$1,ROW($A$3:$A$302)-2,9999),ROW(8:8))</f>
        <v>8</v>
      </c>
      <c r="AD10" s="6" t="str" cm="1">
        <f t="array" aca="1" ref="AD10" ca="1">OFFSET($B$2,$AC10,COLUMN(A:A),,)</f>
        <v>DJ5961-001</v>
      </c>
      <c r="AE10" s="44" cm="1">
        <f t="array" aca="1" ref="AE10" ca="1">OFFSET($B$2,$AC10,COLUMN(B:B),,)</f>
        <v>44736</v>
      </c>
      <c r="AF10" s="6" cm="1">
        <f t="array" aca="1" ref="AF10" ca="1">OFFSET($B$2,$AC10,COLUMN(C:C),,)</f>
        <v>0</v>
      </c>
      <c r="AG10" s="6" cm="1">
        <f t="array" aca="1" ref="AG10" ca="1">OFFSET($B$2,$AC10,COLUMN(D:D),,)</f>
        <v>0</v>
      </c>
      <c r="AH10" s="6" cm="1">
        <f t="array" aca="1" ref="AH10" ca="1">OFFSET($B$2,$AC10,COLUMN(E:E),,)</f>
        <v>6</v>
      </c>
      <c r="AI10" s="6" cm="1">
        <f t="array" aca="1" ref="AI10" ca="1">OFFSET($B$2,$AC10,COLUMN(F:F),,)</f>
        <v>6</v>
      </c>
      <c r="AJ10" s="6" cm="1">
        <f t="array" aca="1" ref="AJ10" ca="1">OFFSET($B$2,$AC10,COLUMN(G:G),,)</f>
        <v>6</v>
      </c>
      <c r="AK10" s="6" cm="1">
        <f t="array" aca="1" ref="AK10" ca="1">OFFSET($B$2,$AC10,COLUMN(H:H),,)</f>
        <v>72</v>
      </c>
      <c r="AL10" s="6" cm="1">
        <f t="array" aca="1" ref="AL10" ca="1">OFFSET($B$2,$AC10,COLUMN(I:I),,)</f>
        <v>126</v>
      </c>
      <c r="AM10" s="6" cm="1">
        <f t="array" aca="1" ref="AM10" ca="1">OFFSET($B$2,$AC10,COLUMN(J:J),,)</f>
        <v>108</v>
      </c>
      <c r="AN10" s="6" cm="1">
        <f t="array" aca="1" ref="AN10" ca="1">OFFSET($B$2,$AC10,COLUMN(K:K),,)</f>
        <v>168</v>
      </c>
      <c r="AO10" s="6" cm="1">
        <f t="array" aca="1" ref="AO10" ca="1">OFFSET($B$2,$AC10,COLUMN(L:L),,)</f>
        <v>222</v>
      </c>
      <c r="AP10" s="6" cm="1">
        <f t="array" aca="1" ref="AP10" ca="1">OFFSET($B$2,$AC10,COLUMN(M:M),,)</f>
        <v>396</v>
      </c>
      <c r="AQ10" s="6" cm="1">
        <f t="array" aca="1" ref="AQ10" ca="1">OFFSET($B$2,$AC10,COLUMN(N:N),,)</f>
        <v>306</v>
      </c>
      <c r="AR10" s="6" cm="1">
        <f t="array" aca="1" ref="AR10" ca="1">OFFSET($B$2,$AC10,COLUMN(O:O),,)</f>
        <v>330</v>
      </c>
      <c r="AS10" s="6" cm="1">
        <f t="array" aca="1" ref="AS10" ca="1">OFFSET($B$2,$AC10,COLUMN(P:P),,)</f>
        <v>228</v>
      </c>
      <c r="AT10" s="6" cm="1">
        <f t="array" aca="1" ref="AT10" ca="1">OFFSET($B$2,$AC10,COLUMN(Q:Q),,)</f>
        <v>240</v>
      </c>
      <c r="AU10" s="6" cm="1">
        <f t="array" aca="1" ref="AU10" ca="1">OFFSET($B$2,$AC10,COLUMN(R:R),,)</f>
        <v>126</v>
      </c>
      <c r="AV10" s="6" cm="1">
        <f t="array" aca="1" ref="AV10" ca="1">OFFSET($B$2,$AC10,COLUMN(S:S),,)</f>
        <v>114</v>
      </c>
      <c r="AW10" s="6" cm="1">
        <f t="array" aca="1" ref="AW10" ca="1">OFFSET($B$2,$AC10,COLUMN(T:T),,)</f>
        <v>60</v>
      </c>
      <c r="AX10" s="6" cm="1">
        <f t="array" aca="1" ref="AX10" ca="1">OFFSET($B$2,$AC10,COLUMN(U:U),,)</f>
        <v>54</v>
      </c>
      <c r="AZ10" s="6">
        <v>8</v>
      </c>
      <c r="BA10" s="45" t="str">
        <f t="shared" ca="1" si="0"/>
        <v>DJ5961-780</v>
      </c>
      <c r="BB10" s="48">
        <f t="shared" ca="1" si="1"/>
        <v>44729</v>
      </c>
      <c r="BC10" s="6">
        <f>$AM$2</f>
        <v>7.5</v>
      </c>
      <c r="BD10" s="6">
        <f ca="1">$AM$3</f>
        <v>90</v>
      </c>
      <c r="BF10" s="6" cm="1">
        <f t="array" aca="1" ref="BF10" ca="1">SMALL(IF(CGAC-$D$1&lt;36,ROW($BD$3:$BD$1009)-2,9999),ROW(8:8))</f>
        <v>8</v>
      </c>
      <c r="BG10" s="6" t="str" cm="1">
        <f t="array" aca="1" ref="BG10" ca="1">OFFSET($AZ$2,$BF10,COLUMN(A:A),,)</f>
        <v>DJ5961-780</v>
      </c>
      <c r="BH10" s="49" cm="1">
        <f t="array" aca="1" ref="BH10" ca="1">OFFSET($AZ$2,$BF10,COLUMN(B:B),,)</f>
        <v>44729</v>
      </c>
      <c r="BI10" s="6" cm="1">
        <f t="array" aca="1" ref="BI10" ca="1">OFFSET($AZ$2,$BF10,COLUMN(C:C),,)</f>
        <v>7.5</v>
      </c>
      <c r="BJ10" s="6" cm="1">
        <f t="array" aca="1" ref="BJ10" ca="1">OFFSET($AZ$2,$BF10,COLUMN(D:D),,)</f>
        <v>90</v>
      </c>
      <c r="BL10" s="54" cm="1">
        <f t="array" aca="1" ref="BL10" ca="1">SMALL(IF(Order_QTY&gt;0,ROW($BF$3:$BF$1009)-2,9999),ROW(8:8))</f>
        <v>12</v>
      </c>
      <c r="BM10" s="53" t="str" cm="1">
        <f t="array" aca="1" ref="BM10" ca="1">OFFSET($BF$2,$BL10,COLUMN(A:A),,)</f>
        <v>DJ5961-780</v>
      </c>
      <c r="BN10" s="55" cm="1">
        <f t="array" aca="1" ref="BN10" ca="1">OFFSET($BF$2,$BL10,COLUMN(B:B),,)</f>
        <v>44729</v>
      </c>
      <c r="BO10" s="53" cm="1">
        <f t="array" aca="1" ref="BO10" ca="1">OFFSET($BF$2,$BL10,COLUMN(C:C),,)</f>
        <v>9.5</v>
      </c>
      <c r="BP10" s="53" cm="1">
        <f t="array" aca="1" ref="BP10" ca="1">OFFSET($BF$2,$BL10,COLUMN(D:D),,)</f>
        <v>102</v>
      </c>
    </row>
    <row r="11" spans="1:68">
      <c r="A11" s="6">
        <v>9</v>
      </c>
      <c r="B11" s="6" t="str">
        <f>Order!A12</f>
        <v>MS</v>
      </c>
      <c r="C11" s="6" t="str">
        <f>Order!C12</f>
        <v>DR5953-810</v>
      </c>
      <c r="D11" s="44">
        <f>Order!B12</f>
        <v>44736</v>
      </c>
      <c r="E11" s="6">
        <f>Order!D12</f>
        <v>6</v>
      </c>
      <c r="F11" s="6">
        <f>Order!E12</f>
        <v>6</v>
      </c>
      <c r="G11" s="6">
        <f>Order!F12</f>
        <v>12</v>
      </c>
      <c r="H11" s="6">
        <f>Order!G12</f>
        <v>18</v>
      </c>
      <c r="I11" s="6">
        <f>Order!H12</f>
        <v>18</v>
      </c>
      <c r="J11" s="6">
        <f>Order!I12</f>
        <v>30</v>
      </c>
      <c r="K11" s="6">
        <f>Order!J12</f>
        <v>36</v>
      </c>
      <c r="L11" s="6">
        <f>Order!K12</f>
        <v>48</v>
      </c>
      <c r="M11" s="6">
        <f>Order!L12</f>
        <v>60</v>
      </c>
      <c r="N11" s="6">
        <f>Order!M12</f>
        <v>84</v>
      </c>
      <c r="O11" s="6">
        <f>Order!N12</f>
        <v>96</v>
      </c>
      <c r="P11" s="6">
        <f>Order!O12</f>
        <v>96</v>
      </c>
      <c r="Q11" s="6">
        <f>Order!P12</f>
        <v>84</v>
      </c>
      <c r="R11" s="6">
        <f>Order!Q12</f>
        <v>72</v>
      </c>
      <c r="S11" s="6">
        <f>Order!R12</f>
        <v>54</v>
      </c>
      <c r="T11" s="6">
        <f>Order!S12</f>
        <v>24</v>
      </c>
      <c r="U11" s="6">
        <f>Order!T12</f>
        <v>18</v>
      </c>
      <c r="V11" s="6">
        <f>Order!U12</f>
        <v>6</v>
      </c>
      <c r="W11" s="6">
        <f>Order!V12</f>
        <v>12</v>
      </c>
      <c r="X11" s="6">
        <f>Order!W12</f>
        <v>0</v>
      </c>
      <c r="Y11" s="6">
        <f>Order!X12</f>
        <v>0</v>
      </c>
      <c r="Z11" s="6">
        <f>Order!Y12</f>
        <v>0</v>
      </c>
      <c r="AA11" s="6">
        <f>Order!Z12</f>
        <v>0</v>
      </c>
      <c r="AC11" s="6" cm="1">
        <f t="array" ref="AC11">SMALL(IF(成人兒童=$AE$1,ROW($A$3:$A$302)-2,9999),ROW(9:9))</f>
        <v>9</v>
      </c>
      <c r="AD11" s="6" t="str" cm="1">
        <f t="array" aca="1" ref="AD11" ca="1">OFFSET($B$2,$AC11,COLUMN(A:A),,)</f>
        <v>DR5953-810</v>
      </c>
      <c r="AE11" s="44" cm="1">
        <f t="array" aca="1" ref="AE11" ca="1">OFFSET($B$2,$AC11,COLUMN(B:B),,)</f>
        <v>44736</v>
      </c>
      <c r="AF11" s="6" cm="1">
        <f t="array" aca="1" ref="AF11" ca="1">OFFSET($B$2,$AC11,COLUMN(C:C),,)</f>
        <v>6</v>
      </c>
      <c r="AG11" s="6" cm="1">
        <f t="array" aca="1" ref="AG11" ca="1">OFFSET($B$2,$AC11,COLUMN(D:D),,)</f>
        <v>6</v>
      </c>
      <c r="AH11" s="6" cm="1">
        <f t="array" aca="1" ref="AH11" ca="1">OFFSET($B$2,$AC11,COLUMN(E:E),,)</f>
        <v>12</v>
      </c>
      <c r="AI11" s="6" cm="1">
        <f t="array" aca="1" ref="AI11" ca="1">OFFSET($B$2,$AC11,COLUMN(F:F),,)</f>
        <v>18</v>
      </c>
      <c r="AJ11" s="6" cm="1">
        <f t="array" aca="1" ref="AJ11" ca="1">OFFSET($B$2,$AC11,COLUMN(G:G),,)</f>
        <v>18</v>
      </c>
      <c r="AK11" s="6" cm="1">
        <f t="array" aca="1" ref="AK11" ca="1">OFFSET($B$2,$AC11,COLUMN(H:H),,)</f>
        <v>30</v>
      </c>
      <c r="AL11" s="6" cm="1">
        <f t="array" aca="1" ref="AL11" ca="1">OFFSET($B$2,$AC11,COLUMN(I:I),,)</f>
        <v>36</v>
      </c>
      <c r="AM11" s="6" cm="1">
        <f t="array" aca="1" ref="AM11" ca="1">OFFSET($B$2,$AC11,COLUMN(J:J),,)</f>
        <v>48</v>
      </c>
      <c r="AN11" s="6" cm="1">
        <f t="array" aca="1" ref="AN11" ca="1">OFFSET($B$2,$AC11,COLUMN(K:K),,)</f>
        <v>60</v>
      </c>
      <c r="AO11" s="6" cm="1">
        <f t="array" aca="1" ref="AO11" ca="1">OFFSET($B$2,$AC11,COLUMN(L:L),,)</f>
        <v>84</v>
      </c>
      <c r="AP11" s="6" cm="1">
        <f t="array" aca="1" ref="AP11" ca="1">OFFSET($B$2,$AC11,COLUMN(M:M),,)</f>
        <v>96</v>
      </c>
      <c r="AQ11" s="6" cm="1">
        <f t="array" aca="1" ref="AQ11" ca="1">OFFSET($B$2,$AC11,COLUMN(N:N),,)</f>
        <v>96</v>
      </c>
      <c r="AR11" s="6" cm="1">
        <f t="array" aca="1" ref="AR11" ca="1">OFFSET($B$2,$AC11,COLUMN(O:O),,)</f>
        <v>84</v>
      </c>
      <c r="AS11" s="6" cm="1">
        <f t="array" aca="1" ref="AS11" ca="1">OFFSET($B$2,$AC11,COLUMN(P:P),,)</f>
        <v>72</v>
      </c>
      <c r="AT11" s="6" cm="1">
        <f t="array" aca="1" ref="AT11" ca="1">OFFSET($B$2,$AC11,COLUMN(Q:Q),,)</f>
        <v>54</v>
      </c>
      <c r="AU11" s="6" cm="1">
        <f t="array" aca="1" ref="AU11" ca="1">OFFSET($B$2,$AC11,COLUMN(R:R),,)</f>
        <v>24</v>
      </c>
      <c r="AV11" s="6" cm="1">
        <f t="array" aca="1" ref="AV11" ca="1">OFFSET($B$2,$AC11,COLUMN(S:S),,)</f>
        <v>18</v>
      </c>
      <c r="AW11" s="6" cm="1">
        <f t="array" aca="1" ref="AW11" ca="1">OFFSET($B$2,$AC11,COLUMN(T:T),,)</f>
        <v>6</v>
      </c>
      <c r="AX11" s="6" cm="1">
        <f t="array" aca="1" ref="AX11" ca="1">OFFSET($B$2,$AC11,COLUMN(U:U),,)</f>
        <v>12</v>
      </c>
      <c r="AZ11" s="6">
        <v>9</v>
      </c>
      <c r="BA11" s="45" t="str">
        <f t="shared" ca="1" si="0"/>
        <v>DJ5961-780</v>
      </c>
      <c r="BB11" s="48">
        <f t="shared" ca="1" si="1"/>
        <v>44729</v>
      </c>
      <c r="BC11" s="6">
        <f>$AN$2</f>
        <v>8</v>
      </c>
      <c r="BD11" s="6">
        <f ca="1">$AN$3</f>
        <v>0</v>
      </c>
      <c r="BF11" s="6" cm="1">
        <f t="array" aca="1" ref="BF11" ca="1">SMALL(IF(CGAC-$D$1&lt;36,ROW($BD$3:$BD$1009)-2,9999),ROW(9:9))</f>
        <v>9</v>
      </c>
      <c r="BG11" s="6" t="str" cm="1">
        <f t="array" aca="1" ref="BG11" ca="1">OFFSET($AZ$2,$BF11,COLUMN(A:A),,)</f>
        <v>DJ5961-780</v>
      </c>
      <c r="BH11" s="49" cm="1">
        <f t="array" aca="1" ref="BH11" ca="1">OFFSET($AZ$2,$BF11,COLUMN(B:B),,)</f>
        <v>44729</v>
      </c>
      <c r="BI11" s="6" cm="1">
        <f t="array" aca="1" ref="BI11" ca="1">OFFSET($AZ$2,$BF11,COLUMN(C:C),,)</f>
        <v>8</v>
      </c>
      <c r="BJ11" s="6" cm="1">
        <f t="array" aca="1" ref="BJ11" ca="1">OFFSET($AZ$2,$BF11,COLUMN(D:D),,)</f>
        <v>0</v>
      </c>
      <c r="BL11" s="54" cm="1">
        <f t="array" aca="1" ref="BL11" ca="1">SMALL(IF(Order_QTY&gt;0,ROW($BF$3:$BF$1009)-2,9999),ROW(9:9))</f>
        <v>16</v>
      </c>
      <c r="BM11" s="53" t="str" cm="1">
        <f t="array" aca="1" ref="BM11" ca="1">OFFSET($BF$2,$BL11,COLUMN(A:A),,)</f>
        <v>DJ5961-780</v>
      </c>
      <c r="BN11" s="55" cm="1">
        <f t="array" aca="1" ref="BN11" ca="1">OFFSET($BF$2,$BL11,COLUMN(B:B),,)</f>
        <v>44729</v>
      </c>
      <c r="BO11" s="53" cm="1">
        <f t="array" aca="1" ref="BO11" ca="1">OFFSET($BF$2,$BL11,COLUMN(C:C),,)</f>
        <v>11.5</v>
      </c>
      <c r="BP11" s="53" cm="1">
        <f t="array" aca="1" ref="BP11" ca="1">OFFSET($BF$2,$BL11,COLUMN(D:D),,)</f>
        <v>36</v>
      </c>
    </row>
    <row r="12" spans="1:68">
      <c r="A12" s="6">
        <v>10</v>
      </c>
      <c r="B12" s="6" t="str">
        <f>Order!A13</f>
        <v>MS</v>
      </c>
      <c r="C12" s="6" t="str">
        <f>Order!C13</f>
        <v>DJ5963-780</v>
      </c>
      <c r="D12" s="44">
        <f>Order!B13</f>
        <v>44736</v>
      </c>
      <c r="E12" s="6">
        <f>Order!D13</f>
        <v>0</v>
      </c>
      <c r="F12" s="6">
        <f>Order!E13</f>
        <v>0</v>
      </c>
      <c r="G12" s="6">
        <f>Order!F13</f>
        <v>6</v>
      </c>
      <c r="H12" s="6">
        <f>Order!G13</f>
        <v>6</v>
      </c>
      <c r="I12" s="6">
        <f>Order!H13</f>
        <v>6</v>
      </c>
      <c r="J12" s="6">
        <f>Order!I13</f>
        <v>30</v>
      </c>
      <c r="K12" s="6">
        <f>Order!J13</f>
        <v>90</v>
      </c>
      <c r="L12" s="6">
        <f>Order!K13</f>
        <v>36</v>
      </c>
      <c r="M12" s="6">
        <f>Order!L13</f>
        <v>156</v>
      </c>
      <c r="N12" s="6">
        <f>Order!M13</f>
        <v>168</v>
      </c>
      <c r="O12" s="6">
        <f>Order!N13</f>
        <v>90</v>
      </c>
      <c r="P12" s="6">
        <f>Order!O13</f>
        <v>126</v>
      </c>
      <c r="Q12" s="6">
        <f>Order!P13</f>
        <v>96</v>
      </c>
      <c r="R12" s="6">
        <f>Order!Q13</f>
        <v>18</v>
      </c>
      <c r="S12" s="6">
        <f>Order!R13</f>
        <v>42</v>
      </c>
      <c r="T12" s="6">
        <f>Order!S13</f>
        <v>12</v>
      </c>
      <c r="U12" s="6">
        <f>Order!T13</f>
        <v>12</v>
      </c>
      <c r="V12" s="6">
        <f>Order!U13</f>
        <v>0</v>
      </c>
      <c r="W12" s="6">
        <f>Order!V13</f>
        <v>0</v>
      </c>
      <c r="X12" s="6">
        <f>Order!W13</f>
        <v>0</v>
      </c>
      <c r="Y12" s="6">
        <f>Order!X13</f>
        <v>0</v>
      </c>
      <c r="Z12" s="6">
        <f>Order!Y13</f>
        <v>0</v>
      </c>
      <c r="AA12" s="6">
        <f>Order!Z13</f>
        <v>0</v>
      </c>
      <c r="AC12" s="6" cm="1">
        <f t="array" ref="AC12">SMALL(IF(成人兒童=$AE$1,ROW($A$3:$A$302)-2,9999),ROW(10:10))</f>
        <v>10</v>
      </c>
      <c r="AD12" s="6" t="str" cm="1">
        <f t="array" aca="1" ref="AD12" ca="1">OFFSET($B$2,$AC12,COLUMN(A:A),,)</f>
        <v>DJ5963-780</v>
      </c>
      <c r="AE12" s="44" cm="1">
        <f t="array" aca="1" ref="AE12" ca="1">OFFSET($B$2,$AC12,COLUMN(B:B),,)</f>
        <v>44736</v>
      </c>
      <c r="AF12" s="6" cm="1">
        <f t="array" aca="1" ref="AF12" ca="1">OFFSET($B$2,$AC12,COLUMN(C:C),,)</f>
        <v>0</v>
      </c>
      <c r="AG12" s="6" cm="1">
        <f t="array" aca="1" ref="AG12" ca="1">OFFSET($B$2,$AC12,COLUMN(D:D),,)</f>
        <v>0</v>
      </c>
      <c r="AH12" s="6" cm="1">
        <f t="array" aca="1" ref="AH12" ca="1">OFFSET($B$2,$AC12,COLUMN(E:E),,)</f>
        <v>6</v>
      </c>
      <c r="AI12" s="6" cm="1">
        <f t="array" aca="1" ref="AI12" ca="1">OFFSET($B$2,$AC12,COLUMN(F:F),,)</f>
        <v>6</v>
      </c>
      <c r="AJ12" s="6" cm="1">
        <f t="array" aca="1" ref="AJ12" ca="1">OFFSET($B$2,$AC12,COLUMN(G:G),,)</f>
        <v>6</v>
      </c>
      <c r="AK12" s="6" cm="1">
        <f t="array" aca="1" ref="AK12" ca="1">OFFSET($B$2,$AC12,COLUMN(H:H),,)</f>
        <v>30</v>
      </c>
      <c r="AL12" s="6" cm="1">
        <f t="array" aca="1" ref="AL12" ca="1">OFFSET($B$2,$AC12,COLUMN(I:I),,)</f>
        <v>90</v>
      </c>
      <c r="AM12" s="6" cm="1">
        <f t="array" aca="1" ref="AM12" ca="1">OFFSET($B$2,$AC12,COLUMN(J:J),,)</f>
        <v>36</v>
      </c>
      <c r="AN12" s="6" cm="1">
        <f t="array" aca="1" ref="AN12" ca="1">OFFSET($B$2,$AC12,COLUMN(K:K),,)</f>
        <v>156</v>
      </c>
      <c r="AO12" s="6" cm="1">
        <f t="array" aca="1" ref="AO12" ca="1">OFFSET($B$2,$AC12,COLUMN(L:L),,)</f>
        <v>168</v>
      </c>
      <c r="AP12" s="6" cm="1">
        <f t="array" aca="1" ref="AP12" ca="1">OFFSET($B$2,$AC12,COLUMN(M:M),,)</f>
        <v>90</v>
      </c>
      <c r="AQ12" s="6" cm="1">
        <f t="array" aca="1" ref="AQ12" ca="1">OFFSET($B$2,$AC12,COLUMN(N:N),,)</f>
        <v>126</v>
      </c>
      <c r="AR12" s="6" cm="1">
        <f t="array" aca="1" ref="AR12" ca="1">OFFSET($B$2,$AC12,COLUMN(O:O),,)</f>
        <v>96</v>
      </c>
      <c r="AS12" s="6" cm="1">
        <f t="array" aca="1" ref="AS12" ca="1">OFFSET($B$2,$AC12,COLUMN(P:P),,)</f>
        <v>18</v>
      </c>
      <c r="AT12" s="6" cm="1">
        <f t="array" aca="1" ref="AT12" ca="1">OFFSET($B$2,$AC12,COLUMN(Q:Q),,)</f>
        <v>42</v>
      </c>
      <c r="AU12" s="6" cm="1">
        <f t="array" aca="1" ref="AU12" ca="1">OFFSET($B$2,$AC12,COLUMN(R:R),,)</f>
        <v>12</v>
      </c>
      <c r="AV12" s="6" cm="1">
        <f t="array" aca="1" ref="AV12" ca="1">OFFSET($B$2,$AC12,COLUMN(S:S),,)</f>
        <v>12</v>
      </c>
      <c r="AW12" s="6" cm="1">
        <f t="array" aca="1" ref="AW12" ca="1">OFFSET($B$2,$AC12,COLUMN(T:T),,)</f>
        <v>0</v>
      </c>
      <c r="AX12" s="6" cm="1">
        <f t="array" aca="1" ref="AX12" ca="1">OFFSET($B$2,$AC12,COLUMN(U:U),,)</f>
        <v>0</v>
      </c>
      <c r="AZ12" s="6">
        <v>10</v>
      </c>
      <c r="BA12" s="45" t="str">
        <f t="shared" ca="1" si="0"/>
        <v>DJ5961-780</v>
      </c>
      <c r="BB12" s="48">
        <f t="shared" ca="1" si="1"/>
        <v>44729</v>
      </c>
      <c r="BC12" s="6">
        <f>$AO$2</f>
        <v>8.5</v>
      </c>
      <c r="BD12" s="6">
        <f ca="1">$AO$3</f>
        <v>54</v>
      </c>
      <c r="BF12" s="6" cm="1">
        <f t="array" aca="1" ref="BF12" ca="1">SMALL(IF(CGAC-$D$1&lt;36,ROW($BD$3:$BD$1009)-2,9999),ROW(10:10))</f>
        <v>10</v>
      </c>
      <c r="BG12" s="6" t="str" cm="1">
        <f t="array" aca="1" ref="BG12" ca="1">OFFSET($AZ$2,$BF12,COLUMN(A:A),,)</f>
        <v>DJ5961-780</v>
      </c>
      <c r="BH12" s="49" cm="1">
        <f t="array" aca="1" ref="BH12" ca="1">OFFSET($AZ$2,$BF12,COLUMN(B:B),,)</f>
        <v>44729</v>
      </c>
      <c r="BI12" s="6" cm="1">
        <f t="array" aca="1" ref="BI12" ca="1">OFFSET($AZ$2,$BF12,COLUMN(C:C),,)</f>
        <v>8.5</v>
      </c>
      <c r="BJ12" s="6" cm="1">
        <f t="array" aca="1" ref="BJ12" ca="1">OFFSET($AZ$2,$BF12,COLUMN(D:D),,)</f>
        <v>54</v>
      </c>
      <c r="BL12" s="54" cm="1">
        <f t="array" aca="1" ref="BL12" ca="1">SMALL(IF(Order_QTY&gt;0,ROW($BF$3:$BF$1009)-2,9999),ROW(10:10))</f>
        <v>19</v>
      </c>
      <c r="BM12" s="53" t="str" cm="1">
        <f t="array" aca="1" ref="BM12" ca="1">OFFSET($BF$2,$BL12,COLUMN(A:A),,)</f>
        <v>DJ5961-780</v>
      </c>
      <c r="BN12" s="55" cm="1">
        <f t="array" aca="1" ref="BN12" ca="1">OFFSET($BF$2,$BL12,COLUMN(B:B),,)</f>
        <v>44729</v>
      </c>
      <c r="BO12" s="53" cm="1">
        <f t="array" aca="1" ref="BO12" ca="1">OFFSET($BF$2,$BL12,COLUMN(C:C),,)</f>
        <v>13</v>
      </c>
      <c r="BP12" s="53" cm="1">
        <f t="array" aca="1" ref="BP12" ca="1">OFFSET($BF$2,$BL12,COLUMN(D:D),,)</f>
        <v>36</v>
      </c>
    </row>
    <row r="13" spans="1:68">
      <c r="A13" s="6">
        <v>11</v>
      </c>
      <c r="B13" s="6" t="str">
        <f>Order!A14</f>
        <v>MS</v>
      </c>
      <c r="C13" s="6" t="str">
        <f>Order!C14</f>
        <v>DJ5963-001</v>
      </c>
      <c r="D13" s="44">
        <f>Order!B14</f>
        <v>44736</v>
      </c>
      <c r="E13" s="6">
        <f>Order!D14</f>
        <v>0</v>
      </c>
      <c r="F13" s="6">
        <f>Order!E14</f>
        <v>0</v>
      </c>
      <c r="G13" s="6">
        <f>Order!F14</f>
        <v>0</v>
      </c>
      <c r="H13" s="6">
        <f>Order!G14</f>
        <v>0</v>
      </c>
      <c r="I13" s="6">
        <f>Order!H14</f>
        <v>0</v>
      </c>
      <c r="J13" s="6">
        <f>Order!I14</f>
        <v>0</v>
      </c>
      <c r="K13" s="6">
        <f>Order!J14</f>
        <v>0</v>
      </c>
      <c r="L13" s="6">
        <f>Order!K14</f>
        <v>0</v>
      </c>
      <c r="M13" s="6">
        <f>Order!L14</f>
        <v>0</v>
      </c>
      <c r="N13" s="6">
        <f>Order!M14</f>
        <v>0</v>
      </c>
      <c r="O13" s="6">
        <f>Order!N14</f>
        <v>24</v>
      </c>
      <c r="P13" s="6">
        <f>Order!O14</f>
        <v>30</v>
      </c>
      <c r="Q13" s="6">
        <f>Order!P14</f>
        <v>24</v>
      </c>
      <c r="R13" s="6">
        <f>Order!Q14</f>
        <v>18</v>
      </c>
      <c r="S13" s="6">
        <f>Order!R14</f>
        <v>0</v>
      </c>
      <c r="T13" s="6">
        <f>Order!S14</f>
        <v>12</v>
      </c>
      <c r="U13" s="6">
        <f>Order!T14</f>
        <v>6</v>
      </c>
      <c r="V13" s="6">
        <f>Order!U14</f>
        <v>6</v>
      </c>
      <c r="W13" s="6">
        <f>Order!V14</f>
        <v>6</v>
      </c>
      <c r="X13" s="6">
        <f>Order!W14</f>
        <v>0</v>
      </c>
      <c r="Y13" s="6">
        <f>Order!X14</f>
        <v>0</v>
      </c>
      <c r="Z13" s="6">
        <f>Order!Y14</f>
        <v>0</v>
      </c>
      <c r="AA13" s="6">
        <f>Order!Z14</f>
        <v>0</v>
      </c>
      <c r="AC13" s="6" cm="1">
        <f t="array" ref="AC13">SMALL(IF(成人兒童=$AE$1,ROW($A$3:$A$302)-2,9999),ROW(11:11))</f>
        <v>11</v>
      </c>
      <c r="AD13" s="6" t="str" cm="1">
        <f t="array" aca="1" ref="AD13" ca="1">OFFSET($B$2,$AC13,COLUMN(A:A),,)</f>
        <v>DJ5963-001</v>
      </c>
      <c r="AE13" s="44" cm="1">
        <f t="array" aca="1" ref="AE13" ca="1">OFFSET($B$2,$AC13,COLUMN(B:B),,)</f>
        <v>44736</v>
      </c>
      <c r="AF13" s="6" cm="1">
        <f t="array" aca="1" ref="AF13" ca="1">OFFSET($B$2,$AC13,COLUMN(C:C),,)</f>
        <v>0</v>
      </c>
      <c r="AG13" s="6" cm="1">
        <f t="array" aca="1" ref="AG13" ca="1">OFFSET($B$2,$AC13,COLUMN(D:D),,)</f>
        <v>0</v>
      </c>
      <c r="AH13" s="6" cm="1">
        <f t="array" aca="1" ref="AH13" ca="1">OFFSET($B$2,$AC13,COLUMN(E:E),,)</f>
        <v>0</v>
      </c>
      <c r="AI13" s="6" cm="1">
        <f t="array" aca="1" ref="AI13" ca="1">OFFSET($B$2,$AC13,COLUMN(F:F),,)</f>
        <v>0</v>
      </c>
      <c r="AJ13" s="6" cm="1">
        <f t="array" aca="1" ref="AJ13" ca="1">OFFSET($B$2,$AC13,COLUMN(G:G),,)</f>
        <v>0</v>
      </c>
      <c r="AK13" s="6" cm="1">
        <f t="array" aca="1" ref="AK13" ca="1">OFFSET($B$2,$AC13,COLUMN(H:H),,)</f>
        <v>0</v>
      </c>
      <c r="AL13" s="6" cm="1">
        <f t="array" aca="1" ref="AL13" ca="1">OFFSET($B$2,$AC13,COLUMN(I:I),,)</f>
        <v>0</v>
      </c>
      <c r="AM13" s="6" cm="1">
        <f t="array" aca="1" ref="AM13" ca="1">OFFSET($B$2,$AC13,COLUMN(J:J),,)</f>
        <v>0</v>
      </c>
      <c r="AN13" s="6" cm="1">
        <f t="array" aca="1" ref="AN13" ca="1">OFFSET($B$2,$AC13,COLUMN(K:K),,)</f>
        <v>0</v>
      </c>
      <c r="AO13" s="6" cm="1">
        <f t="array" aca="1" ref="AO13" ca="1">OFFSET($B$2,$AC13,COLUMN(L:L),,)</f>
        <v>0</v>
      </c>
      <c r="AP13" s="6" cm="1">
        <f t="array" aca="1" ref="AP13" ca="1">OFFSET($B$2,$AC13,COLUMN(M:M),,)</f>
        <v>24</v>
      </c>
      <c r="AQ13" s="6" cm="1">
        <f t="array" aca="1" ref="AQ13" ca="1">OFFSET($B$2,$AC13,COLUMN(N:N),,)</f>
        <v>30</v>
      </c>
      <c r="AR13" s="6" cm="1">
        <f t="array" aca="1" ref="AR13" ca="1">OFFSET($B$2,$AC13,COLUMN(O:O),,)</f>
        <v>24</v>
      </c>
      <c r="AS13" s="6" cm="1">
        <f t="array" aca="1" ref="AS13" ca="1">OFFSET($B$2,$AC13,COLUMN(P:P),,)</f>
        <v>18</v>
      </c>
      <c r="AT13" s="6" cm="1">
        <f t="array" aca="1" ref="AT13" ca="1">OFFSET($B$2,$AC13,COLUMN(Q:Q),,)</f>
        <v>0</v>
      </c>
      <c r="AU13" s="6" cm="1">
        <f t="array" aca="1" ref="AU13" ca="1">OFFSET($B$2,$AC13,COLUMN(R:R),,)</f>
        <v>12</v>
      </c>
      <c r="AV13" s="6" cm="1">
        <f t="array" aca="1" ref="AV13" ca="1">OFFSET($B$2,$AC13,COLUMN(S:S),,)</f>
        <v>6</v>
      </c>
      <c r="AW13" s="6" cm="1">
        <f t="array" aca="1" ref="AW13" ca="1">OFFSET($B$2,$AC13,COLUMN(T:T),,)</f>
        <v>6</v>
      </c>
      <c r="AX13" s="6" cm="1">
        <f t="array" aca="1" ref="AX13" ca="1">OFFSET($B$2,$AC13,COLUMN(U:U),,)</f>
        <v>6</v>
      </c>
      <c r="AZ13" s="6">
        <v>11</v>
      </c>
      <c r="BA13" s="45" t="str">
        <f t="shared" ca="1" si="0"/>
        <v>DJ5961-780</v>
      </c>
      <c r="BB13" s="48">
        <f t="shared" ca="1" si="1"/>
        <v>44729</v>
      </c>
      <c r="BC13" s="6">
        <f>$AP$2</f>
        <v>9</v>
      </c>
      <c r="BD13" s="6">
        <f ca="1">$AP$3</f>
        <v>0</v>
      </c>
      <c r="BF13" s="6" cm="1">
        <f t="array" aca="1" ref="BF13" ca="1">SMALL(IF(CGAC-$D$1&lt;36,ROW($BD$3:$BD$1009)-2,9999),ROW(11:11))</f>
        <v>11</v>
      </c>
      <c r="BG13" s="6" t="str" cm="1">
        <f t="array" aca="1" ref="BG13" ca="1">OFFSET($AZ$2,$BF13,COLUMN(A:A),,)</f>
        <v>DJ5961-780</v>
      </c>
      <c r="BH13" s="49" cm="1">
        <f t="array" aca="1" ref="BH13" ca="1">OFFSET($AZ$2,$BF13,COLUMN(B:B),,)</f>
        <v>44729</v>
      </c>
      <c r="BI13" s="6" cm="1">
        <f t="array" aca="1" ref="BI13" ca="1">OFFSET($AZ$2,$BF13,COLUMN(C:C),,)</f>
        <v>9</v>
      </c>
      <c r="BJ13" s="6" cm="1">
        <f t="array" aca="1" ref="BJ13" ca="1">OFFSET($AZ$2,$BF13,COLUMN(D:D),,)</f>
        <v>0</v>
      </c>
      <c r="BL13" s="54" cm="1">
        <f t="array" aca="1" ref="BL13" ca="1">SMALL(IF(Order_QTY&gt;0,ROW($BF$3:$BF$1009)-2,9999),ROW(11:11))</f>
        <v>24</v>
      </c>
      <c r="BM13" s="53" t="str" cm="1">
        <f t="array" aca="1" ref="BM13" ca="1">OFFSET($BF$2,$BL13,COLUMN(A:A),,)</f>
        <v>DJ5963-780</v>
      </c>
      <c r="BN13" s="55" cm="1">
        <f t="array" aca="1" ref="BN13" ca="1">OFFSET($BF$2,$BL13,COLUMN(B:B),,)</f>
        <v>44729</v>
      </c>
      <c r="BO13" s="53" cm="1">
        <f t="array" aca="1" ref="BO13" ca="1">OFFSET($BF$2,$BL13,COLUMN(C:C),,)</f>
        <v>6</v>
      </c>
      <c r="BP13" s="53" cm="1">
        <f t="array" aca="1" ref="BP13" ca="1">OFFSET($BF$2,$BL13,COLUMN(D:D),,)</f>
        <v>12</v>
      </c>
    </row>
    <row r="14" spans="1:68">
      <c r="A14" s="6">
        <v>12</v>
      </c>
      <c r="B14" s="6" t="str">
        <f>Order!A15</f>
        <v>MS</v>
      </c>
      <c r="C14" s="6" t="str">
        <f>Order!C15</f>
        <v>DR5952-810</v>
      </c>
      <c r="D14" s="44">
        <f>Order!B15</f>
        <v>44736</v>
      </c>
      <c r="E14" s="6">
        <f>Order!D15</f>
        <v>0</v>
      </c>
      <c r="F14" s="6">
        <f>Order!E15</f>
        <v>0</v>
      </c>
      <c r="G14" s="6">
        <f>Order!F15</f>
        <v>0</v>
      </c>
      <c r="H14" s="6">
        <f>Order!G15</f>
        <v>0</v>
      </c>
      <c r="I14" s="6">
        <f>Order!H15</f>
        <v>0</v>
      </c>
      <c r="J14" s="6">
        <f>Order!I15</f>
        <v>6</v>
      </c>
      <c r="K14" s="6">
        <f>Order!J15</f>
        <v>54</v>
      </c>
      <c r="L14" s="6">
        <f>Order!K15</f>
        <v>90</v>
      </c>
      <c r="M14" s="6">
        <f>Order!L15</f>
        <v>156</v>
      </c>
      <c r="N14" s="6">
        <f>Order!M15</f>
        <v>156</v>
      </c>
      <c r="O14" s="6">
        <f>Order!N15</f>
        <v>186</v>
      </c>
      <c r="P14" s="6">
        <f>Order!O15</f>
        <v>186</v>
      </c>
      <c r="Q14" s="6">
        <f>Order!P15</f>
        <v>132</v>
      </c>
      <c r="R14" s="6">
        <f>Order!Q15</f>
        <v>108</v>
      </c>
      <c r="S14" s="6">
        <f>Order!R15</f>
        <v>66</v>
      </c>
      <c r="T14" s="6">
        <f>Order!S15</f>
        <v>48</v>
      </c>
      <c r="U14" s="6">
        <f>Order!T15</f>
        <v>42</v>
      </c>
      <c r="V14" s="6">
        <f>Order!U15</f>
        <v>0</v>
      </c>
      <c r="W14" s="6">
        <f>Order!V15</f>
        <v>0</v>
      </c>
      <c r="X14" s="6">
        <f>Order!W15</f>
        <v>0</v>
      </c>
      <c r="Y14" s="6">
        <f>Order!X15</f>
        <v>0</v>
      </c>
      <c r="Z14" s="6">
        <f>Order!Y15</f>
        <v>0</v>
      </c>
      <c r="AA14" s="6">
        <f>Order!Z15</f>
        <v>0</v>
      </c>
      <c r="AC14" s="6" cm="1">
        <f t="array" ref="AC14">SMALL(IF(成人兒童=$AE$1,ROW($A$3:$A$302)-2,9999),ROW(12:12))</f>
        <v>12</v>
      </c>
      <c r="AD14" s="6" t="str" cm="1">
        <f t="array" aca="1" ref="AD14" ca="1">OFFSET($B$2,$AC14,COLUMN(A:A),,)</f>
        <v>DR5952-810</v>
      </c>
      <c r="AE14" s="44" cm="1">
        <f t="array" aca="1" ref="AE14" ca="1">OFFSET($B$2,$AC14,COLUMN(B:B),,)</f>
        <v>44736</v>
      </c>
      <c r="AF14" s="6" cm="1">
        <f t="array" aca="1" ref="AF14" ca="1">OFFSET($B$2,$AC14,COLUMN(C:C),,)</f>
        <v>0</v>
      </c>
      <c r="AG14" s="6" cm="1">
        <f t="array" aca="1" ref="AG14" ca="1">OFFSET($B$2,$AC14,COLUMN(D:D),,)</f>
        <v>0</v>
      </c>
      <c r="AH14" s="6" cm="1">
        <f t="array" aca="1" ref="AH14" ca="1">OFFSET($B$2,$AC14,COLUMN(E:E),,)</f>
        <v>0</v>
      </c>
      <c r="AI14" s="6" cm="1">
        <f t="array" aca="1" ref="AI14" ca="1">OFFSET($B$2,$AC14,COLUMN(F:F),,)</f>
        <v>0</v>
      </c>
      <c r="AJ14" s="6" cm="1">
        <f t="array" aca="1" ref="AJ14" ca="1">OFFSET($B$2,$AC14,COLUMN(G:G),,)</f>
        <v>0</v>
      </c>
      <c r="AK14" s="6" cm="1">
        <f t="array" aca="1" ref="AK14" ca="1">OFFSET($B$2,$AC14,COLUMN(H:H),,)</f>
        <v>6</v>
      </c>
      <c r="AL14" s="6" cm="1">
        <f t="array" aca="1" ref="AL14" ca="1">OFFSET($B$2,$AC14,COLUMN(I:I),,)</f>
        <v>54</v>
      </c>
      <c r="AM14" s="6" cm="1">
        <f t="array" aca="1" ref="AM14" ca="1">OFFSET($B$2,$AC14,COLUMN(J:J),,)</f>
        <v>90</v>
      </c>
      <c r="AN14" s="6" cm="1">
        <f t="array" aca="1" ref="AN14" ca="1">OFFSET($B$2,$AC14,COLUMN(K:K),,)</f>
        <v>156</v>
      </c>
      <c r="AO14" s="6" cm="1">
        <f t="array" aca="1" ref="AO14" ca="1">OFFSET($B$2,$AC14,COLUMN(L:L),,)</f>
        <v>156</v>
      </c>
      <c r="AP14" s="6" cm="1">
        <f t="array" aca="1" ref="AP14" ca="1">OFFSET($B$2,$AC14,COLUMN(M:M),,)</f>
        <v>186</v>
      </c>
      <c r="AQ14" s="6" cm="1">
        <f t="array" aca="1" ref="AQ14" ca="1">OFFSET($B$2,$AC14,COLUMN(N:N),,)</f>
        <v>186</v>
      </c>
      <c r="AR14" s="6" cm="1">
        <f t="array" aca="1" ref="AR14" ca="1">OFFSET($B$2,$AC14,COLUMN(O:O),,)</f>
        <v>132</v>
      </c>
      <c r="AS14" s="6" cm="1">
        <f t="array" aca="1" ref="AS14" ca="1">OFFSET($B$2,$AC14,COLUMN(P:P),,)</f>
        <v>108</v>
      </c>
      <c r="AT14" s="6" cm="1">
        <f t="array" aca="1" ref="AT14" ca="1">OFFSET($B$2,$AC14,COLUMN(Q:Q),,)</f>
        <v>66</v>
      </c>
      <c r="AU14" s="6" cm="1">
        <f t="array" aca="1" ref="AU14" ca="1">OFFSET($B$2,$AC14,COLUMN(R:R),,)</f>
        <v>48</v>
      </c>
      <c r="AV14" s="6" cm="1">
        <f t="array" aca="1" ref="AV14" ca="1">OFFSET($B$2,$AC14,COLUMN(S:S),,)</f>
        <v>42</v>
      </c>
      <c r="AW14" s="6" cm="1">
        <f t="array" aca="1" ref="AW14" ca="1">OFFSET($B$2,$AC14,COLUMN(T:T),,)</f>
        <v>0</v>
      </c>
      <c r="AX14" s="6" cm="1">
        <f t="array" aca="1" ref="AX14" ca="1">OFFSET($B$2,$AC14,COLUMN(U:U),,)</f>
        <v>0</v>
      </c>
      <c r="AZ14" s="6">
        <v>12</v>
      </c>
      <c r="BA14" s="45" t="str">
        <f t="shared" ca="1" si="0"/>
        <v>DJ5961-780</v>
      </c>
      <c r="BB14" s="48">
        <f t="shared" ca="1" si="1"/>
        <v>44729</v>
      </c>
      <c r="BC14" s="6">
        <f>$AQ$2</f>
        <v>9.5</v>
      </c>
      <c r="BD14" s="6">
        <f ca="1">$AQ$3</f>
        <v>102</v>
      </c>
      <c r="BF14" s="6" cm="1">
        <f t="array" aca="1" ref="BF14" ca="1">SMALL(IF(CGAC-$D$1&lt;36,ROW($BD$3:$BD$1009)-2,9999),ROW(12:12))</f>
        <v>12</v>
      </c>
      <c r="BG14" s="6" t="str" cm="1">
        <f t="array" aca="1" ref="BG14" ca="1">OFFSET($AZ$2,$BF14,COLUMN(A:A),,)</f>
        <v>DJ5961-780</v>
      </c>
      <c r="BH14" s="49" cm="1">
        <f t="array" aca="1" ref="BH14" ca="1">OFFSET($AZ$2,$BF14,COLUMN(B:B),,)</f>
        <v>44729</v>
      </c>
      <c r="BI14" s="6" cm="1">
        <f t="array" aca="1" ref="BI14" ca="1">OFFSET($AZ$2,$BF14,COLUMN(C:C),,)</f>
        <v>9.5</v>
      </c>
      <c r="BJ14" s="6" cm="1">
        <f t="array" aca="1" ref="BJ14" ca="1">OFFSET($AZ$2,$BF14,COLUMN(D:D),,)</f>
        <v>102</v>
      </c>
      <c r="BL14" s="54" cm="1">
        <f t="array" aca="1" ref="BL14" ca="1">SMALL(IF(Order_QTY&gt;0,ROW($BF$3:$BF$1009)-2,9999),ROW(12:12))</f>
        <v>25</v>
      </c>
      <c r="BM14" s="53" t="str" cm="1">
        <f t="array" aca="1" ref="BM14" ca="1">OFFSET($BF$2,$BL14,COLUMN(A:A),,)</f>
        <v>DJ5963-780</v>
      </c>
      <c r="BN14" s="55" cm="1">
        <f t="array" aca="1" ref="BN14" ca="1">OFFSET($BF$2,$BL14,COLUMN(B:B),,)</f>
        <v>44729</v>
      </c>
      <c r="BO14" s="53" cm="1">
        <f t="array" aca="1" ref="BO14" ca="1">OFFSET($BF$2,$BL14,COLUMN(C:C),,)</f>
        <v>6.5</v>
      </c>
      <c r="BP14" s="53" cm="1">
        <f t="array" aca="1" ref="BP14" ca="1">OFFSET($BF$2,$BL14,COLUMN(D:D),,)</f>
        <v>120</v>
      </c>
    </row>
    <row r="15" spans="1:68">
      <c r="A15" s="6">
        <v>13</v>
      </c>
      <c r="B15" s="6" t="str">
        <f>Order!A16</f>
        <v>MS</v>
      </c>
      <c r="C15" s="6" t="str">
        <f>Order!C16</f>
        <v>DA5640-407</v>
      </c>
      <c r="D15" s="44">
        <f>Order!B16</f>
        <v>44736</v>
      </c>
      <c r="E15" s="6">
        <f>Order!D16</f>
        <v>0</v>
      </c>
      <c r="F15" s="6">
        <f>Order!E16</f>
        <v>0</v>
      </c>
      <c r="G15" s="6">
        <f>Order!F16</f>
        <v>12</v>
      </c>
      <c r="H15" s="6">
        <f>Order!G16</f>
        <v>12</v>
      </c>
      <c r="I15" s="6">
        <f>Order!H16</f>
        <v>12</v>
      </c>
      <c r="J15" s="6">
        <f>Order!I16</f>
        <v>24</v>
      </c>
      <c r="K15" s="6">
        <f>Order!J16</f>
        <v>54</v>
      </c>
      <c r="L15" s="6">
        <f>Order!K16</f>
        <v>30</v>
      </c>
      <c r="M15" s="6">
        <f>Order!L16</f>
        <v>120</v>
      </c>
      <c r="N15" s="6">
        <f>Order!M16</f>
        <v>126</v>
      </c>
      <c r="O15" s="6">
        <f>Order!N16</f>
        <v>66</v>
      </c>
      <c r="P15" s="6">
        <f>Order!O16</f>
        <v>90</v>
      </c>
      <c r="Q15" s="6">
        <f>Order!P16</f>
        <v>60</v>
      </c>
      <c r="R15" s="6">
        <f>Order!Q16</f>
        <v>18</v>
      </c>
      <c r="S15" s="6">
        <f>Order!R16</f>
        <v>18</v>
      </c>
      <c r="T15" s="6">
        <f>Order!S16</f>
        <v>12</v>
      </c>
      <c r="U15" s="6">
        <f>Order!T16</f>
        <v>18</v>
      </c>
      <c r="V15" s="6">
        <f>Order!U16</f>
        <v>0</v>
      </c>
      <c r="W15" s="6">
        <f>Order!V16</f>
        <v>0</v>
      </c>
      <c r="X15" s="6">
        <f>Order!W16</f>
        <v>0</v>
      </c>
      <c r="Y15" s="6">
        <f>Order!X16</f>
        <v>0</v>
      </c>
      <c r="Z15" s="6">
        <f>Order!Y16</f>
        <v>0</v>
      </c>
      <c r="AA15" s="6">
        <f>Order!Z16</f>
        <v>0</v>
      </c>
      <c r="AC15" s="6" cm="1">
        <f t="array" ref="AC15">SMALL(IF(成人兒童=$AE$1,ROW($A$3:$A$302)-2,9999),ROW(13:13))</f>
        <v>13</v>
      </c>
      <c r="AD15" s="6" t="str" cm="1">
        <f t="array" aca="1" ref="AD15" ca="1">OFFSET($B$2,$AC15,COLUMN(A:A),,)</f>
        <v>DA5640-407</v>
      </c>
      <c r="AE15" s="44" cm="1">
        <f t="array" aca="1" ref="AE15" ca="1">OFFSET($B$2,$AC15,COLUMN(B:B),,)</f>
        <v>44736</v>
      </c>
      <c r="AF15" s="6" cm="1">
        <f t="array" aca="1" ref="AF15" ca="1">OFFSET($B$2,$AC15,COLUMN(C:C),,)</f>
        <v>0</v>
      </c>
      <c r="AG15" s="6" cm="1">
        <f t="array" aca="1" ref="AG15" ca="1">OFFSET($B$2,$AC15,COLUMN(D:D),,)</f>
        <v>0</v>
      </c>
      <c r="AH15" s="6" cm="1">
        <f t="array" aca="1" ref="AH15" ca="1">OFFSET($B$2,$AC15,COLUMN(E:E),,)</f>
        <v>12</v>
      </c>
      <c r="AI15" s="6" cm="1">
        <f t="array" aca="1" ref="AI15" ca="1">OFFSET($B$2,$AC15,COLUMN(F:F),,)</f>
        <v>12</v>
      </c>
      <c r="AJ15" s="6" cm="1">
        <f t="array" aca="1" ref="AJ15" ca="1">OFFSET($B$2,$AC15,COLUMN(G:G),,)</f>
        <v>12</v>
      </c>
      <c r="AK15" s="6" cm="1">
        <f t="array" aca="1" ref="AK15" ca="1">OFFSET($B$2,$AC15,COLUMN(H:H),,)</f>
        <v>24</v>
      </c>
      <c r="AL15" s="6" cm="1">
        <f t="array" aca="1" ref="AL15" ca="1">OFFSET($B$2,$AC15,COLUMN(I:I),,)</f>
        <v>54</v>
      </c>
      <c r="AM15" s="6" cm="1">
        <f t="array" aca="1" ref="AM15" ca="1">OFFSET($B$2,$AC15,COLUMN(J:J),,)</f>
        <v>30</v>
      </c>
      <c r="AN15" s="6" cm="1">
        <f t="array" aca="1" ref="AN15" ca="1">OFFSET($B$2,$AC15,COLUMN(K:K),,)</f>
        <v>120</v>
      </c>
      <c r="AO15" s="6" cm="1">
        <f t="array" aca="1" ref="AO15" ca="1">OFFSET($B$2,$AC15,COLUMN(L:L),,)</f>
        <v>126</v>
      </c>
      <c r="AP15" s="6" cm="1">
        <f t="array" aca="1" ref="AP15" ca="1">OFFSET($B$2,$AC15,COLUMN(M:M),,)</f>
        <v>66</v>
      </c>
      <c r="AQ15" s="6" cm="1">
        <f t="array" aca="1" ref="AQ15" ca="1">OFFSET($B$2,$AC15,COLUMN(N:N),,)</f>
        <v>90</v>
      </c>
      <c r="AR15" s="6" cm="1">
        <f t="array" aca="1" ref="AR15" ca="1">OFFSET($B$2,$AC15,COLUMN(O:O),,)</f>
        <v>60</v>
      </c>
      <c r="AS15" s="6" cm="1">
        <f t="array" aca="1" ref="AS15" ca="1">OFFSET($B$2,$AC15,COLUMN(P:P),,)</f>
        <v>18</v>
      </c>
      <c r="AT15" s="6" cm="1">
        <f t="array" aca="1" ref="AT15" ca="1">OFFSET($B$2,$AC15,COLUMN(Q:Q),,)</f>
        <v>18</v>
      </c>
      <c r="AU15" s="6" cm="1">
        <f t="array" aca="1" ref="AU15" ca="1">OFFSET($B$2,$AC15,COLUMN(R:R),,)</f>
        <v>12</v>
      </c>
      <c r="AV15" s="6" cm="1">
        <f t="array" aca="1" ref="AV15" ca="1">OFFSET($B$2,$AC15,COLUMN(S:S),,)</f>
        <v>18</v>
      </c>
      <c r="AW15" s="6" cm="1">
        <f t="array" aca="1" ref="AW15" ca="1">OFFSET($B$2,$AC15,COLUMN(T:T),,)</f>
        <v>0</v>
      </c>
      <c r="AX15" s="6" cm="1">
        <f t="array" aca="1" ref="AX15" ca="1">OFFSET($B$2,$AC15,COLUMN(U:U),,)</f>
        <v>0</v>
      </c>
      <c r="AZ15" s="6">
        <v>13</v>
      </c>
      <c r="BA15" s="45" t="str">
        <f t="shared" ca="1" si="0"/>
        <v>DJ5961-780</v>
      </c>
      <c r="BB15" s="48">
        <f t="shared" ca="1" si="1"/>
        <v>44729</v>
      </c>
      <c r="BC15" s="6">
        <f>$AR$2</f>
        <v>10</v>
      </c>
      <c r="BD15" s="6">
        <f ca="1">$AR$3</f>
        <v>0</v>
      </c>
      <c r="BF15" s="6" cm="1">
        <f t="array" aca="1" ref="BF15" ca="1">SMALL(IF(CGAC-$D$1&lt;36,ROW($BD$3:$BD$1009)-2,9999),ROW(13:13))</f>
        <v>13</v>
      </c>
      <c r="BG15" s="6" t="str" cm="1">
        <f t="array" aca="1" ref="BG15" ca="1">OFFSET($AZ$2,$BF15,COLUMN(A:A),,)</f>
        <v>DJ5961-780</v>
      </c>
      <c r="BH15" s="49" cm="1">
        <f t="array" aca="1" ref="BH15" ca="1">OFFSET($AZ$2,$BF15,COLUMN(B:B),,)</f>
        <v>44729</v>
      </c>
      <c r="BI15" s="6" cm="1">
        <f t="array" aca="1" ref="BI15" ca="1">OFFSET($AZ$2,$BF15,COLUMN(C:C),,)</f>
        <v>10</v>
      </c>
      <c r="BJ15" s="6" cm="1">
        <f t="array" aca="1" ref="BJ15" ca="1">OFFSET($AZ$2,$BF15,COLUMN(D:D),,)</f>
        <v>0</v>
      </c>
      <c r="BL15" s="54" cm="1">
        <f t="array" aca="1" ref="BL15" ca="1">SMALL(IF(Order_QTY&gt;0,ROW($BF$3:$BF$1009)-2,9999),ROW(13:13))</f>
        <v>26</v>
      </c>
      <c r="BM15" s="53" t="str" cm="1">
        <f t="array" aca="1" ref="BM15" ca="1">OFFSET($BF$2,$BL15,COLUMN(A:A),,)</f>
        <v>DJ5963-780</v>
      </c>
      <c r="BN15" s="55" cm="1">
        <f t="array" aca="1" ref="BN15" ca="1">OFFSET($BF$2,$BL15,COLUMN(B:B),,)</f>
        <v>44729</v>
      </c>
      <c r="BO15" s="53" cm="1">
        <f t="array" aca="1" ref="BO15" ca="1">OFFSET($BF$2,$BL15,COLUMN(C:C),,)</f>
        <v>7</v>
      </c>
      <c r="BP15" s="53" cm="1">
        <f t="array" aca="1" ref="BP15" ca="1">OFFSET($BF$2,$BL15,COLUMN(D:D),,)</f>
        <v>198</v>
      </c>
    </row>
    <row r="16" spans="1:68">
      <c r="A16" s="6">
        <v>14</v>
      </c>
      <c r="B16" s="6" t="str">
        <f>Order!A17</f>
        <v>MS</v>
      </c>
      <c r="C16" s="6" t="str">
        <f>Order!C17</f>
        <v>DC0819-407</v>
      </c>
      <c r="D16" s="44">
        <f>Order!B17</f>
        <v>44737</v>
      </c>
      <c r="E16" s="6">
        <f>Order!D17</f>
        <v>6</v>
      </c>
      <c r="F16" s="6">
        <f>Order!E17</f>
        <v>6</v>
      </c>
      <c r="G16" s="6">
        <f>Order!F17</f>
        <v>12</v>
      </c>
      <c r="H16" s="6">
        <f>Order!G17</f>
        <v>18</v>
      </c>
      <c r="I16" s="6">
        <f>Order!H17</f>
        <v>24</v>
      </c>
      <c r="J16" s="6">
        <f>Order!I17</f>
        <v>30</v>
      </c>
      <c r="K16" s="6">
        <f>Order!J17</f>
        <v>42</v>
      </c>
      <c r="L16" s="6">
        <f>Order!K17</f>
        <v>36</v>
      </c>
      <c r="M16" s="6">
        <f>Order!L17</f>
        <v>48</v>
      </c>
      <c r="N16" s="6">
        <f>Order!M17</f>
        <v>54</v>
      </c>
      <c r="O16" s="6">
        <f>Order!N17</f>
        <v>60</v>
      </c>
      <c r="P16" s="6">
        <f>Order!O17</f>
        <v>72</v>
      </c>
      <c r="Q16" s="6">
        <f>Order!P17</f>
        <v>66</v>
      </c>
      <c r="R16" s="6">
        <f>Order!Q17</f>
        <v>60</v>
      </c>
      <c r="S16" s="6">
        <f>Order!R17</f>
        <v>42</v>
      </c>
      <c r="T16" s="6">
        <f>Order!S17</f>
        <v>30</v>
      </c>
      <c r="U16" s="6">
        <f>Order!T17</f>
        <v>24</v>
      </c>
      <c r="V16" s="6">
        <f>Order!U17</f>
        <v>6</v>
      </c>
      <c r="W16" s="6">
        <f>Order!V17</f>
        <v>18</v>
      </c>
      <c r="X16" s="6">
        <f>Order!W17</f>
        <v>0</v>
      </c>
      <c r="Y16" s="6">
        <f>Order!X17</f>
        <v>0</v>
      </c>
      <c r="Z16" s="6">
        <f>Order!Y17</f>
        <v>0</v>
      </c>
      <c r="AA16" s="6">
        <f>Order!Z17</f>
        <v>0</v>
      </c>
      <c r="AC16" s="6" cm="1">
        <f t="array" ref="AC16">SMALL(IF(成人兒童=$AE$1,ROW($A$3:$A$302)-2,9999),ROW(14:14))</f>
        <v>14</v>
      </c>
      <c r="AD16" s="6" t="str" cm="1">
        <f t="array" aca="1" ref="AD16" ca="1">OFFSET($B$2,$AC16,COLUMN(A:A),,)</f>
        <v>DC0819-407</v>
      </c>
      <c r="AE16" s="44" cm="1">
        <f t="array" aca="1" ref="AE16" ca="1">OFFSET($B$2,$AC16,COLUMN(B:B),,)</f>
        <v>44737</v>
      </c>
      <c r="AF16" s="6" cm="1">
        <f t="array" aca="1" ref="AF16" ca="1">OFFSET($B$2,$AC16,COLUMN(C:C),,)</f>
        <v>6</v>
      </c>
      <c r="AG16" s="6" cm="1">
        <f t="array" aca="1" ref="AG16" ca="1">OFFSET($B$2,$AC16,COLUMN(D:D),,)</f>
        <v>6</v>
      </c>
      <c r="AH16" s="6" cm="1">
        <f t="array" aca="1" ref="AH16" ca="1">OFFSET($B$2,$AC16,COLUMN(E:E),,)</f>
        <v>12</v>
      </c>
      <c r="AI16" s="6" cm="1">
        <f t="array" aca="1" ref="AI16" ca="1">OFFSET($B$2,$AC16,COLUMN(F:F),,)</f>
        <v>18</v>
      </c>
      <c r="AJ16" s="6" cm="1">
        <f t="array" aca="1" ref="AJ16" ca="1">OFFSET($B$2,$AC16,COLUMN(G:G),,)</f>
        <v>24</v>
      </c>
      <c r="AK16" s="6" cm="1">
        <f t="array" aca="1" ref="AK16" ca="1">OFFSET($B$2,$AC16,COLUMN(H:H),,)</f>
        <v>30</v>
      </c>
      <c r="AL16" s="6" cm="1">
        <f t="array" aca="1" ref="AL16" ca="1">OFFSET($B$2,$AC16,COLUMN(I:I),,)</f>
        <v>42</v>
      </c>
      <c r="AM16" s="6" cm="1">
        <f t="array" aca="1" ref="AM16" ca="1">OFFSET($B$2,$AC16,COLUMN(J:J),,)</f>
        <v>36</v>
      </c>
      <c r="AN16" s="6" cm="1">
        <f t="array" aca="1" ref="AN16" ca="1">OFFSET($B$2,$AC16,COLUMN(K:K),,)</f>
        <v>48</v>
      </c>
      <c r="AO16" s="6" cm="1">
        <f t="array" aca="1" ref="AO16" ca="1">OFFSET($B$2,$AC16,COLUMN(L:L),,)</f>
        <v>54</v>
      </c>
      <c r="AP16" s="6" cm="1">
        <f t="array" aca="1" ref="AP16" ca="1">OFFSET($B$2,$AC16,COLUMN(M:M),,)</f>
        <v>60</v>
      </c>
      <c r="AQ16" s="6" cm="1">
        <f t="array" aca="1" ref="AQ16" ca="1">OFFSET($B$2,$AC16,COLUMN(N:N),,)</f>
        <v>72</v>
      </c>
      <c r="AR16" s="6" cm="1">
        <f t="array" aca="1" ref="AR16" ca="1">OFFSET($B$2,$AC16,COLUMN(O:O),,)</f>
        <v>66</v>
      </c>
      <c r="AS16" s="6" cm="1">
        <f t="array" aca="1" ref="AS16" ca="1">OFFSET($B$2,$AC16,COLUMN(P:P),,)</f>
        <v>60</v>
      </c>
      <c r="AT16" s="6" cm="1">
        <f t="array" aca="1" ref="AT16" ca="1">OFFSET($B$2,$AC16,COLUMN(Q:Q),,)</f>
        <v>42</v>
      </c>
      <c r="AU16" s="6" cm="1">
        <f t="array" aca="1" ref="AU16" ca="1">OFFSET($B$2,$AC16,COLUMN(R:R),,)</f>
        <v>30</v>
      </c>
      <c r="AV16" s="6" cm="1">
        <f t="array" aca="1" ref="AV16" ca="1">OFFSET($B$2,$AC16,COLUMN(S:S),,)</f>
        <v>24</v>
      </c>
      <c r="AW16" s="6" cm="1">
        <f t="array" aca="1" ref="AW16" ca="1">OFFSET($B$2,$AC16,COLUMN(T:T),,)</f>
        <v>6</v>
      </c>
      <c r="AX16" s="6" cm="1">
        <f t="array" aca="1" ref="AX16" ca="1">OFFSET($B$2,$AC16,COLUMN(U:U),,)</f>
        <v>18</v>
      </c>
      <c r="AZ16" s="6">
        <v>14</v>
      </c>
      <c r="BA16" s="45" t="str">
        <f t="shared" ca="1" si="0"/>
        <v>DJ5961-780</v>
      </c>
      <c r="BB16" s="48">
        <f t="shared" ca="1" si="1"/>
        <v>44729</v>
      </c>
      <c r="BC16" s="6">
        <f>$AS$2</f>
        <v>10.5</v>
      </c>
      <c r="BD16" s="6">
        <f ca="1">$AS$3</f>
        <v>0</v>
      </c>
      <c r="BF16" s="6" cm="1">
        <f t="array" aca="1" ref="BF16" ca="1">SMALL(IF(CGAC-$D$1&lt;36,ROW($BD$3:$BD$1009)-2,9999),ROW(14:14))</f>
        <v>14</v>
      </c>
      <c r="BG16" s="6" t="str" cm="1">
        <f t="array" aca="1" ref="BG16" ca="1">OFFSET($AZ$2,$BF16,COLUMN(A:A),,)</f>
        <v>DJ5961-780</v>
      </c>
      <c r="BH16" s="49" cm="1">
        <f t="array" aca="1" ref="BH16" ca="1">OFFSET($AZ$2,$BF16,COLUMN(B:B),,)</f>
        <v>44729</v>
      </c>
      <c r="BI16" s="6" cm="1">
        <f t="array" aca="1" ref="BI16" ca="1">OFFSET($AZ$2,$BF16,COLUMN(C:C),,)</f>
        <v>10.5</v>
      </c>
      <c r="BJ16" s="6" cm="1">
        <f t="array" aca="1" ref="BJ16" ca="1">OFFSET($AZ$2,$BF16,COLUMN(D:D),,)</f>
        <v>0</v>
      </c>
      <c r="BL16" s="54" cm="1">
        <f t="array" aca="1" ref="BL16" ca="1">SMALL(IF(Order_QTY&gt;0,ROW($BF$3:$BF$1009)-2,9999),ROW(14:14))</f>
        <v>28</v>
      </c>
      <c r="BM16" s="53" t="str" cm="1">
        <f t="array" aca="1" ref="BM16" ca="1">OFFSET($BF$2,$BL16,COLUMN(A:A),,)</f>
        <v>DJ5963-780</v>
      </c>
      <c r="BN16" s="55" cm="1">
        <f t="array" aca="1" ref="BN16" ca="1">OFFSET($BF$2,$BL16,COLUMN(B:B),,)</f>
        <v>44729</v>
      </c>
      <c r="BO16" s="53" cm="1">
        <f t="array" aca="1" ref="BO16" ca="1">OFFSET($BF$2,$BL16,COLUMN(C:C),,)</f>
        <v>8</v>
      </c>
      <c r="BP16" s="53" cm="1">
        <f t="array" aca="1" ref="BP16" ca="1">OFFSET($BF$2,$BL16,COLUMN(D:D),,)</f>
        <v>234</v>
      </c>
    </row>
    <row r="17" spans="1:68">
      <c r="A17" s="6">
        <v>15</v>
      </c>
      <c r="B17" s="6" t="str">
        <f>Order!A18</f>
        <v>MS</v>
      </c>
      <c r="C17" s="6" t="str">
        <f>Order!C18</f>
        <v>DA5640-407</v>
      </c>
      <c r="D17" s="44">
        <f>Order!B18</f>
        <v>44737</v>
      </c>
      <c r="E17" s="6">
        <f>Order!D18</f>
        <v>6</v>
      </c>
      <c r="F17" s="6">
        <f>Order!E18</f>
        <v>42</v>
      </c>
      <c r="G17" s="6">
        <f>Order!F18</f>
        <v>42</v>
      </c>
      <c r="H17" s="6">
        <f>Order!G18</f>
        <v>54</v>
      </c>
      <c r="I17" s="6">
        <f>Order!H18</f>
        <v>72</v>
      </c>
      <c r="J17" s="6">
        <f>Order!I18</f>
        <v>174</v>
      </c>
      <c r="K17" s="6">
        <f>Order!J18</f>
        <v>288</v>
      </c>
      <c r="L17" s="6">
        <f>Order!K18</f>
        <v>252</v>
      </c>
      <c r="M17" s="6">
        <f>Order!L18</f>
        <v>270</v>
      </c>
      <c r="N17" s="6">
        <f>Order!M18</f>
        <v>240</v>
      </c>
      <c r="O17" s="6">
        <f>Order!N18</f>
        <v>276</v>
      </c>
      <c r="P17" s="6">
        <f>Order!O18</f>
        <v>246</v>
      </c>
      <c r="Q17" s="6">
        <f>Order!P18</f>
        <v>222</v>
      </c>
      <c r="R17" s="6">
        <f>Order!Q18</f>
        <v>156</v>
      </c>
      <c r="S17" s="6">
        <f>Order!R18</f>
        <v>132</v>
      </c>
      <c r="T17" s="6">
        <f>Order!S18</f>
        <v>54</v>
      </c>
      <c r="U17" s="6">
        <f>Order!T18</f>
        <v>66</v>
      </c>
      <c r="V17" s="6">
        <f>Order!U18</f>
        <v>0</v>
      </c>
      <c r="W17" s="6">
        <f>Order!V18</f>
        <v>48</v>
      </c>
      <c r="X17" s="6">
        <f>Order!W18</f>
        <v>0</v>
      </c>
      <c r="Y17" s="6">
        <f>Order!X18</f>
        <v>0</v>
      </c>
      <c r="Z17" s="6">
        <f>Order!Y18</f>
        <v>0</v>
      </c>
      <c r="AA17" s="6">
        <f>Order!Z18</f>
        <v>0</v>
      </c>
      <c r="AC17" s="6" cm="1">
        <f t="array" ref="AC17">SMALL(IF(成人兒童=$AE$1,ROW($A$3:$A$302)-2,9999),ROW(15:15))</f>
        <v>15</v>
      </c>
      <c r="AD17" s="6" t="str" cm="1">
        <f t="array" aca="1" ref="AD17" ca="1">OFFSET($B$2,$AC17,COLUMN(A:A),,)</f>
        <v>DA5640-407</v>
      </c>
      <c r="AE17" s="44" cm="1">
        <f t="array" aca="1" ref="AE17" ca="1">OFFSET($B$2,$AC17,COLUMN(B:B),,)</f>
        <v>44737</v>
      </c>
      <c r="AF17" s="6" cm="1">
        <f t="array" aca="1" ref="AF17" ca="1">OFFSET($B$2,$AC17,COLUMN(C:C),,)</f>
        <v>6</v>
      </c>
      <c r="AG17" s="6" cm="1">
        <f t="array" aca="1" ref="AG17" ca="1">OFFSET($B$2,$AC17,COLUMN(D:D),,)</f>
        <v>42</v>
      </c>
      <c r="AH17" s="6" cm="1">
        <f t="array" aca="1" ref="AH17" ca="1">OFFSET($B$2,$AC17,COLUMN(E:E),,)</f>
        <v>42</v>
      </c>
      <c r="AI17" s="6" cm="1">
        <f t="array" aca="1" ref="AI17" ca="1">OFFSET($B$2,$AC17,COLUMN(F:F),,)</f>
        <v>54</v>
      </c>
      <c r="AJ17" s="6" cm="1">
        <f t="array" aca="1" ref="AJ17" ca="1">OFFSET($B$2,$AC17,COLUMN(G:G),,)</f>
        <v>72</v>
      </c>
      <c r="AK17" s="6" cm="1">
        <f t="array" aca="1" ref="AK17" ca="1">OFFSET($B$2,$AC17,COLUMN(H:H),,)</f>
        <v>174</v>
      </c>
      <c r="AL17" s="6" cm="1">
        <f t="array" aca="1" ref="AL17" ca="1">OFFSET($B$2,$AC17,COLUMN(I:I),,)</f>
        <v>288</v>
      </c>
      <c r="AM17" s="6" cm="1">
        <f t="array" aca="1" ref="AM17" ca="1">OFFSET($B$2,$AC17,COLUMN(J:J),,)</f>
        <v>252</v>
      </c>
      <c r="AN17" s="6" cm="1">
        <f t="array" aca="1" ref="AN17" ca="1">OFFSET($B$2,$AC17,COLUMN(K:K),,)</f>
        <v>270</v>
      </c>
      <c r="AO17" s="6" cm="1">
        <f t="array" aca="1" ref="AO17" ca="1">OFFSET($B$2,$AC17,COLUMN(L:L),,)</f>
        <v>240</v>
      </c>
      <c r="AP17" s="6" cm="1">
        <f t="array" aca="1" ref="AP17" ca="1">OFFSET($B$2,$AC17,COLUMN(M:M),,)</f>
        <v>276</v>
      </c>
      <c r="AQ17" s="6" cm="1">
        <f t="array" aca="1" ref="AQ17" ca="1">OFFSET($B$2,$AC17,COLUMN(N:N),,)</f>
        <v>246</v>
      </c>
      <c r="AR17" s="6" cm="1">
        <f t="array" aca="1" ref="AR17" ca="1">OFFSET($B$2,$AC17,COLUMN(O:O),,)</f>
        <v>222</v>
      </c>
      <c r="AS17" s="6" cm="1">
        <f t="array" aca="1" ref="AS17" ca="1">OFFSET($B$2,$AC17,COLUMN(P:P),,)</f>
        <v>156</v>
      </c>
      <c r="AT17" s="6" cm="1">
        <f t="array" aca="1" ref="AT17" ca="1">OFFSET($B$2,$AC17,COLUMN(Q:Q),,)</f>
        <v>132</v>
      </c>
      <c r="AU17" s="6" cm="1">
        <f t="array" aca="1" ref="AU17" ca="1">OFFSET($B$2,$AC17,COLUMN(R:R),,)</f>
        <v>54</v>
      </c>
      <c r="AV17" s="6" cm="1">
        <f t="array" aca="1" ref="AV17" ca="1">OFFSET($B$2,$AC17,COLUMN(S:S),,)</f>
        <v>66</v>
      </c>
      <c r="AW17" s="6" cm="1">
        <f t="array" aca="1" ref="AW17" ca="1">OFFSET($B$2,$AC17,COLUMN(T:T),,)</f>
        <v>0</v>
      </c>
      <c r="AX17" s="6" cm="1">
        <f t="array" aca="1" ref="AX17" ca="1">OFFSET($B$2,$AC17,COLUMN(U:U),,)</f>
        <v>48</v>
      </c>
      <c r="AZ17" s="6">
        <v>15</v>
      </c>
      <c r="BA17" s="45" t="str">
        <f t="shared" ca="1" si="0"/>
        <v>DJ5961-780</v>
      </c>
      <c r="BB17" s="48">
        <f t="shared" ca="1" si="1"/>
        <v>44729</v>
      </c>
      <c r="BC17" s="6">
        <f>$AT$2</f>
        <v>11</v>
      </c>
      <c r="BD17" s="6">
        <f ca="1">$AT$3</f>
        <v>0</v>
      </c>
      <c r="BF17" s="6" cm="1">
        <f t="array" aca="1" ref="BF17" ca="1">SMALL(IF(CGAC-$D$1&lt;36,ROW($BD$3:$BD$1009)-2,9999),ROW(15:15))</f>
        <v>15</v>
      </c>
      <c r="BG17" s="6" t="str" cm="1">
        <f t="array" aca="1" ref="BG17" ca="1">OFFSET($AZ$2,$BF17,COLUMN(A:A),,)</f>
        <v>DJ5961-780</v>
      </c>
      <c r="BH17" s="49" cm="1">
        <f t="array" aca="1" ref="BH17" ca="1">OFFSET($AZ$2,$BF17,COLUMN(B:B),,)</f>
        <v>44729</v>
      </c>
      <c r="BI17" s="6" cm="1">
        <f t="array" aca="1" ref="BI17" ca="1">OFFSET($AZ$2,$BF17,COLUMN(C:C),,)</f>
        <v>11</v>
      </c>
      <c r="BJ17" s="6" cm="1">
        <f t="array" aca="1" ref="BJ17" ca="1">OFFSET($AZ$2,$BF17,COLUMN(D:D),,)</f>
        <v>0</v>
      </c>
      <c r="BL17" s="54" cm="1">
        <f t="array" aca="1" ref="BL17" ca="1">SMALL(IF(Order_QTY&gt;0,ROW($BF$3:$BF$1009)-2,9999),ROW(15:15))</f>
        <v>29</v>
      </c>
      <c r="BM17" s="53" t="str" cm="1">
        <f t="array" aca="1" ref="BM17" ca="1">OFFSET($BF$2,$BL17,COLUMN(A:A),,)</f>
        <v>DJ5963-780</v>
      </c>
      <c r="BN17" s="55" cm="1">
        <f t="array" aca="1" ref="BN17" ca="1">OFFSET($BF$2,$BL17,COLUMN(B:B),,)</f>
        <v>44729</v>
      </c>
      <c r="BO17" s="53" cm="1">
        <f t="array" aca="1" ref="BO17" ca="1">OFFSET($BF$2,$BL17,COLUMN(C:C),,)</f>
        <v>8.5</v>
      </c>
      <c r="BP17" s="53" cm="1">
        <f t="array" aca="1" ref="BP17" ca="1">OFFSET($BF$2,$BL17,COLUMN(D:D),,)</f>
        <v>174</v>
      </c>
    </row>
    <row r="18" spans="1:68">
      <c r="A18" s="6">
        <v>16</v>
      </c>
      <c r="B18" s="6" t="str">
        <f>Order!A19</f>
        <v>MS</v>
      </c>
      <c r="C18" s="6" t="str">
        <f>Order!C19</f>
        <v>DC0819-001</v>
      </c>
      <c r="D18" s="44">
        <f>Order!B19</f>
        <v>44744</v>
      </c>
      <c r="E18" s="6">
        <f>Order!D19</f>
        <v>6</v>
      </c>
      <c r="F18" s="6">
        <f>Order!E19</f>
        <v>6</v>
      </c>
      <c r="G18" s="6">
        <f>Order!F19</f>
        <v>6</v>
      </c>
      <c r="H18" s="6">
        <f>Order!G19</f>
        <v>6</v>
      </c>
      <c r="I18" s="6">
        <f>Order!H19</f>
        <v>6</v>
      </c>
      <c r="J18" s="6">
        <f>Order!I19</f>
        <v>18</v>
      </c>
      <c r="K18" s="6">
        <f>Order!J19</f>
        <v>18</v>
      </c>
      <c r="L18" s="6">
        <f>Order!K19</f>
        <v>12</v>
      </c>
      <c r="M18" s="6">
        <f>Order!L19</f>
        <v>24</v>
      </c>
      <c r="N18" s="6">
        <f>Order!M19</f>
        <v>30</v>
      </c>
      <c r="O18" s="6">
        <f>Order!N19</f>
        <v>24</v>
      </c>
      <c r="P18" s="6">
        <f>Order!O19</f>
        <v>42</v>
      </c>
      <c r="Q18" s="6">
        <f>Order!P19</f>
        <v>36</v>
      </c>
      <c r="R18" s="6">
        <f>Order!Q19</f>
        <v>18</v>
      </c>
      <c r="S18" s="6">
        <f>Order!R19</f>
        <v>24</v>
      </c>
      <c r="T18" s="6">
        <f>Order!S19</f>
        <v>12</v>
      </c>
      <c r="U18" s="6">
        <f>Order!T19</f>
        <v>18</v>
      </c>
      <c r="V18" s="6">
        <f>Order!U19</f>
        <v>12</v>
      </c>
      <c r="W18" s="6">
        <f>Order!V19</f>
        <v>6</v>
      </c>
      <c r="X18" s="6">
        <f>Order!W19</f>
        <v>0</v>
      </c>
      <c r="Y18" s="6">
        <f>Order!X19</f>
        <v>0</v>
      </c>
      <c r="Z18" s="6">
        <f>Order!Y19</f>
        <v>0</v>
      </c>
      <c r="AA18" s="6">
        <f>Order!Z19</f>
        <v>0</v>
      </c>
      <c r="AC18" s="6" cm="1">
        <f t="array" ref="AC18">SMALL(IF(成人兒童=$AE$1,ROW($A$3:$A$302)-2,9999),ROW(16:16))</f>
        <v>16</v>
      </c>
      <c r="AD18" s="6" t="str" cm="1">
        <f t="array" aca="1" ref="AD18" ca="1">OFFSET($B$2,$AC18,COLUMN(A:A),,)</f>
        <v>DC0819-001</v>
      </c>
      <c r="AE18" s="44" cm="1">
        <f t="array" aca="1" ref="AE18" ca="1">OFFSET($B$2,$AC18,COLUMN(B:B),,)</f>
        <v>44744</v>
      </c>
      <c r="AF18" s="6" cm="1">
        <f t="array" aca="1" ref="AF18" ca="1">OFFSET($B$2,$AC18,COLUMN(C:C),,)</f>
        <v>6</v>
      </c>
      <c r="AG18" s="6" cm="1">
        <f t="array" aca="1" ref="AG18" ca="1">OFFSET($B$2,$AC18,COLUMN(D:D),,)</f>
        <v>6</v>
      </c>
      <c r="AH18" s="6" cm="1">
        <f t="array" aca="1" ref="AH18" ca="1">OFFSET($B$2,$AC18,COLUMN(E:E),,)</f>
        <v>6</v>
      </c>
      <c r="AI18" s="6" cm="1">
        <f t="array" aca="1" ref="AI18" ca="1">OFFSET($B$2,$AC18,COLUMN(F:F),,)</f>
        <v>6</v>
      </c>
      <c r="AJ18" s="6" cm="1">
        <f t="array" aca="1" ref="AJ18" ca="1">OFFSET($B$2,$AC18,COLUMN(G:G),,)</f>
        <v>6</v>
      </c>
      <c r="AK18" s="6" cm="1">
        <f t="array" aca="1" ref="AK18" ca="1">OFFSET($B$2,$AC18,COLUMN(H:H),,)</f>
        <v>18</v>
      </c>
      <c r="AL18" s="6" cm="1">
        <f t="array" aca="1" ref="AL18" ca="1">OFFSET($B$2,$AC18,COLUMN(I:I),,)</f>
        <v>18</v>
      </c>
      <c r="AM18" s="6" cm="1">
        <f t="array" aca="1" ref="AM18" ca="1">OFFSET($B$2,$AC18,COLUMN(J:J),,)</f>
        <v>12</v>
      </c>
      <c r="AN18" s="6" cm="1">
        <f t="array" aca="1" ref="AN18" ca="1">OFFSET($B$2,$AC18,COLUMN(K:K),,)</f>
        <v>24</v>
      </c>
      <c r="AO18" s="6" cm="1">
        <f t="array" aca="1" ref="AO18" ca="1">OFFSET($B$2,$AC18,COLUMN(L:L),,)</f>
        <v>30</v>
      </c>
      <c r="AP18" s="6" cm="1">
        <f t="array" aca="1" ref="AP18" ca="1">OFFSET($B$2,$AC18,COLUMN(M:M),,)</f>
        <v>24</v>
      </c>
      <c r="AQ18" s="6" cm="1">
        <f t="array" aca="1" ref="AQ18" ca="1">OFFSET($B$2,$AC18,COLUMN(N:N),,)</f>
        <v>42</v>
      </c>
      <c r="AR18" s="6" cm="1">
        <f t="array" aca="1" ref="AR18" ca="1">OFFSET($B$2,$AC18,COLUMN(O:O),,)</f>
        <v>36</v>
      </c>
      <c r="AS18" s="6" cm="1">
        <f t="array" aca="1" ref="AS18" ca="1">OFFSET($B$2,$AC18,COLUMN(P:P),,)</f>
        <v>18</v>
      </c>
      <c r="AT18" s="6" cm="1">
        <f t="array" aca="1" ref="AT18" ca="1">OFFSET($B$2,$AC18,COLUMN(Q:Q),,)</f>
        <v>24</v>
      </c>
      <c r="AU18" s="6" cm="1">
        <f t="array" aca="1" ref="AU18" ca="1">OFFSET($B$2,$AC18,COLUMN(R:R),,)</f>
        <v>12</v>
      </c>
      <c r="AV18" s="6" cm="1">
        <f t="array" aca="1" ref="AV18" ca="1">OFFSET($B$2,$AC18,COLUMN(S:S),,)</f>
        <v>18</v>
      </c>
      <c r="AW18" s="6" cm="1">
        <f t="array" aca="1" ref="AW18" ca="1">OFFSET($B$2,$AC18,COLUMN(T:T),,)</f>
        <v>12</v>
      </c>
      <c r="AX18" s="6" cm="1">
        <f t="array" aca="1" ref="AX18" ca="1">OFFSET($B$2,$AC18,COLUMN(U:U),,)</f>
        <v>6</v>
      </c>
      <c r="AZ18" s="6">
        <v>16</v>
      </c>
      <c r="BA18" s="45" t="str">
        <f t="shared" ca="1" si="0"/>
        <v>DJ5961-780</v>
      </c>
      <c r="BB18" s="48">
        <f t="shared" ca="1" si="1"/>
        <v>44729</v>
      </c>
      <c r="BC18" s="6">
        <f>$AU$2</f>
        <v>11.5</v>
      </c>
      <c r="BD18" s="6">
        <f ca="1">$AU$3</f>
        <v>36</v>
      </c>
      <c r="BF18" s="6" cm="1">
        <f t="array" aca="1" ref="BF18" ca="1">SMALL(IF(CGAC-$D$1&lt;36,ROW($BD$3:$BD$1009)-2,9999),ROW(16:16))</f>
        <v>16</v>
      </c>
      <c r="BG18" s="6" t="str" cm="1">
        <f t="array" aca="1" ref="BG18" ca="1">OFFSET($AZ$2,$BF18,COLUMN(A:A),,)</f>
        <v>DJ5961-780</v>
      </c>
      <c r="BH18" s="49" cm="1">
        <f t="array" aca="1" ref="BH18" ca="1">OFFSET($AZ$2,$BF18,COLUMN(B:B),,)</f>
        <v>44729</v>
      </c>
      <c r="BI18" s="6" cm="1">
        <f t="array" aca="1" ref="BI18" ca="1">OFFSET($AZ$2,$BF18,COLUMN(C:C),,)</f>
        <v>11.5</v>
      </c>
      <c r="BJ18" s="6" cm="1">
        <f t="array" aca="1" ref="BJ18" ca="1">OFFSET($AZ$2,$BF18,COLUMN(D:D),,)</f>
        <v>36</v>
      </c>
      <c r="BL18" s="54" cm="1">
        <f t="array" aca="1" ref="BL18" ca="1">SMALL(IF(Order_QTY&gt;0,ROW($BF$3:$BF$1009)-2,9999),ROW(16:16))</f>
        <v>31</v>
      </c>
      <c r="BM18" s="53" t="str" cm="1">
        <f t="array" aca="1" ref="BM18" ca="1">OFFSET($BF$2,$BL18,COLUMN(A:A),,)</f>
        <v>DJ5963-780</v>
      </c>
      <c r="BN18" s="55" cm="1">
        <f t="array" aca="1" ref="BN18" ca="1">OFFSET($BF$2,$BL18,COLUMN(B:B),,)</f>
        <v>44729</v>
      </c>
      <c r="BO18" s="53" cm="1">
        <f t="array" aca="1" ref="BO18" ca="1">OFFSET($BF$2,$BL18,COLUMN(C:C),,)</f>
        <v>9.5</v>
      </c>
      <c r="BP18" s="53" cm="1">
        <f t="array" aca="1" ref="BP18" ca="1">OFFSET($BF$2,$BL18,COLUMN(D:D),,)</f>
        <v>186</v>
      </c>
    </row>
    <row r="19" spans="1:68">
      <c r="A19" s="6">
        <v>17</v>
      </c>
      <c r="B19" s="6" t="str">
        <f>Order!A20</f>
        <v>MS</v>
      </c>
      <c r="C19" s="6" t="str">
        <f>Order!C20</f>
        <v>DC0819-407</v>
      </c>
      <c r="D19" s="44">
        <f>Order!B20</f>
        <v>44744</v>
      </c>
      <c r="E19" s="6">
        <f>Order!D20</f>
        <v>6</v>
      </c>
      <c r="F19" s="6">
        <f>Order!E20</f>
        <v>6</v>
      </c>
      <c r="G19" s="6">
        <f>Order!F20</f>
        <v>12</v>
      </c>
      <c r="H19" s="6">
        <f>Order!G20</f>
        <v>12</v>
      </c>
      <c r="I19" s="6">
        <f>Order!H20</f>
        <v>18</v>
      </c>
      <c r="J19" s="6">
        <f>Order!I20</f>
        <v>30</v>
      </c>
      <c r="K19" s="6">
        <f>Order!J20</f>
        <v>42</v>
      </c>
      <c r="L19" s="6">
        <f>Order!K20</f>
        <v>36</v>
      </c>
      <c r="M19" s="6">
        <f>Order!L20</f>
        <v>42</v>
      </c>
      <c r="N19" s="6">
        <f>Order!M20</f>
        <v>48</v>
      </c>
      <c r="O19" s="6">
        <f>Order!N20</f>
        <v>48</v>
      </c>
      <c r="P19" s="6">
        <f>Order!O20</f>
        <v>48</v>
      </c>
      <c r="Q19" s="6">
        <f>Order!P20</f>
        <v>42</v>
      </c>
      <c r="R19" s="6">
        <f>Order!Q20</f>
        <v>42</v>
      </c>
      <c r="S19" s="6">
        <f>Order!R20</f>
        <v>30</v>
      </c>
      <c r="T19" s="6">
        <f>Order!S20</f>
        <v>18</v>
      </c>
      <c r="U19" s="6">
        <f>Order!T20</f>
        <v>18</v>
      </c>
      <c r="V19" s="6">
        <f>Order!U20</f>
        <v>6</v>
      </c>
      <c r="W19" s="6">
        <f>Order!V20</f>
        <v>0</v>
      </c>
      <c r="X19" s="6">
        <f>Order!W20</f>
        <v>0</v>
      </c>
      <c r="Y19" s="6">
        <f>Order!X20</f>
        <v>0</v>
      </c>
      <c r="Z19" s="6">
        <f>Order!Y20</f>
        <v>0</v>
      </c>
      <c r="AA19" s="6">
        <f>Order!Z20</f>
        <v>0</v>
      </c>
      <c r="AC19" s="6" cm="1">
        <f t="array" ref="AC19">SMALL(IF(成人兒童=$AE$1,ROW($A$3:$A$302)-2,9999),ROW(17:17))</f>
        <v>17</v>
      </c>
      <c r="AD19" s="6" t="str" cm="1">
        <f t="array" aca="1" ref="AD19" ca="1">OFFSET($B$2,$AC19,COLUMN(A:A),,)</f>
        <v>DC0819-407</v>
      </c>
      <c r="AE19" s="44" cm="1">
        <f t="array" aca="1" ref="AE19" ca="1">OFFSET($B$2,$AC19,COLUMN(B:B),,)</f>
        <v>44744</v>
      </c>
      <c r="AF19" s="6" cm="1">
        <f t="array" aca="1" ref="AF19" ca="1">OFFSET($B$2,$AC19,COLUMN(C:C),,)</f>
        <v>6</v>
      </c>
      <c r="AG19" s="6" cm="1">
        <f t="array" aca="1" ref="AG19" ca="1">OFFSET($B$2,$AC19,COLUMN(D:D),,)</f>
        <v>6</v>
      </c>
      <c r="AH19" s="6" cm="1">
        <f t="array" aca="1" ref="AH19" ca="1">OFFSET($B$2,$AC19,COLUMN(E:E),,)</f>
        <v>12</v>
      </c>
      <c r="AI19" s="6" cm="1">
        <f t="array" aca="1" ref="AI19" ca="1">OFFSET($B$2,$AC19,COLUMN(F:F),,)</f>
        <v>12</v>
      </c>
      <c r="AJ19" s="6" cm="1">
        <f t="array" aca="1" ref="AJ19" ca="1">OFFSET($B$2,$AC19,COLUMN(G:G),,)</f>
        <v>18</v>
      </c>
      <c r="AK19" s="6" cm="1">
        <f t="array" aca="1" ref="AK19" ca="1">OFFSET($B$2,$AC19,COLUMN(H:H),,)</f>
        <v>30</v>
      </c>
      <c r="AL19" s="6" cm="1">
        <f t="array" aca="1" ref="AL19" ca="1">OFFSET($B$2,$AC19,COLUMN(I:I),,)</f>
        <v>42</v>
      </c>
      <c r="AM19" s="6" cm="1">
        <f t="array" aca="1" ref="AM19" ca="1">OFFSET($B$2,$AC19,COLUMN(J:J),,)</f>
        <v>36</v>
      </c>
      <c r="AN19" s="6" cm="1">
        <f t="array" aca="1" ref="AN19" ca="1">OFFSET($B$2,$AC19,COLUMN(K:K),,)</f>
        <v>42</v>
      </c>
      <c r="AO19" s="6" cm="1">
        <f t="array" aca="1" ref="AO19" ca="1">OFFSET($B$2,$AC19,COLUMN(L:L),,)</f>
        <v>48</v>
      </c>
      <c r="AP19" s="6" cm="1">
        <f t="array" aca="1" ref="AP19" ca="1">OFFSET($B$2,$AC19,COLUMN(M:M),,)</f>
        <v>48</v>
      </c>
      <c r="AQ19" s="6" cm="1">
        <f t="array" aca="1" ref="AQ19" ca="1">OFFSET($B$2,$AC19,COLUMN(N:N),,)</f>
        <v>48</v>
      </c>
      <c r="AR19" s="6" cm="1">
        <f t="array" aca="1" ref="AR19" ca="1">OFFSET($B$2,$AC19,COLUMN(O:O),,)</f>
        <v>42</v>
      </c>
      <c r="AS19" s="6" cm="1">
        <f t="array" aca="1" ref="AS19" ca="1">OFFSET($B$2,$AC19,COLUMN(P:P),,)</f>
        <v>42</v>
      </c>
      <c r="AT19" s="6" cm="1">
        <f t="array" aca="1" ref="AT19" ca="1">OFFSET($B$2,$AC19,COLUMN(Q:Q),,)</f>
        <v>30</v>
      </c>
      <c r="AU19" s="6" cm="1">
        <f t="array" aca="1" ref="AU19" ca="1">OFFSET($B$2,$AC19,COLUMN(R:R),,)</f>
        <v>18</v>
      </c>
      <c r="AV19" s="6" cm="1">
        <f t="array" aca="1" ref="AV19" ca="1">OFFSET($B$2,$AC19,COLUMN(S:S),,)</f>
        <v>18</v>
      </c>
      <c r="AW19" s="6" cm="1">
        <f t="array" aca="1" ref="AW19" ca="1">OFFSET($B$2,$AC19,COLUMN(T:T),,)</f>
        <v>6</v>
      </c>
      <c r="AX19" s="6" cm="1">
        <f t="array" aca="1" ref="AX19" ca="1">OFFSET($B$2,$AC19,COLUMN(U:U),,)</f>
        <v>0</v>
      </c>
      <c r="AZ19" s="6">
        <v>17</v>
      </c>
      <c r="BA19" s="45" t="str">
        <f t="shared" ca="1" si="0"/>
        <v>DJ5961-780</v>
      </c>
      <c r="BB19" s="48">
        <f t="shared" ca="1" si="1"/>
        <v>44729</v>
      </c>
      <c r="BC19" s="6">
        <f>$AV$2</f>
        <v>12</v>
      </c>
      <c r="BD19" s="6">
        <f ca="1">$AV$3</f>
        <v>0</v>
      </c>
      <c r="BF19" s="6" cm="1">
        <f t="array" aca="1" ref="BF19" ca="1">SMALL(IF(CGAC-$D$1&lt;36,ROW($BD$3:$BD$1009)-2,9999),ROW(17:17))</f>
        <v>17</v>
      </c>
      <c r="BG19" s="6" t="str" cm="1">
        <f t="array" aca="1" ref="BG19" ca="1">OFFSET($AZ$2,$BF19,COLUMN(A:A),,)</f>
        <v>DJ5961-780</v>
      </c>
      <c r="BH19" s="49" cm="1">
        <f t="array" aca="1" ref="BH19" ca="1">OFFSET($AZ$2,$BF19,COLUMN(B:B),,)</f>
        <v>44729</v>
      </c>
      <c r="BI19" s="6" cm="1">
        <f t="array" aca="1" ref="BI19" ca="1">OFFSET($AZ$2,$BF19,COLUMN(C:C),,)</f>
        <v>12</v>
      </c>
      <c r="BJ19" s="6" cm="1">
        <f t="array" aca="1" ref="BJ19" ca="1">OFFSET($AZ$2,$BF19,COLUMN(D:D),,)</f>
        <v>0</v>
      </c>
      <c r="BL19" s="54" cm="1">
        <f t="array" aca="1" ref="BL19" ca="1">SMALL(IF(Order_QTY&gt;0,ROW($BF$3:$BF$1009)-2,9999),ROW(17:17))</f>
        <v>32</v>
      </c>
      <c r="BM19" s="53" t="str" cm="1">
        <f t="array" aca="1" ref="BM19" ca="1">OFFSET($BF$2,$BL19,COLUMN(A:A),,)</f>
        <v>DJ5963-780</v>
      </c>
      <c r="BN19" s="55" cm="1">
        <f t="array" aca="1" ref="BN19" ca="1">OFFSET($BF$2,$BL19,COLUMN(B:B),,)</f>
        <v>44729</v>
      </c>
      <c r="BO19" s="53" cm="1">
        <f t="array" aca="1" ref="BO19" ca="1">OFFSET($BF$2,$BL19,COLUMN(C:C),,)</f>
        <v>10</v>
      </c>
      <c r="BP19" s="53" cm="1">
        <f t="array" aca="1" ref="BP19" ca="1">OFFSET($BF$2,$BL19,COLUMN(D:D),,)</f>
        <v>300</v>
      </c>
    </row>
    <row r="20" spans="1:68">
      <c r="A20" s="6">
        <v>18</v>
      </c>
      <c r="B20" s="6" t="str">
        <f>Order!A21</f>
        <v>MS</v>
      </c>
      <c r="C20" s="6" t="str">
        <f>Order!C21</f>
        <v>DJ5961-780</v>
      </c>
      <c r="D20" s="44">
        <f>Order!B21</f>
        <v>44744</v>
      </c>
      <c r="E20" s="6">
        <f>Order!D21</f>
        <v>0</v>
      </c>
      <c r="F20" s="6">
        <f>Order!E21</f>
        <v>0</v>
      </c>
      <c r="G20" s="6">
        <f>Order!F21</f>
        <v>6</v>
      </c>
      <c r="H20" s="6">
        <f>Order!G21</f>
        <v>0</v>
      </c>
      <c r="I20" s="6">
        <f>Order!H21</f>
        <v>0</v>
      </c>
      <c r="J20" s="6">
        <f>Order!I21</f>
        <v>0</v>
      </c>
      <c r="K20" s="6">
        <f>Order!J21</f>
        <v>306</v>
      </c>
      <c r="L20" s="6">
        <f>Order!K21</f>
        <v>48</v>
      </c>
      <c r="M20" s="6">
        <f>Order!L21</f>
        <v>528</v>
      </c>
      <c r="N20" s="6">
        <f>Order!M21</f>
        <v>96</v>
      </c>
      <c r="O20" s="6">
        <f>Order!N21</f>
        <v>720</v>
      </c>
      <c r="P20" s="6">
        <f>Order!O21</f>
        <v>132</v>
      </c>
      <c r="Q20" s="6">
        <f>Order!P21</f>
        <v>594</v>
      </c>
      <c r="R20" s="6">
        <f>Order!Q21</f>
        <v>84</v>
      </c>
      <c r="S20" s="6">
        <f>Order!R21</f>
        <v>312</v>
      </c>
      <c r="T20" s="6">
        <f>Order!S21</f>
        <v>24</v>
      </c>
      <c r="U20" s="6">
        <f>Order!T21</f>
        <v>132</v>
      </c>
      <c r="V20" s="6">
        <f>Order!U21</f>
        <v>0</v>
      </c>
      <c r="W20" s="6">
        <f>Order!V21</f>
        <v>12</v>
      </c>
      <c r="X20" s="6">
        <f>Order!W21</f>
        <v>0</v>
      </c>
      <c r="Y20" s="6">
        <f>Order!X21</f>
        <v>0</v>
      </c>
      <c r="Z20" s="6">
        <f>Order!Y21</f>
        <v>0</v>
      </c>
      <c r="AA20" s="6">
        <f>Order!Z21</f>
        <v>0</v>
      </c>
      <c r="AC20" s="6" cm="1">
        <f t="array" ref="AC20">SMALL(IF(成人兒童=$AE$1,ROW($A$3:$A$302)-2,9999),ROW(18:18))</f>
        <v>18</v>
      </c>
      <c r="AD20" s="6" t="str" cm="1">
        <f t="array" aca="1" ref="AD20" ca="1">OFFSET($B$2,$AC20,COLUMN(A:A),,)</f>
        <v>DJ5961-780</v>
      </c>
      <c r="AE20" s="44" cm="1">
        <f t="array" aca="1" ref="AE20" ca="1">OFFSET($B$2,$AC20,COLUMN(B:B),,)</f>
        <v>44744</v>
      </c>
      <c r="AF20" s="6" cm="1">
        <f t="array" aca="1" ref="AF20" ca="1">OFFSET($B$2,$AC20,COLUMN(C:C),,)</f>
        <v>0</v>
      </c>
      <c r="AG20" s="6" cm="1">
        <f t="array" aca="1" ref="AG20" ca="1">OFFSET($B$2,$AC20,COLUMN(D:D),,)</f>
        <v>0</v>
      </c>
      <c r="AH20" s="6" cm="1">
        <f t="array" aca="1" ref="AH20" ca="1">OFFSET($B$2,$AC20,COLUMN(E:E),,)</f>
        <v>6</v>
      </c>
      <c r="AI20" s="6" cm="1">
        <f t="array" aca="1" ref="AI20" ca="1">OFFSET($B$2,$AC20,COLUMN(F:F),,)</f>
        <v>0</v>
      </c>
      <c r="AJ20" s="6" cm="1">
        <f t="array" aca="1" ref="AJ20" ca="1">OFFSET($B$2,$AC20,COLUMN(G:G),,)</f>
        <v>0</v>
      </c>
      <c r="AK20" s="6" cm="1">
        <f t="array" aca="1" ref="AK20" ca="1">OFFSET($B$2,$AC20,COLUMN(H:H),,)</f>
        <v>0</v>
      </c>
      <c r="AL20" s="6" cm="1">
        <f t="array" aca="1" ref="AL20" ca="1">OFFSET($B$2,$AC20,COLUMN(I:I),,)</f>
        <v>306</v>
      </c>
      <c r="AM20" s="6" cm="1">
        <f t="array" aca="1" ref="AM20" ca="1">OFFSET($B$2,$AC20,COLUMN(J:J),,)</f>
        <v>48</v>
      </c>
      <c r="AN20" s="6" cm="1">
        <f t="array" aca="1" ref="AN20" ca="1">OFFSET($B$2,$AC20,COLUMN(K:K),,)</f>
        <v>528</v>
      </c>
      <c r="AO20" s="6" cm="1">
        <f t="array" aca="1" ref="AO20" ca="1">OFFSET($B$2,$AC20,COLUMN(L:L),,)</f>
        <v>96</v>
      </c>
      <c r="AP20" s="6" cm="1">
        <f t="array" aca="1" ref="AP20" ca="1">OFFSET($B$2,$AC20,COLUMN(M:M),,)</f>
        <v>720</v>
      </c>
      <c r="AQ20" s="6" cm="1">
        <f t="array" aca="1" ref="AQ20" ca="1">OFFSET($B$2,$AC20,COLUMN(N:N),,)</f>
        <v>132</v>
      </c>
      <c r="AR20" s="6" cm="1">
        <f t="array" aca="1" ref="AR20" ca="1">OFFSET($B$2,$AC20,COLUMN(O:O),,)</f>
        <v>594</v>
      </c>
      <c r="AS20" s="6" cm="1">
        <f t="array" aca="1" ref="AS20" ca="1">OFFSET($B$2,$AC20,COLUMN(P:P),,)</f>
        <v>84</v>
      </c>
      <c r="AT20" s="6" cm="1">
        <f t="array" aca="1" ref="AT20" ca="1">OFFSET($B$2,$AC20,COLUMN(Q:Q),,)</f>
        <v>312</v>
      </c>
      <c r="AU20" s="6" cm="1">
        <f t="array" aca="1" ref="AU20" ca="1">OFFSET($B$2,$AC20,COLUMN(R:R),,)</f>
        <v>24</v>
      </c>
      <c r="AV20" s="6" cm="1">
        <f t="array" aca="1" ref="AV20" ca="1">OFFSET($B$2,$AC20,COLUMN(S:S),,)</f>
        <v>132</v>
      </c>
      <c r="AW20" s="6" cm="1">
        <f t="array" aca="1" ref="AW20" ca="1">OFFSET($B$2,$AC20,COLUMN(T:T),,)</f>
        <v>0</v>
      </c>
      <c r="AX20" s="6" cm="1">
        <f t="array" aca="1" ref="AX20" ca="1">OFFSET($B$2,$AC20,COLUMN(U:U),,)</f>
        <v>12</v>
      </c>
      <c r="AZ20" s="6">
        <v>18</v>
      </c>
      <c r="BA20" s="45" t="str">
        <f t="shared" ca="1" si="0"/>
        <v>DJ5961-780</v>
      </c>
      <c r="BB20" s="48">
        <f t="shared" ca="1" si="1"/>
        <v>44729</v>
      </c>
      <c r="BC20" s="6">
        <f>$AW$2</f>
        <v>12.5</v>
      </c>
      <c r="BD20" s="6">
        <f ca="1">$AW$3</f>
        <v>0</v>
      </c>
      <c r="BF20" s="6" cm="1">
        <f t="array" aca="1" ref="BF20" ca="1">SMALL(IF(CGAC-$D$1&lt;36,ROW($BD$3:$BD$1009)-2,9999),ROW(18:18))</f>
        <v>18</v>
      </c>
      <c r="BG20" s="6" t="str" cm="1">
        <f t="array" aca="1" ref="BG20" ca="1">OFFSET($AZ$2,$BF20,COLUMN(A:A),,)</f>
        <v>DJ5961-780</v>
      </c>
      <c r="BH20" s="49" cm="1">
        <f t="array" aca="1" ref="BH20" ca="1">OFFSET($AZ$2,$BF20,COLUMN(B:B),,)</f>
        <v>44729</v>
      </c>
      <c r="BI20" s="6" cm="1">
        <f t="array" aca="1" ref="BI20" ca="1">OFFSET($AZ$2,$BF20,COLUMN(C:C),,)</f>
        <v>12.5</v>
      </c>
      <c r="BJ20" s="6" cm="1">
        <f t="array" aca="1" ref="BJ20" ca="1">OFFSET($AZ$2,$BF20,COLUMN(D:D),,)</f>
        <v>0</v>
      </c>
      <c r="BL20" s="54" cm="1">
        <f t="array" aca="1" ref="BL20" ca="1">SMALL(IF(Order_QTY&gt;0,ROW($BF$3:$BF$1009)-2,9999),ROW(18:18))</f>
        <v>34</v>
      </c>
      <c r="BM20" s="53" t="str" cm="1">
        <f t="array" aca="1" ref="BM20" ca="1">OFFSET($BF$2,$BL20,COLUMN(A:A),,)</f>
        <v>DJ5963-780</v>
      </c>
      <c r="BN20" s="55" cm="1">
        <f t="array" aca="1" ref="BN20" ca="1">OFFSET($BF$2,$BL20,COLUMN(B:B),,)</f>
        <v>44729</v>
      </c>
      <c r="BO20" s="53" cm="1">
        <f t="array" aca="1" ref="BO20" ca="1">OFFSET($BF$2,$BL20,COLUMN(C:C),,)</f>
        <v>11</v>
      </c>
      <c r="BP20" s="53" cm="1">
        <f t="array" aca="1" ref="BP20" ca="1">OFFSET($BF$2,$BL20,COLUMN(D:D),,)</f>
        <v>150</v>
      </c>
    </row>
    <row r="21" spans="1:68">
      <c r="A21" s="6">
        <v>19</v>
      </c>
      <c r="B21" s="6" t="str">
        <f>Order!A22</f>
        <v>MS</v>
      </c>
      <c r="C21" s="6" t="str">
        <f>Order!C22</f>
        <v>DR5952-810</v>
      </c>
      <c r="D21" s="44">
        <f>Order!B22</f>
        <v>44744</v>
      </c>
      <c r="E21" s="6">
        <f>Order!D22</f>
        <v>12</v>
      </c>
      <c r="F21" s="6">
        <f>Order!E22</f>
        <v>12</v>
      </c>
      <c r="G21" s="6">
        <f>Order!F22</f>
        <v>26</v>
      </c>
      <c r="H21" s="6">
        <f>Order!G22</f>
        <v>32</v>
      </c>
      <c r="I21" s="6">
        <f>Order!H22</f>
        <v>38</v>
      </c>
      <c r="J21" s="6">
        <f>Order!I22</f>
        <v>56</v>
      </c>
      <c r="K21" s="6">
        <f>Order!J22</f>
        <v>64</v>
      </c>
      <c r="L21" s="6">
        <f>Order!K22</f>
        <v>58</v>
      </c>
      <c r="M21" s="6">
        <f>Order!L22</f>
        <v>102</v>
      </c>
      <c r="N21" s="6">
        <f>Order!M22</f>
        <v>84</v>
      </c>
      <c r="O21" s="6">
        <f>Order!N22</f>
        <v>84</v>
      </c>
      <c r="P21" s="6">
        <f>Order!O22</f>
        <v>82</v>
      </c>
      <c r="Q21" s="6">
        <f>Order!P22</f>
        <v>66</v>
      </c>
      <c r="R21" s="6">
        <f>Order!Q22</f>
        <v>62</v>
      </c>
      <c r="S21" s="6">
        <f>Order!R22</f>
        <v>38</v>
      </c>
      <c r="T21" s="6">
        <f>Order!S22</f>
        <v>34</v>
      </c>
      <c r="U21" s="6">
        <f>Order!T22</f>
        <v>22</v>
      </c>
      <c r="V21" s="6">
        <f>Order!U22</f>
        <v>14</v>
      </c>
      <c r="W21" s="6">
        <f>Order!V22</f>
        <v>8</v>
      </c>
      <c r="X21" s="6">
        <f>Order!W22</f>
        <v>0</v>
      </c>
      <c r="Y21" s="6">
        <f>Order!X22</f>
        <v>0</v>
      </c>
      <c r="Z21" s="6">
        <f>Order!Y22</f>
        <v>0</v>
      </c>
      <c r="AA21" s="6">
        <f>Order!Z22</f>
        <v>0</v>
      </c>
      <c r="AC21" s="6" cm="1">
        <f t="array" ref="AC21">SMALL(IF(成人兒童=$AE$1,ROW($A$3:$A$302)-2,9999),ROW(19:19))</f>
        <v>19</v>
      </c>
      <c r="AD21" s="6" t="str" cm="1">
        <f t="array" aca="1" ref="AD21" ca="1">OFFSET($B$2,$AC21,COLUMN(A:A),,)</f>
        <v>DR5952-810</v>
      </c>
      <c r="AE21" s="44" cm="1">
        <f t="array" aca="1" ref="AE21" ca="1">OFFSET($B$2,$AC21,COLUMN(B:B),,)</f>
        <v>44744</v>
      </c>
      <c r="AF21" s="6" cm="1">
        <f t="array" aca="1" ref="AF21" ca="1">OFFSET($B$2,$AC21,COLUMN(C:C),,)</f>
        <v>12</v>
      </c>
      <c r="AG21" s="6" cm="1">
        <f t="array" aca="1" ref="AG21" ca="1">OFFSET($B$2,$AC21,COLUMN(D:D),,)</f>
        <v>12</v>
      </c>
      <c r="AH21" s="6" cm="1">
        <f t="array" aca="1" ref="AH21" ca="1">OFFSET($B$2,$AC21,COLUMN(E:E),,)</f>
        <v>26</v>
      </c>
      <c r="AI21" s="6" cm="1">
        <f t="array" aca="1" ref="AI21" ca="1">OFFSET($B$2,$AC21,COLUMN(F:F),,)</f>
        <v>32</v>
      </c>
      <c r="AJ21" s="6" cm="1">
        <f t="array" aca="1" ref="AJ21" ca="1">OFFSET($B$2,$AC21,COLUMN(G:G),,)</f>
        <v>38</v>
      </c>
      <c r="AK21" s="6" cm="1">
        <f t="array" aca="1" ref="AK21" ca="1">OFFSET($B$2,$AC21,COLUMN(H:H),,)</f>
        <v>56</v>
      </c>
      <c r="AL21" s="6" cm="1">
        <f t="array" aca="1" ref="AL21" ca="1">OFFSET($B$2,$AC21,COLUMN(I:I),,)</f>
        <v>64</v>
      </c>
      <c r="AM21" s="6" cm="1">
        <f t="array" aca="1" ref="AM21" ca="1">OFFSET($B$2,$AC21,COLUMN(J:J),,)</f>
        <v>58</v>
      </c>
      <c r="AN21" s="6" cm="1">
        <f t="array" aca="1" ref="AN21" ca="1">OFFSET($B$2,$AC21,COLUMN(K:K),,)</f>
        <v>102</v>
      </c>
      <c r="AO21" s="6" cm="1">
        <f t="array" aca="1" ref="AO21" ca="1">OFFSET($B$2,$AC21,COLUMN(L:L),,)</f>
        <v>84</v>
      </c>
      <c r="AP21" s="6" cm="1">
        <f t="array" aca="1" ref="AP21" ca="1">OFFSET($B$2,$AC21,COLUMN(M:M),,)</f>
        <v>84</v>
      </c>
      <c r="AQ21" s="6" cm="1">
        <f t="array" aca="1" ref="AQ21" ca="1">OFFSET($B$2,$AC21,COLUMN(N:N),,)</f>
        <v>82</v>
      </c>
      <c r="AR21" s="6" cm="1">
        <f t="array" aca="1" ref="AR21" ca="1">OFFSET($B$2,$AC21,COLUMN(O:O),,)</f>
        <v>66</v>
      </c>
      <c r="AS21" s="6" cm="1">
        <f t="array" aca="1" ref="AS21" ca="1">OFFSET($B$2,$AC21,COLUMN(P:P),,)</f>
        <v>62</v>
      </c>
      <c r="AT21" s="6" cm="1">
        <f t="array" aca="1" ref="AT21" ca="1">OFFSET($B$2,$AC21,COLUMN(Q:Q),,)</f>
        <v>38</v>
      </c>
      <c r="AU21" s="6" cm="1">
        <f t="array" aca="1" ref="AU21" ca="1">OFFSET($B$2,$AC21,COLUMN(R:R),,)</f>
        <v>34</v>
      </c>
      <c r="AV21" s="6" cm="1">
        <f t="array" aca="1" ref="AV21" ca="1">OFFSET($B$2,$AC21,COLUMN(S:S),,)</f>
        <v>22</v>
      </c>
      <c r="AW21" s="6" cm="1">
        <f t="array" aca="1" ref="AW21" ca="1">OFFSET($B$2,$AC21,COLUMN(T:T),,)</f>
        <v>14</v>
      </c>
      <c r="AX21" s="6" cm="1">
        <f t="array" aca="1" ref="AX21" ca="1">OFFSET($B$2,$AC21,COLUMN(U:U),,)</f>
        <v>8</v>
      </c>
      <c r="AZ21" s="6">
        <v>19</v>
      </c>
      <c r="BA21" s="45" t="str">
        <f t="shared" ca="1" si="0"/>
        <v>DJ5961-780</v>
      </c>
      <c r="BB21" s="48">
        <f t="shared" ca="1" si="1"/>
        <v>44729</v>
      </c>
      <c r="BC21" s="6">
        <f>$AX$2</f>
        <v>13</v>
      </c>
      <c r="BD21" s="6">
        <f ca="1">$AX$3</f>
        <v>36</v>
      </c>
      <c r="BF21" s="6" cm="1">
        <f t="array" aca="1" ref="BF21" ca="1">SMALL(IF(CGAC-$D$1&lt;36,ROW($BD$3:$BD$1009)-2,9999),ROW(19:19))</f>
        <v>19</v>
      </c>
      <c r="BG21" s="6" t="str" cm="1">
        <f t="array" aca="1" ref="BG21" ca="1">OFFSET($AZ$2,$BF21,COLUMN(A:A),,)</f>
        <v>DJ5961-780</v>
      </c>
      <c r="BH21" s="49" cm="1">
        <f t="array" aca="1" ref="BH21" ca="1">OFFSET($AZ$2,$BF21,COLUMN(B:B),,)</f>
        <v>44729</v>
      </c>
      <c r="BI21" s="6" cm="1">
        <f t="array" aca="1" ref="BI21" ca="1">OFFSET($AZ$2,$BF21,COLUMN(C:C),,)</f>
        <v>13</v>
      </c>
      <c r="BJ21" s="6" cm="1">
        <f t="array" aca="1" ref="BJ21" ca="1">OFFSET($AZ$2,$BF21,COLUMN(D:D),,)</f>
        <v>36</v>
      </c>
      <c r="BL21" s="54" cm="1">
        <f t="array" aca="1" ref="BL21" ca="1">SMALL(IF(Order_QTY&gt;0,ROW($BF$3:$BF$1009)-2,9999),ROW(19:19))</f>
        <v>36</v>
      </c>
      <c r="BM21" s="53" t="str" cm="1">
        <f t="array" aca="1" ref="BM21" ca="1">OFFSET($BF$2,$BL21,COLUMN(A:A),,)</f>
        <v>DJ5963-780</v>
      </c>
      <c r="BN21" s="55" cm="1">
        <f t="array" aca="1" ref="BN21" ca="1">OFFSET($BF$2,$BL21,COLUMN(B:B),,)</f>
        <v>44729</v>
      </c>
      <c r="BO21" s="53" cm="1">
        <f t="array" aca="1" ref="BO21" ca="1">OFFSET($BF$2,$BL21,COLUMN(C:C),,)</f>
        <v>12</v>
      </c>
      <c r="BP21" s="53" cm="1">
        <f t="array" aca="1" ref="BP21" ca="1">OFFSET($BF$2,$BL21,COLUMN(D:D),,)</f>
        <v>48</v>
      </c>
    </row>
    <row r="22" spans="1:68">
      <c r="A22" s="6">
        <v>20</v>
      </c>
      <c r="B22" s="6" t="str">
        <f>Order!A23</f>
        <v>MS</v>
      </c>
      <c r="C22" s="6" t="str">
        <f>Order!C23</f>
        <v>DJ5961-001</v>
      </c>
      <c r="D22" s="44">
        <f>Order!B23</f>
        <v>44744</v>
      </c>
      <c r="E22" s="6">
        <f>Order!D23</f>
        <v>6</v>
      </c>
      <c r="F22" s="6">
        <f>Order!E23</f>
        <v>12</v>
      </c>
      <c r="G22" s="6">
        <f>Order!F23</f>
        <v>18</v>
      </c>
      <c r="H22" s="6">
        <f>Order!G23</f>
        <v>18</v>
      </c>
      <c r="I22" s="6">
        <f>Order!H23</f>
        <v>24</v>
      </c>
      <c r="J22" s="6">
        <f>Order!I23</f>
        <v>36</v>
      </c>
      <c r="K22" s="6">
        <f>Order!J23</f>
        <v>36</v>
      </c>
      <c r="L22" s="6">
        <f>Order!K23</f>
        <v>24</v>
      </c>
      <c r="M22" s="6">
        <f>Order!L23</f>
        <v>60</v>
      </c>
      <c r="N22" s="6">
        <f>Order!M23</f>
        <v>48</v>
      </c>
      <c r="O22" s="6">
        <f>Order!N23</f>
        <v>48</v>
      </c>
      <c r="P22" s="6">
        <f>Order!O23</f>
        <v>72</v>
      </c>
      <c r="Q22" s="6">
        <f>Order!P23</f>
        <v>54</v>
      </c>
      <c r="R22" s="6">
        <f>Order!Q23</f>
        <v>42</v>
      </c>
      <c r="S22" s="6">
        <f>Order!R23</f>
        <v>36</v>
      </c>
      <c r="T22" s="6">
        <f>Order!S23</f>
        <v>24</v>
      </c>
      <c r="U22" s="6">
        <f>Order!T23</f>
        <v>24</v>
      </c>
      <c r="V22" s="6">
        <f>Order!U23</f>
        <v>12</v>
      </c>
      <c r="W22" s="6">
        <f>Order!V23</f>
        <v>12</v>
      </c>
      <c r="X22" s="6">
        <f>Order!W23</f>
        <v>0</v>
      </c>
      <c r="Y22" s="6">
        <f>Order!X23</f>
        <v>0</v>
      </c>
      <c r="Z22" s="6">
        <f>Order!Y23</f>
        <v>0</v>
      </c>
      <c r="AA22" s="6">
        <f>Order!Z23</f>
        <v>0</v>
      </c>
      <c r="AC22" s="6" cm="1">
        <f t="array" ref="AC22">SMALL(IF(成人兒童=$AE$1,ROW($A$3:$A$302)-2,9999),ROW(20:20))</f>
        <v>20</v>
      </c>
      <c r="AD22" s="6" t="str" cm="1">
        <f t="array" aca="1" ref="AD22" ca="1">OFFSET($B$2,$AC22,COLUMN(A:A),,)</f>
        <v>DJ5961-001</v>
      </c>
      <c r="AE22" s="44" cm="1">
        <f t="array" aca="1" ref="AE22" ca="1">OFFSET($B$2,$AC22,COLUMN(B:B),,)</f>
        <v>44744</v>
      </c>
      <c r="AF22" s="6" cm="1">
        <f t="array" aca="1" ref="AF22" ca="1">OFFSET($B$2,$AC22,COLUMN(C:C),,)</f>
        <v>6</v>
      </c>
      <c r="AG22" s="6" cm="1">
        <f t="array" aca="1" ref="AG22" ca="1">OFFSET($B$2,$AC22,COLUMN(D:D),,)</f>
        <v>12</v>
      </c>
      <c r="AH22" s="6" cm="1">
        <f t="array" aca="1" ref="AH22" ca="1">OFFSET($B$2,$AC22,COLUMN(E:E),,)</f>
        <v>18</v>
      </c>
      <c r="AI22" s="6" cm="1">
        <f t="array" aca="1" ref="AI22" ca="1">OFFSET($B$2,$AC22,COLUMN(F:F),,)</f>
        <v>18</v>
      </c>
      <c r="AJ22" s="6" cm="1">
        <f t="array" aca="1" ref="AJ22" ca="1">OFFSET($B$2,$AC22,COLUMN(G:G),,)</f>
        <v>24</v>
      </c>
      <c r="AK22" s="6" cm="1">
        <f t="array" aca="1" ref="AK22" ca="1">OFFSET($B$2,$AC22,COLUMN(H:H),,)</f>
        <v>36</v>
      </c>
      <c r="AL22" s="6" cm="1">
        <f t="array" aca="1" ref="AL22" ca="1">OFFSET($B$2,$AC22,COLUMN(I:I),,)</f>
        <v>36</v>
      </c>
      <c r="AM22" s="6" cm="1">
        <f t="array" aca="1" ref="AM22" ca="1">OFFSET($B$2,$AC22,COLUMN(J:J),,)</f>
        <v>24</v>
      </c>
      <c r="AN22" s="6" cm="1">
        <f t="array" aca="1" ref="AN22" ca="1">OFFSET($B$2,$AC22,COLUMN(K:K),,)</f>
        <v>60</v>
      </c>
      <c r="AO22" s="6" cm="1">
        <f t="array" aca="1" ref="AO22" ca="1">OFFSET($B$2,$AC22,COLUMN(L:L),,)</f>
        <v>48</v>
      </c>
      <c r="AP22" s="6" cm="1">
        <f t="array" aca="1" ref="AP22" ca="1">OFFSET($B$2,$AC22,COLUMN(M:M),,)</f>
        <v>48</v>
      </c>
      <c r="AQ22" s="6" cm="1">
        <f t="array" aca="1" ref="AQ22" ca="1">OFFSET($B$2,$AC22,COLUMN(N:N),,)</f>
        <v>72</v>
      </c>
      <c r="AR22" s="6" cm="1">
        <f t="array" aca="1" ref="AR22" ca="1">OFFSET($B$2,$AC22,COLUMN(O:O),,)</f>
        <v>54</v>
      </c>
      <c r="AS22" s="6" cm="1">
        <f t="array" aca="1" ref="AS22" ca="1">OFFSET($B$2,$AC22,COLUMN(P:P),,)</f>
        <v>42</v>
      </c>
      <c r="AT22" s="6" cm="1">
        <f t="array" aca="1" ref="AT22" ca="1">OFFSET($B$2,$AC22,COLUMN(Q:Q),,)</f>
        <v>36</v>
      </c>
      <c r="AU22" s="6" cm="1">
        <f t="array" aca="1" ref="AU22" ca="1">OFFSET($B$2,$AC22,COLUMN(R:R),,)</f>
        <v>24</v>
      </c>
      <c r="AV22" s="6" cm="1">
        <f t="array" aca="1" ref="AV22" ca="1">OFFSET($B$2,$AC22,COLUMN(S:S),,)</f>
        <v>24</v>
      </c>
      <c r="AW22" s="6" cm="1">
        <f t="array" aca="1" ref="AW22" ca="1">OFFSET($B$2,$AC22,COLUMN(T:T),,)</f>
        <v>12</v>
      </c>
      <c r="AX22" s="6" cm="1">
        <f t="array" aca="1" ref="AX22" ca="1">OFFSET($B$2,$AC22,COLUMN(U:U),,)</f>
        <v>12</v>
      </c>
      <c r="AZ22" s="6">
        <v>20</v>
      </c>
      <c r="BA22" s="45" t="str">
        <f ca="1">$AD$4</f>
        <v>DJ5963-780</v>
      </c>
      <c r="BB22" s="44">
        <f ca="1">$AE$4</f>
        <v>44729</v>
      </c>
      <c r="BC22" s="6">
        <f>$AF$2</f>
        <v>4</v>
      </c>
      <c r="BD22" s="6">
        <f ca="1">$AF$4</f>
        <v>0</v>
      </c>
      <c r="BF22" s="6" cm="1">
        <f t="array" aca="1" ref="BF22" ca="1">SMALL(IF(CGAC-$D$1&lt;36,ROW($BD$3:$BD$1009)-2,9999),ROW(20:20))</f>
        <v>20</v>
      </c>
      <c r="BG22" s="6" t="str" cm="1">
        <f t="array" aca="1" ref="BG22" ca="1">OFFSET($AZ$2,$BF22,COLUMN(A:A),,)</f>
        <v>DJ5963-780</v>
      </c>
      <c r="BH22" s="49" cm="1">
        <f t="array" aca="1" ref="BH22" ca="1">OFFSET($AZ$2,$BF22,COLUMN(B:B),,)</f>
        <v>44729</v>
      </c>
      <c r="BI22" s="6" cm="1">
        <f t="array" aca="1" ref="BI22" ca="1">OFFSET($AZ$2,$BF22,COLUMN(C:C),,)</f>
        <v>4</v>
      </c>
      <c r="BJ22" s="6" cm="1">
        <f t="array" aca="1" ref="BJ22" ca="1">OFFSET($AZ$2,$BF22,COLUMN(D:D),,)</f>
        <v>0</v>
      </c>
      <c r="BL22" s="54" cm="1">
        <f t="array" aca="1" ref="BL22" ca="1">SMALL(IF(Order_QTY&gt;0,ROW($BF$3:$BF$1009)-2,9999),ROW(20:20))</f>
        <v>37</v>
      </c>
      <c r="BM22" s="53" t="str" cm="1">
        <f t="array" aca="1" ref="BM22" ca="1">OFFSET($BF$2,$BL22,COLUMN(A:A),,)</f>
        <v>DJ5963-780</v>
      </c>
      <c r="BN22" s="55" cm="1">
        <f t="array" aca="1" ref="BN22" ca="1">OFFSET($BF$2,$BL22,COLUMN(B:B),,)</f>
        <v>44729</v>
      </c>
      <c r="BO22" s="53" cm="1">
        <f t="array" aca="1" ref="BO22" ca="1">OFFSET($BF$2,$BL22,COLUMN(C:C),,)</f>
        <v>12.5</v>
      </c>
      <c r="BP22" s="53" cm="1">
        <f t="array" aca="1" ref="BP22" ca="1">OFFSET($BF$2,$BL22,COLUMN(D:D),,)</f>
        <v>18</v>
      </c>
    </row>
    <row r="23" spans="1:68">
      <c r="A23" s="6">
        <v>21</v>
      </c>
      <c r="B23" s="6" t="str">
        <f>Order!A24</f>
        <v>MS</v>
      </c>
      <c r="C23" s="6" t="str">
        <f>Order!C24</f>
        <v>CV0852-004</v>
      </c>
      <c r="D23" s="44">
        <f>Order!B24</f>
        <v>44744</v>
      </c>
      <c r="E23" s="6">
        <f>Order!D24</f>
        <v>0</v>
      </c>
      <c r="F23" s="6">
        <f>Order!E24</f>
        <v>0</v>
      </c>
      <c r="G23" s="6">
        <f>Order!F24</f>
        <v>0</v>
      </c>
      <c r="H23" s="6">
        <f>Order!G24</f>
        <v>0</v>
      </c>
      <c r="I23" s="6">
        <f>Order!H24</f>
        <v>84</v>
      </c>
      <c r="J23" s="6">
        <f>Order!I24</f>
        <v>168</v>
      </c>
      <c r="K23" s="6">
        <f>Order!J24</f>
        <v>480</v>
      </c>
      <c r="L23" s="6">
        <f>Order!K24</f>
        <v>240</v>
      </c>
      <c r="M23" s="6">
        <f>Order!L24</f>
        <v>888</v>
      </c>
      <c r="N23" s="6">
        <f>Order!M24</f>
        <v>960</v>
      </c>
      <c r="O23" s="6">
        <f>Order!N24</f>
        <v>804</v>
      </c>
      <c r="P23" s="6">
        <f>Order!O24</f>
        <v>1128</v>
      </c>
      <c r="Q23" s="6">
        <f>Order!P24</f>
        <v>1044</v>
      </c>
      <c r="R23" s="6">
        <f>Order!Q24</f>
        <v>480</v>
      </c>
      <c r="S23" s="6">
        <f>Order!R24</f>
        <v>804</v>
      </c>
      <c r="T23" s="6">
        <f>Order!S24</f>
        <v>324</v>
      </c>
      <c r="U23" s="6">
        <f>Order!T24</f>
        <v>408</v>
      </c>
      <c r="V23" s="6">
        <f>Order!U24</f>
        <v>168</v>
      </c>
      <c r="W23" s="6">
        <f>Order!V24</f>
        <v>84</v>
      </c>
      <c r="X23" s="6">
        <f>Order!W24</f>
        <v>0</v>
      </c>
      <c r="Y23" s="6">
        <f>Order!X24</f>
        <v>0</v>
      </c>
      <c r="Z23" s="6">
        <f>Order!Y24</f>
        <v>0</v>
      </c>
      <c r="AA23" s="6">
        <f>Order!Z24</f>
        <v>0</v>
      </c>
      <c r="AC23" s="6" cm="1">
        <f t="array" ref="AC23">SMALL(IF(成人兒童=$AE$1,ROW($A$3:$A$302)-2,9999),ROW(21:21))</f>
        <v>21</v>
      </c>
      <c r="AD23" s="6" t="str" cm="1">
        <f t="array" aca="1" ref="AD23" ca="1">OFFSET($B$2,$AC23,COLUMN(A:A),,)</f>
        <v>CV0852-004</v>
      </c>
      <c r="AE23" s="44" cm="1">
        <f t="array" aca="1" ref="AE23" ca="1">OFFSET($B$2,$AC23,COLUMN(B:B),,)</f>
        <v>44744</v>
      </c>
      <c r="AF23" s="6" cm="1">
        <f t="array" aca="1" ref="AF23" ca="1">OFFSET($B$2,$AC23,COLUMN(C:C),,)</f>
        <v>0</v>
      </c>
      <c r="AG23" s="6" cm="1">
        <f t="array" aca="1" ref="AG23" ca="1">OFFSET($B$2,$AC23,COLUMN(D:D),,)</f>
        <v>0</v>
      </c>
      <c r="AH23" s="6" cm="1">
        <f t="array" aca="1" ref="AH23" ca="1">OFFSET($B$2,$AC23,COLUMN(E:E),,)</f>
        <v>0</v>
      </c>
      <c r="AI23" s="6" cm="1">
        <f t="array" aca="1" ref="AI23" ca="1">OFFSET($B$2,$AC23,COLUMN(F:F),,)</f>
        <v>0</v>
      </c>
      <c r="AJ23" s="6" cm="1">
        <f t="array" aca="1" ref="AJ23" ca="1">OFFSET($B$2,$AC23,COLUMN(G:G),,)</f>
        <v>84</v>
      </c>
      <c r="AK23" s="6" cm="1">
        <f t="array" aca="1" ref="AK23" ca="1">OFFSET($B$2,$AC23,COLUMN(H:H),,)</f>
        <v>168</v>
      </c>
      <c r="AL23" s="6" cm="1">
        <f t="array" aca="1" ref="AL23" ca="1">OFFSET($B$2,$AC23,COLUMN(I:I),,)</f>
        <v>480</v>
      </c>
      <c r="AM23" s="6" cm="1">
        <f t="array" aca="1" ref="AM23" ca="1">OFFSET($B$2,$AC23,COLUMN(J:J),,)</f>
        <v>240</v>
      </c>
      <c r="AN23" s="6" cm="1">
        <f t="array" aca="1" ref="AN23" ca="1">OFFSET($B$2,$AC23,COLUMN(K:K),,)</f>
        <v>888</v>
      </c>
      <c r="AO23" s="6" cm="1">
        <f t="array" aca="1" ref="AO23" ca="1">OFFSET($B$2,$AC23,COLUMN(L:L),,)</f>
        <v>960</v>
      </c>
      <c r="AP23" s="6" cm="1">
        <f t="array" aca="1" ref="AP23" ca="1">OFFSET($B$2,$AC23,COLUMN(M:M),,)</f>
        <v>804</v>
      </c>
      <c r="AQ23" s="6" cm="1">
        <f t="array" aca="1" ref="AQ23" ca="1">OFFSET($B$2,$AC23,COLUMN(N:N),,)</f>
        <v>1128</v>
      </c>
      <c r="AR23" s="6" cm="1">
        <f t="array" aca="1" ref="AR23" ca="1">OFFSET($B$2,$AC23,COLUMN(O:O),,)</f>
        <v>1044</v>
      </c>
      <c r="AS23" s="6" cm="1">
        <f t="array" aca="1" ref="AS23" ca="1">OFFSET($B$2,$AC23,COLUMN(P:P),,)</f>
        <v>480</v>
      </c>
      <c r="AT23" s="6" cm="1">
        <f t="array" aca="1" ref="AT23" ca="1">OFFSET($B$2,$AC23,COLUMN(Q:Q),,)</f>
        <v>804</v>
      </c>
      <c r="AU23" s="6" cm="1">
        <f t="array" aca="1" ref="AU23" ca="1">OFFSET($B$2,$AC23,COLUMN(R:R),,)</f>
        <v>324</v>
      </c>
      <c r="AV23" s="6" cm="1">
        <f t="array" aca="1" ref="AV23" ca="1">OFFSET($B$2,$AC23,COLUMN(S:S),,)</f>
        <v>408</v>
      </c>
      <c r="AW23" s="6" cm="1">
        <f t="array" aca="1" ref="AW23" ca="1">OFFSET($B$2,$AC23,COLUMN(T:T),,)</f>
        <v>168</v>
      </c>
      <c r="AX23" s="6" cm="1">
        <f t="array" aca="1" ref="AX23" ca="1">OFFSET($B$2,$AC23,COLUMN(U:U),,)</f>
        <v>84</v>
      </c>
      <c r="AZ23" s="6">
        <v>21</v>
      </c>
      <c r="BA23" s="45" t="str">
        <f t="shared" ref="BA23:BA40" ca="1" si="2">$AD$4</f>
        <v>DJ5963-780</v>
      </c>
      <c r="BB23" s="44">
        <f t="shared" ref="BB23:BB40" ca="1" si="3">$AE$4</f>
        <v>44729</v>
      </c>
      <c r="BC23" s="6">
        <f>$AG$2</f>
        <v>4.5</v>
      </c>
      <c r="BD23" s="6">
        <f ca="1">$AG$4</f>
        <v>0</v>
      </c>
      <c r="BF23" s="6" cm="1">
        <f t="array" aca="1" ref="BF23" ca="1">SMALL(IF(CGAC-$D$1&lt;36,ROW($BD$3:$BD$1009)-2,9999),ROW(21:21))</f>
        <v>21</v>
      </c>
      <c r="BG23" s="6" t="str" cm="1">
        <f t="array" aca="1" ref="BG23" ca="1">OFFSET($AZ$2,$BF23,COLUMN(A:A),,)</f>
        <v>DJ5963-780</v>
      </c>
      <c r="BH23" s="49" cm="1">
        <f t="array" aca="1" ref="BH23" ca="1">OFFSET($AZ$2,$BF23,COLUMN(B:B),,)</f>
        <v>44729</v>
      </c>
      <c r="BI23" s="6" cm="1">
        <f t="array" aca="1" ref="BI23" ca="1">OFFSET($AZ$2,$BF23,COLUMN(C:C),,)</f>
        <v>4.5</v>
      </c>
      <c r="BJ23" s="6" cm="1">
        <f t="array" aca="1" ref="BJ23" ca="1">OFFSET($AZ$2,$BF23,COLUMN(D:D),,)</f>
        <v>0</v>
      </c>
      <c r="BL23" s="54" cm="1">
        <f t="array" aca="1" ref="BL23" ca="1">SMALL(IF(Order_QTY&gt;0,ROW($BF$3:$BF$1009)-2,9999),ROW(21:21))</f>
        <v>40</v>
      </c>
      <c r="BM23" s="53" t="str" cm="1">
        <f t="array" aca="1" ref="BM23" ca="1">OFFSET($BF$2,$BL23,COLUMN(A:A),,)</f>
        <v>DC0819-407</v>
      </c>
      <c r="BN23" s="55" cm="1">
        <f t="array" aca="1" ref="BN23" ca="1">OFFSET($BF$2,$BL23,COLUMN(B:B),,)</f>
        <v>44729</v>
      </c>
      <c r="BO23" s="53" cm="1">
        <f t="array" aca="1" ref="BO23" ca="1">OFFSET($BF$2,$BL23,COLUMN(C:C),,)</f>
        <v>4.5</v>
      </c>
      <c r="BP23" s="53" cm="1">
        <f t="array" aca="1" ref="BP23" ca="1">OFFSET($BF$2,$BL23,COLUMN(D:D),,)</f>
        <v>12</v>
      </c>
    </row>
    <row r="24" spans="1:68">
      <c r="A24" s="6">
        <v>22</v>
      </c>
      <c r="B24" s="6" t="str">
        <f>Order!A25</f>
        <v>MS</v>
      </c>
      <c r="C24" s="6" t="str">
        <f>Order!C25</f>
        <v>DA5640-004</v>
      </c>
      <c r="D24" s="44">
        <f>Order!B25</f>
        <v>44744</v>
      </c>
      <c r="E24" s="6">
        <f>Order!D25</f>
        <v>0</v>
      </c>
      <c r="F24" s="6">
        <f>Order!E25</f>
        <v>0</v>
      </c>
      <c r="G24" s="6">
        <f>Order!F25</f>
        <v>0</v>
      </c>
      <c r="H24" s="6">
        <f>Order!G25</f>
        <v>0</v>
      </c>
      <c r="I24" s="6">
        <f>Order!H25</f>
        <v>42</v>
      </c>
      <c r="J24" s="6">
        <f>Order!I25</f>
        <v>66</v>
      </c>
      <c r="K24" s="6">
        <f>Order!J25</f>
        <v>306</v>
      </c>
      <c r="L24" s="6">
        <f>Order!K25</f>
        <v>138</v>
      </c>
      <c r="M24" s="6">
        <f>Order!L25</f>
        <v>426</v>
      </c>
      <c r="N24" s="6">
        <f>Order!M25</f>
        <v>390</v>
      </c>
      <c r="O24" s="6">
        <f>Order!N25</f>
        <v>294</v>
      </c>
      <c r="P24" s="6">
        <f>Order!O25</f>
        <v>444</v>
      </c>
      <c r="Q24" s="6">
        <f>Order!P25</f>
        <v>390</v>
      </c>
      <c r="R24" s="6">
        <f>Order!Q25</f>
        <v>156</v>
      </c>
      <c r="S24" s="6">
        <f>Order!R25</f>
        <v>294</v>
      </c>
      <c r="T24" s="6">
        <f>Order!S25</f>
        <v>48</v>
      </c>
      <c r="U24" s="6">
        <f>Order!T25</f>
        <v>162</v>
      </c>
      <c r="V24" s="6">
        <f>Order!U25</f>
        <v>36</v>
      </c>
      <c r="W24" s="6">
        <f>Order!V25</f>
        <v>24</v>
      </c>
      <c r="X24" s="6">
        <f>Order!W25</f>
        <v>0</v>
      </c>
      <c r="Y24" s="6">
        <f>Order!X25</f>
        <v>0</v>
      </c>
      <c r="Z24" s="6">
        <f>Order!Y25</f>
        <v>0</v>
      </c>
      <c r="AA24" s="6">
        <f>Order!Z25</f>
        <v>0</v>
      </c>
      <c r="AC24" s="6" cm="1">
        <f t="array" ref="AC24">SMALL(IF(成人兒童=$AE$1,ROW($A$3:$A$302)-2,9999),ROW(22:22))</f>
        <v>22</v>
      </c>
      <c r="AD24" s="6" t="str" cm="1">
        <f t="array" aca="1" ref="AD24" ca="1">OFFSET($B$2,$AC24,COLUMN(A:A),,)</f>
        <v>DA5640-004</v>
      </c>
      <c r="AE24" s="44" cm="1">
        <f t="array" aca="1" ref="AE24" ca="1">OFFSET($B$2,$AC24,COLUMN(B:B),,)</f>
        <v>44744</v>
      </c>
      <c r="AF24" s="6" cm="1">
        <f t="array" aca="1" ref="AF24" ca="1">OFFSET($B$2,$AC24,COLUMN(C:C),,)</f>
        <v>0</v>
      </c>
      <c r="AG24" s="6" cm="1">
        <f t="array" aca="1" ref="AG24" ca="1">OFFSET($B$2,$AC24,COLUMN(D:D),,)</f>
        <v>0</v>
      </c>
      <c r="AH24" s="6" cm="1">
        <f t="array" aca="1" ref="AH24" ca="1">OFFSET($B$2,$AC24,COLUMN(E:E),,)</f>
        <v>0</v>
      </c>
      <c r="AI24" s="6" cm="1">
        <f t="array" aca="1" ref="AI24" ca="1">OFFSET($B$2,$AC24,COLUMN(F:F),,)</f>
        <v>0</v>
      </c>
      <c r="AJ24" s="6" cm="1">
        <f t="array" aca="1" ref="AJ24" ca="1">OFFSET($B$2,$AC24,COLUMN(G:G),,)</f>
        <v>42</v>
      </c>
      <c r="AK24" s="6" cm="1">
        <f t="array" aca="1" ref="AK24" ca="1">OFFSET($B$2,$AC24,COLUMN(H:H),,)</f>
        <v>66</v>
      </c>
      <c r="AL24" s="6" cm="1">
        <f t="array" aca="1" ref="AL24" ca="1">OFFSET($B$2,$AC24,COLUMN(I:I),,)</f>
        <v>306</v>
      </c>
      <c r="AM24" s="6" cm="1">
        <f t="array" aca="1" ref="AM24" ca="1">OFFSET($B$2,$AC24,COLUMN(J:J),,)</f>
        <v>138</v>
      </c>
      <c r="AN24" s="6" cm="1">
        <f t="array" aca="1" ref="AN24" ca="1">OFFSET($B$2,$AC24,COLUMN(K:K),,)</f>
        <v>426</v>
      </c>
      <c r="AO24" s="6" cm="1">
        <f t="array" aca="1" ref="AO24" ca="1">OFFSET($B$2,$AC24,COLUMN(L:L),,)</f>
        <v>390</v>
      </c>
      <c r="AP24" s="6" cm="1">
        <f t="array" aca="1" ref="AP24" ca="1">OFFSET($B$2,$AC24,COLUMN(M:M),,)</f>
        <v>294</v>
      </c>
      <c r="AQ24" s="6" cm="1">
        <f t="array" aca="1" ref="AQ24" ca="1">OFFSET($B$2,$AC24,COLUMN(N:N),,)</f>
        <v>444</v>
      </c>
      <c r="AR24" s="6" cm="1">
        <f t="array" aca="1" ref="AR24" ca="1">OFFSET($B$2,$AC24,COLUMN(O:O),,)</f>
        <v>390</v>
      </c>
      <c r="AS24" s="6" cm="1">
        <f t="array" aca="1" ref="AS24" ca="1">OFFSET($B$2,$AC24,COLUMN(P:P),,)</f>
        <v>156</v>
      </c>
      <c r="AT24" s="6" cm="1">
        <f t="array" aca="1" ref="AT24" ca="1">OFFSET($B$2,$AC24,COLUMN(Q:Q),,)</f>
        <v>294</v>
      </c>
      <c r="AU24" s="6" cm="1">
        <f t="array" aca="1" ref="AU24" ca="1">OFFSET($B$2,$AC24,COLUMN(R:R),,)</f>
        <v>48</v>
      </c>
      <c r="AV24" s="6" cm="1">
        <f t="array" aca="1" ref="AV24" ca="1">OFFSET($B$2,$AC24,COLUMN(S:S),,)</f>
        <v>162</v>
      </c>
      <c r="AW24" s="6" cm="1">
        <f t="array" aca="1" ref="AW24" ca="1">OFFSET($B$2,$AC24,COLUMN(T:T),,)</f>
        <v>36</v>
      </c>
      <c r="AX24" s="6" cm="1">
        <f t="array" aca="1" ref="AX24" ca="1">OFFSET($B$2,$AC24,COLUMN(U:U),,)</f>
        <v>24</v>
      </c>
      <c r="AZ24" s="6">
        <v>22</v>
      </c>
      <c r="BA24" s="45" t="str">
        <f t="shared" ca="1" si="2"/>
        <v>DJ5963-780</v>
      </c>
      <c r="BB24" s="44">
        <f t="shared" ca="1" si="3"/>
        <v>44729</v>
      </c>
      <c r="BC24" s="6">
        <f>$AH$2</f>
        <v>5</v>
      </c>
      <c r="BD24" s="6">
        <f ca="1">$AH$4</f>
        <v>0</v>
      </c>
      <c r="BF24" s="6" cm="1">
        <f t="array" aca="1" ref="BF24" ca="1">SMALL(IF(CGAC-$D$1&lt;36,ROW($BD$3:$BD$1009)-2,9999),ROW(22:22))</f>
        <v>22</v>
      </c>
      <c r="BG24" s="6" t="str" cm="1">
        <f t="array" aca="1" ref="BG24" ca="1">OFFSET($AZ$2,$BF24,COLUMN(A:A),,)</f>
        <v>DJ5963-780</v>
      </c>
      <c r="BH24" s="49" cm="1">
        <f t="array" aca="1" ref="BH24" ca="1">OFFSET($AZ$2,$BF24,COLUMN(B:B),,)</f>
        <v>44729</v>
      </c>
      <c r="BI24" s="6" cm="1">
        <f t="array" aca="1" ref="BI24" ca="1">OFFSET($AZ$2,$BF24,COLUMN(C:C),,)</f>
        <v>5</v>
      </c>
      <c r="BJ24" s="6" cm="1">
        <f t="array" aca="1" ref="BJ24" ca="1">OFFSET($AZ$2,$BF24,COLUMN(D:D),,)</f>
        <v>0</v>
      </c>
      <c r="BL24" s="54" cm="1">
        <f t="array" aca="1" ref="BL24" ca="1">SMALL(IF(Order_QTY&gt;0,ROW($BF$3:$BF$1009)-2,9999),ROW(22:22))</f>
        <v>41</v>
      </c>
      <c r="BM24" s="53" t="str" cm="1">
        <f t="array" aca="1" ref="BM24" ca="1">OFFSET($BF$2,$BL24,COLUMN(A:A),,)</f>
        <v>DC0819-407</v>
      </c>
      <c r="BN24" s="55" cm="1">
        <f t="array" aca="1" ref="BN24" ca="1">OFFSET($BF$2,$BL24,COLUMN(B:B),,)</f>
        <v>44729</v>
      </c>
      <c r="BO24" s="53" cm="1">
        <f t="array" aca="1" ref="BO24" ca="1">OFFSET($BF$2,$BL24,COLUMN(C:C),,)</f>
        <v>5</v>
      </c>
      <c r="BP24" s="53" cm="1">
        <f t="array" aca="1" ref="BP24" ca="1">OFFSET($BF$2,$BL24,COLUMN(D:D),,)</f>
        <v>12</v>
      </c>
    </row>
    <row r="25" spans="1:68">
      <c r="A25" s="6">
        <v>23</v>
      </c>
      <c r="B25" s="6" t="str">
        <f>Order!A26</f>
        <v>MS</v>
      </c>
      <c r="C25" s="6" t="str">
        <f>Order!C26</f>
        <v>DC0819-001</v>
      </c>
      <c r="D25" s="44">
        <f>Order!B26</f>
        <v>44751</v>
      </c>
      <c r="E25" s="6">
        <f>Order!D26</f>
        <v>0</v>
      </c>
      <c r="F25" s="6">
        <f>Order!E26</f>
        <v>0</v>
      </c>
      <c r="G25" s="6">
        <f>Order!F26</f>
        <v>2</v>
      </c>
      <c r="H25" s="6">
        <f>Order!G26</f>
        <v>0</v>
      </c>
      <c r="I25" s="6">
        <f>Order!H26</f>
        <v>2</v>
      </c>
      <c r="J25" s="6">
        <f>Order!I26</f>
        <v>0</v>
      </c>
      <c r="K25" s="6">
        <f>Order!J26</f>
        <v>138</v>
      </c>
      <c r="L25" s="6">
        <f>Order!K26</f>
        <v>6</v>
      </c>
      <c r="M25" s="6">
        <f>Order!L26</f>
        <v>156</v>
      </c>
      <c r="N25" s="6">
        <f>Order!M26</f>
        <v>60</v>
      </c>
      <c r="O25" s="6">
        <f>Order!N26</f>
        <v>186</v>
      </c>
      <c r="P25" s="6">
        <f>Order!O26</f>
        <v>84</v>
      </c>
      <c r="Q25" s="6">
        <f>Order!P26</f>
        <v>216</v>
      </c>
      <c r="R25" s="6">
        <f>Order!Q26</f>
        <v>96</v>
      </c>
      <c r="S25" s="6">
        <f>Order!R26</f>
        <v>198</v>
      </c>
      <c r="T25" s="6">
        <f>Order!S26</f>
        <v>12</v>
      </c>
      <c r="U25" s="6">
        <f>Order!T26</f>
        <v>132</v>
      </c>
      <c r="V25" s="6">
        <f>Order!U26</f>
        <v>6</v>
      </c>
      <c r="W25" s="6">
        <f>Order!V26</f>
        <v>6</v>
      </c>
      <c r="X25" s="6">
        <f>Order!W26</f>
        <v>0</v>
      </c>
      <c r="Y25" s="6">
        <f>Order!X26</f>
        <v>0</v>
      </c>
      <c r="Z25" s="6">
        <f>Order!Y26</f>
        <v>0</v>
      </c>
      <c r="AA25" s="6">
        <f>Order!Z26</f>
        <v>0</v>
      </c>
      <c r="AC25" s="6" cm="1">
        <f t="array" ref="AC25">SMALL(IF(成人兒童=$AE$1,ROW($A$3:$A$302)-2,9999),ROW(23:23))</f>
        <v>23</v>
      </c>
      <c r="AD25" s="6" t="str" cm="1">
        <f t="array" aca="1" ref="AD25" ca="1">OFFSET($B$2,$AC25,COLUMN(A:A),,)</f>
        <v>DC0819-001</v>
      </c>
      <c r="AE25" s="44" cm="1">
        <f t="array" aca="1" ref="AE25" ca="1">OFFSET($B$2,$AC25,COLUMN(B:B),,)</f>
        <v>44751</v>
      </c>
      <c r="AF25" s="6" cm="1">
        <f t="array" aca="1" ref="AF25" ca="1">OFFSET($B$2,$AC25,COLUMN(C:C),,)</f>
        <v>0</v>
      </c>
      <c r="AG25" s="6" cm="1">
        <f t="array" aca="1" ref="AG25" ca="1">OFFSET($B$2,$AC25,COLUMN(D:D),,)</f>
        <v>0</v>
      </c>
      <c r="AH25" s="6" cm="1">
        <f t="array" aca="1" ref="AH25" ca="1">OFFSET($B$2,$AC25,COLUMN(E:E),,)</f>
        <v>2</v>
      </c>
      <c r="AI25" s="6" cm="1">
        <f t="array" aca="1" ref="AI25" ca="1">OFFSET($B$2,$AC25,COLUMN(F:F),,)</f>
        <v>0</v>
      </c>
      <c r="AJ25" s="6" cm="1">
        <f t="array" aca="1" ref="AJ25" ca="1">OFFSET($B$2,$AC25,COLUMN(G:G),,)</f>
        <v>2</v>
      </c>
      <c r="AK25" s="6" cm="1">
        <f t="array" aca="1" ref="AK25" ca="1">OFFSET($B$2,$AC25,COLUMN(H:H),,)</f>
        <v>0</v>
      </c>
      <c r="AL25" s="6" cm="1">
        <f t="array" aca="1" ref="AL25" ca="1">OFFSET($B$2,$AC25,COLUMN(I:I),,)</f>
        <v>138</v>
      </c>
      <c r="AM25" s="6" cm="1">
        <f t="array" aca="1" ref="AM25" ca="1">OFFSET($B$2,$AC25,COLUMN(J:J),,)</f>
        <v>6</v>
      </c>
      <c r="AN25" s="6" cm="1">
        <f t="array" aca="1" ref="AN25" ca="1">OFFSET($B$2,$AC25,COLUMN(K:K),,)</f>
        <v>156</v>
      </c>
      <c r="AO25" s="6" cm="1">
        <f t="array" aca="1" ref="AO25" ca="1">OFFSET($B$2,$AC25,COLUMN(L:L),,)</f>
        <v>60</v>
      </c>
      <c r="AP25" s="6" cm="1">
        <f t="array" aca="1" ref="AP25" ca="1">OFFSET($B$2,$AC25,COLUMN(M:M),,)</f>
        <v>186</v>
      </c>
      <c r="AQ25" s="6" cm="1">
        <f t="array" aca="1" ref="AQ25" ca="1">OFFSET($B$2,$AC25,COLUMN(N:N),,)</f>
        <v>84</v>
      </c>
      <c r="AR25" s="6" cm="1">
        <f t="array" aca="1" ref="AR25" ca="1">OFFSET($B$2,$AC25,COLUMN(O:O),,)</f>
        <v>216</v>
      </c>
      <c r="AS25" s="6" cm="1">
        <f t="array" aca="1" ref="AS25" ca="1">OFFSET($B$2,$AC25,COLUMN(P:P),,)</f>
        <v>96</v>
      </c>
      <c r="AT25" s="6" cm="1">
        <f t="array" aca="1" ref="AT25" ca="1">OFFSET($B$2,$AC25,COLUMN(Q:Q),,)</f>
        <v>198</v>
      </c>
      <c r="AU25" s="6" cm="1">
        <f t="array" aca="1" ref="AU25" ca="1">OFFSET($B$2,$AC25,COLUMN(R:R),,)</f>
        <v>12</v>
      </c>
      <c r="AV25" s="6" cm="1">
        <f t="array" aca="1" ref="AV25" ca="1">OFFSET($B$2,$AC25,COLUMN(S:S),,)</f>
        <v>132</v>
      </c>
      <c r="AW25" s="6" cm="1">
        <f t="array" aca="1" ref="AW25" ca="1">OFFSET($B$2,$AC25,COLUMN(T:T),,)</f>
        <v>6</v>
      </c>
      <c r="AX25" s="6" cm="1">
        <f t="array" aca="1" ref="AX25" ca="1">OFFSET($B$2,$AC25,COLUMN(U:U),,)</f>
        <v>6</v>
      </c>
      <c r="AZ25" s="6">
        <v>23</v>
      </c>
      <c r="BA25" s="45" t="str">
        <f t="shared" ca="1" si="2"/>
        <v>DJ5963-780</v>
      </c>
      <c r="BB25" s="44">
        <f t="shared" ca="1" si="3"/>
        <v>44729</v>
      </c>
      <c r="BC25" s="6">
        <f>$AI$2</f>
        <v>5.5</v>
      </c>
      <c r="BD25" s="6">
        <f ca="1">$AI$4</f>
        <v>0</v>
      </c>
      <c r="BF25" s="6" cm="1">
        <f t="array" aca="1" ref="BF25" ca="1">SMALL(IF(CGAC-$D$1&lt;36,ROW($BD$3:$BD$1009)-2,9999),ROW(23:23))</f>
        <v>23</v>
      </c>
      <c r="BG25" s="6" t="str" cm="1">
        <f t="array" aca="1" ref="BG25" ca="1">OFFSET($AZ$2,$BF25,COLUMN(A:A),,)</f>
        <v>DJ5963-780</v>
      </c>
      <c r="BH25" s="49" cm="1">
        <f t="array" aca="1" ref="BH25" ca="1">OFFSET($AZ$2,$BF25,COLUMN(B:B),,)</f>
        <v>44729</v>
      </c>
      <c r="BI25" s="6" cm="1">
        <f t="array" aca="1" ref="BI25" ca="1">OFFSET($AZ$2,$BF25,COLUMN(C:C),,)</f>
        <v>5.5</v>
      </c>
      <c r="BJ25" s="6" cm="1">
        <f t="array" aca="1" ref="BJ25" ca="1">OFFSET($AZ$2,$BF25,COLUMN(D:D),,)</f>
        <v>0</v>
      </c>
      <c r="BL25" s="54" cm="1">
        <f t="array" aca="1" ref="BL25" ca="1">SMALL(IF(Order_QTY&gt;0,ROW($BF$3:$BF$1009)-2,9999),ROW(23:23))</f>
        <v>43</v>
      </c>
      <c r="BM25" s="53" t="str" cm="1">
        <f t="array" aca="1" ref="BM25" ca="1">OFFSET($BF$2,$BL25,COLUMN(A:A),,)</f>
        <v>DC0819-407</v>
      </c>
      <c r="BN25" s="55" cm="1">
        <f t="array" aca="1" ref="BN25" ca="1">OFFSET($BF$2,$BL25,COLUMN(B:B),,)</f>
        <v>44729</v>
      </c>
      <c r="BO25" s="53" cm="1">
        <f t="array" aca="1" ref="BO25" ca="1">OFFSET($BF$2,$BL25,COLUMN(C:C),,)</f>
        <v>6</v>
      </c>
      <c r="BP25" s="53" cm="1">
        <f t="array" aca="1" ref="BP25" ca="1">OFFSET($BF$2,$BL25,COLUMN(D:D),,)</f>
        <v>24</v>
      </c>
    </row>
    <row r="26" spans="1:68">
      <c r="A26" s="6">
        <v>24</v>
      </c>
      <c r="B26" s="6" t="str">
        <f>Order!A27</f>
        <v>MS</v>
      </c>
      <c r="C26" s="6" t="str">
        <f>Order!C27</f>
        <v>DR5952-810</v>
      </c>
      <c r="D26" s="44">
        <f>Order!B27</f>
        <v>44751</v>
      </c>
      <c r="E26" s="6">
        <f>Order!D27</f>
        <v>6</v>
      </c>
      <c r="F26" s="6">
        <f>Order!E27</f>
        <v>6</v>
      </c>
      <c r="G26" s="6">
        <f>Order!F27</f>
        <v>18</v>
      </c>
      <c r="H26" s="6">
        <f>Order!G27</f>
        <v>24</v>
      </c>
      <c r="I26" s="6">
        <f>Order!H27</f>
        <v>36</v>
      </c>
      <c r="J26" s="6">
        <f>Order!I27</f>
        <v>60</v>
      </c>
      <c r="K26" s="6">
        <f>Order!J27</f>
        <v>84</v>
      </c>
      <c r="L26" s="6">
        <f>Order!K27</f>
        <v>72</v>
      </c>
      <c r="M26" s="6">
        <f>Order!L27</f>
        <v>84</v>
      </c>
      <c r="N26" s="6">
        <f>Order!M27</f>
        <v>72</v>
      </c>
      <c r="O26" s="6">
        <f>Order!N27</f>
        <v>66</v>
      </c>
      <c r="P26" s="6">
        <f>Order!O27</f>
        <v>66</v>
      </c>
      <c r="Q26" s="6">
        <f>Order!P27</f>
        <v>54</v>
      </c>
      <c r="R26" s="6">
        <f>Order!Q27</f>
        <v>42</v>
      </c>
      <c r="S26" s="6">
        <f>Order!R27</f>
        <v>36</v>
      </c>
      <c r="T26" s="6">
        <f>Order!S27</f>
        <v>18</v>
      </c>
      <c r="U26" s="6">
        <f>Order!T27</f>
        <v>24</v>
      </c>
      <c r="V26" s="6">
        <f>Order!U27</f>
        <v>0</v>
      </c>
      <c r="W26" s="6">
        <f>Order!V27</f>
        <v>12</v>
      </c>
      <c r="X26" s="6">
        <f>Order!W27</f>
        <v>0</v>
      </c>
      <c r="Y26" s="6">
        <f>Order!X27</f>
        <v>0</v>
      </c>
      <c r="Z26" s="6">
        <f>Order!Y27</f>
        <v>0</v>
      </c>
      <c r="AA26" s="6">
        <f>Order!Z27</f>
        <v>0</v>
      </c>
      <c r="AC26" s="6" cm="1">
        <f t="array" ref="AC26">SMALL(IF(成人兒童=$AE$1,ROW($A$3:$A$302)-2,9999),ROW(24:24))</f>
        <v>24</v>
      </c>
      <c r="AD26" s="6" t="str" cm="1">
        <f t="array" aca="1" ref="AD26" ca="1">OFFSET($B$2,$AC26,COLUMN(A:A),,)</f>
        <v>DR5952-810</v>
      </c>
      <c r="AE26" s="44" cm="1">
        <f t="array" aca="1" ref="AE26" ca="1">OFFSET($B$2,$AC26,COLUMN(B:B),,)</f>
        <v>44751</v>
      </c>
      <c r="AF26" s="6" cm="1">
        <f t="array" aca="1" ref="AF26" ca="1">OFFSET($B$2,$AC26,COLUMN(C:C),,)</f>
        <v>6</v>
      </c>
      <c r="AG26" s="6" cm="1">
        <f t="array" aca="1" ref="AG26" ca="1">OFFSET($B$2,$AC26,COLUMN(D:D),,)</f>
        <v>6</v>
      </c>
      <c r="AH26" s="6" cm="1">
        <f t="array" aca="1" ref="AH26" ca="1">OFFSET($B$2,$AC26,COLUMN(E:E),,)</f>
        <v>18</v>
      </c>
      <c r="AI26" s="6" cm="1">
        <f t="array" aca="1" ref="AI26" ca="1">OFFSET($B$2,$AC26,COLUMN(F:F),,)</f>
        <v>24</v>
      </c>
      <c r="AJ26" s="6" cm="1">
        <f t="array" aca="1" ref="AJ26" ca="1">OFFSET($B$2,$AC26,COLUMN(G:G),,)</f>
        <v>36</v>
      </c>
      <c r="AK26" s="6" cm="1">
        <f t="array" aca="1" ref="AK26" ca="1">OFFSET($B$2,$AC26,COLUMN(H:H),,)</f>
        <v>60</v>
      </c>
      <c r="AL26" s="6" cm="1">
        <f t="array" aca="1" ref="AL26" ca="1">OFFSET($B$2,$AC26,COLUMN(I:I),,)</f>
        <v>84</v>
      </c>
      <c r="AM26" s="6" cm="1">
        <f t="array" aca="1" ref="AM26" ca="1">OFFSET($B$2,$AC26,COLUMN(J:J),,)</f>
        <v>72</v>
      </c>
      <c r="AN26" s="6" cm="1">
        <f t="array" aca="1" ref="AN26" ca="1">OFFSET($B$2,$AC26,COLUMN(K:K),,)</f>
        <v>84</v>
      </c>
      <c r="AO26" s="6" cm="1">
        <f t="array" aca="1" ref="AO26" ca="1">OFFSET($B$2,$AC26,COLUMN(L:L),,)</f>
        <v>72</v>
      </c>
      <c r="AP26" s="6" cm="1">
        <f t="array" aca="1" ref="AP26" ca="1">OFFSET($B$2,$AC26,COLUMN(M:M),,)</f>
        <v>66</v>
      </c>
      <c r="AQ26" s="6" cm="1">
        <f t="array" aca="1" ref="AQ26" ca="1">OFFSET($B$2,$AC26,COLUMN(N:N),,)</f>
        <v>66</v>
      </c>
      <c r="AR26" s="6" cm="1">
        <f t="array" aca="1" ref="AR26" ca="1">OFFSET($B$2,$AC26,COLUMN(O:O),,)</f>
        <v>54</v>
      </c>
      <c r="AS26" s="6" cm="1">
        <f t="array" aca="1" ref="AS26" ca="1">OFFSET($B$2,$AC26,COLUMN(P:P),,)</f>
        <v>42</v>
      </c>
      <c r="AT26" s="6" cm="1">
        <f t="array" aca="1" ref="AT26" ca="1">OFFSET($B$2,$AC26,COLUMN(Q:Q),,)</f>
        <v>36</v>
      </c>
      <c r="AU26" s="6" cm="1">
        <f t="array" aca="1" ref="AU26" ca="1">OFFSET($B$2,$AC26,COLUMN(R:R),,)</f>
        <v>18</v>
      </c>
      <c r="AV26" s="6" cm="1">
        <f t="array" aca="1" ref="AV26" ca="1">OFFSET($B$2,$AC26,COLUMN(S:S),,)</f>
        <v>24</v>
      </c>
      <c r="AW26" s="6" cm="1">
        <f t="array" aca="1" ref="AW26" ca="1">OFFSET($B$2,$AC26,COLUMN(T:T),,)</f>
        <v>0</v>
      </c>
      <c r="AX26" s="6" cm="1">
        <f t="array" aca="1" ref="AX26" ca="1">OFFSET($B$2,$AC26,COLUMN(U:U),,)</f>
        <v>12</v>
      </c>
      <c r="AZ26" s="6">
        <v>24</v>
      </c>
      <c r="BA26" s="45" t="str">
        <f t="shared" ca="1" si="2"/>
        <v>DJ5963-780</v>
      </c>
      <c r="BB26" s="44">
        <f t="shared" ca="1" si="3"/>
        <v>44729</v>
      </c>
      <c r="BC26" s="6">
        <f>$AJ$2</f>
        <v>6</v>
      </c>
      <c r="BD26" s="6">
        <f ca="1">$AJ$4</f>
        <v>12</v>
      </c>
      <c r="BF26" s="6" cm="1">
        <f t="array" aca="1" ref="BF26" ca="1">SMALL(IF(CGAC-$D$1&lt;36,ROW($BD$3:$BD$1009)-2,9999),ROW(24:24))</f>
        <v>24</v>
      </c>
      <c r="BG26" s="6" t="str" cm="1">
        <f t="array" aca="1" ref="BG26" ca="1">OFFSET($AZ$2,$BF26,COLUMN(A:A),,)</f>
        <v>DJ5963-780</v>
      </c>
      <c r="BH26" s="49" cm="1">
        <f t="array" aca="1" ref="BH26" ca="1">OFFSET($AZ$2,$BF26,COLUMN(B:B),,)</f>
        <v>44729</v>
      </c>
      <c r="BI26" s="6" cm="1">
        <f t="array" aca="1" ref="BI26" ca="1">OFFSET($AZ$2,$BF26,COLUMN(C:C),,)</f>
        <v>6</v>
      </c>
      <c r="BJ26" s="6" cm="1">
        <f t="array" aca="1" ref="BJ26" ca="1">OFFSET($AZ$2,$BF26,COLUMN(D:D),,)</f>
        <v>12</v>
      </c>
      <c r="BL26" s="54" cm="1">
        <f t="array" aca="1" ref="BL26" ca="1">SMALL(IF(Order_QTY&gt;0,ROW($BF$3:$BF$1009)-2,9999),ROW(24:24))</f>
        <v>44</v>
      </c>
      <c r="BM26" s="53" t="str" cm="1">
        <f t="array" aca="1" ref="BM26" ca="1">OFFSET($BF$2,$BL26,COLUMN(A:A),,)</f>
        <v>DC0819-407</v>
      </c>
      <c r="BN26" s="55" cm="1">
        <f t="array" aca="1" ref="BN26" ca="1">OFFSET($BF$2,$BL26,COLUMN(B:B),,)</f>
        <v>44729</v>
      </c>
      <c r="BO26" s="53" cm="1">
        <f t="array" aca="1" ref="BO26" ca="1">OFFSET($BF$2,$BL26,COLUMN(C:C),,)</f>
        <v>6.5</v>
      </c>
      <c r="BP26" s="53" cm="1">
        <f t="array" aca="1" ref="BP26" ca="1">OFFSET($BF$2,$BL26,COLUMN(D:D),,)</f>
        <v>24</v>
      </c>
    </row>
    <row r="27" spans="1:68">
      <c r="A27" s="6">
        <v>25</v>
      </c>
      <c r="B27" s="6" t="str">
        <f>Order!A28</f>
        <v>MS</v>
      </c>
      <c r="C27" s="6" t="str">
        <f>Order!C28</f>
        <v>DJ5961-001</v>
      </c>
      <c r="D27" s="44">
        <f>Order!B28</f>
        <v>44751</v>
      </c>
      <c r="E27" s="6">
        <f>Order!D28</f>
        <v>0</v>
      </c>
      <c r="F27" s="6">
        <f>Order!E28</f>
        <v>0</v>
      </c>
      <c r="G27" s="6">
        <f>Order!F28</f>
        <v>0</v>
      </c>
      <c r="H27" s="6">
        <f>Order!G28</f>
        <v>0</v>
      </c>
      <c r="I27" s="6">
        <f>Order!H28</f>
        <v>30</v>
      </c>
      <c r="J27" s="6">
        <f>Order!I28</f>
        <v>66</v>
      </c>
      <c r="K27" s="6">
        <f>Order!J28</f>
        <v>90</v>
      </c>
      <c r="L27" s="6">
        <f>Order!K28</f>
        <v>84</v>
      </c>
      <c r="M27" s="6">
        <f>Order!L28</f>
        <v>90</v>
      </c>
      <c r="N27" s="6">
        <f>Order!M28</f>
        <v>96</v>
      </c>
      <c r="O27" s="6">
        <f>Order!N28</f>
        <v>96</v>
      </c>
      <c r="P27" s="6">
        <f>Order!O28</f>
        <v>96</v>
      </c>
      <c r="Q27" s="6">
        <f>Order!P28</f>
        <v>96</v>
      </c>
      <c r="R27" s="6">
        <f>Order!Q28</f>
        <v>84</v>
      </c>
      <c r="S27" s="6">
        <f>Order!R28</f>
        <v>72</v>
      </c>
      <c r="T27" s="6">
        <f>Order!S28</f>
        <v>66</v>
      </c>
      <c r="U27" s="6">
        <f>Order!T28</f>
        <v>48</v>
      </c>
      <c r="V27" s="6">
        <f>Order!U28</f>
        <v>24</v>
      </c>
      <c r="W27" s="6">
        <f>Order!V28</f>
        <v>12</v>
      </c>
      <c r="X27" s="6">
        <f>Order!W28</f>
        <v>0</v>
      </c>
      <c r="Y27" s="6">
        <f>Order!X28</f>
        <v>0</v>
      </c>
      <c r="Z27" s="6">
        <f>Order!Y28</f>
        <v>0</v>
      </c>
      <c r="AA27" s="6">
        <f>Order!Z28</f>
        <v>0</v>
      </c>
      <c r="AC27" s="6" cm="1">
        <f t="array" ref="AC27">SMALL(IF(成人兒童=$AE$1,ROW($A$3:$A$302)-2,9999),ROW(25:25))</f>
        <v>25</v>
      </c>
      <c r="AD27" s="6" t="str" cm="1">
        <f t="array" aca="1" ref="AD27" ca="1">OFFSET($B$2,$AC27,COLUMN(A:A),,)</f>
        <v>DJ5961-001</v>
      </c>
      <c r="AE27" s="44" cm="1">
        <f t="array" aca="1" ref="AE27" ca="1">OFFSET($B$2,$AC27,COLUMN(B:B),,)</f>
        <v>44751</v>
      </c>
      <c r="AF27" s="6" cm="1">
        <f t="array" aca="1" ref="AF27" ca="1">OFFSET($B$2,$AC27,COLUMN(C:C),,)</f>
        <v>0</v>
      </c>
      <c r="AG27" s="6" cm="1">
        <f t="array" aca="1" ref="AG27" ca="1">OFFSET($B$2,$AC27,COLUMN(D:D),,)</f>
        <v>0</v>
      </c>
      <c r="AH27" s="6" cm="1">
        <f t="array" aca="1" ref="AH27" ca="1">OFFSET($B$2,$AC27,COLUMN(E:E),,)</f>
        <v>0</v>
      </c>
      <c r="AI27" s="6" cm="1">
        <f t="array" aca="1" ref="AI27" ca="1">OFFSET($B$2,$AC27,COLUMN(F:F),,)</f>
        <v>0</v>
      </c>
      <c r="AJ27" s="6" cm="1">
        <f t="array" aca="1" ref="AJ27" ca="1">OFFSET($B$2,$AC27,COLUMN(G:G),,)</f>
        <v>30</v>
      </c>
      <c r="AK27" s="6" cm="1">
        <f t="array" aca="1" ref="AK27" ca="1">OFFSET($B$2,$AC27,COLUMN(H:H),,)</f>
        <v>66</v>
      </c>
      <c r="AL27" s="6" cm="1">
        <f t="array" aca="1" ref="AL27" ca="1">OFFSET($B$2,$AC27,COLUMN(I:I),,)</f>
        <v>90</v>
      </c>
      <c r="AM27" s="6" cm="1">
        <f t="array" aca="1" ref="AM27" ca="1">OFFSET($B$2,$AC27,COLUMN(J:J),,)</f>
        <v>84</v>
      </c>
      <c r="AN27" s="6" cm="1">
        <f t="array" aca="1" ref="AN27" ca="1">OFFSET($B$2,$AC27,COLUMN(K:K),,)</f>
        <v>90</v>
      </c>
      <c r="AO27" s="6" cm="1">
        <f t="array" aca="1" ref="AO27" ca="1">OFFSET($B$2,$AC27,COLUMN(L:L),,)</f>
        <v>96</v>
      </c>
      <c r="AP27" s="6" cm="1">
        <f t="array" aca="1" ref="AP27" ca="1">OFFSET($B$2,$AC27,COLUMN(M:M),,)</f>
        <v>96</v>
      </c>
      <c r="AQ27" s="6" cm="1">
        <f t="array" aca="1" ref="AQ27" ca="1">OFFSET($B$2,$AC27,COLUMN(N:N),,)</f>
        <v>96</v>
      </c>
      <c r="AR27" s="6" cm="1">
        <f t="array" aca="1" ref="AR27" ca="1">OFFSET($B$2,$AC27,COLUMN(O:O),,)</f>
        <v>96</v>
      </c>
      <c r="AS27" s="6" cm="1">
        <f t="array" aca="1" ref="AS27" ca="1">OFFSET($B$2,$AC27,COLUMN(P:P),,)</f>
        <v>84</v>
      </c>
      <c r="AT27" s="6" cm="1">
        <f t="array" aca="1" ref="AT27" ca="1">OFFSET($B$2,$AC27,COLUMN(Q:Q),,)</f>
        <v>72</v>
      </c>
      <c r="AU27" s="6" cm="1">
        <f t="array" aca="1" ref="AU27" ca="1">OFFSET($B$2,$AC27,COLUMN(R:R),,)</f>
        <v>66</v>
      </c>
      <c r="AV27" s="6" cm="1">
        <f t="array" aca="1" ref="AV27" ca="1">OFFSET($B$2,$AC27,COLUMN(S:S),,)</f>
        <v>48</v>
      </c>
      <c r="AW27" s="6" cm="1">
        <f t="array" aca="1" ref="AW27" ca="1">OFFSET($B$2,$AC27,COLUMN(T:T),,)</f>
        <v>24</v>
      </c>
      <c r="AX27" s="6" cm="1">
        <f t="array" aca="1" ref="AX27" ca="1">OFFSET($B$2,$AC27,COLUMN(U:U),,)</f>
        <v>12</v>
      </c>
      <c r="AZ27" s="6">
        <v>25</v>
      </c>
      <c r="BA27" s="45" t="str">
        <f t="shared" ca="1" si="2"/>
        <v>DJ5963-780</v>
      </c>
      <c r="BB27" s="44">
        <f t="shared" ca="1" si="3"/>
        <v>44729</v>
      </c>
      <c r="BC27" s="6">
        <f>$AK$2</f>
        <v>6.5</v>
      </c>
      <c r="BD27" s="6">
        <f ca="1">$AK$4</f>
        <v>120</v>
      </c>
      <c r="BF27" s="6" cm="1">
        <f t="array" aca="1" ref="BF27" ca="1">SMALL(IF(CGAC-$D$1&lt;36,ROW($BD$3:$BD$1009)-2,9999),ROW(25:25))</f>
        <v>25</v>
      </c>
      <c r="BG27" s="6" t="str" cm="1">
        <f t="array" aca="1" ref="BG27" ca="1">OFFSET($AZ$2,$BF27,COLUMN(A:A),,)</f>
        <v>DJ5963-780</v>
      </c>
      <c r="BH27" s="49" cm="1">
        <f t="array" aca="1" ref="BH27" ca="1">OFFSET($AZ$2,$BF27,COLUMN(B:B),,)</f>
        <v>44729</v>
      </c>
      <c r="BI27" s="6" cm="1">
        <f t="array" aca="1" ref="BI27" ca="1">OFFSET($AZ$2,$BF27,COLUMN(C:C),,)</f>
        <v>6.5</v>
      </c>
      <c r="BJ27" s="6" cm="1">
        <f t="array" aca="1" ref="BJ27" ca="1">OFFSET($AZ$2,$BF27,COLUMN(D:D),,)</f>
        <v>120</v>
      </c>
      <c r="BL27" s="54" cm="1">
        <f t="array" aca="1" ref="BL27" ca="1">SMALL(IF(Order_QTY&gt;0,ROW($BF$3:$BF$1009)-2,9999),ROW(25:25))</f>
        <v>45</v>
      </c>
      <c r="BM27" s="53" t="str" cm="1">
        <f t="array" aca="1" ref="BM27" ca="1">OFFSET($BF$2,$BL27,COLUMN(A:A),,)</f>
        <v>DC0819-407</v>
      </c>
      <c r="BN27" s="55" cm="1">
        <f t="array" aca="1" ref="BN27" ca="1">OFFSET($BF$2,$BL27,COLUMN(B:B),,)</f>
        <v>44729</v>
      </c>
      <c r="BO27" s="53" cm="1">
        <f t="array" aca="1" ref="BO27" ca="1">OFFSET($BF$2,$BL27,COLUMN(C:C),,)</f>
        <v>7</v>
      </c>
      <c r="BP27" s="53" cm="1">
        <f t="array" aca="1" ref="BP27" ca="1">OFFSET($BF$2,$BL27,COLUMN(D:D),,)</f>
        <v>24</v>
      </c>
    </row>
    <row r="28" spans="1:68">
      <c r="A28" s="6">
        <v>26</v>
      </c>
      <c r="B28" s="6" t="str">
        <f>Order!A29</f>
        <v>MS</v>
      </c>
      <c r="C28" s="6" t="str">
        <f>Order!C29</f>
        <v>DJ5963-001</v>
      </c>
      <c r="D28" s="44">
        <f>Order!B29</f>
        <v>44751</v>
      </c>
      <c r="E28" s="6">
        <f>Order!D29</f>
        <v>0</v>
      </c>
      <c r="F28" s="6">
        <f>Order!E29</f>
        <v>0</v>
      </c>
      <c r="G28" s="6">
        <f>Order!F29</f>
        <v>0</v>
      </c>
      <c r="H28" s="6">
        <f>Order!G29</f>
        <v>0</v>
      </c>
      <c r="I28" s="6">
        <f>Order!H29</f>
        <v>4</v>
      </c>
      <c r="J28" s="6">
        <f>Order!I29</f>
        <v>134</v>
      </c>
      <c r="K28" s="6">
        <f>Order!J29</f>
        <v>282</v>
      </c>
      <c r="L28" s="6">
        <f>Order!K29</f>
        <v>204</v>
      </c>
      <c r="M28" s="6">
        <f>Order!L29</f>
        <v>309</v>
      </c>
      <c r="N28" s="6">
        <f>Order!M29</f>
        <v>371</v>
      </c>
      <c r="O28" s="6">
        <f>Order!N29</f>
        <v>225</v>
      </c>
      <c r="P28" s="6">
        <f>Order!O29</f>
        <v>522</v>
      </c>
      <c r="Q28" s="6">
        <f>Order!P29</f>
        <v>519</v>
      </c>
      <c r="R28" s="6">
        <f>Order!Q29</f>
        <v>215</v>
      </c>
      <c r="S28" s="6">
        <f>Order!R29</f>
        <v>226</v>
      </c>
      <c r="T28" s="6">
        <f>Order!S29</f>
        <v>103</v>
      </c>
      <c r="U28" s="6">
        <f>Order!T29</f>
        <v>215</v>
      </c>
      <c r="V28" s="6">
        <f>Order!U29</f>
        <v>31</v>
      </c>
      <c r="W28" s="6">
        <f>Order!V29</f>
        <v>6</v>
      </c>
      <c r="X28" s="6">
        <f>Order!W29</f>
        <v>0</v>
      </c>
      <c r="Y28" s="6">
        <f>Order!X29</f>
        <v>0</v>
      </c>
      <c r="Z28" s="6">
        <f>Order!Y29</f>
        <v>0</v>
      </c>
      <c r="AA28" s="6">
        <f>Order!Z29</f>
        <v>0</v>
      </c>
      <c r="AC28" s="6" cm="1">
        <f t="array" ref="AC28">SMALL(IF(成人兒童=$AE$1,ROW($A$3:$A$302)-2,9999),ROW(26:26))</f>
        <v>26</v>
      </c>
      <c r="AD28" s="6" t="str" cm="1">
        <f t="array" aca="1" ref="AD28" ca="1">OFFSET($B$2,$AC28,COLUMN(A:A),,)</f>
        <v>DJ5963-001</v>
      </c>
      <c r="AE28" s="44" cm="1">
        <f t="array" aca="1" ref="AE28" ca="1">OFFSET($B$2,$AC28,COLUMN(B:B),,)</f>
        <v>44751</v>
      </c>
      <c r="AF28" s="6" cm="1">
        <f t="array" aca="1" ref="AF28" ca="1">OFFSET($B$2,$AC28,COLUMN(C:C),,)</f>
        <v>0</v>
      </c>
      <c r="AG28" s="6" cm="1">
        <f t="array" aca="1" ref="AG28" ca="1">OFFSET($B$2,$AC28,COLUMN(D:D),,)</f>
        <v>0</v>
      </c>
      <c r="AH28" s="6" cm="1">
        <f t="array" aca="1" ref="AH28" ca="1">OFFSET($B$2,$AC28,COLUMN(E:E),,)</f>
        <v>0</v>
      </c>
      <c r="AI28" s="6" cm="1">
        <f t="array" aca="1" ref="AI28" ca="1">OFFSET($B$2,$AC28,COLUMN(F:F),,)</f>
        <v>0</v>
      </c>
      <c r="AJ28" s="6" cm="1">
        <f t="array" aca="1" ref="AJ28" ca="1">OFFSET($B$2,$AC28,COLUMN(G:G),,)</f>
        <v>4</v>
      </c>
      <c r="AK28" s="6" cm="1">
        <f t="array" aca="1" ref="AK28" ca="1">OFFSET($B$2,$AC28,COLUMN(H:H),,)</f>
        <v>134</v>
      </c>
      <c r="AL28" s="6" cm="1">
        <f t="array" aca="1" ref="AL28" ca="1">OFFSET($B$2,$AC28,COLUMN(I:I),,)</f>
        <v>282</v>
      </c>
      <c r="AM28" s="6" cm="1">
        <f t="array" aca="1" ref="AM28" ca="1">OFFSET($B$2,$AC28,COLUMN(J:J),,)</f>
        <v>204</v>
      </c>
      <c r="AN28" s="6" cm="1">
        <f t="array" aca="1" ref="AN28" ca="1">OFFSET($B$2,$AC28,COLUMN(K:K),,)</f>
        <v>309</v>
      </c>
      <c r="AO28" s="6" cm="1">
        <f t="array" aca="1" ref="AO28" ca="1">OFFSET($B$2,$AC28,COLUMN(L:L),,)</f>
        <v>371</v>
      </c>
      <c r="AP28" s="6" cm="1">
        <f t="array" aca="1" ref="AP28" ca="1">OFFSET($B$2,$AC28,COLUMN(M:M),,)</f>
        <v>225</v>
      </c>
      <c r="AQ28" s="6" cm="1">
        <f t="array" aca="1" ref="AQ28" ca="1">OFFSET($B$2,$AC28,COLUMN(N:N),,)</f>
        <v>522</v>
      </c>
      <c r="AR28" s="6" cm="1">
        <f t="array" aca="1" ref="AR28" ca="1">OFFSET($B$2,$AC28,COLUMN(O:O),,)</f>
        <v>519</v>
      </c>
      <c r="AS28" s="6" cm="1">
        <f t="array" aca="1" ref="AS28" ca="1">OFFSET($B$2,$AC28,COLUMN(P:P),,)</f>
        <v>215</v>
      </c>
      <c r="AT28" s="6" cm="1">
        <f t="array" aca="1" ref="AT28" ca="1">OFFSET($B$2,$AC28,COLUMN(Q:Q),,)</f>
        <v>226</v>
      </c>
      <c r="AU28" s="6" cm="1">
        <f t="array" aca="1" ref="AU28" ca="1">OFFSET($B$2,$AC28,COLUMN(R:R),,)</f>
        <v>103</v>
      </c>
      <c r="AV28" s="6" cm="1">
        <f t="array" aca="1" ref="AV28" ca="1">OFFSET($B$2,$AC28,COLUMN(S:S),,)</f>
        <v>215</v>
      </c>
      <c r="AW28" s="6" cm="1">
        <f t="array" aca="1" ref="AW28" ca="1">OFFSET($B$2,$AC28,COLUMN(T:T),,)</f>
        <v>31</v>
      </c>
      <c r="AX28" s="6" cm="1">
        <f t="array" aca="1" ref="AX28" ca="1">OFFSET($B$2,$AC28,COLUMN(U:U),,)</f>
        <v>6</v>
      </c>
      <c r="AZ28" s="6">
        <v>26</v>
      </c>
      <c r="BA28" s="45" t="str">
        <f t="shared" ca="1" si="2"/>
        <v>DJ5963-780</v>
      </c>
      <c r="BB28" s="44">
        <f t="shared" ca="1" si="3"/>
        <v>44729</v>
      </c>
      <c r="BC28" s="6">
        <f>$AL$2</f>
        <v>7</v>
      </c>
      <c r="BD28" s="6">
        <f ca="1">$AL$4</f>
        <v>198</v>
      </c>
      <c r="BF28" s="6" cm="1">
        <f t="array" aca="1" ref="BF28" ca="1">SMALL(IF(CGAC-$D$1&lt;36,ROW($BD$3:$BD$1009)-2,9999),ROW(26:26))</f>
        <v>26</v>
      </c>
      <c r="BG28" s="6" t="str" cm="1">
        <f t="array" aca="1" ref="BG28" ca="1">OFFSET($AZ$2,$BF28,COLUMN(A:A),,)</f>
        <v>DJ5963-780</v>
      </c>
      <c r="BH28" s="49" cm="1">
        <f t="array" aca="1" ref="BH28" ca="1">OFFSET($AZ$2,$BF28,COLUMN(B:B),,)</f>
        <v>44729</v>
      </c>
      <c r="BI28" s="6" cm="1">
        <f t="array" aca="1" ref="BI28" ca="1">OFFSET($AZ$2,$BF28,COLUMN(C:C),,)</f>
        <v>7</v>
      </c>
      <c r="BJ28" s="6" cm="1">
        <f t="array" aca="1" ref="BJ28" ca="1">OFFSET($AZ$2,$BF28,COLUMN(D:D),,)</f>
        <v>198</v>
      </c>
      <c r="BL28" s="54" cm="1">
        <f t="array" aca="1" ref="BL28" ca="1">SMALL(IF(Order_QTY&gt;0,ROW($BF$3:$BF$1009)-2,9999),ROW(26:26))</f>
        <v>46</v>
      </c>
      <c r="BM28" s="53" t="str" cm="1">
        <f t="array" aca="1" ref="BM28" ca="1">OFFSET($BF$2,$BL28,COLUMN(A:A),,)</f>
        <v>DC0819-407</v>
      </c>
      <c r="BN28" s="55" cm="1">
        <f t="array" aca="1" ref="BN28" ca="1">OFFSET($BF$2,$BL28,COLUMN(B:B),,)</f>
        <v>44729</v>
      </c>
      <c r="BO28" s="53" cm="1">
        <f t="array" aca="1" ref="BO28" ca="1">OFFSET($BF$2,$BL28,COLUMN(C:C),,)</f>
        <v>7.5</v>
      </c>
      <c r="BP28" s="53" cm="1">
        <f t="array" aca="1" ref="BP28" ca="1">OFFSET($BF$2,$BL28,COLUMN(D:D),,)</f>
        <v>24</v>
      </c>
    </row>
    <row r="29" spans="1:68">
      <c r="A29" s="6">
        <v>27</v>
      </c>
      <c r="B29" s="6" t="str">
        <f>Order!A30</f>
        <v>MS</v>
      </c>
      <c r="C29" s="6" t="str">
        <f>Order!C30</f>
        <v>DA5640-001</v>
      </c>
      <c r="D29" s="44">
        <f>Order!B30</f>
        <v>44751</v>
      </c>
      <c r="E29" s="6">
        <f>Order!D30</f>
        <v>6</v>
      </c>
      <c r="F29" s="6">
        <f>Order!E30</f>
        <v>6</v>
      </c>
      <c r="G29" s="6">
        <f>Order!F30</f>
        <v>6</v>
      </c>
      <c r="H29" s="6">
        <f>Order!G30</f>
        <v>6</v>
      </c>
      <c r="I29" s="6">
        <f>Order!H30</f>
        <v>6</v>
      </c>
      <c r="J29" s="6">
        <f>Order!I30</f>
        <v>18</v>
      </c>
      <c r="K29" s="6">
        <f>Order!J30</f>
        <v>12</v>
      </c>
      <c r="L29" s="6">
        <f>Order!K30</f>
        <v>12</v>
      </c>
      <c r="M29" s="6">
        <f>Order!L30</f>
        <v>24</v>
      </c>
      <c r="N29" s="6">
        <f>Order!M30</f>
        <v>24</v>
      </c>
      <c r="O29" s="6">
        <f>Order!N30</f>
        <v>24</v>
      </c>
      <c r="P29" s="6">
        <f>Order!O30</f>
        <v>36</v>
      </c>
      <c r="Q29" s="6">
        <f>Order!P30</f>
        <v>30</v>
      </c>
      <c r="R29" s="6">
        <f>Order!Q30</f>
        <v>18</v>
      </c>
      <c r="S29" s="6">
        <f>Order!R30</f>
        <v>18</v>
      </c>
      <c r="T29" s="6">
        <f>Order!S30</f>
        <v>12</v>
      </c>
      <c r="U29" s="6">
        <f>Order!T30</f>
        <v>12</v>
      </c>
      <c r="V29" s="6">
        <f>Order!U30</f>
        <v>6</v>
      </c>
      <c r="W29" s="6">
        <f>Order!V30</f>
        <v>6</v>
      </c>
      <c r="X29" s="6">
        <f>Order!W30</f>
        <v>0</v>
      </c>
      <c r="Y29" s="6">
        <f>Order!X30</f>
        <v>0</v>
      </c>
      <c r="Z29" s="6">
        <f>Order!Y30</f>
        <v>0</v>
      </c>
      <c r="AA29" s="6">
        <f>Order!Z30</f>
        <v>0</v>
      </c>
      <c r="AC29" s="6" cm="1">
        <f t="array" ref="AC29">SMALL(IF(成人兒童=$AE$1,ROW($A$3:$A$302)-2,9999),ROW(27:27))</f>
        <v>27</v>
      </c>
      <c r="AD29" s="6" t="str" cm="1">
        <f t="array" aca="1" ref="AD29" ca="1">OFFSET($B$2,$AC29,COLUMN(A:A),,)</f>
        <v>DA5640-001</v>
      </c>
      <c r="AE29" s="44" cm="1">
        <f t="array" aca="1" ref="AE29" ca="1">OFFSET($B$2,$AC29,COLUMN(B:B),,)</f>
        <v>44751</v>
      </c>
      <c r="AF29" s="6" cm="1">
        <f t="array" aca="1" ref="AF29" ca="1">OFFSET($B$2,$AC29,COLUMN(C:C),,)</f>
        <v>6</v>
      </c>
      <c r="AG29" s="6" cm="1">
        <f t="array" aca="1" ref="AG29" ca="1">OFFSET($B$2,$AC29,COLUMN(D:D),,)</f>
        <v>6</v>
      </c>
      <c r="AH29" s="6" cm="1">
        <f t="array" aca="1" ref="AH29" ca="1">OFFSET($B$2,$AC29,COLUMN(E:E),,)</f>
        <v>6</v>
      </c>
      <c r="AI29" s="6" cm="1">
        <f t="array" aca="1" ref="AI29" ca="1">OFFSET($B$2,$AC29,COLUMN(F:F),,)</f>
        <v>6</v>
      </c>
      <c r="AJ29" s="6" cm="1">
        <f t="array" aca="1" ref="AJ29" ca="1">OFFSET($B$2,$AC29,COLUMN(G:G),,)</f>
        <v>6</v>
      </c>
      <c r="AK29" s="6" cm="1">
        <f t="array" aca="1" ref="AK29" ca="1">OFFSET($B$2,$AC29,COLUMN(H:H),,)</f>
        <v>18</v>
      </c>
      <c r="AL29" s="6" cm="1">
        <f t="array" aca="1" ref="AL29" ca="1">OFFSET($B$2,$AC29,COLUMN(I:I),,)</f>
        <v>12</v>
      </c>
      <c r="AM29" s="6" cm="1">
        <f t="array" aca="1" ref="AM29" ca="1">OFFSET($B$2,$AC29,COLUMN(J:J),,)</f>
        <v>12</v>
      </c>
      <c r="AN29" s="6" cm="1">
        <f t="array" aca="1" ref="AN29" ca="1">OFFSET($B$2,$AC29,COLUMN(K:K),,)</f>
        <v>24</v>
      </c>
      <c r="AO29" s="6" cm="1">
        <f t="array" aca="1" ref="AO29" ca="1">OFFSET($B$2,$AC29,COLUMN(L:L),,)</f>
        <v>24</v>
      </c>
      <c r="AP29" s="6" cm="1">
        <f t="array" aca="1" ref="AP29" ca="1">OFFSET($B$2,$AC29,COLUMN(M:M),,)</f>
        <v>24</v>
      </c>
      <c r="AQ29" s="6" cm="1">
        <f t="array" aca="1" ref="AQ29" ca="1">OFFSET($B$2,$AC29,COLUMN(N:N),,)</f>
        <v>36</v>
      </c>
      <c r="AR29" s="6" cm="1">
        <f t="array" aca="1" ref="AR29" ca="1">OFFSET($B$2,$AC29,COLUMN(O:O),,)</f>
        <v>30</v>
      </c>
      <c r="AS29" s="6" cm="1">
        <f t="array" aca="1" ref="AS29" ca="1">OFFSET($B$2,$AC29,COLUMN(P:P),,)</f>
        <v>18</v>
      </c>
      <c r="AT29" s="6" cm="1">
        <f t="array" aca="1" ref="AT29" ca="1">OFFSET($B$2,$AC29,COLUMN(Q:Q),,)</f>
        <v>18</v>
      </c>
      <c r="AU29" s="6" cm="1">
        <f t="array" aca="1" ref="AU29" ca="1">OFFSET($B$2,$AC29,COLUMN(R:R),,)</f>
        <v>12</v>
      </c>
      <c r="AV29" s="6" cm="1">
        <f t="array" aca="1" ref="AV29" ca="1">OFFSET($B$2,$AC29,COLUMN(S:S),,)</f>
        <v>12</v>
      </c>
      <c r="AW29" s="6" cm="1">
        <f t="array" aca="1" ref="AW29" ca="1">OFFSET($B$2,$AC29,COLUMN(T:T),,)</f>
        <v>6</v>
      </c>
      <c r="AX29" s="6" cm="1">
        <f t="array" aca="1" ref="AX29" ca="1">OFFSET($B$2,$AC29,COLUMN(U:U),,)</f>
        <v>6</v>
      </c>
      <c r="AZ29" s="6">
        <v>27</v>
      </c>
      <c r="BA29" s="45" t="str">
        <f t="shared" ca="1" si="2"/>
        <v>DJ5963-780</v>
      </c>
      <c r="BB29" s="44">
        <f t="shared" ca="1" si="3"/>
        <v>44729</v>
      </c>
      <c r="BC29" s="6">
        <f>$AM$2</f>
        <v>7.5</v>
      </c>
      <c r="BD29" s="6">
        <f ca="1">$AM$4</f>
        <v>0</v>
      </c>
      <c r="BF29" s="6" cm="1">
        <f t="array" aca="1" ref="BF29" ca="1">SMALL(IF(CGAC-$D$1&lt;36,ROW($BD$3:$BD$1009)-2,9999),ROW(27:27))</f>
        <v>27</v>
      </c>
      <c r="BG29" s="6" t="str" cm="1">
        <f t="array" aca="1" ref="BG29" ca="1">OFFSET($AZ$2,$BF29,COLUMN(A:A),,)</f>
        <v>DJ5963-780</v>
      </c>
      <c r="BH29" s="49" cm="1">
        <f t="array" aca="1" ref="BH29" ca="1">OFFSET($AZ$2,$BF29,COLUMN(B:B),,)</f>
        <v>44729</v>
      </c>
      <c r="BI29" s="6" cm="1">
        <f t="array" aca="1" ref="BI29" ca="1">OFFSET($AZ$2,$BF29,COLUMN(C:C),,)</f>
        <v>7.5</v>
      </c>
      <c r="BJ29" s="6" cm="1">
        <f t="array" aca="1" ref="BJ29" ca="1">OFFSET($AZ$2,$BF29,COLUMN(D:D),,)</f>
        <v>0</v>
      </c>
      <c r="BL29" s="54" cm="1">
        <f t="array" aca="1" ref="BL29" ca="1">SMALL(IF(Order_QTY&gt;0,ROW($BF$3:$BF$1009)-2,9999),ROW(27:27))</f>
        <v>47</v>
      </c>
      <c r="BM29" s="53" t="str" cm="1">
        <f t="array" aca="1" ref="BM29" ca="1">OFFSET($BF$2,$BL29,COLUMN(A:A),,)</f>
        <v>DC0819-407</v>
      </c>
      <c r="BN29" s="55" cm="1">
        <f t="array" aca="1" ref="BN29" ca="1">OFFSET($BF$2,$BL29,COLUMN(B:B),,)</f>
        <v>44729</v>
      </c>
      <c r="BO29" s="53" cm="1">
        <f t="array" aca="1" ref="BO29" ca="1">OFFSET($BF$2,$BL29,COLUMN(C:C),,)</f>
        <v>8</v>
      </c>
      <c r="BP29" s="53" cm="1">
        <f t="array" aca="1" ref="BP29" ca="1">OFFSET($BF$2,$BL29,COLUMN(D:D),,)</f>
        <v>24</v>
      </c>
    </row>
    <row r="30" spans="1:68">
      <c r="A30" s="6">
        <v>28</v>
      </c>
      <c r="B30" s="6" t="str">
        <f>Order!A31</f>
        <v>MS</v>
      </c>
      <c r="C30" s="6" t="str">
        <f>Order!C31</f>
        <v>DR5952-810</v>
      </c>
      <c r="D30" s="44">
        <f>Order!B31</f>
        <v>44758</v>
      </c>
      <c r="E30" s="6">
        <f>Order!D31</f>
        <v>12</v>
      </c>
      <c r="F30" s="6">
        <f>Order!E31</f>
        <v>18</v>
      </c>
      <c r="G30" s="6">
        <f>Order!F31</f>
        <v>30</v>
      </c>
      <c r="H30" s="6">
        <f>Order!G31</f>
        <v>36</v>
      </c>
      <c r="I30" s="6">
        <f>Order!H31</f>
        <v>42</v>
      </c>
      <c r="J30" s="6">
        <f>Order!I31</f>
        <v>54</v>
      </c>
      <c r="K30" s="6">
        <f>Order!J31</f>
        <v>72</v>
      </c>
      <c r="L30" s="6">
        <f>Order!K31</f>
        <v>96</v>
      </c>
      <c r="M30" s="6">
        <f>Order!L31</f>
        <v>144</v>
      </c>
      <c r="N30" s="6">
        <f>Order!M31</f>
        <v>144</v>
      </c>
      <c r="O30" s="6">
        <f>Order!N31</f>
        <v>150</v>
      </c>
      <c r="P30" s="6">
        <f>Order!O31</f>
        <v>204</v>
      </c>
      <c r="Q30" s="6">
        <f>Order!P31</f>
        <v>156</v>
      </c>
      <c r="R30" s="6">
        <f>Order!Q31</f>
        <v>120</v>
      </c>
      <c r="S30" s="6">
        <f>Order!R31</f>
        <v>114</v>
      </c>
      <c r="T30" s="6">
        <f>Order!S31</f>
        <v>66</v>
      </c>
      <c r="U30" s="6">
        <f>Order!T31</f>
        <v>60</v>
      </c>
      <c r="V30" s="6">
        <f>Order!U31</f>
        <v>30</v>
      </c>
      <c r="W30" s="6">
        <f>Order!V31</f>
        <v>36</v>
      </c>
      <c r="X30" s="6">
        <f>Order!W31</f>
        <v>0</v>
      </c>
      <c r="Y30" s="6">
        <f>Order!X31</f>
        <v>0</v>
      </c>
      <c r="Z30" s="6">
        <f>Order!Y31</f>
        <v>0</v>
      </c>
      <c r="AA30" s="6">
        <f>Order!Z31</f>
        <v>0</v>
      </c>
      <c r="AC30" s="6" cm="1">
        <f t="array" ref="AC30">SMALL(IF(成人兒童=$AE$1,ROW($A$3:$A$302)-2,9999),ROW(28:28))</f>
        <v>28</v>
      </c>
      <c r="AD30" s="6" t="str" cm="1">
        <f t="array" aca="1" ref="AD30" ca="1">OFFSET($B$2,$AC30,COLUMN(A:A),,)</f>
        <v>DR5952-810</v>
      </c>
      <c r="AE30" s="44" cm="1">
        <f t="array" aca="1" ref="AE30" ca="1">OFFSET($B$2,$AC30,COLUMN(B:B),,)</f>
        <v>44758</v>
      </c>
      <c r="AF30" s="6" cm="1">
        <f t="array" aca="1" ref="AF30" ca="1">OFFSET($B$2,$AC30,COLUMN(C:C),,)</f>
        <v>12</v>
      </c>
      <c r="AG30" s="6" cm="1">
        <f t="array" aca="1" ref="AG30" ca="1">OFFSET($B$2,$AC30,COLUMN(D:D),,)</f>
        <v>18</v>
      </c>
      <c r="AH30" s="6" cm="1">
        <f t="array" aca="1" ref="AH30" ca="1">OFFSET($B$2,$AC30,COLUMN(E:E),,)</f>
        <v>30</v>
      </c>
      <c r="AI30" s="6" cm="1">
        <f t="array" aca="1" ref="AI30" ca="1">OFFSET($B$2,$AC30,COLUMN(F:F),,)</f>
        <v>36</v>
      </c>
      <c r="AJ30" s="6" cm="1">
        <f t="array" aca="1" ref="AJ30" ca="1">OFFSET($B$2,$AC30,COLUMN(G:G),,)</f>
        <v>42</v>
      </c>
      <c r="AK30" s="6" cm="1">
        <f t="array" aca="1" ref="AK30" ca="1">OFFSET($B$2,$AC30,COLUMN(H:H),,)</f>
        <v>54</v>
      </c>
      <c r="AL30" s="6" cm="1">
        <f t="array" aca="1" ref="AL30" ca="1">OFFSET($B$2,$AC30,COLUMN(I:I),,)</f>
        <v>72</v>
      </c>
      <c r="AM30" s="6" cm="1">
        <f t="array" aca="1" ref="AM30" ca="1">OFFSET($B$2,$AC30,COLUMN(J:J),,)</f>
        <v>96</v>
      </c>
      <c r="AN30" s="6" cm="1">
        <f t="array" aca="1" ref="AN30" ca="1">OFFSET($B$2,$AC30,COLUMN(K:K),,)</f>
        <v>144</v>
      </c>
      <c r="AO30" s="6" cm="1">
        <f t="array" aca="1" ref="AO30" ca="1">OFFSET($B$2,$AC30,COLUMN(L:L),,)</f>
        <v>144</v>
      </c>
      <c r="AP30" s="6" cm="1">
        <f t="array" aca="1" ref="AP30" ca="1">OFFSET($B$2,$AC30,COLUMN(M:M),,)</f>
        <v>150</v>
      </c>
      <c r="AQ30" s="6" cm="1">
        <f t="array" aca="1" ref="AQ30" ca="1">OFFSET($B$2,$AC30,COLUMN(N:N),,)</f>
        <v>204</v>
      </c>
      <c r="AR30" s="6" cm="1">
        <f t="array" aca="1" ref="AR30" ca="1">OFFSET($B$2,$AC30,COLUMN(O:O),,)</f>
        <v>156</v>
      </c>
      <c r="AS30" s="6" cm="1">
        <f t="array" aca="1" ref="AS30" ca="1">OFFSET($B$2,$AC30,COLUMN(P:P),,)</f>
        <v>120</v>
      </c>
      <c r="AT30" s="6" cm="1">
        <f t="array" aca="1" ref="AT30" ca="1">OFFSET($B$2,$AC30,COLUMN(Q:Q),,)</f>
        <v>114</v>
      </c>
      <c r="AU30" s="6" cm="1">
        <f t="array" aca="1" ref="AU30" ca="1">OFFSET($B$2,$AC30,COLUMN(R:R),,)</f>
        <v>66</v>
      </c>
      <c r="AV30" s="6" cm="1">
        <f t="array" aca="1" ref="AV30" ca="1">OFFSET($B$2,$AC30,COLUMN(S:S),,)</f>
        <v>60</v>
      </c>
      <c r="AW30" s="6" cm="1">
        <f t="array" aca="1" ref="AW30" ca="1">OFFSET($B$2,$AC30,COLUMN(T:T),,)</f>
        <v>30</v>
      </c>
      <c r="AX30" s="6" cm="1">
        <f t="array" aca="1" ref="AX30" ca="1">OFFSET($B$2,$AC30,COLUMN(U:U),,)</f>
        <v>36</v>
      </c>
      <c r="AZ30" s="6">
        <v>28</v>
      </c>
      <c r="BA30" s="45" t="str">
        <f t="shared" ca="1" si="2"/>
        <v>DJ5963-780</v>
      </c>
      <c r="BB30" s="44">
        <f t="shared" ca="1" si="3"/>
        <v>44729</v>
      </c>
      <c r="BC30" s="6">
        <f>$AN$2</f>
        <v>8</v>
      </c>
      <c r="BD30" s="6">
        <f ca="1">$AN$4</f>
        <v>234</v>
      </c>
      <c r="BF30" s="6" cm="1">
        <f t="array" aca="1" ref="BF30" ca="1">SMALL(IF(CGAC-$D$1&lt;36,ROW($BD$3:$BD$1009)-2,9999),ROW(28:28))</f>
        <v>28</v>
      </c>
      <c r="BG30" s="6" t="str" cm="1">
        <f t="array" aca="1" ref="BG30" ca="1">OFFSET($AZ$2,$BF30,COLUMN(A:A),,)</f>
        <v>DJ5963-780</v>
      </c>
      <c r="BH30" s="49" cm="1">
        <f t="array" aca="1" ref="BH30" ca="1">OFFSET($AZ$2,$BF30,COLUMN(B:B),,)</f>
        <v>44729</v>
      </c>
      <c r="BI30" s="6" cm="1">
        <f t="array" aca="1" ref="BI30" ca="1">OFFSET($AZ$2,$BF30,COLUMN(C:C),,)</f>
        <v>8</v>
      </c>
      <c r="BJ30" s="6" cm="1">
        <f t="array" aca="1" ref="BJ30" ca="1">OFFSET($AZ$2,$BF30,COLUMN(D:D),,)</f>
        <v>234</v>
      </c>
      <c r="BL30" s="54" cm="1">
        <f t="array" aca="1" ref="BL30" ca="1">SMALL(IF(Order_QTY&gt;0,ROW($BF$3:$BF$1009)-2,9999),ROW(28:28))</f>
        <v>49</v>
      </c>
      <c r="BM30" s="53" t="str" cm="1">
        <f t="array" aca="1" ref="BM30" ca="1">OFFSET($BF$2,$BL30,COLUMN(A:A),,)</f>
        <v>DC0819-407</v>
      </c>
      <c r="BN30" s="55" cm="1">
        <f t="array" aca="1" ref="BN30" ca="1">OFFSET($BF$2,$BL30,COLUMN(B:B),,)</f>
        <v>44729</v>
      </c>
      <c r="BO30" s="53" cm="1">
        <f t="array" aca="1" ref="BO30" ca="1">OFFSET($BF$2,$BL30,COLUMN(C:C),,)</f>
        <v>9</v>
      </c>
      <c r="BP30" s="53" cm="1">
        <f t="array" aca="1" ref="BP30" ca="1">OFFSET($BF$2,$BL30,COLUMN(D:D),,)</f>
        <v>30</v>
      </c>
    </row>
    <row r="31" spans="1:68">
      <c r="A31" s="6">
        <v>29</v>
      </c>
      <c r="B31" s="6" t="str">
        <f>Order!A32</f>
        <v>MS</v>
      </c>
      <c r="C31" s="6" t="str">
        <f>Order!C32</f>
        <v>CV0852-004</v>
      </c>
      <c r="D31" s="44">
        <f>Order!B32</f>
        <v>44758</v>
      </c>
      <c r="E31" s="6">
        <f>Order!D32</f>
        <v>2</v>
      </c>
      <c r="F31" s="6">
        <f>Order!E32</f>
        <v>1</v>
      </c>
      <c r="G31" s="6">
        <f>Order!F32</f>
        <v>1</v>
      </c>
      <c r="H31" s="6">
        <f>Order!G32</f>
        <v>1</v>
      </c>
      <c r="I31" s="6">
        <f>Order!H32</f>
        <v>44</v>
      </c>
      <c r="J31" s="6">
        <f>Order!I32</f>
        <v>87</v>
      </c>
      <c r="K31" s="6">
        <f>Order!J32</f>
        <v>267</v>
      </c>
      <c r="L31" s="6">
        <f>Order!K32</f>
        <v>133</v>
      </c>
      <c r="M31" s="6">
        <f>Order!L32</f>
        <v>488</v>
      </c>
      <c r="N31" s="6">
        <f>Order!M32</f>
        <v>535</v>
      </c>
      <c r="O31" s="6">
        <f>Order!N32</f>
        <v>446</v>
      </c>
      <c r="P31" s="6">
        <f>Order!O32</f>
        <v>621</v>
      </c>
      <c r="Q31" s="6">
        <f>Order!P32</f>
        <v>578</v>
      </c>
      <c r="R31" s="6">
        <f>Order!Q32</f>
        <v>267</v>
      </c>
      <c r="S31" s="6">
        <f>Order!R32</f>
        <v>445</v>
      </c>
      <c r="T31" s="6">
        <f>Order!S32</f>
        <v>177</v>
      </c>
      <c r="U31" s="6">
        <f>Order!T32</f>
        <v>221</v>
      </c>
      <c r="V31" s="6">
        <f>Order!U32</f>
        <v>87</v>
      </c>
      <c r="W31" s="6">
        <f>Order!V32</f>
        <v>43</v>
      </c>
      <c r="X31" s="6">
        <f>Order!W32</f>
        <v>0</v>
      </c>
      <c r="Y31" s="6">
        <f>Order!X32</f>
        <v>0</v>
      </c>
      <c r="Z31" s="6">
        <f>Order!Y32</f>
        <v>0</v>
      </c>
      <c r="AA31" s="6">
        <f>Order!Z32</f>
        <v>0</v>
      </c>
      <c r="AC31" s="6" cm="1">
        <f t="array" ref="AC31">SMALL(IF(成人兒童=$AE$1,ROW($A$3:$A$302)-2,9999),ROW(29:29))</f>
        <v>29</v>
      </c>
      <c r="AD31" s="6" t="str" cm="1">
        <f t="array" aca="1" ref="AD31" ca="1">OFFSET($B$2,$AC31,COLUMN(A:A),,)</f>
        <v>CV0852-004</v>
      </c>
      <c r="AE31" s="44" cm="1">
        <f t="array" aca="1" ref="AE31" ca="1">OFFSET($B$2,$AC31,COLUMN(B:B),,)</f>
        <v>44758</v>
      </c>
      <c r="AF31" s="6" cm="1">
        <f t="array" aca="1" ref="AF31" ca="1">OFFSET($B$2,$AC31,COLUMN(C:C),,)</f>
        <v>2</v>
      </c>
      <c r="AG31" s="6" cm="1">
        <f t="array" aca="1" ref="AG31" ca="1">OFFSET($B$2,$AC31,COLUMN(D:D),,)</f>
        <v>1</v>
      </c>
      <c r="AH31" s="6" cm="1">
        <f t="array" aca="1" ref="AH31" ca="1">OFFSET($B$2,$AC31,COLUMN(E:E),,)</f>
        <v>1</v>
      </c>
      <c r="AI31" s="6" cm="1">
        <f t="array" aca="1" ref="AI31" ca="1">OFFSET($B$2,$AC31,COLUMN(F:F),,)</f>
        <v>1</v>
      </c>
      <c r="AJ31" s="6" cm="1">
        <f t="array" aca="1" ref="AJ31" ca="1">OFFSET($B$2,$AC31,COLUMN(G:G),,)</f>
        <v>44</v>
      </c>
      <c r="AK31" s="6" cm="1">
        <f t="array" aca="1" ref="AK31" ca="1">OFFSET($B$2,$AC31,COLUMN(H:H),,)</f>
        <v>87</v>
      </c>
      <c r="AL31" s="6" cm="1">
        <f t="array" aca="1" ref="AL31" ca="1">OFFSET($B$2,$AC31,COLUMN(I:I),,)</f>
        <v>267</v>
      </c>
      <c r="AM31" s="6" cm="1">
        <f t="array" aca="1" ref="AM31" ca="1">OFFSET($B$2,$AC31,COLUMN(J:J),,)</f>
        <v>133</v>
      </c>
      <c r="AN31" s="6" cm="1">
        <f t="array" aca="1" ref="AN31" ca="1">OFFSET($B$2,$AC31,COLUMN(K:K),,)</f>
        <v>488</v>
      </c>
      <c r="AO31" s="6" cm="1">
        <f t="array" aca="1" ref="AO31" ca="1">OFFSET($B$2,$AC31,COLUMN(L:L),,)</f>
        <v>535</v>
      </c>
      <c r="AP31" s="6" cm="1">
        <f t="array" aca="1" ref="AP31" ca="1">OFFSET($B$2,$AC31,COLUMN(M:M),,)</f>
        <v>446</v>
      </c>
      <c r="AQ31" s="6" cm="1">
        <f t="array" aca="1" ref="AQ31" ca="1">OFFSET($B$2,$AC31,COLUMN(N:N),,)</f>
        <v>621</v>
      </c>
      <c r="AR31" s="6" cm="1">
        <f t="array" aca="1" ref="AR31" ca="1">OFFSET($B$2,$AC31,COLUMN(O:O),,)</f>
        <v>578</v>
      </c>
      <c r="AS31" s="6" cm="1">
        <f t="array" aca="1" ref="AS31" ca="1">OFFSET($B$2,$AC31,COLUMN(P:P),,)</f>
        <v>267</v>
      </c>
      <c r="AT31" s="6" cm="1">
        <f t="array" aca="1" ref="AT31" ca="1">OFFSET($B$2,$AC31,COLUMN(Q:Q),,)</f>
        <v>445</v>
      </c>
      <c r="AU31" s="6" cm="1">
        <f t="array" aca="1" ref="AU31" ca="1">OFFSET($B$2,$AC31,COLUMN(R:R),,)</f>
        <v>177</v>
      </c>
      <c r="AV31" s="6" cm="1">
        <f t="array" aca="1" ref="AV31" ca="1">OFFSET($B$2,$AC31,COLUMN(S:S),,)</f>
        <v>221</v>
      </c>
      <c r="AW31" s="6" cm="1">
        <f t="array" aca="1" ref="AW31" ca="1">OFFSET($B$2,$AC31,COLUMN(T:T),,)</f>
        <v>87</v>
      </c>
      <c r="AX31" s="6" cm="1">
        <f t="array" aca="1" ref="AX31" ca="1">OFFSET($B$2,$AC31,COLUMN(U:U),,)</f>
        <v>43</v>
      </c>
      <c r="AZ31" s="6">
        <v>29</v>
      </c>
      <c r="BA31" s="45" t="str">
        <f t="shared" ca="1" si="2"/>
        <v>DJ5963-780</v>
      </c>
      <c r="BB31" s="44">
        <f t="shared" ca="1" si="3"/>
        <v>44729</v>
      </c>
      <c r="BC31" s="6">
        <f>$AO$2</f>
        <v>8.5</v>
      </c>
      <c r="BD31" s="6">
        <f ca="1">$AO$4</f>
        <v>174</v>
      </c>
      <c r="BF31" s="6" cm="1">
        <f t="array" aca="1" ref="BF31" ca="1">SMALL(IF(CGAC-$D$1&lt;36,ROW($BD$3:$BD$1009)-2,9999),ROW(29:29))</f>
        <v>29</v>
      </c>
      <c r="BG31" s="6" t="str" cm="1">
        <f t="array" aca="1" ref="BG31" ca="1">OFFSET($AZ$2,$BF31,COLUMN(A:A),,)</f>
        <v>DJ5963-780</v>
      </c>
      <c r="BH31" s="49" cm="1">
        <f t="array" aca="1" ref="BH31" ca="1">OFFSET($AZ$2,$BF31,COLUMN(B:B),,)</f>
        <v>44729</v>
      </c>
      <c r="BI31" s="6" cm="1">
        <f t="array" aca="1" ref="BI31" ca="1">OFFSET($AZ$2,$BF31,COLUMN(C:C),,)</f>
        <v>8.5</v>
      </c>
      <c r="BJ31" s="6" cm="1">
        <f t="array" aca="1" ref="BJ31" ca="1">OFFSET($AZ$2,$BF31,COLUMN(D:D),,)</f>
        <v>174</v>
      </c>
      <c r="BL31" s="54" cm="1">
        <f t="array" aca="1" ref="BL31" ca="1">SMALL(IF(Order_QTY&gt;0,ROW($BF$3:$BF$1009)-2,9999),ROW(29:29))</f>
        <v>50</v>
      </c>
      <c r="BM31" s="53" t="str" cm="1">
        <f t="array" aca="1" ref="BM31" ca="1">OFFSET($BF$2,$BL31,COLUMN(A:A),,)</f>
        <v>DC0819-407</v>
      </c>
      <c r="BN31" s="55" cm="1">
        <f t="array" aca="1" ref="BN31" ca="1">OFFSET($BF$2,$BL31,COLUMN(B:B),,)</f>
        <v>44729</v>
      </c>
      <c r="BO31" s="53" cm="1">
        <f t="array" aca="1" ref="BO31" ca="1">OFFSET($BF$2,$BL31,COLUMN(C:C),,)</f>
        <v>9.5</v>
      </c>
      <c r="BP31" s="53" cm="1">
        <f t="array" aca="1" ref="BP31" ca="1">OFFSET($BF$2,$BL31,COLUMN(D:D),,)</f>
        <v>36</v>
      </c>
    </row>
    <row r="32" spans="1:68">
      <c r="A32" s="6">
        <v>30</v>
      </c>
      <c r="B32" s="6" t="str">
        <f>Order!A33</f>
        <v>MS</v>
      </c>
      <c r="C32" s="6" t="str">
        <f>Order!C33</f>
        <v>DR5953-810</v>
      </c>
      <c r="D32" s="44">
        <f>Order!B33</f>
        <v>44758</v>
      </c>
      <c r="E32" s="6">
        <f>Order!D33</f>
        <v>12</v>
      </c>
      <c r="F32" s="6">
        <f>Order!E33</f>
        <v>12</v>
      </c>
      <c r="G32" s="6">
        <f>Order!F33</f>
        <v>30</v>
      </c>
      <c r="H32" s="6">
        <f>Order!G33</f>
        <v>36</v>
      </c>
      <c r="I32" s="6">
        <f>Order!H33</f>
        <v>42</v>
      </c>
      <c r="J32" s="6">
        <f>Order!I33</f>
        <v>66</v>
      </c>
      <c r="K32" s="6">
        <f>Order!J33</f>
        <v>72</v>
      </c>
      <c r="L32" s="6">
        <f>Order!K33</f>
        <v>96</v>
      </c>
      <c r="M32" s="6">
        <f>Order!L33</f>
        <v>150</v>
      </c>
      <c r="N32" s="6">
        <f>Order!M33</f>
        <v>186</v>
      </c>
      <c r="O32" s="6">
        <f>Order!N33</f>
        <v>186</v>
      </c>
      <c r="P32" s="6">
        <f>Order!O33</f>
        <v>234</v>
      </c>
      <c r="Q32" s="6">
        <f>Order!P33</f>
        <v>204</v>
      </c>
      <c r="R32" s="6">
        <f>Order!Q33</f>
        <v>144</v>
      </c>
      <c r="S32" s="6">
        <f>Order!R33</f>
        <v>138</v>
      </c>
      <c r="T32" s="6">
        <f>Order!S33</f>
        <v>66</v>
      </c>
      <c r="U32" s="6">
        <f>Order!T33</f>
        <v>84</v>
      </c>
      <c r="V32" s="6">
        <f>Order!U33</f>
        <v>36</v>
      </c>
      <c r="W32" s="6">
        <f>Order!V33</f>
        <v>36</v>
      </c>
      <c r="X32" s="6">
        <f>Order!W33</f>
        <v>0</v>
      </c>
      <c r="Y32" s="6">
        <f>Order!X33</f>
        <v>0</v>
      </c>
      <c r="Z32" s="6">
        <f>Order!Y33</f>
        <v>0</v>
      </c>
      <c r="AA32" s="6">
        <f>Order!Z33</f>
        <v>0</v>
      </c>
      <c r="AC32" s="6" cm="1">
        <f t="array" ref="AC32">SMALL(IF(成人兒童=$AE$1,ROW($A$3:$A$302)-2,9999),ROW(30:30))</f>
        <v>30</v>
      </c>
      <c r="AD32" s="6" t="str" cm="1">
        <f t="array" aca="1" ref="AD32" ca="1">OFFSET($B$2,$AC32,COLUMN(A:A),,)</f>
        <v>DR5953-810</v>
      </c>
      <c r="AE32" s="44" cm="1">
        <f t="array" aca="1" ref="AE32" ca="1">OFFSET($B$2,$AC32,COLUMN(B:B),,)</f>
        <v>44758</v>
      </c>
      <c r="AF32" s="6" cm="1">
        <f t="array" aca="1" ref="AF32" ca="1">OFFSET($B$2,$AC32,COLUMN(C:C),,)</f>
        <v>12</v>
      </c>
      <c r="AG32" s="6" cm="1">
        <f t="array" aca="1" ref="AG32" ca="1">OFFSET($B$2,$AC32,COLUMN(D:D),,)</f>
        <v>12</v>
      </c>
      <c r="AH32" s="6" cm="1">
        <f t="array" aca="1" ref="AH32" ca="1">OFFSET($B$2,$AC32,COLUMN(E:E),,)</f>
        <v>30</v>
      </c>
      <c r="AI32" s="6" cm="1">
        <f t="array" aca="1" ref="AI32" ca="1">OFFSET($B$2,$AC32,COLUMN(F:F),,)</f>
        <v>36</v>
      </c>
      <c r="AJ32" s="6" cm="1">
        <f t="array" aca="1" ref="AJ32" ca="1">OFFSET($B$2,$AC32,COLUMN(G:G),,)</f>
        <v>42</v>
      </c>
      <c r="AK32" s="6" cm="1">
        <f t="array" aca="1" ref="AK32" ca="1">OFFSET($B$2,$AC32,COLUMN(H:H),,)</f>
        <v>66</v>
      </c>
      <c r="AL32" s="6" cm="1">
        <f t="array" aca="1" ref="AL32" ca="1">OFFSET($B$2,$AC32,COLUMN(I:I),,)</f>
        <v>72</v>
      </c>
      <c r="AM32" s="6" cm="1">
        <f t="array" aca="1" ref="AM32" ca="1">OFFSET($B$2,$AC32,COLUMN(J:J),,)</f>
        <v>96</v>
      </c>
      <c r="AN32" s="6" cm="1">
        <f t="array" aca="1" ref="AN32" ca="1">OFFSET($B$2,$AC32,COLUMN(K:K),,)</f>
        <v>150</v>
      </c>
      <c r="AO32" s="6" cm="1">
        <f t="array" aca="1" ref="AO32" ca="1">OFFSET($B$2,$AC32,COLUMN(L:L),,)</f>
        <v>186</v>
      </c>
      <c r="AP32" s="6" cm="1">
        <f t="array" aca="1" ref="AP32" ca="1">OFFSET($B$2,$AC32,COLUMN(M:M),,)</f>
        <v>186</v>
      </c>
      <c r="AQ32" s="6" cm="1">
        <f t="array" aca="1" ref="AQ32" ca="1">OFFSET($B$2,$AC32,COLUMN(N:N),,)</f>
        <v>234</v>
      </c>
      <c r="AR32" s="6" cm="1">
        <f t="array" aca="1" ref="AR32" ca="1">OFFSET($B$2,$AC32,COLUMN(O:O),,)</f>
        <v>204</v>
      </c>
      <c r="AS32" s="6" cm="1">
        <f t="array" aca="1" ref="AS32" ca="1">OFFSET($B$2,$AC32,COLUMN(P:P),,)</f>
        <v>144</v>
      </c>
      <c r="AT32" s="6" cm="1">
        <f t="array" aca="1" ref="AT32" ca="1">OFFSET($B$2,$AC32,COLUMN(Q:Q),,)</f>
        <v>138</v>
      </c>
      <c r="AU32" s="6" cm="1">
        <f t="array" aca="1" ref="AU32" ca="1">OFFSET($B$2,$AC32,COLUMN(R:R),,)</f>
        <v>66</v>
      </c>
      <c r="AV32" s="6" cm="1">
        <f t="array" aca="1" ref="AV32" ca="1">OFFSET($B$2,$AC32,COLUMN(S:S),,)</f>
        <v>84</v>
      </c>
      <c r="AW32" s="6" cm="1">
        <f t="array" aca="1" ref="AW32" ca="1">OFFSET($B$2,$AC32,COLUMN(T:T),,)</f>
        <v>36</v>
      </c>
      <c r="AX32" s="6" cm="1">
        <f t="array" aca="1" ref="AX32" ca="1">OFFSET($B$2,$AC32,COLUMN(U:U),,)</f>
        <v>36</v>
      </c>
      <c r="AZ32" s="6">
        <v>30</v>
      </c>
      <c r="BA32" s="45" t="str">
        <f t="shared" ca="1" si="2"/>
        <v>DJ5963-780</v>
      </c>
      <c r="BB32" s="44">
        <f t="shared" ca="1" si="3"/>
        <v>44729</v>
      </c>
      <c r="BC32" s="6">
        <f>$AP$2</f>
        <v>9</v>
      </c>
      <c r="BD32" s="6">
        <f ca="1">$AP$4</f>
        <v>0</v>
      </c>
      <c r="BF32" s="6" cm="1">
        <f t="array" aca="1" ref="BF32" ca="1">SMALL(IF(CGAC-$D$1&lt;36,ROW($BD$3:$BD$1009)-2,9999),ROW(30:30))</f>
        <v>30</v>
      </c>
      <c r="BG32" s="6" t="str" cm="1">
        <f t="array" aca="1" ref="BG32" ca="1">OFFSET($AZ$2,$BF32,COLUMN(A:A),,)</f>
        <v>DJ5963-780</v>
      </c>
      <c r="BH32" s="49" cm="1">
        <f t="array" aca="1" ref="BH32" ca="1">OFFSET($AZ$2,$BF32,COLUMN(B:B),,)</f>
        <v>44729</v>
      </c>
      <c r="BI32" s="6" cm="1">
        <f t="array" aca="1" ref="BI32" ca="1">OFFSET($AZ$2,$BF32,COLUMN(C:C),,)</f>
        <v>9</v>
      </c>
      <c r="BJ32" s="6" cm="1">
        <f t="array" aca="1" ref="BJ32" ca="1">OFFSET($AZ$2,$BF32,COLUMN(D:D),,)</f>
        <v>0</v>
      </c>
      <c r="BL32" s="54" cm="1">
        <f t="array" aca="1" ref="BL32" ca="1">SMALL(IF(Order_QTY&gt;0,ROW($BF$3:$BF$1009)-2,9999),ROW(30:30))</f>
        <v>51</v>
      </c>
      <c r="BM32" s="53" t="str" cm="1">
        <f t="array" aca="1" ref="BM32" ca="1">OFFSET($BF$2,$BL32,COLUMN(A:A),,)</f>
        <v>DC0819-407</v>
      </c>
      <c r="BN32" s="55" cm="1">
        <f t="array" aca="1" ref="BN32" ca="1">OFFSET($BF$2,$BL32,COLUMN(B:B),,)</f>
        <v>44729</v>
      </c>
      <c r="BO32" s="53" cm="1">
        <f t="array" aca="1" ref="BO32" ca="1">OFFSET($BF$2,$BL32,COLUMN(C:C),,)</f>
        <v>10</v>
      </c>
      <c r="BP32" s="53" cm="1">
        <f t="array" aca="1" ref="BP32" ca="1">OFFSET($BF$2,$BL32,COLUMN(D:D),,)</f>
        <v>36</v>
      </c>
    </row>
    <row r="33" spans="1:68">
      <c r="A33" s="6">
        <v>31</v>
      </c>
      <c r="B33" s="6" t="str">
        <f>Order!A34</f>
        <v>MS</v>
      </c>
      <c r="C33" s="6" t="str">
        <f>Order!C34</f>
        <v>DA5640-001</v>
      </c>
      <c r="D33" s="44">
        <f>Order!B34</f>
        <v>44758</v>
      </c>
      <c r="E33" s="6">
        <f>Order!D34</f>
        <v>0</v>
      </c>
      <c r="F33" s="6">
        <f>Order!E34</f>
        <v>0</v>
      </c>
      <c r="G33" s="6">
        <f>Order!F34</f>
        <v>0</v>
      </c>
      <c r="H33" s="6">
        <f>Order!G34</f>
        <v>0</v>
      </c>
      <c r="I33" s="6">
        <f>Order!H34</f>
        <v>0</v>
      </c>
      <c r="J33" s="6">
        <f>Order!I34</f>
        <v>0</v>
      </c>
      <c r="K33" s="6">
        <f>Order!J34</f>
        <v>156</v>
      </c>
      <c r="L33" s="6">
        <f>Order!K34</f>
        <v>42</v>
      </c>
      <c r="M33" s="6">
        <f>Order!L34</f>
        <v>222</v>
      </c>
      <c r="N33" s="6">
        <f>Order!M34</f>
        <v>48</v>
      </c>
      <c r="O33" s="6">
        <f>Order!N34</f>
        <v>240</v>
      </c>
      <c r="P33" s="6">
        <f>Order!O34</f>
        <v>54</v>
      </c>
      <c r="Q33" s="6">
        <f>Order!P34</f>
        <v>282</v>
      </c>
      <c r="R33" s="6">
        <f>Order!Q34</f>
        <v>48</v>
      </c>
      <c r="S33" s="6">
        <f>Order!R34</f>
        <v>228</v>
      </c>
      <c r="T33" s="6">
        <f>Order!S34</f>
        <v>24</v>
      </c>
      <c r="U33" s="6">
        <f>Order!T34</f>
        <v>132</v>
      </c>
      <c r="V33" s="6">
        <f>Order!U34</f>
        <v>12</v>
      </c>
      <c r="W33" s="6">
        <f>Order!V34</f>
        <v>24</v>
      </c>
      <c r="X33" s="6">
        <f>Order!W34</f>
        <v>0</v>
      </c>
      <c r="Y33" s="6">
        <f>Order!X34</f>
        <v>0</v>
      </c>
      <c r="Z33" s="6">
        <f>Order!Y34</f>
        <v>0</v>
      </c>
      <c r="AA33" s="6">
        <f>Order!Z34</f>
        <v>0</v>
      </c>
      <c r="AC33" s="6" cm="1">
        <f t="array" ref="AC33">SMALL(IF(成人兒童=$AE$1,ROW($A$3:$A$302)-2,9999),ROW(31:31))</f>
        <v>31</v>
      </c>
      <c r="AD33" s="6" t="str" cm="1">
        <f t="array" aca="1" ref="AD33" ca="1">OFFSET($B$2,$AC33,COLUMN(A:A),,)</f>
        <v>DA5640-001</v>
      </c>
      <c r="AE33" s="44" cm="1">
        <f t="array" aca="1" ref="AE33" ca="1">OFFSET($B$2,$AC33,COLUMN(B:B),,)</f>
        <v>44758</v>
      </c>
      <c r="AF33" s="6" cm="1">
        <f t="array" aca="1" ref="AF33" ca="1">OFFSET($B$2,$AC33,COLUMN(C:C),,)</f>
        <v>0</v>
      </c>
      <c r="AG33" s="6" cm="1">
        <f t="array" aca="1" ref="AG33" ca="1">OFFSET($B$2,$AC33,COLUMN(D:D),,)</f>
        <v>0</v>
      </c>
      <c r="AH33" s="6" cm="1">
        <f t="array" aca="1" ref="AH33" ca="1">OFFSET($B$2,$AC33,COLUMN(E:E),,)</f>
        <v>0</v>
      </c>
      <c r="AI33" s="6" cm="1">
        <f t="array" aca="1" ref="AI33" ca="1">OFFSET($B$2,$AC33,COLUMN(F:F),,)</f>
        <v>0</v>
      </c>
      <c r="AJ33" s="6" cm="1">
        <f t="array" aca="1" ref="AJ33" ca="1">OFFSET($B$2,$AC33,COLUMN(G:G),,)</f>
        <v>0</v>
      </c>
      <c r="AK33" s="6" cm="1">
        <f t="array" aca="1" ref="AK33" ca="1">OFFSET($B$2,$AC33,COLUMN(H:H),,)</f>
        <v>0</v>
      </c>
      <c r="AL33" s="6" cm="1">
        <f t="array" aca="1" ref="AL33" ca="1">OFFSET($B$2,$AC33,COLUMN(I:I),,)</f>
        <v>156</v>
      </c>
      <c r="AM33" s="6" cm="1">
        <f t="array" aca="1" ref="AM33" ca="1">OFFSET($B$2,$AC33,COLUMN(J:J),,)</f>
        <v>42</v>
      </c>
      <c r="AN33" s="6" cm="1">
        <f t="array" aca="1" ref="AN33" ca="1">OFFSET($B$2,$AC33,COLUMN(K:K),,)</f>
        <v>222</v>
      </c>
      <c r="AO33" s="6" cm="1">
        <f t="array" aca="1" ref="AO33" ca="1">OFFSET($B$2,$AC33,COLUMN(L:L),,)</f>
        <v>48</v>
      </c>
      <c r="AP33" s="6" cm="1">
        <f t="array" aca="1" ref="AP33" ca="1">OFFSET($B$2,$AC33,COLUMN(M:M),,)</f>
        <v>240</v>
      </c>
      <c r="AQ33" s="6" cm="1">
        <f t="array" aca="1" ref="AQ33" ca="1">OFFSET($B$2,$AC33,COLUMN(N:N),,)</f>
        <v>54</v>
      </c>
      <c r="AR33" s="6" cm="1">
        <f t="array" aca="1" ref="AR33" ca="1">OFFSET($B$2,$AC33,COLUMN(O:O),,)</f>
        <v>282</v>
      </c>
      <c r="AS33" s="6" cm="1">
        <f t="array" aca="1" ref="AS33" ca="1">OFFSET($B$2,$AC33,COLUMN(P:P),,)</f>
        <v>48</v>
      </c>
      <c r="AT33" s="6" cm="1">
        <f t="array" aca="1" ref="AT33" ca="1">OFFSET($B$2,$AC33,COLUMN(Q:Q),,)</f>
        <v>228</v>
      </c>
      <c r="AU33" s="6" cm="1">
        <f t="array" aca="1" ref="AU33" ca="1">OFFSET($B$2,$AC33,COLUMN(R:R),,)</f>
        <v>24</v>
      </c>
      <c r="AV33" s="6" cm="1">
        <f t="array" aca="1" ref="AV33" ca="1">OFFSET($B$2,$AC33,COLUMN(S:S),,)</f>
        <v>132</v>
      </c>
      <c r="AW33" s="6" cm="1">
        <f t="array" aca="1" ref="AW33" ca="1">OFFSET($B$2,$AC33,COLUMN(T:T),,)</f>
        <v>12</v>
      </c>
      <c r="AX33" s="6" cm="1">
        <f t="array" aca="1" ref="AX33" ca="1">OFFSET($B$2,$AC33,COLUMN(U:U),,)</f>
        <v>24</v>
      </c>
      <c r="AZ33" s="6">
        <v>31</v>
      </c>
      <c r="BA33" s="45" t="str">
        <f t="shared" ca="1" si="2"/>
        <v>DJ5963-780</v>
      </c>
      <c r="BB33" s="44">
        <f t="shared" ca="1" si="3"/>
        <v>44729</v>
      </c>
      <c r="BC33" s="6">
        <f>$AQ$2</f>
        <v>9.5</v>
      </c>
      <c r="BD33" s="6">
        <f ca="1">$AQ$4</f>
        <v>186</v>
      </c>
      <c r="BF33" s="6" cm="1">
        <f t="array" aca="1" ref="BF33" ca="1">SMALL(IF(CGAC-$D$1&lt;36,ROW($BD$3:$BD$1009)-2,9999),ROW(31:31))</f>
        <v>31</v>
      </c>
      <c r="BG33" s="6" t="str" cm="1">
        <f t="array" aca="1" ref="BG33" ca="1">OFFSET($AZ$2,$BF33,COLUMN(A:A),,)</f>
        <v>DJ5963-780</v>
      </c>
      <c r="BH33" s="49" cm="1">
        <f t="array" aca="1" ref="BH33" ca="1">OFFSET($AZ$2,$BF33,COLUMN(B:B),,)</f>
        <v>44729</v>
      </c>
      <c r="BI33" s="6" cm="1">
        <f t="array" aca="1" ref="BI33" ca="1">OFFSET($AZ$2,$BF33,COLUMN(C:C),,)</f>
        <v>9.5</v>
      </c>
      <c r="BJ33" s="6" cm="1">
        <f t="array" aca="1" ref="BJ33" ca="1">OFFSET($AZ$2,$BF33,COLUMN(D:D),,)</f>
        <v>186</v>
      </c>
      <c r="BL33" s="54" cm="1">
        <f t="array" aca="1" ref="BL33" ca="1">SMALL(IF(Order_QTY&gt;0,ROW($BF$3:$BF$1009)-2,9999),ROW(31:31))</f>
        <v>52</v>
      </c>
      <c r="BM33" s="53" t="str" cm="1">
        <f t="array" aca="1" ref="BM33" ca="1">OFFSET($BF$2,$BL33,COLUMN(A:A),,)</f>
        <v>DC0819-407</v>
      </c>
      <c r="BN33" s="55" cm="1">
        <f t="array" aca="1" ref="BN33" ca="1">OFFSET($BF$2,$BL33,COLUMN(B:B),,)</f>
        <v>44729</v>
      </c>
      <c r="BO33" s="53" cm="1">
        <f t="array" aca="1" ref="BO33" ca="1">OFFSET($BF$2,$BL33,COLUMN(C:C),,)</f>
        <v>10.5</v>
      </c>
      <c r="BP33" s="53" cm="1">
        <f t="array" aca="1" ref="BP33" ca="1">OFFSET($BF$2,$BL33,COLUMN(D:D),,)</f>
        <v>36</v>
      </c>
    </row>
    <row r="34" spans="1:68">
      <c r="A34" s="6">
        <v>32</v>
      </c>
      <c r="B34" s="6" t="str">
        <f>Order!A35</f>
        <v>MS</v>
      </c>
      <c r="C34" s="6" t="str">
        <f>Order!C35</f>
        <v>DR5952-810</v>
      </c>
      <c r="D34" s="44">
        <f>Order!B35</f>
        <v>44765</v>
      </c>
      <c r="E34" s="6">
        <f>Order!D35</f>
        <v>0</v>
      </c>
      <c r="F34" s="6">
        <f>Order!E35</f>
        <v>0</v>
      </c>
      <c r="G34" s="6">
        <f>Order!F35</f>
        <v>0</v>
      </c>
      <c r="H34" s="6">
        <f>Order!G35</f>
        <v>0</v>
      </c>
      <c r="I34" s="6">
        <f>Order!H35</f>
        <v>42</v>
      </c>
      <c r="J34" s="6">
        <f>Order!I35</f>
        <v>123</v>
      </c>
      <c r="K34" s="6">
        <f>Order!J35</f>
        <v>413</v>
      </c>
      <c r="L34" s="6">
        <f>Order!K35</f>
        <v>278</v>
      </c>
      <c r="M34" s="6">
        <f>Order!L35</f>
        <v>701</v>
      </c>
      <c r="N34" s="6">
        <f>Order!M35</f>
        <v>734</v>
      </c>
      <c r="O34" s="6">
        <f>Order!N35</f>
        <v>310</v>
      </c>
      <c r="P34" s="6">
        <f>Order!O35</f>
        <v>1002</v>
      </c>
      <c r="Q34" s="6">
        <f>Order!P35</f>
        <v>808</v>
      </c>
      <c r="R34" s="6">
        <f>Order!Q35</f>
        <v>246</v>
      </c>
      <c r="S34" s="6">
        <f>Order!R35</f>
        <v>537</v>
      </c>
      <c r="T34" s="6">
        <f>Order!S35</f>
        <v>85</v>
      </c>
      <c r="U34" s="6">
        <f>Order!T35</f>
        <v>310</v>
      </c>
      <c r="V34" s="6">
        <f>Order!U35</f>
        <v>60</v>
      </c>
      <c r="W34" s="6">
        <f>Order!V35</f>
        <v>42</v>
      </c>
      <c r="X34" s="6">
        <f>Order!W35</f>
        <v>0</v>
      </c>
      <c r="Y34" s="6">
        <f>Order!X35</f>
        <v>0</v>
      </c>
      <c r="Z34" s="6">
        <f>Order!Y35</f>
        <v>0</v>
      </c>
      <c r="AA34" s="6">
        <f>Order!Z35</f>
        <v>0</v>
      </c>
      <c r="AC34" s="6" cm="1">
        <f t="array" ref="AC34">SMALL(IF(成人兒童=$AE$1,ROW($A$3:$A$302)-2,9999),ROW(32:32))</f>
        <v>32</v>
      </c>
      <c r="AD34" s="6" t="str" cm="1">
        <f t="array" aca="1" ref="AD34" ca="1">OFFSET($B$2,$AC34,COLUMN(A:A),,)</f>
        <v>DR5952-810</v>
      </c>
      <c r="AE34" s="44" cm="1">
        <f t="array" aca="1" ref="AE34" ca="1">OFFSET($B$2,$AC34,COLUMN(B:B),,)</f>
        <v>44765</v>
      </c>
      <c r="AF34" s="6" cm="1">
        <f t="array" aca="1" ref="AF34" ca="1">OFFSET($B$2,$AC34,COLUMN(C:C),,)</f>
        <v>0</v>
      </c>
      <c r="AG34" s="6" cm="1">
        <f t="array" aca="1" ref="AG34" ca="1">OFFSET($B$2,$AC34,COLUMN(D:D),,)</f>
        <v>0</v>
      </c>
      <c r="AH34" s="6" cm="1">
        <f t="array" aca="1" ref="AH34" ca="1">OFFSET($B$2,$AC34,COLUMN(E:E),,)</f>
        <v>0</v>
      </c>
      <c r="AI34" s="6" cm="1">
        <f t="array" aca="1" ref="AI34" ca="1">OFFSET($B$2,$AC34,COLUMN(F:F),,)</f>
        <v>0</v>
      </c>
      <c r="AJ34" s="6" cm="1">
        <f t="array" aca="1" ref="AJ34" ca="1">OFFSET($B$2,$AC34,COLUMN(G:G),,)</f>
        <v>42</v>
      </c>
      <c r="AK34" s="6" cm="1">
        <f t="array" aca="1" ref="AK34" ca="1">OFFSET($B$2,$AC34,COLUMN(H:H),,)</f>
        <v>123</v>
      </c>
      <c r="AL34" s="6" cm="1">
        <f t="array" aca="1" ref="AL34" ca="1">OFFSET($B$2,$AC34,COLUMN(I:I),,)</f>
        <v>413</v>
      </c>
      <c r="AM34" s="6" cm="1">
        <f t="array" aca="1" ref="AM34" ca="1">OFFSET($B$2,$AC34,COLUMN(J:J),,)</f>
        <v>278</v>
      </c>
      <c r="AN34" s="6" cm="1">
        <f t="array" aca="1" ref="AN34" ca="1">OFFSET($B$2,$AC34,COLUMN(K:K),,)</f>
        <v>701</v>
      </c>
      <c r="AO34" s="6" cm="1">
        <f t="array" aca="1" ref="AO34" ca="1">OFFSET($B$2,$AC34,COLUMN(L:L),,)</f>
        <v>734</v>
      </c>
      <c r="AP34" s="6" cm="1">
        <f t="array" aca="1" ref="AP34" ca="1">OFFSET($B$2,$AC34,COLUMN(M:M),,)</f>
        <v>310</v>
      </c>
      <c r="AQ34" s="6" cm="1">
        <f t="array" aca="1" ref="AQ34" ca="1">OFFSET($B$2,$AC34,COLUMN(N:N),,)</f>
        <v>1002</v>
      </c>
      <c r="AR34" s="6" cm="1">
        <f t="array" aca="1" ref="AR34" ca="1">OFFSET($B$2,$AC34,COLUMN(O:O),,)</f>
        <v>808</v>
      </c>
      <c r="AS34" s="6" cm="1">
        <f t="array" aca="1" ref="AS34" ca="1">OFFSET($B$2,$AC34,COLUMN(P:P),,)</f>
        <v>246</v>
      </c>
      <c r="AT34" s="6" cm="1">
        <f t="array" aca="1" ref="AT34" ca="1">OFFSET($B$2,$AC34,COLUMN(Q:Q),,)</f>
        <v>537</v>
      </c>
      <c r="AU34" s="6" cm="1">
        <f t="array" aca="1" ref="AU34" ca="1">OFFSET($B$2,$AC34,COLUMN(R:R),,)</f>
        <v>85</v>
      </c>
      <c r="AV34" s="6" cm="1">
        <f t="array" aca="1" ref="AV34" ca="1">OFFSET($B$2,$AC34,COLUMN(S:S),,)</f>
        <v>310</v>
      </c>
      <c r="AW34" s="6" cm="1">
        <f t="array" aca="1" ref="AW34" ca="1">OFFSET($B$2,$AC34,COLUMN(T:T),,)</f>
        <v>60</v>
      </c>
      <c r="AX34" s="6" cm="1">
        <f t="array" aca="1" ref="AX34" ca="1">OFFSET($B$2,$AC34,COLUMN(U:U),,)</f>
        <v>42</v>
      </c>
      <c r="AZ34" s="6">
        <v>32</v>
      </c>
      <c r="BA34" s="45" t="str">
        <f t="shared" ca="1" si="2"/>
        <v>DJ5963-780</v>
      </c>
      <c r="BB34" s="44">
        <f t="shared" ca="1" si="3"/>
        <v>44729</v>
      </c>
      <c r="BC34" s="6">
        <f>$AR$2</f>
        <v>10</v>
      </c>
      <c r="BD34" s="6">
        <f ca="1">$AR$4</f>
        <v>300</v>
      </c>
      <c r="BF34" s="6" cm="1">
        <f t="array" aca="1" ref="BF34" ca="1">SMALL(IF(CGAC-$D$1&lt;36,ROW($BD$3:$BD$1009)-2,9999),ROW(32:32))</f>
        <v>32</v>
      </c>
      <c r="BG34" s="6" t="str" cm="1">
        <f t="array" aca="1" ref="BG34" ca="1">OFFSET($AZ$2,$BF34,COLUMN(A:A),,)</f>
        <v>DJ5963-780</v>
      </c>
      <c r="BH34" s="49" cm="1">
        <f t="array" aca="1" ref="BH34" ca="1">OFFSET($AZ$2,$BF34,COLUMN(B:B),,)</f>
        <v>44729</v>
      </c>
      <c r="BI34" s="6" cm="1">
        <f t="array" aca="1" ref="BI34" ca="1">OFFSET($AZ$2,$BF34,COLUMN(C:C),,)</f>
        <v>10</v>
      </c>
      <c r="BJ34" s="6" cm="1">
        <f t="array" aca="1" ref="BJ34" ca="1">OFFSET($AZ$2,$BF34,COLUMN(D:D),,)</f>
        <v>300</v>
      </c>
      <c r="BL34" s="54" cm="1">
        <f t="array" aca="1" ref="BL34" ca="1">SMALL(IF(Order_QTY&gt;0,ROW($BF$3:$BF$1009)-2,9999),ROW(32:32))</f>
        <v>53</v>
      </c>
      <c r="BM34" s="53" t="str" cm="1">
        <f t="array" aca="1" ref="BM34" ca="1">OFFSET($BF$2,$BL34,COLUMN(A:A),,)</f>
        <v>DC0819-407</v>
      </c>
      <c r="BN34" s="55" cm="1">
        <f t="array" aca="1" ref="BN34" ca="1">OFFSET($BF$2,$BL34,COLUMN(B:B),,)</f>
        <v>44729</v>
      </c>
      <c r="BO34" s="53" cm="1">
        <f t="array" aca="1" ref="BO34" ca="1">OFFSET($BF$2,$BL34,COLUMN(C:C),,)</f>
        <v>11</v>
      </c>
      <c r="BP34" s="53" cm="1">
        <f t="array" aca="1" ref="BP34" ca="1">OFFSET($BF$2,$BL34,COLUMN(D:D),,)</f>
        <v>18</v>
      </c>
    </row>
    <row r="35" spans="1:68">
      <c r="A35" s="6">
        <v>33</v>
      </c>
      <c r="B35" s="6" t="str">
        <f>Order!A36</f>
        <v>MS</v>
      </c>
      <c r="C35" s="6" t="str">
        <f>Order!C36</f>
        <v>CV0852-004</v>
      </c>
      <c r="D35" s="44">
        <f>Order!B36</f>
        <v>44765</v>
      </c>
      <c r="E35" s="6">
        <f>Order!D36</f>
        <v>0</v>
      </c>
      <c r="F35" s="6">
        <f>Order!E36</f>
        <v>0</v>
      </c>
      <c r="G35" s="6">
        <f>Order!F36</f>
        <v>48</v>
      </c>
      <c r="H35" s="6">
        <f>Order!G36</f>
        <v>24</v>
      </c>
      <c r="I35" s="6">
        <f>Order!H36</f>
        <v>72</v>
      </c>
      <c r="J35" s="6">
        <f>Order!I36</f>
        <v>24</v>
      </c>
      <c r="K35" s="6">
        <f>Order!J36</f>
        <v>72</v>
      </c>
      <c r="L35" s="6">
        <f>Order!K36</f>
        <v>48</v>
      </c>
      <c r="M35" s="6">
        <f>Order!L36</f>
        <v>228</v>
      </c>
      <c r="N35" s="6">
        <f>Order!M36</f>
        <v>138</v>
      </c>
      <c r="O35" s="6">
        <f>Order!N36</f>
        <v>228</v>
      </c>
      <c r="P35" s="6">
        <f>Order!O36</f>
        <v>138</v>
      </c>
      <c r="Q35" s="6">
        <f>Order!P36</f>
        <v>228</v>
      </c>
      <c r="R35" s="6">
        <f>Order!Q36</f>
        <v>90</v>
      </c>
      <c r="S35" s="6">
        <f>Order!R36</f>
        <v>186</v>
      </c>
      <c r="T35" s="6">
        <f>Order!S36</f>
        <v>72</v>
      </c>
      <c r="U35" s="6">
        <f>Order!T36</f>
        <v>186</v>
      </c>
      <c r="V35" s="6">
        <f>Order!U36</f>
        <v>24</v>
      </c>
      <c r="W35" s="6">
        <f>Order!V36</f>
        <v>48</v>
      </c>
      <c r="X35" s="6">
        <f>Order!W36</f>
        <v>0</v>
      </c>
      <c r="Y35" s="6">
        <f>Order!X36</f>
        <v>0</v>
      </c>
      <c r="Z35" s="6">
        <f>Order!Y36</f>
        <v>0</v>
      </c>
      <c r="AA35" s="6">
        <f>Order!Z36</f>
        <v>0</v>
      </c>
      <c r="AC35" s="6" cm="1">
        <f t="array" ref="AC35">SMALL(IF(成人兒童=$AE$1,ROW($A$3:$A$302)-2,9999),ROW(33:33))</f>
        <v>33</v>
      </c>
      <c r="AD35" s="6" t="str" cm="1">
        <f t="array" aca="1" ref="AD35" ca="1">OFFSET($B$2,$AC35,COLUMN(A:A),,)</f>
        <v>CV0852-004</v>
      </c>
      <c r="AE35" s="44" cm="1">
        <f t="array" aca="1" ref="AE35" ca="1">OFFSET($B$2,$AC35,COLUMN(B:B),,)</f>
        <v>44765</v>
      </c>
      <c r="AF35" s="6" cm="1">
        <f t="array" aca="1" ref="AF35" ca="1">OFFSET($B$2,$AC35,COLUMN(C:C),,)</f>
        <v>0</v>
      </c>
      <c r="AG35" s="6" cm="1">
        <f t="array" aca="1" ref="AG35" ca="1">OFFSET($B$2,$AC35,COLUMN(D:D),,)</f>
        <v>0</v>
      </c>
      <c r="AH35" s="6" cm="1">
        <f t="array" aca="1" ref="AH35" ca="1">OFFSET($B$2,$AC35,COLUMN(E:E),,)</f>
        <v>48</v>
      </c>
      <c r="AI35" s="6" cm="1">
        <f t="array" aca="1" ref="AI35" ca="1">OFFSET($B$2,$AC35,COLUMN(F:F),,)</f>
        <v>24</v>
      </c>
      <c r="AJ35" s="6" cm="1">
        <f t="array" aca="1" ref="AJ35" ca="1">OFFSET($B$2,$AC35,COLUMN(G:G),,)</f>
        <v>72</v>
      </c>
      <c r="AK35" s="6" cm="1">
        <f t="array" aca="1" ref="AK35" ca="1">OFFSET($B$2,$AC35,COLUMN(H:H),,)</f>
        <v>24</v>
      </c>
      <c r="AL35" s="6" cm="1">
        <f t="array" aca="1" ref="AL35" ca="1">OFFSET($B$2,$AC35,COLUMN(I:I),,)</f>
        <v>72</v>
      </c>
      <c r="AM35" s="6" cm="1">
        <f t="array" aca="1" ref="AM35" ca="1">OFFSET($B$2,$AC35,COLUMN(J:J),,)</f>
        <v>48</v>
      </c>
      <c r="AN35" s="6" cm="1">
        <f t="array" aca="1" ref="AN35" ca="1">OFFSET($B$2,$AC35,COLUMN(K:K),,)</f>
        <v>228</v>
      </c>
      <c r="AO35" s="6" cm="1">
        <f t="array" aca="1" ref="AO35" ca="1">OFFSET($B$2,$AC35,COLUMN(L:L),,)</f>
        <v>138</v>
      </c>
      <c r="AP35" s="6" cm="1">
        <f t="array" aca="1" ref="AP35" ca="1">OFFSET($B$2,$AC35,COLUMN(M:M),,)</f>
        <v>228</v>
      </c>
      <c r="AQ35" s="6" cm="1">
        <f t="array" aca="1" ref="AQ35" ca="1">OFFSET($B$2,$AC35,COLUMN(N:N),,)</f>
        <v>138</v>
      </c>
      <c r="AR35" s="6" cm="1">
        <f t="array" aca="1" ref="AR35" ca="1">OFFSET($B$2,$AC35,COLUMN(O:O),,)</f>
        <v>228</v>
      </c>
      <c r="AS35" s="6" cm="1">
        <f t="array" aca="1" ref="AS35" ca="1">OFFSET($B$2,$AC35,COLUMN(P:P),,)</f>
        <v>90</v>
      </c>
      <c r="AT35" s="6" cm="1">
        <f t="array" aca="1" ref="AT35" ca="1">OFFSET($B$2,$AC35,COLUMN(Q:Q),,)</f>
        <v>186</v>
      </c>
      <c r="AU35" s="6" cm="1">
        <f t="array" aca="1" ref="AU35" ca="1">OFFSET($B$2,$AC35,COLUMN(R:R),,)</f>
        <v>72</v>
      </c>
      <c r="AV35" s="6" cm="1">
        <f t="array" aca="1" ref="AV35" ca="1">OFFSET($B$2,$AC35,COLUMN(S:S),,)</f>
        <v>186</v>
      </c>
      <c r="AW35" s="6" cm="1">
        <f t="array" aca="1" ref="AW35" ca="1">OFFSET($B$2,$AC35,COLUMN(T:T),,)</f>
        <v>24</v>
      </c>
      <c r="AX35" s="6" cm="1">
        <f t="array" aca="1" ref="AX35" ca="1">OFFSET($B$2,$AC35,COLUMN(U:U),,)</f>
        <v>48</v>
      </c>
      <c r="AZ35" s="6">
        <v>33</v>
      </c>
      <c r="BA35" s="45" t="str">
        <f t="shared" ca="1" si="2"/>
        <v>DJ5963-780</v>
      </c>
      <c r="BB35" s="44">
        <f t="shared" ca="1" si="3"/>
        <v>44729</v>
      </c>
      <c r="BC35" s="6">
        <f>$AS$2</f>
        <v>10.5</v>
      </c>
      <c r="BD35" s="6">
        <f ca="1">$AS$4</f>
        <v>0</v>
      </c>
      <c r="BF35" s="6" cm="1">
        <f t="array" aca="1" ref="BF35" ca="1">SMALL(IF(CGAC-$D$1&lt;36,ROW($BD$3:$BD$1009)-2,9999),ROW(33:33))</f>
        <v>33</v>
      </c>
      <c r="BG35" s="6" t="str" cm="1">
        <f t="array" aca="1" ref="BG35" ca="1">OFFSET($AZ$2,$BF35,COLUMN(A:A),,)</f>
        <v>DJ5963-780</v>
      </c>
      <c r="BH35" s="49" cm="1">
        <f t="array" aca="1" ref="BH35" ca="1">OFFSET($AZ$2,$BF35,COLUMN(B:B),,)</f>
        <v>44729</v>
      </c>
      <c r="BI35" s="6" cm="1">
        <f t="array" aca="1" ref="BI35" ca="1">OFFSET($AZ$2,$BF35,COLUMN(C:C),,)</f>
        <v>10.5</v>
      </c>
      <c r="BJ35" s="6" cm="1">
        <f t="array" aca="1" ref="BJ35" ca="1">OFFSET($AZ$2,$BF35,COLUMN(D:D),,)</f>
        <v>0</v>
      </c>
      <c r="BL35" s="54" cm="1">
        <f t="array" aca="1" ref="BL35" ca="1">SMALL(IF(Order_QTY&gt;0,ROW($BF$3:$BF$1009)-2,9999),ROW(33:33))</f>
        <v>54</v>
      </c>
      <c r="BM35" s="53" t="str" cm="1">
        <f t="array" aca="1" ref="BM35" ca="1">OFFSET($BF$2,$BL35,COLUMN(A:A),,)</f>
        <v>DC0819-407</v>
      </c>
      <c r="BN35" s="55" cm="1">
        <f t="array" aca="1" ref="BN35" ca="1">OFFSET($BF$2,$BL35,COLUMN(B:B),,)</f>
        <v>44729</v>
      </c>
      <c r="BO35" s="53" cm="1">
        <f t="array" aca="1" ref="BO35" ca="1">OFFSET($BF$2,$BL35,COLUMN(C:C),,)</f>
        <v>11.5</v>
      </c>
      <c r="BP35" s="53" cm="1">
        <f t="array" aca="1" ref="BP35" ca="1">OFFSET($BF$2,$BL35,COLUMN(D:D),,)</f>
        <v>12</v>
      </c>
    </row>
    <row r="36" spans="1:68">
      <c r="A36" s="6">
        <v>34</v>
      </c>
      <c r="B36" s="6" t="str">
        <f>Order!A37</f>
        <v>MS</v>
      </c>
      <c r="C36" s="6" t="str">
        <f>Order!C37</f>
        <v>DR5953-810</v>
      </c>
      <c r="D36" s="44">
        <f>Order!B37</f>
        <v>44765</v>
      </c>
      <c r="E36" s="6">
        <f>Order!D37</f>
        <v>6</v>
      </c>
      <c r="F36" s="6">
        <f>Order!E37</f>
        <v>6</v>
      </c>
      <c r="G36" s="6">
        <f>Order!F37</f>
        <v>6</v>
      </c>
      <c r="H36" s="6">
        <f>Order!G37</f>
        <v>6</v>
      </c>
      <c r="I36" s="6">
        <f>Order!H37</f>
        <v>36</v>
      </c>
      <c r="J36" s="6">
        <f>Order!I37</f>
        <v>242</v>
      </c>
      <c r="K36" s="6">
        <f>Order!J37</f>
        <v>248</v>
      </c>
      <c r="L36" s="6">
        <f>Order!K37</f>
        <v>236</v>
      </c>
      <c r="M36" s="6">
        <f>Order!L37</f>
        <v>266</v>
      </c>
      <c r="N36" s="6">
        <f>Order!M37</f>
        <v>278</v>
      </c>
      <c r="O36" s="6">
        <f>Order!N37</f>
        <v>284</v>
      </c>
      <c r="P36" s="6">
        <f>Order!O37</f>
        <v>314</v>
      </c>
      <c r="Q36" s="6">
        <f>Order!P37</f>
        <v>296</v>
      </c>
      <c r="R36" s="6">
        <f>Order!Q37</f>
        <v>266</v>
      </c>
      <c r="S36" s="6">
        <f>Order!R37</f>
        <v>90</v>
      </c>
      <c r="T36" s="6">
        <f>Order!S37</f>
        <v>72</v>
      </c>
      <c r="U36" s="6">
        <f>Order!T37</f>
        <v>72</v>
      </c>
      <c r="V36" s="6">
        <f>Order!U37</f>
        <v>36</v>
      </c>
      <c r="W36" s="6">
        <f>Order!V37</f>
        <v>12</v>
      </c>
      <c r="X36" s="6">
        <f>Order!W37</f>
        <v>0</v>
      </c>
      <c r="Y36" s="6">
        <f>Order!X37</f>
        <v>0</v>
      </c>
      <c r="Z36" s="6">
        <f>Order!Y37</f>
        <v>0</v>
      </c>
      <c r="AA36" s="6">
        <f>Order!Z37</f>
        <v>0</v>
      </c>
      <c r="AC36" s="6" cm="1">
        <f t="array" ref="AC36">SMALL(IF(成人兒童=$AE$1,ROW($A$3:$A$302)-2,9999),ROW(34:34))</f>
        <v>34</v>
      </c>
      <c r="AD36" s="6" t="str" cm="1">
        <f t="array" aca="1" ref="AD36" ca="1">OFFSET($B$2,$AC36,COLUMN(A:A),,)</f>
        <v>DR5953-810</v>
      </c>
      <c r="AE36" s="44" cm="1">
        <f t="array" aca="1" ref="AE36" ca="1">OFFSET($B$2,$AC36,COLUMN(B:B),,)</f>
        <v>44765</v>
      </c>
      <c r="AF36" s="6" cm="1">
        <f t="array" aca="1" ref="AF36" ca="1">OFFSET($B$2,$AC36,COLUMN(C:C),,)</f>
        <v>6</v>
      </c>
      <c r="AG36" s="6" cm="1">
        <f t="array" aca="1" ref="AG36" ca="1">OFFSET($B$2,$AC36,COLUMN(D:D),,)</f>
        <v>6</v>
      </c>
      <c r="AH36" s="6" cm="1">
        <f t="array" aca="1" ref="AH36" ca="1">OFFSET($B$2,$AC36,COLUMN(E:E),,)</f>
        <v>6</v>
      </c>
      <c r="AI36" s="6" cm="1">
        <f t="array" aca="1" ref="AI36" ca="1">OFFSET($B$2,$AC36,COLUMN(F:F),,)</f>
        <v>6</v>
      </c>
      <c r="AJ36" s="6" cm="1">
        <f t="array" aca="1" ref="AJ36" ca="1">OFFSET($B$2,$AC36,COLUMN(G:G),,)</f>
        <v>36</v>
      </c>
      <c r="AK36" s="6" cm="1">
        <f t="array" aca="1" ref="AK36" ca="1">OFFSET($B$2,$AC36,COLUMN(H:H),,)</f>
        <v>242</v>
      </c>
      <c r="AL36" s="6" cm="1">
        <f t="array" aca="1" ref="AL36" ca="1">OFFSET($B$2,$AC36,COLUMN(I:I),,)</f>
        <v>248</v>
      </c>
      <c r="AM36" s="6" cm="1">
        <f t="array" aca="1" ref="AM36" ca="1">OFFSET($B$2,$AC36,COLUMN(J:J),,)</f>
        <v>236</v>
      </c>
      <c r="AN36" s="6" cm="1">
        <f t="array" aca="1" ref="AN36" ca="1">OFFSET($B$2,$AC36,COLUMN(K:K),,)</f>
        <v>266</v>
      </c>
      <c r="AO36" s="6" cm="1">
        <f t="array" aca="1" ref="AO36" ca="1">OFFSET($B$2,$AC36,COLUMN(L:L),,)</f>
        <v>278</v>
      </c>
      <c r="AP36" s="6" cm="1">
        <f t="array" aca="1" ref="AP36" ca="1">OFFSET($B$2,$AC36,COLUMN(M:M),,)</f>
        <v>284</v>
      </c>
      <c r="AQ36" s="6" cm="1">
        <f t="array" aca="1" ref="AQ36" ca="1">OFFSET($B$2,$AC36,COLUMN(N:N),,)</f>
        <v>314</v>
      </c>
      <c r="AR36" s="6" cm="1">
        <f t="array" aca="1" ref="AR36" ca="1">OFFSET($B$2,$AC36,COLUMN(O:O),,)</f>
        <v>296</v>
      </c>
      <c r="AS36" s="6" cm="1">
        <f t="array" aca="1" ref="AS36" ca="1">OFFSET($B$2,$AC36,COLUMN(P:P),,)</f>
        <v>266</v>
      </c>
      <c r="AT36" s="6" cm="1">
        <f t="array" aca="1" ref="AT36" ca="1">OFFSET($B$2,$AC36,COLUMN(Q:Q),,)</f>
        <v>90</v>
      </c>
      <c r="AU36" s="6" cm="1">
        <f t="array" aca="1" ref="AU36" ca="1">OFFSET($B$2,$AC36,COLUMN(R:R),,)</f>
        <v>72</v>
      </c>
      <c r="AV36" s="6" cm="1">
        <f t="array" aca="1" ref="AV36" ca="1">OFFSET($B$2,$AC36,COLUMN(S:S),,)</f>
        <v>72</v>
      </c>
      <c r="AW36" s="6" cm="1">
        <f t="array" aca="1" ref="AW36" ca="1">OFFSET($B$2,$AC36,COLUMN(T:T),,)</f>
        <v>36</v>
      </c>
      <c r="AX36" s="6" cm="1">
        <f t="array" aca="1" ref="AX36" ca="1">OFFSET($B$2,$AC36,COLUMN(U:U),,)</f>
        <v>12</v>
      </c>
      <c r="AZ36" s="6">
        <v>34</v>
      </c>
      <c r="BA36" s="45" t="str">
        <f t="shared" ca="1" si="2"/>
        <v>DJ5963-780</v>
      </c>
      <c r="BB36" s="44">
        <f t="shared" ca="1" si="3"/>
        <v>44729</v>
      </c>
      <c r="BC36" s="6">
        <f>$AT$2</f>
        <v>11</v>
      </c>
      <c r="BD36" s="6">
        <f ca="1">$AT$4</f>
        <v>150</v>
      </c>
      <c r="BF36" s="6" cm="1">
        <f t="array" aca="1" ref="BF36" ca="1">SMALL(IF(CGAC-$D$1&lt;36,ROW($BD$3:$BD$1009)-2,9999),ROW(34:34))</f>
        <v>34</v>
      </c>
      <c r="BG36" s="6" t="str" cm="1">
        <f t="array" aca="1" ref="BG36" ca="1">OFFSET($AZ$2,$BF36,COLUMN(A:A),,)</f>
        <v>DJ5963-780</v>
      </c>
      <c r="BH36" s="49" cm="1">
        <f t="array" aca="1" ref="BH36" ca="1">OFFSET($AZ$2,$BF36,COLUMN(B:B),,)</f>
        <v>44729</v>
      </c>
      <c r="BI36" s="6" cm="1">
        <f t="array" aca="1" ref="BI36" ca="1">OFFSET($AZ$2,$BF36,COLUMN(C:C),,)</f>
        <v>11</v>
      </c>
      <c r="BJ36" s="6" cm="1">
        <f t="array" aca="1" ref="BJ36" ca="1">OFFSET($AZ$2,$BF36,COLUMN(D:D),,)</f>
        <v>150</v>
      </c>
      <c r="BL36" s="54" cm="1">
        <f t="array" aca="1" ref="BL36" ca="1">SMALL(IF(Order_QTY&gt;0,ROW($BF$3:$BF$1009)-2,9999),ROW(34:34))</f>
        <v>55</v>
      </c>
      <c r="BM36" s="53" t="str" cm="1">
        <f t="array" aca="1" ref="BM36" ca="1">OFFSET($BF$2,$BL36,COLUMN(A:A),,)</f>
        <v>DC0819-407</v>
      </c>
      <c r="BN36" s="55" cm="1">
        <f t="array" aca="1" ref="BN36" ca="1">OFFSET($BF$2,$BL36,COLUMN(B:B),,)</f>
        <v>44729</v>
      </c>
      <c r="BO36" s="53" cm="1">
        <f t="array" aca="1" ref="BO36" ca="1">OFFSET($BF$2,$BL36,COLUMN(C:C),,)</f>
        <v>12</v>
      </c>
      <c r="BP36" s="53" cm="1">
        <f t="array" aca="1" ref="BP36" ca="1">OFFSET($BF$2,$BL36,COLUMN(D:D),,)</f>
        <v>12</v>
      </c>
    </row>
    <row r="37" spans="1:68">
      <c r="A37" s="6">
        <v>35</v>
      </c>
      <c r="B37" s="6" t="str">
        <f>Order!A38</f>
        <v>MS</v>
      </c>
      <c r="C37" s="6" t="str">
        <f>Order!C38</f>
        <v>DJ5961-001</v>
      </c>
      <c r="D37" s="44">
        <f>Order!B38</f>
        <v>44772</v>
      </c>
      <c r="E37" s="6">
        <f>Order!D38</f>
        <v>0</v>
      </c>
      <c r="F37" s="6">
        <f>Order!E38</f>
        <v>0</v>
      </c>
      <c r="G37" s="6">
        <f>Order!F38</f>
        <v>6</v>
      </c>
      <c r="H37" s="6">
        <f>Order!G38</f>
        <v>12</v>
      </c>
      <c r="I37" s="6">
        <f>Order!H38</f>
        <v>12</v>
      </c>
      <c r="J37" s="6">
        <f>Order!I38</f>
        <v>78</v>
      </c>
      <c r="K37" s="6">
        <f>Order!J38</f>
        <v>359</v>
      </c>
      <c r="L37" s="6">
        <f>Order!K38</f>
        <v>401</v>
      </c>
      <c r="M37" s="6">
        <f>Order!L38</f>
        <v>569</v>
      </c>
      <c r="N37" s="6">
        <f>Order!M38</f>
        <v>464</v>
      </c>
      <c r="O37" s="6">
        <f>Order!N38</f>
        <v>905</v>
      </c>
      <c r="P37" s="6">
        <f>Order!O38</f>
        <v>581</v>
      </c>
      <c r="Q37" s="6">
        <f>Order!P38</f>
        <v>651</v>
      </c>
      <c r="R37" s="6">
        <f>Order!Q38</f>
        <v>414</v>
      </c>
      <c r="S37" s="6">
        <f>Order!R38</f>
        <v>474</v>
      </c>
      <c r="T37" s="6">
        <f>Order!S38</f>
        <v>150</v>
      </c>
      <c r="U37" s="6">
        <f>Order!T38</f>
        <v>282</v>
      </c>
      <c r="V37" s="6">
        <f>Order!U38</f>
        <v>36</v>
      </c>
      <c r="W37" s="6">
        <f>Order!V38</f>
        <v>138</v>
      </c>
      <c r="X37" s="6">
        <f>Order!W38</f>
        <v>0</v>
      </c>
      <c r="Y37" s="6">
        <f>Order!X38</f>
        <v>0</v>
      </c>
      <c r="Z37" s="6">
        <f>Order!Y38</f>
        <v>0</v>
      </c>
      <c r="AA37" s="6">
        <f>Order!Z38</f>
        <v>0</v>
      </c>
      <c r="AC37" s="6" cm="1">
        <f t="array" ref="AC37">SMALL(IF(成人兒童=$AE$1,ROW($A$3:$A$302)-2,9999),ROW(35:35))</f>
        <v>35</v>
      </c>
      <c r="AD37" s="6" t="str" cm="1">
        <f t="array" aca="1" ref="AD37" ca="1">OFFSET($B$2,$AC37,COLUMN(A:A),,)</f>
        <v>DJ5961-001</v>
      </c>
      <c r="AE37" s="44" cm="1">
        <f t="array" aca="1" ref="AE37" ca="1">OFFSET($B$2,$AC37,COLUMN(B:B),,)</f>
        <v>44772</v>
      </c>
      <c r="AF37" s="6" cm="1">
        <f t="array" aca="1" ref="AF37" ca="1">OFFSET($B$2,$AC37,COLUMN(C:C),,)</f>
        <v>0</v>
      </c>
      <c r="AG37" s="6" cm="1">
        <f t="array" aca="1" ref="AG37" ca="1">OFFSET($B$2,$AC37,COLUMN(D:D),,)</f>
        <v>0</v>
      </c>
      <c r="AH37" s="6" cm="1">
        <f t="array" aca="1" ref="AH37" ca="1">OFFSET($B$2,$AC37,COLUMN(E:E),,)</f>
        <v>6</v>
      </c>
      <c r="AI37" s="6" cm="1">
        <f t="array" aca="1" ref="AI37" ca="1">OFFSET($B$2,$AC37,COLUMN(F:F),,)</f>
        <v>12</v>
      </c>
      <c r="AJ37" s="6" cm="1">
        <f t="array" aca="1" ref="AJ37" ca="1">OFFSET($B$2,$AC37,COLUMN(G:G),,)</f>
        <v>12</v>
      </c>
      <c r="AK37" s="6" cm="1">
        <f t="array" aca="1" ref="AK37" ca="1">OFFSET($B$2,$AC37,COLUMN(H:H),,)</f>
        <v>78</v>
      </c>
      <c r="AL37" s="6" cm="1">
        <f t="array" aca="1" ref="AL37" ca="1">OFFSET($B$2,$AC37,COLUMN(I:I),,)</f>
        <v>359</v>
      </c>
      <c r="AM37" s="6" cm="1">
        <f t="array" aca="1" ref="AM37" ca="1">OFFSET($B$2,$AC37,COLUMN(J:J),,)</f>
        <v>401</v>
      </c>
      <c r="AN37" s="6" cm="1">
        <f t="array" aca="1" ref="AN37" ca="1">OFFSET($B$2,$AC37,COLUMN(K:K),,)</f>
        <v>569</v>
      </c>
      <c r="AO37" s="6" cm="1">
        <f t="array" aca="1" ref="AO37" ca="1">OFFSET($B$2,$AC37,COLUMN(L:L),,)</f>
        <v>464</v>
      </c>
      <c r="AP37" s="6" cm="1">
        <f t="array" aca="1" ref="AP37" ca="1">OFFSET($B$2,$AC37,COLUMN(M:M),,)</f>
        <v>905</v>
      </c>
      <c r="AQ37" s="6" cm="1">
        <f t="array" aca="1" ref="AQ37" ca="1">OFFSET($B$2,$AC37,COLUMN(N:N),,)</f>
        <v>581</v>
      </c>
      <c r="AR37" s="6" cm="1">
        <f t="array" aca="1" ref="AR37" ca="1">OFFSET($B$2,$AC37,COLUMN(O:O),,)</f>
        <v>651</v>
      </c>
      <c r="AS37" s="6" cm="1">
        <f t="array" aca="1" ref="AS37" ca="1">OFFSET($B$2,$AC37,COLUMN(P:P),,)</f>
        <v>414</v>
      </c>
      <c r="AT37" s="6" cm="1">
        <f t="array" aca="1" ref="AT37" ca="1">OFFSET($B$2,$AC37,COLUMN(Q:Q),,)</f>
        <v>474</v>
      </c>
      <c r="AU37" s="6" cm="1">
        <f t="array" aca="1" ref="AU37" ca="1">OFFSET($B$2,$AC37,COLUMN(R:R),,)</f>
        <v>150</v>
      </c>
      <c r="AV37" s="6" cm="1">
        <f t="array" aca="1" ref="AV37" ca="1">OFFSET($B$2,$AC37,COLUMN(S:S),,)</f>
        <v>282</v>
      </c>
      <c r="AW37" s="6" cm="1">
        <f t="array" aca="1" ref="AW37" ca="1">OFFSET($B$2,$AC37,COLUMN(T:T),,)</f>
        <v>36</v>
      </c>
      <c r="AX37" s="6" cm="1">
        <f t="array" aca="1" ref="AX37" ca="1">OFFSET($B$2,$AC37,COLUMN(U:U),,)</f>
        <v>138</v>
      </c>
      <c r="AZ37" s="6">
        <v>35</v>
      </c>
      <c r="BA37" s="45" t="str">
        <f t="shared" ca="1" si="2"/>
        <v>DJ5963-780</v>
      </c>
      <c r="BB37" s="44">
        <f t="shared" ca="1" si="3"/>
        <v>44729</v>
      </c>
      <c r="BC37" s="6">
        <f>$AU$2</f>
        <v>11.5</v>
      </c>
      <c r="BD37" s="6">
        <f ca="1">$AU$4</f>
        <v>0</v>
      </c>
      <c r="BF37" s="6" cm="1">
        <f t="array" aca="1" ref="BF37" ca="1">SMALL(IF(CGAC-$D$1&lt;36,ROW($BD$3:$BD$1009)-2,9999),ROW(35:35))</f>
        <v>35</v>
      </c>
      <c r="BG37" s="6" t="str" cm="1">
        <f t="array" aca="1" ref="BG37" ca="1">OFFSET($AZ$2,$BF37,COLUMN(A:A),,)</f>
        <v>DJ5963-780</v>
      </c>
      <c r="BH37" s="49" cm="1">
        <f t="array" aca="1" ref="BH37" ca="1">OFFSET($AZ$2,$BF37,COLUMN(B:B),,)</f>
        <v>44729</v>
      </c>
      <c r="BI37" s="6" cm="1">
        <f t="array" aca="1" ref="BI37" ca="1">OFFSET($AZ$2,$BF37,COLUMN(C:C),,)</f>
        <v>11.5</v>
      </c>
      <c r="BJ37" s="6" cm="1">
        <f t="array" aca="1" ref="BJ37" ca="1">OFFSET($AZ$2,$BF37,COLUMN(D:D),,)</f>
        <v>0</v>
      </c>
      <c r="BL37" s="54" cm="1">
        <f t="array" aca="1" ref="BL37" ca="1">SMALL(IF(Order_QTY&gt;0,ROW($BF$3:$BF$1009)-2,9999),ROW(35:35))</f>
        <v>56</v>
      </c>
      <c r="BM37" s="53" t="str" cm="1">
        <f t="array" aca="1" ref="BM37" ca="1">OFFSET($BF$2,$BL37,COLUMN(A:A),,)</f>
        <v>DC0819-407</v>
      </c>
      <c r="BN37" s="55" cm="1">
        <f t="array" aca="1" ref="BN37" ca="1">OFFSET($BF$2,$BL37,COLUMN(B:B),,)</f>
        <v>44729</v>
      </c>
      <c r="BO37" s="53" cm="1">
        <f t="array" aca="1" ref="BO37" ca="1">OFFSET($BF$2,$BL37,COLUMN(C:C),,)</f>
        <v>12.5</v>
      </c>
      <c r="BP37" s="53" cm="1">
        <f t="array" aca="1" ref="BP37" ca="1">OFFSET($BF$2,$BL37,COLUMN(D:D),,)</f>
        <v>6</v>
      </c>
    </row>
    <row r="38" spans="1:68">
      <c r="A38" s="6">
        <v>36</v>
      </c>
      <c r="B38" s="6" t="str">
        <f>Order!A39</f>
        <v>MS</v>
      </c>
      <c r="C38" s="6" t="str">
        <f>Order!C39</f>
        <v>CV0852-004</v>
      </c>
      <c r="D38" s="44">
        <f>Order!B39</f>
        <v>44772</v>
      </c>
      <c r="E38" s="6">
        <f>Order!D39</f>
        <v>4</v>
      </c>
      <c r="F38" s="6">
        <f>Order!E39</f>
        <v>6</v>
      </c>
      <c r="G38" s="6">
        <f>Order!F39</f>
        <v>8</v>
      </c>
      <c r="H38" s="6">
        <f>Order!G39</f>
        <v>12</v>
      </c>
      <c r="I38" s="6">
        <f>Order!H39</f>
        <v>85</v>
      </c>
      <c r="J38" s="6">
        <f>Order!I39</f>
        <v>208</v>
      </c>
      <c r="K38" s="6">
        <f>Order!J39</f>
        <v>594</v>
      </c>
      <c r="L38" s="6">
        <f>Order!K39</f>
        <v>299</v>
      </c>
      <c r="M38" s="6">
        <f>Order!L39</f>
        <v>974</v>
      </c>
      <c r="N38" s="6">
        <f>Order!M39</f>
        <v>902</v>
      </c>
      <c r="O38" s="6">
        <f>Order!N39</f>
        <v>957</v>
      </c>
      <c r="P38" s="6">
        <f>Order!O39</f>
        <v>1123</v>
      </c>
      <c r="Q38" s="6">
        <f>Order!P39</f>
        <v>1248</v>
      </c>
      <c r="R38" s="6">
        <f>Order!Q39</f>
        <v>551</v>
      </c>
      <c r="S38" s="6">
        <f>Order!R39</f>
        <v>881</v>
      </c>
      <c r="T38" s="6">
        <f>Order!S39</f>
        <v>327</v>
      </c>
      <c r="U38" s="6">
        <f>Order!T39</f>
        <v>477</v>
      </c>
      <c r="V38" s="6">
        <f>Order!U39</f>
        <v>143</v>
      </c>
      <c r="W38" s="6">
        <f>Order!V39</f>
        <v>129</v>
      </c>
      <c r="X38" s="6">
        <f>Order!W39</f>
        <v>0</v>
      </c>
      <c r="Y38" s="6">
        <f>Order!X39</f>
        <v>0</v>
      </c>
      <c r="Z38" s="6">
        <f>Order!Y39</f>
        <v>0</v>
      </c>
      <c r="AA38" s="6">
        <f>Order!Z39</f>
        <v>0</v>
      </c>
      <c r="AC38" s="6" cm="1">
        <f t="array" ref="AC38">SMALL(IF(成人兒童=$AE$1,ROW($A$3:$A$302)-2,9999),ROW(36:36))</f>
        <v>36</v>
      </c>
      <c r="AD38" s="6" t="str" cm="1">
        <f t="array" aca="1" ref="AD38" ca="1">OFFSET($B$2,$AC38,COLUMN(A:A),,)</f>
        <v>CV0852-004</v>
      </c>
      <c r="AE38" s="44" cm="1">
        <f t="array" aca="1" ref="AE38" ca="1">OFFSET($B$2,$AC38,COLUMN(B:B),,)</f>
        <v>44772</v>
      </c>
      <c r="AF38" s="6" cm="1">
        <f t="array" aca="1" ref="AF38" ca="1">OFFSET($B$2,$AC38,COLUMN(C:C),,)</f>
        <v>4</v>
      </c>
      <c r="AG38" s="6" cm="1">
        <f t="array" aca="1" ref="AG38" ca="1">OFFSET($B$2,$AC38,COLUMN(D:D),,)</f>
        <v>6</v>
      </c>
      <c r="AH38" s="6" cm="1">
        <f t="array" aca="1" ref="AH38" ca="1">OFFSET($B$2,$AC38,COLUMN(E:E),,)</f>
        <v>8</v>
      </c>
      <c r="AI38" s="6" cm="1">
        <f t="array" aca="1" ref="AI38" ca="1">OFFSET($B$2,$AC38,COLUMN(F:F),,)</f>
        <v>12</v>
      </c>
      <c r="AJ38" s="6" cm="1">
        <f t="array" aca="1" ref="AJ38" ca="1">OFFSET($B$2,$AC38,COLUMN(G:G),,)</f>
        <v>85</v>
      </c>
      <c r="AK38" s="6" cm="1">
        <f t="array" aca="1" ref="AK38" ca="1">OFFSET($B$2,$AC38,COLUMN(H:H),,)</f>
        <v>208</v>
      </c>
      <c r="AL38" s="6" cm="1">
        <f t="array" aca="1" ref="AL38" ca="1">OFFSET($B$2,$AC38,COLUMN(I:I),,)</f>
        <v>594</v>
      </c>
      <c r="AM38" s="6" cm="1">
        <f t="array" aca="1" ref="AM38" ca="1">OFFSET($B$2,$AC38,COLUMN(J:J),,)</f>
        <v>299</v>
      </c>
      <c r="AN38" s="6" cm="1">
        <f t="array" aca="1" ref="AN38" ca="1">OFFSET($B$2,$AC38,COLUMN(K:K),,)</f>
        <v>974</v>
      </c>
      <c r="AO38" s="6" cm="1">
        <f t="array" aca="1" ref="AO38" ca="1">OFFSET($B$2,$AC38,COLUMN(L:L),,)</f>
        <v>902</v>
      </c>
      <c r="AP38" s="6" cm="1">
        <f t="array" aca="1" ref="AP38" ca="1">OFFSET($B$2,$AC38,COLUMN(M:M),,)</f>
        <v>957</v>
      </c>
      <c r="AQ38" s="6" cm="1">
        <f t="array" aca="1" ref="AQ38" ca="1">OFFSET($B$2,$AC38,COLUMN(N:N),,)</f>
        <v>1123</v>
      </c>
      <c r="AR38" s="6" cm="1">
        <f t="array" aca="1" ref="AR38" ca="1">OFFSET($B$2,$AC38,COLUMN(O:O),,)</f>
        <v>1248</v>
      </c>
      <c r="AS38" s="6" cm="1">
        <f t="array" aca="1" ref="AS38" ca="1">OFFSET($B$2,$AC38,COLUMN(P:P),,)</f>
        <v>551</v>
      </c>
      <c r="AT38" s="6" cm="1">
        <f t="array" aca="1" ref="AT38" ca="1">OFFSET($B$2,$AC38,COLUMN(Q:Q),,)</f>
        <v>881</v>
      </c>
      <c r="AU38" s="6" cm="1">
        <f t="array" aca="1" ref="AU38" ca="1">OFFSET($B$2,$AC38,COLUMN(R:R),,)</f>
        <v>327</v>
      </c>
      <c r="AV38" s="6" cm="1">
        <f t="array" aca="1" ref="AV38" ca="1">OFFSET($B$2,$AC38,COLUMN(S:S),,)</f>
        <v>477</v>
      </c>
      <c r="AW38" s="6" cm="1">
        <f t="array" aca="1" ref="AW38" ca="1">OFFSET($B$2,$AC38,COLUMN(T:T),,)</f>
        <v>143</v>
      </c>
      <c r="AX38" s="6" cm="1">
        <f t="array" aca="1" ref="AX38" ca="1">OFFSET($B$2,$AC38,COLUMN(U:U),,)</f>
        <v>129</v>
      </c>
      <c r="AZ38" s="6">
        <v>36</v>
      </c>
      <c r="BA38" s="45" t="str">
        <f t="shared" ca="1" si="2"/>
        <v>DJ5963-780</v>
      </c>
      <c r="BB38" s="44">
        <f t="shared" ca="1" si="3"/>
        <v>44729</v>
      </c>
      <c r="BC38" s="6">
        <f>$AV$2</f>
        <v>12</v>
      </c>
      <c r="BD38" s="6">
        <f ca="1">$AV$4</f>
        <v>48</v>
      </c>
      <c r="BF38" s="6" cm="1">
        <f t="array" aca="1" ref="BF38" ca="1">SMALL(IF(CGAC-$D$1&lt;36,ROW($BD$3:$BD$1009)-2,9999),ROW(36:36))</f>
        <v>36</v>
      </c>
      <c r="BG38" s="6" t="str" cm="1">
        <f t="array" aca="1" ref="BG38" ca="1">OFFSET($AZ$2,$BF38,COLUMN(A:A),,)</f>
        <v>DJ5963-780</v>
      </c>
      <c r="BH38" s="49" cm="1">
        <f t="array" aca="1" ref="BH38" ca="1">OFFSET($AZ$2,$BF38,COLUMN(B:B),,)</f>
        <v>44729</v>
      </c>
      <c r="BI38" s="6" cm="1">
        <f t="array" aca="1" ref="BI38" ca="1">OFFSET($AZ$2,$BF38,COLUMN(C:C),,)</f>
        <v>12</v>
      </c>
      <c r="BJ38" s="6" cm="1">
        <f t="array" aca="1" ref="BJ38" ca="1">OFFSET($AZ$2,$BF38,COLUMN(D:D),,)</f>
        <v>48</v>
      </c>
      <c r="BL38" s="54" cm="1">
        <f t="array" aca="1" ref="BL38" ca="1">SMALL(IF(Order_QTY&gt;0,ROW($BF$3:$BF$1009)-2,9999),ROW(36:36))</f>
        <v>59</v>
      </c>
      <c r="BM38" s="53" t="str" cm="1">
        <f t="array" aca="1" ref="BM38" ca="1">OFFSET($BF$2,$BL38,COLUMN(A:A),,)</f>
        <v>DR5952-810</v>
      </c>
      <c r="BN38" s="55" cm="1">
        <f t="array" aca="1" ref="BN38" ca="1">OFFSET($BF$2,$BL38,COLUMN(B:B),,)</f>
        <v>44729</v>
      </c>
      <c r="BO38" s="53" cm="1">
        <f t="array" aca="1" ref="BO38" ca="1">OFFSET($BF$2,$BL38,COLUMN(C:C),,)</f>
        <v>4.5</v>
      </c>
      <c r="BP38" s="53" cm="1">
        <f t="array" aca="1" ref="BP38" ca="1">OFFSET($BF$2,$BL38,COLUMN(D:D),,)</f>
        <v>6</v>
      </c>
    </row>
    <row r="39" spans="1:68">
      <c r="A39" s="6">
        <v>37</v>
      </c>
      <c r="B39" s="6" t="str">
        <f>Order!A40</f>
        <v>MS</v>
      </c>
      <c r="C39" s="6" t="str">
        <f>Order!C40</f>
        <v>DA5640-004</v>
      </c>
      <c r="D39" s="44">
        <f>Order!B40</f>
        <v>44772</v>
      </c>
      <c r="E39" s="6">
        <f>Order!D40</f>
        <v>0</v>
      </c>
      <c r="F39" s="6">
        <f>Order!E40</f>
        <v>0</v>
      </c>
      <c r="G39" s="6">
        <f>Order!F40</f>
        <v>0</v>
      </c>
      <c r="H39" s="6">
        <f>Order!G40</f>
        <v>0</v>
      </c>
      <c r="I39" s="6">
        <f>Order!H40</f>
        <v>42</v>
      </c>
      <c r="J39" s="6">
        <f>Order!I40</f>
        <v>102</v>
      </c>
      <c r="K39" s="6">
        <f>Order!J40</f>
        <v>439</v>
      </c>
      <c r="L39" s="6">
        <f>Order!K40</f>
        <v>187</v>
      </c>
      <c r="M39" s="6">
        <f>Order!L40</f>
        <v>553</v>
      </c>
      <c r="N39" s="6">
        <f>Order!M40</f>
        <v>511</v>
      </c>
      <c r="O39" s="6">
        <f>Order!N40</f>
        <v>403</v>
      </c>
      <c r="P39" s="6">
        <f>Order!O40</f>
        <v>571</v>
      </c>
      <c r="Q39" s="6">
        <f>Order!P40</f>
        <v>535</v>
      </c>
      <c r="R39" s="6">
        <f>Order!Q40</f>
        <v>223</v>
      </c>
      <c r="S39" s="6">
        <f>Order!R40</f>
        <v>391</v>
      </c>
      <c r="T39" s="6">
        <f>Order!S40</f>
        <v>90</v>
      </c>
      <c r="U39" s="6">
        <f>Order!T40</f>
        <v>234</v>
      </c>
      <c r="V39" s="6">
        <f>Order!U40</f>
        <v>24</v>
      </c>
      <c r="W39" s="6">
        <f>Order!V40</f>
        <v>42</v>
      </c>
      <c r="X39" s="6">
        <f>Order!W40</f>
        <v>0</v>
      </c>
      <c r="Y39" s="6">
        <f>Order!X40</f>
        <v>0</v>
      </c>
      <c r="Z39" s="6">
        <f>Order!Y40</f>
        <v>0</v>
      </c>
      <c r="AA39" s="6">
        <f>Order!Z40</f>
        <v>0</v>
      </c>
      <c r="AC39" s="6" cm="1">
        <f t="array" ref="AC39">SMALL(IF(成人兒童=$AE$1,ROW($A$3:$A$302)-2,9999),ROW(37:37))</f>
        <v>37</v>
      </c>
      <c r="AD39" s="6" t="str" cm="1">
        <f t="array" aca="1" ref="AD39" ca="1">OFFSET($B$2,$AC39,COLUMN(A:A),,)</f>
        <v>DA5640-004</v>
      </c>
      <c r="AE39" s="44" cm="1">
        <f t="array" aca="1" ref="AE39" ca="1">OFFSET($B$2,$AC39,COLUMN(B:B),,)</f>
        <v>44772</v>
      </c>
      <c r="AF39" s="6" cm="1">
        <f t="array" aca="1" ref="AF39" ca="1">OFFSET($B$2,$AC39,COLUMN(C:C),,)</f>
        <v>0</v>
      </c>
      <c r="AG39" s="6" cm="1">
        <f t="array" aca="1" ref="AG39" ca="1">OFFSET($B$2,$AC39,COLUMN(D:D),,)</f>
        <v>0</v>
      </c>
      <c r="AH39" s="6" cm="1">
        <f t="array" aca="1" ref="AH39" ca="1">OFFSET($B$2,$AC39,COLUMN(E:E),,)</f>
        <v>0</v>
      </c>
      <c r="AI39" s="6" cm="1">
        <f t="array" aca="1" ref="AI39" ca="1">OFFSET($B$2,$AC39,COLUMN(F:F),,)</f>
        <v>0</v>
      </c>
      <c r="AJ39" s="6" cm="1">
        <f t="array" aca="1" ref="AJ39" ca="1">OFFSET($B$2,$AC39,COLUMN(G:G),,)</f>
        <v>42</v>
      </c>
      <c r="AK39" s="6" cm="1">
        <f t="array" aca="1" ref="AK39" ca="1">OFFSET($B$2,$AC39,COLUMN(H:H),,)</f>
        <v>102</v>
      </c>
      <c r="AL39" s="6" cm="1">
        <f t="array" aca="1" ref="AL39" ca="1">OFFSET($B$2,$AC39,COLUMN(I:I),,)</f>
        <v>439</v>
      </c>
      <c r="AM39" s="6" cm="1">
        <f t="array" aca="1" ref="AM39" ca="1">OFFSET($B$2,$AC39,COLUMN(J:J),,)</f>
        <v>187</v>
      </c>
      <c r="AN39" s="6" cm="1">
        <f t="array" aca="1" ref="AN39" ca="1">OFFSET($B$2,$AC39,COLUMN(K:K),,)</f>
        <v>553</v>
      </c>
      <c r="AO39" s="6" cm="1">
        <f t="array" aca="1" ref="AO39" ca="1">OFFSET($B$2,$AC39,COLUMN(L:L),,)</f>
        <v>511</v>
      </c>
      <c r="AP39" s="6" cm="1">
        <f t="array" aca="1" ref="AP39" ca="1">OFFSET($B$2,$AC39,COLUMN(M:M),,)</f>
        <v>403</v>
      </c>
      <c r="AQ39" s="6" cm="1">
        <f t="array" aca="1" ref="AQ39" ca="1">OFFSET($B$2,$AC39,COLUMN(N:N),,)</f>
        <v>571</v>
      </c>
      <c r="AR39" s="6" cm="1">
        <f t="array" aca="1" ref="AR39" ca="1">OFFSET($B$2,$AC39,COLUMN(O:O),,)</f>
        <v>535</v>
      </c>
      <c r="AS39" s="6" cm="1">
        <f t="array" aca="1" ref="AS39" ca="1">OFFSET($B$2,$AC39,COLUMN(P:P),,)</f>
        <v>223</v>
      </c>
      <c r="AT39" s="6" cm="1">
        <f t="array" aca="1" ref="AT39" ca="1">OFFSET($B$2,$AC39,COLUMN(Q:Q),,)</f>
        <v>391</v>
      </c>
      <c r="AU39" s="6" cm="1">
        <f t="array" aca="1" ref="AU39" ca="1">OFFSET($B$2,$AC39,COLUMN(R:R),,)</f>
        <v>90</v>
      </c>
      <c r="AV39" s="6" cm="1">
        <f t="array" aca="1" ref="AV39" ca="1">OFFSET($B$2,$AC39,COLUMN(S:S),,)</f>
        <v>234</v>
      </c>
      <c r="AW39" s="6" cm="1">
        <f t="array" aca="1" ref="AW39" ca="1">OFFSET($B$2,$AC39,COLUMN(T:T),,)</f>
        <v>24</v>
      </c>
      <c r="AX39" s="6" cm="1">
        <f t="array" aca="1" ref="AX39" ca="1">OFFSET($B$2,$AC39,COLUMN(U:U),,)</f>
        <v>42</v>
      </c>
      <c r="AZ39" s="6">
        <v>37</v>
      </c>
      <c r="BA39" s="45" t="str">
        <f t="shared" ca="1" si="2"/>
        <v>DJ5963-780</v>
      </c>
      <c r="BB39" s="44">
        <f t="shared" ca="1" si="3"/>
        <v>44729</v>
      </c>
      <c r="BC39" s="6">
        <f>$AW$2</f>
        <v>12.5</v>
      </c>
      <c r="BD39" s="6">
        <f ca="1">$AW$4</f>
        <v>18</v>
      </c>
      <c r="BF39" s="6" cm="1">
        <f t="array" aca="1" ref="BF39" ca="1">SMALL(IF(CGAC-$D$1&lt;36,ROW($BD$3:$BD$1009)-2,9999),ROW(37:37))</f>
        <v>37</v>
      </c>
      <c r="BG39" s="6" t="str" cm="1">
        <f t="array" aca="1" ref="BG39" ca="1">OFFSET($AZ$2,$BF39,COLUMN(A:A),,)</f>
        <v>DJ5963-780</v>
      </c>
      <c r="BH39" s="49" cm="1">
        <f t="array" aca="1" ref="BH39" ca="1">OFFSET($AZ$2,$BF39,COLUMN(B:B),,)</f>
        <v>44729</v>
      </c>
      <c r="BI39" s="6" cm="1">
        <f t="array" aca="1" ref="BI39" ca="1">OFFSET($AZ$2,$BF39,COLUMN(C:C),,)</f>
        <v>12.5</v>
      </c>
      <c r="BJ39" s="6" cm="1">
        <f t="array" aca="1" ref="BJ39" ca="1">OFFSET($AZ$2,$BF39,COLUMN(D:D),,)</f>
        <v>18</v>
      </c>
      <c r="BL39" s="54" cm="1">
        <f t="array" aca="1" ref="BL39" ca="1">SMALL(IF(Order_QTY&gt;0,ROW($BF$3:$BF$1009)-2,9999),ROW(37:37))</f>
        <v>60</v>
      </c>
      <c r="BM39" s="53" t="str" cm="1">
        <f t="array" aca="1" ref="BM39" ca="1">OFFSET($BF$2,$BL39,COLUMN(A:A),,)</f>
        <v>DR5952-810</v>
      </c>
      <c r="BN39" s="55" cm="1">
        <f t="array" aca="1" ref="BN39" ca="1">OFFSET($BF$2,$BL39,COLUMN(B:B),,)</f>
        <v>44729</v>
      </c>
      <c r="BO39" s="53" cm="1">
        <f t="array" aca="1" ref="BO39" ca="1">OFFSET($BF$2,$BL39,COLUMN(C:C),,)</f>
        <v>5</v>
      </c>
      <c r="BP39" s="53" cm="1">
        <f t="array" aca="1" ref="BP39" ca="1">OFFSET($BF$2,$BL39,COLUMN(D:D),,)</f>
        <v>12</v>
      </c>
    </row>
    <row r="40" spans="1:68">
      <c r="A40" s="6">
        <v>38</v>
      </c>
      <c r="B40" s="6" t="str">
        <f>Order!A41</f>
        <v>MS</v>
      </c>
      <c r="C40" s="6" t="str">
        <f>Order!C41</f>
        <v>DJ5963-001</v>
      </c>
      <c r="D40" s="44">
        <f>Order!B41</f>
        <v>44772</v>
      </c>
      <c r="E40" s="6">
        <f>Order!D41</f>
        <v>0</v>
      </c>
      <c r="F40" s="6">
        <f>Order!E41</f>
        <v>0</v>
      </c>
      <c r="G40" s="6">
        <f>Order!F41</f>
        <v>6</v>
      </c>
      <c r="H40" s="6">
        <f>Order!G41</f>
        <v>6</v>
      </c>
      <c r="I40" s="6">
        <f>Order!H41</f>
        <v>6</v>
      </c>
      <c r="J40" s="6">
        <f>Order!I41</f>
        <v>6</v>
      </c>
      <c r="K40" s="6">
        <f>Order!J41</f>
        <v>210</v>
      </c>
      <c r="L40" s="6">
        <f>Order!K41</f>
        <v>66</v>
      </c>
      <c r="M40" s="6">
        <f>Order!L41</f>
        <v>426</v>
      </c>
      <c r="N40" s="6">
        <f>Order!M41</f>
        <v>108</v>
      </c>
      <c r="O40" s="6">
        <f>Order!N41</f>
        <v>528</v>
      </c>
      <c r="P40" s="6">
        <f>Order!O41</f>
        <v>168</v>
      </c>
      <c r="Q40" s="6">
        <f>Order!P41</f>
        <v>678</v>
      </c>
      <c r="R40" s="6">
        <f>Order!Q41</f>
        <v>72</v>
      </c>
      <c r="S40" s="6">
        <f>Order!R41</f>
        <v>318</v>
      </c>
      <c r="T40" s="6">
        <f>Order!S41</f>
        <v>0</v>
      </c>
      <c r="U40" s="6">
        <f>Order!T41</f>
        <v>120</v>
      </c>
      <c r="V40" s="6">
        <f>Order!U41</f>
        <v>0</v>
      </c>
      <c r="W40" s="6">
        <f>Order!V41</f>
        <v>12</v>
      </c>
      <c r="X40" s="6">
        <f>Order!W41</f>
        <v>0</v>
      </c>
      <c r="Y40" s="6">
        <f>Order!X41</f>
        <v>0</v>
      </c>
      <c r="Z40" s="6">
        <f>Order!Y41</f>
        <v>0</v>
      </c>
      <c r="AA40" s="6">
        <f>Order!Z41</f>
        <v>0</v>
      </c>
      <c r="AC40" s="6" cm="1">
        <f t="array" ref="AC40">SMALL(IF(成人兒童=$AE$1,ROW($A$3:$A$302)-2,9999),ROW(38:38))</f>
        <v>38</v>
      </c>
      <c r="AD40" s="6" t="str" cm="1">
        <f t="array" aca="1" ref="AD40" ca="1">OFFSET($B$2,$AC40,COLUMN(A:A),,)</f>
        <v>DJ5963-001</v>
      </c>
      <c r="AE40" s="44" cm="1">
        <f t="array" aca="1" ref="AE40" ca="1">OFFSET($B$2,$AC40,COLUMN(B:B),,)</f>
        <v>44772</v>
      </c>
      <c r="AF40" s="6" cm="1">
        <f t="array" aca="1" ref="AF40" ca="1">OFFSET($B$2,$AC40,COLUMN(C:C),,)</f>
        <v>0</v>
      </c>
      <c r="AG40" s="6" cm="1">
        <f t="array" aca="1" ref="AG40" ca="1">OFFSET($B$2,$AC40,COLUMN(D:D),,)</f>
        <v>0</v>
      </c>
      <c r="AH40" s="6" cm="1">
        <f t="array" aca="1" ref="AH40" ca="1">OFFSET($B$2,$AC40,COLUMN(E:E),,)</f>
        <v>6</v>
      </c>
      <c r="AI40" s="6" cm="1">
        <f t="array" aca="1" ref="AI40" ca="1">OFFSET($B$2,$AC40,COLUMN(F:F),,)</f>
        <v>6</v>
      </c>
      <c r="AJ40" s="6" cm="1">
        <f t="array" aca="1" ref="AJ40" ca="1">OFFSET($B$2,$AC40,COLUMN(G:G),,)</f>
        <v>6</v>
      </c>
      <c r="AK40" s="6" cm="1">
        <f t="array" aca="1" ref="AK40" ca="1">OFFSET($B$2,$AC40,COLUMN(H:H),,)</f>
        <v>6</v>
      </c>
      <c r="AL40" s="6" cm="1">
        <f t="array" aca="1" ref="AL40" ca="1">OFFSET($B$2,$AC40,COLUMN(I:I),,)</f>
        <v>210</v>
      </c>
      <c r="AM40" s="6" cm="1">
        <f t="array" aca="1" ref="AM40" ca="1">OFFSET($B$2,$AC40,COLUMN(J:J),,)</f>
        <v>66</v>
      </c>
      <c r="AN40" s="6" cm="1">
        <f t="array" aca="1" ref="AN40" ca="1">OFFSET($B$2,$AC40,COLUMN(K:K),,)</f>
        <v>426</v>
      </c>
      <c r="AO40" s="6" cm="1">
        <f t="array" aca="1" ref="AO40" ca="1">OFFSET($B$2,$AC40,COLUMN(L:L),,)</f>
        <v>108</v>
      </c>
      <c r="AP40" s="6" cm="1">
        <f t="array" aca="1" ref="AP40" ca="1">OFFSET($B$2,$AC40,COLUMN(M:M),,)</f>
        <v>528</v>
      </c>
      <c r="AQ40" s="6" cm="1">
        <f t="array" aca="1" ref="AQ40" ca="1">OFFSET($B$2,$AC40,COLUMN(N:N),,)</f>
        <v>168</v>
      </c>
      <c r="AR40" s="6" cm="1">
        <f t="array" aca="1" ref="AR40" ca="1">OFFSET($B$2,$AC40,COLUMN(O:O),,)</f>
        <v>678</v>
      </c>
      <c r="AS40" s="6" cm="1">
        <f t="array" aca="1" ref="AS40" ca="1">OFFSET($B$2,$AC40,COLUMN(P:P),,)</f>
        <v>72</v>
      </c>
      <c r="AT40" s="6" cm="1">
        <f t="array" aca="1" ref="AT40" ca="1">OFFSET($B$2,$AC40,COLUMN(Q:Q),,)</f>
        <v>318</v>
      </c>
      <c r="AU40" s="6" cm="1">
        <f t="array" aca="1" ref="AU40" ca="1">OFFSET($B$2,$AC40,COLUMN(R:R),,)</f>
        <v>0</v>
      </c>
      <c r="AV40" s="6" cm="1">
        <f t="array" aca="1" ref="AV40" ca="1">OFFSET($B$2,$AC40,COLUMN(S:S),,)</f>
        <v>120</v>
      </c>
      <c r="AW40" s="6" cm="1">
        <f t="array" aca="1" ref="AW40" ca="1">OFFSET($B$2,$AC40,COLUMN(T:T),,)</f>
        <v>0</v>
      </c>
      <c r="AX40" s="6" cm="1">
        <f t="array" aca="1" ref="AX40" ca="1">OFFSET($B$2,$AC40,COLUMN(U:U),,)</f>
        <v>12</v>
      </c>
      <c r="AZ40" s="6">
        <v>38</v>
      </c>
      <c r="BA40" s="45" t="str">
        <f t="shared" ca="1" si="2"/>
        <v>DJ5963-780</v>
      </c>
      <c r="BB40" s="44">
        <f t="shared" ca="1" si="3"/>
        <v>44729</v>
      </c>
      <c r="BC40" s="6">
        <f>$AX$2</f>
        <v>13</v>
      </c>
      <c r="BD40" s="6">
        <f ca="1">$AX$4</f>
        <v>0</v>
      </c>
      <c r="BF40" s="6" cm="1">
        <f t="array" aca="1" ref="BF40" ca="1">SMALL(IF(CGAC-$D$1&lt;36,ROW($BD$3:$BD$1009)-2,9999),ROW(38:38))</f>
        <v>38</v>
      </c>
      <c r="BG40" s="6" t="str" cm="1">
        <f t="array" aca="1" ref="BG40" ca="1">OFFSET($AZ$2,$BF40,COLUMN(A:A),,)</f>
        <v>DJ5963-780</v>
      </c>
      <c r="BH40" s="49" cm="1">
        <f t="array" aca="1" ref="BH40" ca="1">OFFSET($AZ$2,$BF40,COLUMN(B:B),,)</f>
        <v>44729</v>
      </c>
      <c r="BI40" s="6" cm="1">
        <f t="array" aca="1" ref="BI40" ca="1">OFFSET($AZ$2,$BF40,COLUMN(C:C),,)</f>
        <v>13</v>
      </c>
      <c r="BJ40" s="6" cm="1">
        <f t="array" aca="1" ref="BJ40" ca="1">OFFSET($AZ$2,$BF40,COLUMN(D:D),,)</f>
        <v>0</v>
      </c>
      <c r="BL40" s="54" cm="1">
        <f t="array" aca="1" ref="BL40" ca="1">SMALL(IF(Order_QTY&gt;0,ROW($BF$3:$BF$1009)-2,9999),ROW(38:38))</f>
        <v>61</v>
      </c>
      <c r="BM40" s="53" t="str" cm="1">
        <f t="array" aca="1" ref="BM40" ca="1">OFFSET($BF$2,$BL40,COLUMN(A:A),,)</f>
        <v>DR5952-810</v>
      </c>
      <c r="BN40" s="55" cm="1">
        <f t="array" aca="1" ref="BN40" ca="1">OFFSET($BF$2,$BL40,COLUMN(B:B),,)</f>
        <v>44729</v>
      </c>
      <c r="BO40" s="53" cm="1">
        <f t="array" aca="1" ref="BO40" ca="1">OFFSET($BF$2,$BL40,COLUMN(C:C),,)</f>
        <v>5.5</v>
      </c>
      <c r="BP40" s="53" cm="1">
        <f t="array" aca="1" ref="BP40" ca="1">OFFSET($BF$2,$BL40,COLUMN(D:D),,)</f>
        <v>18</v>
      </c>
    </row>
    <row r="41" spans="1:68">
      <c r="A41" s="6">
        <v>39</v>
      </c>
      <c r="B41" s="6" t="str">
        <f>Order!A42</f>
        <v>MS</v>
      </c>
      <c r="C41" s="6" t="str">
        <f>Order!C42</f>
        <v>DR5952-810</v>
      </c>
      <c r="D41" s="44">
        <f>Order!B42</f>
        <v>44772</v>
      </c>
      <c r="E41" s="6">
        <f>Order!D42</f>
        <v>0</v>
      </c>
      <c r="F41" s="6">
        <f>Order!E42</f>
        <v>0</v>
      </c>
      <c r="G41" s="6">
        <f>Order!F42</f>
        <v>0</v>
      </c>
      <c r="H41" s="6">
        <f>Order!G42</f>
        <v>0</v>
      </c>
      <c r="I41" s="6">
        <f>Order!H42</f>
        <v>0</v>
      </c>
      <c r="J41" s="6">
        <f>Order!I42</f>
        <v>0</v>
      </c>
      <c r="K41" s="6">
        <f>Order!J42</f>
        <v>132</v>
      </c>
      <c r="L41" s="6">
        <f>Order!K42</f>
        <v>54</v>
      </c>
      <c r="M41" s="6">
        <f>Order!L42</f>
        <v>108</v>
      </c>
      <c r="N41" s="6">
        <f>Order!M42</f>
        <v>60</v>
      </c>
      <c r="O41" s="6">
        <f>Order!N42</f>
        <v>294</v>
      </c>
      <c r="P41" s="6">
        <f>Order!O42</f>
        <v>276</v>
      </c>
      <c r="Q41" s="6">
        <f>Order!P42</f>
        <v>234</v>
      </c>
      <c r="R41" s="6">
        <f>Order!Q42</f>
        <v>24</v>
      </c>
      <c r="S41" s="6">
        <f>Order!R42</f>
        <v>192</v>
      </c>
      <c r="T41" s="6">
        <f>Order!S42</f>
        <v>0</v>
      </c>
      <c r="U41" s="6">
        <f>Order!T42</f>
        <v>156</v>
      </c>
      <c r="V41" s="6">
        <f>Order!U42</f>
        <v>6</v>
      </c>
      <c r="W41" s="6">
        <f>Order!V42</f>
        <v>0</v>
      </c>
      <c r="X41" s="6">
        <f>Order!W42</f>
        <v>0</v>
      </c>
      <c r="Y41" s="6">
        <f>Order!X42</f>
        <v>0</v>
      </c>
      <c r="Z41" s="6">
        <f>Order!Y42</f>
        <v>0</v>
      </c>
      <c r="AA41" s="6">
        <f>Order!Z42</f>
        <v>0</v>
      </c>
      <c r="AC41" s="6" cm="1">
        <f t="array" ref="AC41">SMALL(IF(成人兒童=$AE$1,ROW($A$3:$A$302)-2,9999),ROW(39:39))</f>
        <v>39</v>
      </c>
      <c r="AD41" s="6" t="str" cm="1">
        <f t="array" aca="1" ref="AD41" ca="1">OFFSET($B$2,$AC41,COLUMN(A:A),,)</f>
        <v>DR5952-810</v>
      </c>
      <c r="AE41" s="44" cm="1">
        <f t="array" aca="1" ref="AE41" ca="1">OFFSET($B$2,$AC41,COLUMN(B:B),,)</f>
        <v>44772</v>
      </c>
      <c r="AF41" s="6" cm="1">
        <f t="array" aca="1" ref="AF41" ca="1">OFFSET($B$2,$AC41,COLUMN(C:C),,)</f>
        <v>0</v>
      </c>
      <c r="AG41" s="6" cm="1">
        <f t="array" aca="1" ref="AG41" ca="1">OFFSET($B$2,$AC41,COLUMN(D:D),,)</f>
        <v>0</v>
      </c>
      <c r="AH41" s="6" cm="1">
        <f t="array" aca="1" ref="AH41" ca="1">OFFSET($B$2,$AC41,COLUMN(E:E),,)</f>
        <v>0</v>
      </c>
      <c r="AI41" s="6" cm="1">
        <f t="array" aca="1" ref="AI41" ca="1">OFFSET($B$2,$AC41,COLUMN(F:F),,)</f>
        <v>0</v>
      </c>
      <c r="AJ41" s="6" cm="1">
        <f t="array" aca="1" ref="AJ41" ca="1">OFFSET($B$2,$AC41,COLUMN(G:G),,)</f>
        <v>0</v>
      </c>
      <c r="AK41" s="6" cm="1">
        <f t="array" aca="1" ref="AK41" ca="1">OFFSET($B$2,$AC41,COLUMN(H:H),,)</f>
        <v>0</v>
      </c>
      <c r="AL41" s="6" cm="1">
        <f t="array" aca="1" ref="AL41" ca="1">OFFSET($B$2,$AC41,COLUMN(I:I),,)</f>
        <v>132</v>
      </c>
      <c r="AM41" s="6" cm="1">
        <f t="array" aca="1" ref="AM41" ca="1">OFFSET($B$2,$AC41,COLUMN(J:J),,)</f>
        <v>54</v>
      </c>
      <c r="AN41" s="6" cm="1">
        <f t="array" aca="1" ref="AN41" ca="1">OFFSET($B$2,$AC41,COLUMN(K:K),,)</f>
        <v>108</v>
      </c>
      <c r="AO41" s="6" cm="1">
        <f t="array" aca="1" ref="AO41" ca="1">OFFSET($B$2,$AC41,COLUMN(L:L),,)</f>
        <v>60</v>
      </c>
      <c r="AP41" s="6" cm="1">
        <f t="array" aca="1" ref="AP41" ca="1">OFFSET($B$2,$AC41,COLUMN(M:M),,)</f>
        <v>294</v>
      </c>
      <c r="AQ41" s="6" cm="1">
        <f t="array" aca="1" ref="AQ41" ca="1">OFFSET($B$2,$AC41,COLUMN(N:N),,)</f>
        <v>276</v>
      </c>
      <c r="AR41" s="6" cm="1">
        <f t="array" aca="1" ref="AR41" ca="1">OFFSET($B$2,$AC41,COLUMN(O:O),,)</f>
        <v>234</v>
      </c>
      <c r="AS41" s="6" cm="1">
        <f t="array" aca="1" ref="AS41" ca="1">OFFSET($B$2,$AC41,COLUMN(P:P),,)</f>
        <v>24</v>
      </c>
      <c r="AT41" s="6" cm="1">
        <f t="array" aca="1" ref="AT41" ca="1">OFFSET($B$2,$AC41,COLUMN(Q:Q),,)</f>
        <v>192</v>
      </c>
      <c r="AU41" s="6" cm="1">
        <f t="array" aca="1" ref="AU41" ca="1">OFFSET($B$2,$AC41,COLUMN(R:R),,)</f>
        <v>0</v>
      </c>
      <c r="AV41" s="6" cm="1">
        <f t="array" aca="1" ref="AV41" ca="1">OFFSET($B$2,$AC41,COLUMN(S:S),,)</f>
        <v>156</v>
      </c>
      <c r="AW41" s="6" cm="1">
        <f t="array" aca="1" ref="AW41" ca="1">OFFSET($B$2,$AC41,COLUMN(T:T),,)</f>
        <v>6</v>
      </c>
      <c r="AX41" s="6" cm="1">
        <f t="array" aca="1" ref="AX41" ca="1">OFFSET($B$2,$AC41,COLUMN(U:U),,)</f>
        <v>0</v>
      </c>
      <c r="AZ41" s="6">
        <v>39</v>
      </c>
      <c r="BA41" s="45" t="str">
        <f ca="1">$AD$5</f>
        <v>DC0819-407</v>
      </c>
      <c r="BB41" s="44">
        <f ca="1">$AE$5</f>
        <v>44729</v>
      </c>
      <c r="BC41" s="6">
        <f>$AF$2</f>
        <v>4</v>
      </c>
      <c r="BD41" s="6">
        <f ca="1">$AF$5</f>
        <v>0</v>
      </c>
      <c r="BF41" s="6" cm="1">
        <f t="array" aca="1" ref="BF41" ca="1">SMALL(IF(CGAC-$D$1&lt;36,ROW($BD$3:$BD$1009)-2,9999),ROW(39:39))</f>
        <v>39</v>
      </c>
      <c r="BG41" s="6" t="str" cm="1">
        <f t="array" aca="1" ref="BG41" ca="1">OFFSET($AZ$2,$BF41,COLUMN(A:A),,)</f>
        <v>DC0819-407</v>
      </c>
      <c r="BH41" s="49" cm="1">
        <f t="array" aca="1" ref="BH41" ca="1">OFFSET($AZ$2,$BF41,COLUMN(B:B),,)</f>
        <v>44729</v>
      </c>
      <c r="BI41" s="6" cm="1">
        <f t="array" aca="1" ref="BI41" ca="1">OFFSET($AZ$2,$BF41,COLUMN(C:C),,)</f>
        <v>4</v>
      </c>
      <c r="BJ41" s="6" cm="1">
        <f t="array" aca="1" ref="BJ41" ca="1">OFFSET($AZ$2,$BF41,COLUMN(D:D),,)</f>
        <v>0</v>
      </c>
      <c r="BL41" s="54" cm="1">
        <f t="array" aca="1" ref="BL41" ca="1">SMALL(IF(Order_QTY&gt;0,ROW($BF$3:$BF$1009)-2,9999),ROW(39:39))</f>
        <v>62</v>
      </c>
      <c r="BM41" s="53" t="str" cm="1">
        <f t="array" aca="1" ref="BM41" ca="1">OFFSET($BF$2,$BL41,COLUMN(A:A),,)</f>
        <v>DR5952-810</v>
      </c>
      <c r="BN41" s="55" cm="1">
        <f t="array" aca="1" ref="BN41" ca="1">OFFSET($BF$2,$BL41,COLUMN(B:B),,)</f>
        <v>44729</v>
      </c>
      <c r="BO41" s="53" cm="1">
        <f t="array" aca="1" ref="BO41" ca="1">OFFSET($BF$2,$BL41,COLUMN(C:C),,)</f>
        <v>6</v>
      </c>
      <c r="BP41" s="53" cm="1">
        <f t="array" aca="1" ref="BP41" ca="1">OFFSET($BF$2,$BL41,COLUMN(D:D),,)</f>
        <v>24</v>
      </c>
    </row>
    <row r="42" spans="1:68">
      <c r="A42" s="6">
        <v>40</v>
      </c>
      <c r="B42" s="6" t="str">
        <f>Order!A43</f>
        <v>MS</v>
      </c>
      <c r="C42" s="6" t="str">
        <f>Order!C43</f>
        <v>CV0852-004</v>
      </c>
      <c r="D42" s="44">
        <f>Order!B43</f>
        <v>44779</v>
      </c>
      <c r="E42" s="6">
        <f>Order!D43</f>
        <v>5</v>
      </c>
      <c r="F42" s="6">
        <f>Order!E43</f>
        <v>7</v>
      </c>
      <c r="G42" s="6">
        <f>Order!F43</f>
        <v>10</v>
      </c>
      <c r="H42" s="6">
        <f>Order!G43</f>
        <v>15</v>
      </c>
      <c r="I42" s="6">
        <f>Order!H43</f>
        <v>70</v>
      </c>
      <c r="J42" s="6">
        <f>Order!I43</f>
        <v>214</v>
      </c>
      <c r="K42" s="6">
        <f>Order!J43</f>
        <v>552</v>
      </c>
      <c r="L42" s="6">
        <f>Order!K43</f>
        <v>273</v>
      </c>
      <c r="M42" s="6">
        <f>Order!L43</f>
        <v>822</v>
      </c>
      <c r="N42" s="6">
        <f>Order!M43</f>
        <v>814</v>
      </c>
      <c r="O42" s="6">
        <f>Order!N43</f>
        <v>786</v>
      </c>
      <c r="P42" s="6">
        <f>Order!O43</f>
        <v>1036</v>
      </c>
      <c r="Q42" s="6">
        <f>Order!P43</f>
        <v>1059</v>
      </c>
      <c r="R42" s="6">
        <f>Order!Q43</f>
        <v>519</v>
      </c>
      <c r="S42" s="6">
        <f>Order!R43</f>
        <v>782</v>
      </c>
      <c r="T42" s="6">
        <f>Order!S43</f>
        <v>295</v>
      </c>
      <c r="U42" s="6">
        <f>Order!T43</f>
        <v>457</v>
      </c>
      <c r="V42" s="6">
        <f>Order!U43</f>
        <v>129</v>
      </c>
      <c r="W42" s="6">
        <f>Order!V43</f>
        <v>119</v>
      </c>
      <c r="X42" s="6">
        <f>Order!W43</f>
        <v>0</v>
      </c>
      <c r="Y42" s="6">
        <f>Order!X43</f>
        <v>0</v>
      </c>
      <c r="Z42" s="6">
        <f>Order!Y43</f>
        <v>0</v>
      </c>
      <c r="AA42" s="6">
        <f>Order!Z43</f>
        <v>0</v>
      </c>
      <c r="AC42" s="6" cm="1">
        <f t="array" ref="AC42">SMALL(IF(成人兒童=$AE$1,ROW($A$3:$A$302)-2,9999),ROW(40:40))</f>
        <v>40</v>
      </c>
      <c r="AD42" s="6" t="str" cm="1">
        <f t="array" aca="1" ref="AD42" ca="1">OFFSET($B$2,$AC42,COLUMN(A:A),,)</f>
        <v>CV0852-004</v>
      </c>
      <c r="AE42" s="44" cm="1">
        <f t="array" aca="1" ref="AE42" ca="1">OFFSET($B$2,$AC42,COLUMN(B:B),,)</f>
        <v>44779</v>
      </c>
      <c r="AF42" s="6" cm="1">
        <f t="array" aca="1" ref="AF42" ca="1">OFFSET($B$2,$AC42,COLUMN(C:C),,)</f>
        <v>5</v>
      </c>
      <c r="AG42" s="6" cm="1">
        <f t="array" aca="1" ref="AG42" ca="1">OFFSET($B$2,$AC42,COLUMN(D:D),,)</f>
        <v>7</v>
      </c>
      <c r="AH42" s="6" cm="1">
        <f t="array" aca="1" ref="AH42" ca="1">OFFSET($B$2,$AC42,COLUMN(E:E),,)</f>
        <v>10</v>
      </c>
      <c r="AI42" s="6" cm="1">
        <f t="array" aca="1" ref="AI42" ca="1">OFFSET($B$2,$AC42,COLUMN(F:F),,)</f>
        <v>15</v>
      </c>
      <c r="AJ42" s="6" cm="1">
        <f t="array" aca="1" ref="AJ42" ca="1">OFFSET($B$2,$AC42,COLUMN(G:G),,)</f>
        <v>70</v>
      </c>
      <c r="AK42" s="6" cm="1">
        <f t="array" aca="1" ref="AK42" ca="1">OFFSET($B$2,$AC42,COLUMN(H:H),,)</f>
        <v>214</v>
      </c>
      <c r="AL42" s="6" cm="1">
        <f t="array" aca="1" ref="AL42" ca="1">OFFSET($B$2,$AC42,COLUMN(I:I),,)</f>
        <v>552</v>
      </c>
      <c r="AM42" s="6" cm="1">
        <f t="array" aca="1" ref="AM42" ca="1">OFFSET($B$2,$AC42,COLUMN(J:J),,)</f>
        <v>273</v>
      </c>
      <c r="AN42" s="6" cm="1">
        <f t="array" aca="1" ref="AN42" ca="1">OFFSET($B$2,$AC42,COLUMN(K:K),,)</f>
        <v>822</v>
      </c>
      <c r="AO42" s="6" cm="1">
        <f t="array" aca="1" ref="AO42" ca="1">OFFSET($B$2,$AC42,COLUMN(L:L),,)</f>
        <v>814</v>
      </c>
      <c r="AP42" s="6" cm="1">
        <f t="array" aca="1" ref="AP42" ca="1">OFFSET($B$2,$AC42,COLUMN(M:M),,)</f>
        <v>786</v>
      </c>
      <c r="AQ42" s="6" cm="1">
        <f t="array" aca="1" ref="AQ42" ca="1">OFFSET($B$2,$AC42,COLUMN(N:N),,)</f>
        <v>1036</v>
      </c>
      <c r="AR42" s="6" cm="1">
        <f t="array" aca="1" ref="AR42" ca="1">OFFSET($B$2,$AC42,COLUMN(O:O),,)</f>
        <v>1059</v>
      </c>
      <c r="AS42" s="6" cm="1">
        <f t="array" aca="1" ref="AS42" ca="1">OFFSET($B$2,$AC42,COLUMN(P:P),,)</f>
        <v>519</v>
      </c>
      <c r="AT42" s="6" cm="1">
        <f t="array" aca="1" ref="AT42" ca="1">OFFSET($B$2,$AC42,COLUMN(Q:Q),,)</f>
        <v>782</v>
      </c>
      <c r="AU42" s="6" cm="1">
        <f t="array" aca="1" ref="AU42" ca="1">OFFSET($B$2,$AC42,COLUMN(R:R),,)</f>
        <v>295</v>
      </c>
      <c r="AV42" s="6" cm="1">
        <f t="array" aca="1" ref="AV42" ca="1">OFFSET($B$2,$AC42,COLUMN(S:S),,)</f>
        <v>457</v>
      </c>
      <c r="AW42" s="6" cm="1">
        <f t="array" aca="1" ref="AW42" ca="1">OFFSET($B$2,$AC42,COLUMN(T:T),,)</f>
        <v>129</v>
      </c>
      <c r="AX42" s="6" cm="1">
        <f t="array" aca="1" ref="AX42" ca="1">OFFSET($B$2,$AC42,COLUMN(U:U),,)</f>
        <v>119</v>
      </c>
      <c r="AZ42" s="6">
        <v>40</v>
      </c>
      <c r="BA42" s="45" t="str">
        <f t="shared" ref="BA42:BA59" ca="1" si="4">$AD$5</f>
        <v>DC0819-407</v>
      </c>
      <c r="BB42" s="44">
        <f t="shared" ref="BB42:BB59" ca="1" si="5">$AE$5</f>
        <v>44729</v>
      </c>
      <c r="BC42" s="6">
        <f>$AG$2</f>
        <v>4.5</v>
      </c>
      <c r="BD42" s="6">
        <f ca="1">$AG$5</f>
        <v>12</v>
      </c>
      <c r="BF42" s="6" cm="1">
        <f t="array" aca="1" ref="BF42" ca="1">SMALL(IF(CGAC-$D$1&lt;36,ROW($BD$3:$BD$1009)-2,9999),ROW(40:40))</f>
        <v>40</v>
      </c>
      <c r="BG42" s="6" t="str" cm="1">
        <f t="array" aca="1" ref="BG42" ca="1">OFFSET($AZ$2,$BF42,COLUMN(A:A),,)</f>
        <v>DC0819-407</v>
      </c>
      <c r="BH42" s="49" cm="1">
        <f t="array" aca="1" ref="BH42" ca="1">OFFSET($AZ$2,$BF42,COLUMN(B:B),,)</f>
        <v>44729</v>
      </c>
      <c r="BI42" s="6" cm="1">
        <f t="array" aca="1" ref="BI42" ca="1">OFFSET($AZ$2,$BF42,COLUMN(C:C),,)</f>
        <v>4.5</v>
      </c>
      <c r="BJ42" s="6" cm="1">
        <f t="array" aca="1" ref="BJ42" ca="1">OFFSET($AZ$2,$BF42,COLUMN(D:D),,)</f>
        <v>12</v>
      </c>
      <c r="BL42" s="54" cm="1">
        <f t="array" aca="1" ref="BL42" ca="1">SMALL(IF(Order_QTY&gt;0,ROW($BF$3:$BF$1009)-2,9999),ROW(40:40))</f>
        <v>63</v>
      </c>
      <c r="BM42" s="53" t="str" cm="1">
        <f t="array" aca="1" ref="BM42" ca="1">OFFSET($BF$2,$BL42,COLUMN(A:A),,)</f>
        <v>DR5952-810</v>
      </c>
      <c r="BN42" s="55" cm="1">
        <f t="array" aca="1" ref="BN42" ca="1">OFFSET($BF$2,$BL42,COLUMN(B:B),,)</f>
        <v>44729</v>
      </c>
      <c r="BO42" s="53" cm="1">
        <f t="array" aca="1" ref="BO42" ca="1">OFFSET($BF$2,$BL42,COLUMN(C:C),,)</f>
        <v>6.5</v>
      </c>
      <c r="BP42" s="53" cm="1">
        <f t="array" aca="1" ref="BP42" ca="1">OFFSET($BF$2,$BL42,COLUMN(D:D),,)</f>
        <v>30</v>
      </c>
    </row>
    <row r="43" spans="1:68">
      <c r="A43" s="6">
        <v>41</v>
      </c>
      <c r="B43" s="6" t="str">
        <f>Order!A44</f>
        <v>MS</v>
      </c>
      <c r="C43" s="6" t="str">
        <f>Order!C44</f>
        <v>DR5953-810</v>
      </c>
      <c r="D43" s="44">
        <f>Order!B44</f>
        <v>44779</v>
      </c>
      <c r="E43" s="6">
        <f>Order!D44</f>
        <v>0</v>
      </c>
      <c r="F43" s="6">
        <f>Order!E44</f>
        <v>0</v>
      </c>
      <c r="G43" s="6">
        <f>Order!F44</f>
        <v>0</v>
      </c>
      <c r="H43" s="6">
        <f>Order!G44</f>
        <v>0</v>
      </c>
      <c r="I43" s="6">
        <f>Order!H44</f>
        <v>0</v>
      </c>
      <c r="J43" s="6">
        <f>Order!I44</f>
        <v>0</v>
      </c>
      <c r="K43" s="6">
        <f>Order!J44</f>
        <v>2394</v>
      </c>
      <c r="L43" s="6">
        <f>Order!K44</f>
        <v>126</v>
      </c>
      <c r="M43" s="6">
        <f>Order!L44</f>
        <v>4032</v>
      </c>
      <c r="N43" s="6">
        <f>Order!M44</f>
        <v>168</v>
      </c>
      <c r="O43" s="6">
        <f>Order!N44</f>
        <v>4368</v>
      </c>
      <c r="P43" s="6">
        <f>Order!O44</f>
        <v>0</v>
      </c>
      <c r="Q43" s="6">
        <f>Order!P44</f>
        <v>3486</v>
      </c>
      <c r="R43" s="6">
        <f>Order!Q44</f>
        <v>0</v>
      </c>
      <c r="S43" s="6">
        <f>Order!R44</f>
        <v>2436</v>
      </c>
      <c r="T43" s="6">
        <f>Order!S44</f>
        <v>0</v>
      </c>
      <c r="U43" s="6">
        <f>Order!T44</f>
        <v>2058</v>
      </c>
      <c r="V43" s="6">
        <f>Order!U44</f>
        <v>0</v>
      </c>
      <c r="W43" s="6">
        <f>Order!V44</f>
        <v>0</v>
      </c>
      <c r="X43" s="6">
        <f>Order!W44</f>
        <v>0</v>
      </c>
      <c r="Y43" s="6">
        <f>Order!X44</f>
        <v>0</v>
      </c>
      <c r="Z43" s="6">
        <f>Order!Y44</f>
        <v>0</v>
      </c>
      <c r="AA43" s="6">
        <f>Order!Z44</f>
        <v>0</v>
      </c>
      <c r="AC43" s="6" cm="1">
        <f t="array" ref="AC43">SMALL(IF(成人兒童=$AE$1,ROW($A$3:$A$302)-2,9999),ROW(41:41))</f>
        <v>41</v>
      </c>
      <c r="AD43" s="6" t="str" cm="1">
        <f t="array" aca="1" ref="AD43" ca="1">OFFSET($B$2,$AC43,COLUMN(A:A),,)</f>
        <v>DR5953-810</v>
      </c>
      <c r="AE43" s="44" cm="1">
        <f t="array" aca="1" ref="AE43" ca="1">OFFSET($B$2,$AC43,COLUMN(B:B),,)</f>
        <v>44779</v>
      </c>
      <c r="AF43" s="6" cm="1">
        <f t="array" aca="1" ref="AF43" ca="1">OFFSET($B$2,$AC43,COLUMN(C:C),,)</f>
        <v>0</v>
      </c>
      <c r="AG43" s="6" cm="1">
        <f t="array" aca="1" ref="AG43" ca="1">OFFSET($B$2,$AC43,COLUMN(D:D),,)</f>
        <v>0</v>
      </c>
      <c r="AH43" s="6" cm="1">
        <f t="array" aca="1" ref="AH43" ca="1">OFFSET($B$2,$AC43,COLUMN(E:E),,)</f>
        <v>0</v>
      </c>
      <c r="AI43" s="6" cm="1">
        <f t="array" aca="1" ref="AI43" ca="1">OFFSET($B$2,$AC43,COLUMN(F:F),,)</f>
        <v>0</v>
      </c>
      <c r="AJ43" s="6" cm="1">
        <f t="array" aca="1" ref="AJ43" ca="1">OFFSET($B$2,$AC43,COLUMN(G:G),,)</f>
        <v>0</v>
      </c>
      <c r="AK43" s="6" cm="1">
        <f t="array" aca="1" ref="AK43" ca="1">OFFSET($B$2,$AC43,COLUMN(H:H),,)</f>
        <v>0</v>
      </c>
      <c r="AL43" s="6" cm="1">
        <f t="array" aca="1" ref="AL43" ca="1">OFFSET($B$2,$AC43,COLUMN(I:I),,)</f>
        <v>2394</v>
      </c>
      <c r="AM43" s="6" cm="1">
        <f t="array" aca="1" ref="AM43" ca="1">OFFSET($B$2,$AC43,COLUMN(J:J),,)</f>
        <v>126</v>
      </c>
      <c r="AN43" s="6" cm="1">
        <f t="array" aca="1" ref="AN43" ca="1">OFFSET($B$2,$AC43,COLUMN(K:K),,)</f>
        <v>4032</v>
      </c>
      <c r="AO43" s="6" cm="1">
        <f t="array" aca="1" ref="AO43" ca="1">OFFSET($B$2,$AC43,COLUMN(L:L),,)</f>
        <v>168</v>
      </c>
      <c r="AP43" s="6" cm="1">
        <f t="array" aca="1" ref="AP43" ca="1">OFFSET($B$2,$AC43,COLUMN(M:M),,)</f>
        <v>4368</v>
      </c>
      <c r="AQ43" s="6" cm="1">
        <f t="array" aca="1" ref="AQ43" ca="1">OFFSET($B$2,$AC43,COLUMN(N:N),,)</f>
        <v>0</v>
      </c>
      <c r="AR43" s="6" cm="1">
        <f t="array" aca="1" ref="AR43" ca="1">OFFSET($B$2,$AC43,COLUMN(O:O),,)</f>
        <v>3486</v>
      </c>
      <c r="AS43" s="6" cm="1">
        <f t="array" aca="1" ref="AS43" ca="1">OFFSET($B$2,$AC43,COLUMN(P:P),,)</f>
        <v>0</v>
      </c>
      <c r="AT43" s="6" cm="1">
        <f t="array" aca="1" ref="AT43" ca="1">OFFSET($B$2,$AC43,COLUMN(Q:Q),,)</f>
        <v>2436</v>
      </c>
      <c r="AU43" s="6" cm="1">
        <f t="array" aca="1" ref="AU43" ca="1">OFFSET($B$2,$AC43,COLUMN(R:R),,)</f>
        <v>0</v>
      </c>
      <c r="AV43" s="6" cm="1">
        <f t="array" aca="1" ref="AV43" ca="1">OFFSET($B$2,$AC43,COLUMN(S:S),,)</f>
        <v>2058</v>
      </c>
      <c r="AW43" s="6" cm="1">
        <f t="array" aca="1" ref="AW43" ca="1">OFFSET($B$2,$AC43,COLUMN(T:T),,)</f>
        <v>0</v>
      </c>
      <c r="AX43" s="6" cm="1">
        <f t="array" aca="1" ref="AX43" ca="1">OFFSET($B$2,$AC43,COLUMN(U:U),,)</f>
        <v>0</v>
      </c>
      <c r="AZ43" s="6">
        <v>41</v>
      </c>
      <c r="BA43" s="45" t="str">
        <f t="shared" ca="1" si="4"/>
        <v>DC0819-407</v>
      </c>
      <c r="BB43" s="44">
        <f t="shared" ca="1" si="5"/>
        <v>44729</v>
      </c>
      <c r="BC43" s="6">
        <f>$AH$2</f>
        <v>5</v>
      </c>
      <c r="BD43" s="6">
        <f ca="1">$AH$5</f>
        <v>12</v>
      </c>
      <c r="BF43" s="6" cm="1">
        <f t="array" aca="1" ref="BF43" ca="1">SMALL(IF(CGAC-$D$1&lt;36,ROW($BD$3:$BD$1009)-2,9999),ROW(41:41))</f>
        <v>41</v>
      </c>
      <c r="BG43" s="6" t="str" cm="1">
        <f t="array" aca="1" ref="BG43" ca="1">OFFSET($AZ$2,$BF43,COLUMN(A:A),,)</f>
        <v>DC0819-407</v>
      </c>
      <c r="BH43" s="49" cm="1">
        <f t="array" aca="1" ref="BH43" ca="1">OFFSET($AZ$2,$BF43,COLUMN(B:B),,)</f>
        <v>44729</v>
      </c>
      <c r="BI43" s="6" cm="1">
        <f t="array" aca="1" ref="BI43" ca="1">OFFSET($AZ$2,$BF43,COLUMN(C:C),,)</f>
        <v>5</v>
      </c>
      <c r="BJ43" s="6" cm="1">
        <f t="array" aca="1" ref="BJ43" ca="1">OFFSET($AZ$2,$BF43,COLUMN(D:D),,)</f>
        <v>12</v>
      </c>
      <c r="BL43" s="54" cm="1">
        <f t="array" aca="1" ref="BL43" ca="1">SMALL(IF(Order_QTY&gt;0,ROW($BF$3:$BF$1009)-2,9999),ROW(41:41))</f>
        <v>64</v>
      </c>
      <c r="BM43" s="53" t="str" cm="1">
        <f t="array" aca="1" ref="BM43" ca="1">OFFSET($BF$2,$BL43,COLUMN(A:A),,)</f>
        <v>DR5952-810</v>
      </c>
      <c r="BN43" s="55" cm="1">
        <f t="array" aca="1" ref="BN43" ca="1">OFFSET($BF$2,$BL43,COLUMN(B:B),,)</f>
        <v>44729</v>
      </c>
      <c r="BO43" s="53" cm="1">
        <f t="array" aca="1" ref="BO43" ca="1">OFFSET($BF$2,$BL43,COLUMN(C:C),,)</f>
        <v>7</v>
      </c>
      <c r="BP43" s="53" cm="1">
        <f t="array" aca="1" ref="BP43" ca="1">OFFSET($BF$2,$BL43,COLUMN(D:D),,)</f>
        <v>72</v>
      </c>
    </row>
    <row r="44" spans="1:68">
      <c r="A44" s="6">
        <v>42</v>
      </c>
      <c r="B44" s="6" t="str">
        <f>Order!A45</f>
        <v>MS</v>
      </c>
      <c r="C44" s="6" t="str">
        <f>Order!C45</f>
        <v>DJ5963-780</v>
      </c>
      <c r="D44" s="44">
        <f>Order!B45</f>
        <v>44779</v>
      </c>
      <c r="E44" s="6">
        <f>Order!D45</f>
        <v>0</v>
      </c>
      <c r="F44" s="6">
        <f>Order!E45</f>
        <v>0</v>
      </c>
      <c r="G44" s="6">
        <f>Order!F45</f>
        <v>0</v>
      </c>
      <c r="H44" s="6">
        <f>Order!G45</f>
        <v>0</v>
      </c>
      <c r="I44" s="6">
        <f>Order!H45</f>
        <v>6</v>
      </c>
      <c r="J44" s="6">
        <f>Order!I45</f>
        <v>12</v>
      </c>
      <c r="K44" s="6">
        <f>Order!J45</f>
        <v>30</v>
      </c>
      <c r="L44" s="6">
        <f>Order!K45</f>
        <v>42</v>
      </c>
      <c r="M44" s="6">
        <f>Order!L45</f>
        <v>48</v>
      </c>
      <c r="N44" s="6">
        <f>Order!M45</f>
        <v>60</v>
      </c>
      <c r="O44" s="6">
        <f>Order!N45</f>
        <v>60</v>
      </c>
      <c r="P44" s="6">
        <f>Order!O45</f>
        <v>60</v>
      </c>
      <c r="Q44" s="6">
        <f>Order!P45</f>
        <v>54</v>
      </c>
      <c r="R44" s="6">
        <f>Order!Q45</f>
        <v>42</v>
      </c>
      <c r="S44" s="6">
        <f>Order!R45</f>
        <v>30</v>
      </c>
      <c r="T44" s="6">
        <f>Order!S45</f>
        <v>6</v>
      </c>
      <c r="U44" s="6">
        <f>Order!T45</f>
        <v>12</v>
      </c>
      <c r="V44" s="6">
        <f>Order!U45</f>
        <v>0</v>
      </c>
      <c r="W44" s="6">
        <f>Order!V45</f>
        <v>0</v>
      </c>
      <c r="X44" s="6">
        <f>Order!W45</f>
        <v>0</v>
      </c>
      <c r="Y44" s="6">
        <f>Order!X45</f>
        <v>0</v>
      </c>
      <c r="Z44" s="6">
        <f>Order!Y45</f>
        <v>0</v>
      </c>
      <c r="AA44" s="6">
        <f>Order!Z45</f>
        <v>0</v>
      </c>
      <c r="AC44" s="6" cm="1">
        <f t="array" ref="AC44">SMALL(IF(成人兒童=$AE$1,ROW($A$3:$A$302)-2,9999),ROW(42:42))</f>
        <v>42</v>
      </c>
      <c r="AD44" s="6" t="str" cm="1">
        <f t="array" aca="1" ref="AD44" ca="1">OFFSET($B$2,$AC44,COLUMN(A:A),,)</f>
        <v>DJ5963-780</v>
      </c>
      <c r="AE44" s="44" cm="1">
        <f t="array" aca="1" ref="AE44" ca="1">OFFSET($B$2,$AC44,COLUMN(B:B),,)</f>
        <v>44779</v>
      </c>
      <c r="AF44" s="6" cm="1">
        <f t="array" aca="1" ref="AF44" ca="1">OFFSET($B$2,$AC44,COLUMN(C:C),,)</f>
        <v>0</v>
      </c>
      <c r="AG44" s="6" cm="1">
        <f t="array" aca="1" ref="AG44" ca="1">OFFSET($B$2,$AC44,COLUMN(D:D),,)</f>
        <v>0</v>
      </c>
      <c r="AH44" s="6" cm="1">
        <f t="array" aca="1" ref="AH44" ca="1">OFFSET($B$2,$AC44,COLUMN(E:E),,)</f>
        <v>0</v>
      </c>
      <c r="AI44" s="6" cm="1">
        <f t="array" aca="1" ref="AI44" ca="1">OFFSET($B$2,$AC44,COLUMN(F:F),,)</f>
        <v>0</v>
      </c>
      <c r="AJ44" s="6" cm="1">
        <f t="array" aca="1" ref="AJ44" ca="1">OFFSET($B$2,$AC44,COLUMN(G:G),,)</f>
        <v>6</v>
      </c>
      <c r="AK44" s="6" cm="1">
        <f t="array" aca="1" ref="AK44" ca="1">OFFSET($B$2,$AC44,COLUMN(H:H),,)</f>
        <v>12</v>
      </c>
      <c r="AL44" s="6" cm="1">
        <f t="array" aca="1" ref="AL44" ca="1">OFFSET($B$2,$AC44,COLUMN(I:I),,)</f>
        <v>30</v>
      </c>
      <c r="AM44" s="6" cm="1">
        <f t="array" aca="1" ref="AM44" ca="1">OFFSET($B$2,$AC44,COLUMN(J:J),,)</f>
        <v>42</v>
      </c>
      <c r="AN44" s="6" cm="1">
        <f t="array" aca="1" ref="AN44" ca="1">OFFSET($B$2,$AC44,COLUMN(K:K),,)</f>
        <v>48</v>
      </c>
      <c r="AO44" s="6" cm="1">
        <f t="array" aca="1" ref="AO44" ca="1">OFFSET($B$2,$AC44,COLUMN(L:L),,)</f>
        <v>60</v>
      </c>
      <c r="AP44" s="6" cm="1">
        <f t="array" aca="1" ref="AP44" ca="1">OFFSET($B$2,$AC44,COLUMN(M:M),,)</f>
        <v>60</v>
      </c>
      <c r="AQ44" s="6" cm="1">
        <f t="array" aca="1" ref="AQ44" ca="1">OFFSET($B$2,$AC44,COLUMN(N:N),,)</f>
        <v>60</v>
      </c>
      <c r="AR44" s="6" cm="1">
        <f t="array" aca="1" ref="AR44" ca="1">OFFSET($B$2,$AC44,COLUMN(O:O),,)</f>
        <v>54</v>
      </c>
      <c r="AS44" s="6" cm="1">
        <f t="array" aca="1" ref="AS44" ca="1">OFFSET($B$2,$AC44,COLUMN(P:P),,)</f>
        <v>42</v>
      </c>
      <c r="AT44" s="6" cm="1">
        <f t="array" aca="1" ref="AT44" ca="1">OFFSET($B$2,$AC44,COLUMN(Q:Q),,)</f>
        <v>30</v>
      </c>
      <c r="AU44" s="6" cm="1">
        <f t="array" aca="1" ref="AU44" ca="1">OFFSET($B$2,$AC44,COLUMN(R:R),,)</f>
        <v>6</v>
      </c>
      <c r="AV44" s="6" cm="1">
        <f t="array" aca="1" ref="AV44" ca="1">OFFSET($B$2,$AC44,COLUMN(S:S),,)</f>
        <v>12</v>
      </c>
      <c r="AW44" s="6" cm="1">
        <f t="array" aca="1" ref="AW44" ca="1">OFFSET($B$2,$AC44,COLUMN(T:T),,)</f>
        <v>0</v>
      </c>
      <c r="AX44" s="6" cm="1">
        <f t="array" aca="1" ref="AX44" ca="1">OFFSET($B$2,$AC44,COLUMN(U:U),,)</f>
        <v>0</v>
      </c>
      <c r="AZ44" s="6">
        <v>42</v>
      </c>
      <c r="BA44" s="45" t="str">
        <f t="shared" ca="1" si="4"/>
        <v>DC0819-407</v>
      </c>
      <c r="BB44" s="44">
        <f t="shared" ca="1" si="5"/>
        <v>44729</v>
      </c>
      <c r="BC44" s="6">
        <f>$AI$2</f>
        <v>5.5</v>
      </c>
      <c r="BD44" s="6">
        <f ca="1">$AI$5</f>
        <v>0</v>
      </c>
      <c r="BF44" s="6" cm="1">
        <f t="array" aca="1" ref="BF44" ca="1">SMALL(IF(CGAC-$D$1&lt;36,ROW($BD$3:$BD$1009)-2,9999),ROW(42:42))</f>
        <v>42</v>
      </c>
      <c r="BG44" s="6" t="str" cm="1">
        <f t="array" aca="1" ref="BG44" ca="1">OFFSET($AZ$2,$BF44,COLUMN(A:A),,)</f>
        <v>DC0819-407</v>
      </c>
      <c r="BH44" s="49" cm="1">
        <f t="array" aca="1" ref="BH44" ca="1">OFFSET($AZ$2,$BF44,COLUMN(B:B),,)</f>
        <v>44729</v>
      </c>
      <c r="BI44" s="6" cm="1">
        <f t="array" aca="1" ref="BI44" ca="1">OFFSET($AZ$2,$BF44,COLUMN(C:C),,)</f>
        <v>5.5</v>
      </c>
      <c r="BJ44" s="6" cm="1">
        <f t="array" aca="1" ref="BJ44" ca="1">OFFSET($AZ$2,$BF44,COLUMN(D:D),,)</f>
        <v>0</v>
      </c>
      <c r="BL44" s="54" cm="1">
        <f t="array" aca="1" ref="BL44" ca="1">SMALL(IF(Order_QTY&gt;0,ROW($BF$3:$BF$1009)-2,9999),ROW(42:42))</f>
        <v>65</v>
      </c>
      <c r="BM44" s="53" t="str" cm="1">
        <f t="array" aca="1" ref="BM44" ca="1">OFFSET($BF$2,$BL44,COLUMN(A:A),,)</f>
        <v>DR5952-810</v>
      </c>
      <c r="BN44" s="55" cm="1">
        <f t="array" aca="1" ref="BN44" ca="1">OFFSET($BF$2,$BL44,COLUMN(B:B),,)</f>
        <v>44729</v>
      </c>
      <c r="BO44" s="53" cm="1">
        <f t="array" aca="1" ref="BO44" ca="1">OFFSET($BF$2,$BL44,COLUMN(C:C),,)</f>
        <v>7.5</v>
      </c>
      <c r="BP44" s="53" cm="1">
        <f t="array" aca="1" ref="BP44" ca="1">OFFSET($BF$2,$BL44,COLUMN(D:D),,)</f>
        <v>84</v>
      </c>
    </row>
    <row r="45" spans="1:68">
      <c r="A45" s="6">
        <v>43</v>
      </c>
      <c r="B45" s="6" t="str">
        <f>Order!A46</f>
        <v>MS</v>
      </c>
      <c r="C45" s="6" t="str">
        <f>Order!C46</f>
        <v>DJ5963-001</v>
      </c>
      <c r="D45" s="44">
        <f>Order!B46</f>
        <v>44779</v>
      </c>
      <c r="E45" s="6">
        <f>Order!D46</f>
        <v>0</v>
      </c>
      <c r="F45" s="6">
        <f>Order!E46</f>
        <v>0</v>
      </c>
      <c r="G45" s="6">
        <f>Order!F46</f>
        <v>0</v>
      </c>
      <c r="H45" s="6">
        <f>Order!G46</f>
        <v>0</v>
      </c>
      <c r="I45" s="6">
        <f>Order!H46</f>
        <v>0</v>
      </c>
      <c r="J45" s="6">
        <f>Order!I46</f>
        <v>60</v>
      </c>
      <c r="K45" s="6">
        <f>Order!J46</f>
        <v>234</v>
      </c>
      <c r="L45" s="6">
        <f>Order!K46</f>
        <v>84</v>
      </c>
      <c r="M45" s="6">
        <f>Order!L46</f>
        <v>342</v>
      </c>
      <c r="N45" s="6">
        <f>Order!M46</f>
        <v>192</v>
      </c>
      <c r="O45" s="6">
        <f>Order!N46</f>
        <v>396</v>
      </c>
      <c r="P45" s="6">
        <f>Order!O46</f>
        <v>150</v>
      </c>
      <c r="Q45" s="6">
        <f>Order!P46</f>
        <v>366</v>
      </c>
      <c r="R45" s="6">
        <f>Order!Q46</f>
        <v>96</v>
      </c>
      <c r="S45" s="6">
        <f>Order!R46</f>
        <v>252</v>
      </c>
      <c r="T45" s="6">
        <f>Order!S46</f>
        <v>12</v>
      </c>
      <c r="U45" s="6">
        <f>Order!T46</f>
        <v>144</v>
      </c>
      <c r="V45" s="6">
        <f>Order!U46</f>
        <v>0</v>
      </c>
      <c r="W45" s="6">
        <f>Order!V46</f>
        <v>24</v>
      </c>
      <c r="X45" s="6">
        <f>Order!W46</f>
        <v>0</v>
      </c>
      <c r="Y45" s="6">
        <f>Order!X46</f>
        <v>0</v>
      </c>
      <c r="Z45" s="6">
        <f>Order!Y46</f>
        <v>0</v>
      </c>
      <c r="AA45" s="6">
        <f>Order!Z46</f>
        <v>0</v>
      </c>
      <c r="AC45" s="6" cm="1">
        <f t="array" ref="AC45">SMALL(IF(成人兒童=$AE$1,ROW($A$3:$A$302)-2,9999),ROW(43:43))</f>
        <v>43</v>
      </c>
      <c r="AD45" s="6" t="str" cm="1">
        <f t="array" aca="1" ref="AD45" ca="1">OFFSET($B$2,$AC45,COLUMN(A:A),,)</f>
        <v>DJ5963-001</v>
      </c>
      <c r="AE45" s="44" cm="1">
        <f t="array" aca="1" ref="AE45" ca="1">OFFSET($B$2,$AC45,COLUMN(B:B),,)</f>
        <v>44779</v>
      </c>
      <c r="AF45" s="6" cm="1">
        <f t="array" aca="1" ref="AF45" ca="1">OFFSET($B$2,$AC45,COLUMN(C:C),,)</f>
        <v>0</v>
      </c>
      <c r="AG45" s="6" cm="1">
        <f t="array" aca="1" ref="AG45" ca="1">OFFSET($B$2,$AC45,COLUMN(D:D),,)</f>
        <v>0</v>
      </c>
      <c r="AH45" s="6" cm="1">
        <f t="array" aca="1" ref="AH45" ca="1">OFFSET($B$2,$AC45,COLUMN(E:E),,)</f>
        <v>0</v>
      </c>
      <c r="AI45" s="6" cm="1">
        <f t="array" aca="1" ref="AI45" ca="1">OFFSET($B$2,$AC45,COLUMN(F:F),,)</f>
        <v>0</v>
      </c>
      <c r="AJ45" s="6" cm="1">
        <f t="array" aca="1" ref="AJ45" ca="1">OFFSET($B$2,$AC45,COLUMN(G:G),,)</f>
        <v>0</v>
      </c>
      <c r="AK45" s="6" cm="1">
        <f t="array" aca="1" ref="AK45" ca="1">OFFSET($B$2,$AC45,COLUMN(H:H),,)</f>
        <v>60</v>
      </c>
      <c r="AL45" s="6" cm="1">
        <f t="array" aca="1" ref="AL45" ca="1">OFFSET($B$2,$AC45,COLUMN(I:I),,)</f>
        <v>234</v>
      </c>
      <c r="AM45" s="6" cm="1">
        <f t="array" aca="1" ref="AM45" ca="1">OFFSET($B$2,$AC45,COLUMN(J:J),,)</f>
        <v>84</v>
      </c>
      <c r="AN45" s="6" cm="1">
        <f t="array" aca="1" ref="AN45" ca="1">OFFSET($B$2,$AC45,COLUMN(K:K),,)</f>
        <v>342</v>
      </c>
      <c r="AO45" s="6" cm="1">
        <f t="array" aca="1" ref="AO45" ca="1">OFFSET($B$2,$AC45,COLUMN(L:L),,)</f>
        <v>192</v>
      </c>
      <c r="AP45" s="6" cm="1">
        <f t="array" aca="1" ref="AP45" ca="1">OFFSET($B$2,$AC45,COLUMN(M:M),,)</f>
        <v>396</v>
      </c>
      <c r="AQ45" s="6" cm="1">
        <f t="array" aca="1" ref="AQ45" ca="1">OFFSET($B$2,$AC45,COLUMN(N:N),,)</f>
        <v>150</v>
      </c>
      <c r="AR45" s="6" cm="1">
        <f t="array" aca="1" ref="AR45" ca="1">OFFSET($B$2,$AC45,COLUMN(O:O),,)</f>
        <v>366</v>
      </c>
      <c r="AS45" s="6" cm="1">
        <f t="array" aca="1" ref="AS45" ca="1">OFFSET($B$2,$AC45,COLUMN(P:P),,)</f>
        <v>96</v>
      </c>
      <c r="AT45" s="6" cm="1">
        <f t="array" aca="1" ref="AT45" ca="1">OFFSET($B$2,$AC45,COLUMN(Q:Q),,)</f>
        <v>252</v>
      </c>
      <c r="AU45" s="6" cm="1">
        <f t="array" aca="1" ref="AU45" ca="1">OFFSET($B$2,$AC45,COLUMN(R:R),,)</f>
        <v>12</v>
      </c>
      <c r="AV45" s="6" cm="1">
        <f t="array" aca="1" ref="AV45" ca="1">OFFSET($B$2,$AC45,COLUMN(S:S),,)</f>
        <v>144</v>
      </c>
      <c r="AW45" s="6" cm="1">
        <f t="array" aca="1" ref="AW45" ca="1">OFFSET($B$2,$AC45,COLUMN(T:T),,)</f>
        <v>0</v>
      </c>
      <c r="AX45" s="6" cm="1">
        <f t="array" aca="1" ref="AX45" ca="1">OFFSET($B$2,$AC45,COLUMN(U:U),,)</f>
        <v>24</v>
      </c>
      <c r="AZ45" s="6">
        <v>43</v>
      </c>
      <c r="BA45" s="45" t="str">
        <f t="shared" ca="1" si="4"/>
        <v>DC0819-407</v>
      </c>
      <c r="BB45" s="44">
        <f t="shared" ca="1" si="5"/>
        <v>44729</v>
      </c>
      <c r="BC45" s="6">
        <f>$AJ$2</f>
        <v>6</v>
      </c>
      <c r="BD45" s="6">
        <f ca="1">$AJ$5</f>
        <v>24</v>
      </c>
      <c r="BF45" s="6" cm="1">
        <f t="array" aca="1" ref="BF45" ca="1">SMALL(IF(CGAC-$D$1&lt;36,ROW($BD$3:$BD$1009)-2,9999),ROW(43:43))</f>
        <v>43</v>
      </c>
      <c r="BG45" s="6" t="str" cm="1">
        <f t="array" aca="1" ref="BG45" ca="1">OFFSET($AZ$2,$BF45,COLUMN(A:A),,)</f>
        <v>DC0819-407</v>
      </c>
      <c r="BH45" s="49" cm="1">
        <f t="array" aca="1" ref="BH45" ca="1">OFFSET($AZ$2,$BF45,COLUMN(B:B),,)</f>
        <v>44729</v>
      </c>
      <c r="BI45" s="6" cm="1">
        <f t="array" aca="1" ref="BI45" ca="1">OFFSET($AZ$2,$BF45,COLUMN(C:C),,)</f>
        <v>6</v>
      </c>
      <c r="BJ45" s="6" cm="1">
        <f t="array" aca="1" ref="BJ45" ca="1">OFFSET($AZ$2,$BF45,COLUMN(D:D),,)</f>
        <v>24</v>
      </c>
      <c r="BL45" s="54" cm="1">
        <f t="array" aca="1" ref="BL45" ca="1">SMALL(IF(Order_QTY&gt;0,ROW($BF$3:$BF$1009)-2,9999),ROW(43:43))</f>
        <v>66</v>
      </c>
      <c r="BM45" s="53" t="str" cm="1">
        <f t="array" aca="1" ref="BM45" ca="1">OFFSET($BF$2,$BL45,COLUMN(A:A),,)</f>
        <v>DR5952-810</v>
      </c>
      <c r="BN45" s="55" cm="1">
        <f t="array" aca="1" ref="BN45" ca="1">OFFSET($BF$2,$BL45,COLUMN(B:B),,)</f>
        <v>44729</v>
      </c>
      <c r="BO45" s="53" cm="1">
        <f t="array" aca="1" ref="BO45" ca="1">OFFSET($BF$2,$BL45,COLUMN(C:C),,)</f>
        <v>8</v>
      </c>
      <c r="BP45" s="53" cm="1">
        <f t="array" aca="1" ref="BP45" ca="1">OFFSET($BF$2,$BL45,COLUMN(D:D),,)</f>
        <v>144</v>
      </c>
    </row>
    <row r="46" spans="1:68">
      <c r="A46" s="6">
        <v>44</v>
      </c>
      <c r="B46" s="6" t="str">
        <f>Order!A47</f>
        <v>MS</v>
      </c>
      <c r="C46" s="6" t="str">
        <f>Order!C47</f>
        <v>DR5952-810</v>
      </c>
      <c r="D46" s="44">
        <f>Order!B47</f>
        <v>44779</v>
      </c>
      <c r="E46" s="6">
        <f>Order!D47</f>
        <v>0</v>
      </c>
      <c r="F46" s="6">
        <f>Order!E47</f>
        <v>0</v>
      </c>
      <c r="G46" s="6">
        <f>Order!F47</f>
        <v>0</v>
      </c>
      <c r="H46" s="6">
        <f>Order!G47</f>
        <v>0</v>
      </c>
      <c r="I46" s="6">
        <f>Order!H47</f>
        <v>0</v>
      </c>
      <c r="J46" s="6">
        <f>Order!I47</f>
        <v>0</v>
      </c>
      <c r="K46" s="6">
        <f>Order!J47</f>
        <v>48</v>
      </c>
      <c r="L46" s="6">
        <f>Order!K47</f>
        <v>42</v>
      </c>
      <c r="M46" s="6">
        <f>Order!L47</f>
        <v>114</v>
      </c>
      <c r="N46" s="6">
        <f>Order!M47</f>
        <v>42</v>
      </c>
      <c r="O46" s="6">
        <f>Order!N47</f>
        <v>180</v>
      </c>
      <c r="P46" s="6">
        <f>Order!O47</f>
        <v>108</v>
      </c>
      <c r="Q46" s="6">
        <f>Order!P47</f>
        <v>0</v>
      </c>
      <c r="R46" s="6">
        <f>Order!Q47</f>
        <v>0</v>
      </c>
      <c r="S46" s="6">
        <f>Order!R47</f>
        <v>60</v>
      </c>
      <c r="T46" s="6">
        <f>Order!S47</f>
        <v>0</v>
      </c>
      <c r="U46" s="6">
        <f>Order!T47</f>
        <v>0</v>
      </c>
      <c r="V46" s="6">
        <f>Order!U47</f>
        <v>0</v>
      </c>
      <c r="W46" s="6">
        <f>Order!V47</f>
        <v>0</v>
      </c>
      <c r="X46" s="6">
        <f>Order!W47</f>
        <v>0</v>
      </c>
      <c r="Y46" s="6">
        <f>Order!X47</f>
        <v>0</v>
      </c>
      <c r="Z46" s="6">
        <f>Order!Y47</f>
        <v>0</v>
      </c>
      <c r="AA46" s="6">
        <f>Order!Z47</f>
        <v>0</v>
      </c>
      <c r="AC46" s="6" cm="1">
        <f t="array" ref="AC46">SMALL(IF(成人兒童=$AE$1,ROW($A$3:$A$302)-2,9999),ROW(44:44))</f>
        <v>44</v>
      </c>
      <c r="AD46" s="6" t="str" cm="1">
        <f t="array" aca="1" ref="AD46" ca="1">OFFSET($B$2,$AC46,COLUMN(A:A),,)</f>
        <v>DR5952-810</v>
      </c>
      <c r="AE46" s="44" cm="1">
        <f t="array" aca="1" ref="AE46" ca="1">OFFSET($B$2,$AC46,COLUMN(B:B),,)</f>
        <v>44779</v>
      </c>
      <c r="AF46" s="6" cm="1">
        <f t="array" aca="1" ref="AF46" ca="1">OFFSET($B$2,$AC46,COLUMN(C:C),,)</f>
        <v>0</v>
      </c>
      <c r="AG46" s="6" cm="1">
        <f t="array" aca="1" ref="AG46" ca="1">OFFSET($B$2,$AC46,COLUMN(D:D),,)</f>
        <v>0</v>
      </c>
      <c r="AH46" s="6" cm="1">
        <f t="array" aca="1" ref="AH46" ca="1">OFFSET($B$2,$AC46,COLUMN(E:E),,)</f>
        <v>0</v>
      </c>
      <c r="AI46" s="6" cm="1">
        <f t="array" aca="1" ref="AI46" ca="1">OFFSET($B$2,$AC46,COLUMN(F:F),,)</f>
        <v>0</v>
      </c>
      <c r="AJ46" s="6" cm="1">
        <f t="array" aca="1" ref="AJ46" ca="1">OFFSET($B$2,$AC46,COLUMN(G:G),,)</f>
        <v>0</v>
      </c>
      <c r="AK46" s="6" cm="1">
        <f t="array" aca="1" ref="AK46" ca="1">OFFSET($B$2,$AC46,COLUMN(H:H),,)</f>
        <v>0</v>
      </c>
      <c r="AL46" s="6" cm="1">
        <f t="array" aca="1" ref="AL46" ca="1">OFFSET($B$2,$AC46,COLUMN(I:I),,)</f>
        <v>48</v>
      </c>
      <c r="AM46" s="6" cm="1">
        <f t="array" aca="1" ref="AM46" ca="1">OFFSET($B$2,$AC46,COLUMN(J:J),,)</f>
        <v>42</v>
      </c>
      <c r="AN46" s="6" cm="1">
        <f t="array" aca="1" ref="AN46" ca="1">OFFSET($B$2,$AC46,COLUMN(K:K),,)</f>
        <v>114</v>
      </c>
      <c r="AO46" s="6" cm="1">
        <f t="array" aca="1" ref="AO46" ca="1">OFFSET($B$2,$AC46,COLUMN(L:L),,)</f>
        <v>42</v>
      </c>
      <c r="AP46" s="6" cm="1">
        <f t="array" aca="1" ref="AP46" ca="1">OFFSET($B$2,$AC46,COLUMN(M:M),,)</f>
        <v>180</v>
      </c>
      <c r="AQ46" s="6" cm="1">
        <f t="array" aca="1" ref="AQ46" ca="1">OFFSET($B$2,$AC46,COLUMN(N:N),,)</f>
        <v>108</v>
      </c>
      <c r="AR46" s="6" cm="1">
        <f t="array" aca="1" ref="AR46" ca="1">OFFSET($B$2,$AC46,COLUMN(O:O),,)</f>
        <v>0</v>
      </c>
      <c r="AS46" s="6" cm="1">
        <f t="array" aca="1" ref="AS46" ca="1">OFFSET($B$2,$AC46,COLUMN(P:P),,)</f>
        <v>0</v>
      </c>
      <c r="AT46" s="6" cm="1">
        <f t="array" aca="1" ref="AT46" ca="1">OFFSET($B$2,$AC46,COLUMN(Q:Q),,)</f>
        <v>60</v>
      </c>
      <c r="AU46" s="6" cm="1">
        <f t="array" aca="1" ref="AU46" ca="1">OFFSET($B$2,$AC46,COLUMN(R:R),,)</f>
        <v>0</v>
      </c>
      <c r="AV46" s="6" cm="1">
        <f t="array" aca="1" ref="AV46" ca="1">OFFSET($B$2,$AC46,COLUMN(S:S),,)</f>
        <v>0</v>
      </c>
      <c r="AW46" s="6" cm="1">
        <f t="array" aca="1" ref="AW46" ca="1">OFFSET($B$2,$AC46,COLUMN(T:T),,)</f>
        <v>0</v>
      </c>
      <c r="AX46" s="6" cm="1">
        <f t="array" aca="1" ref="AX46" ca="1">OFFSET($B$2,$AC46,COLUMN(U:U),,)</f>
        <v>0</v>
      </c>
      <c r="AZ46" s="6">
        <v>44</v>
      </c>
      <c r="BA46" s="45" t="str">
        <f t="shared" ca="1" si="4"/>
        <v>DC0819-407</v>
      </c>
      <c r="BB46" s="44">
        <f t="shared" ca="1" si="5"/>
        <v>44729</v>
      </c>
      <c r="BC46" s="6">
        <f>$AK$2</f>
        <v>6.5</v>
      </c>
      <c r="BD46" s="6">
        <f ca="1">$AK$5</f>
        <v>24</v>
      </c>
      <c r="BF46" s="6" cm="1">
        <f t="array" aca="1" ref="BF46" ca="1">SMALL(IF(CGAC-$D$1&lt;36,ROW($BD$3:$BD$1009)-2,9999),ROW(44:44))</f>
        <v>44</v>
      </c>
      <c r="BG46" s="6" t="str" cm="1">
        <f t="array" aca="1" ref="BG46" ca="1">OFFSET($AZ$2,$BF46,COLUMN(A:A),,)</f>
        <v>DC0819-407</v>
      </c>
      <c r="BH46" s="49" cm="1">
        <f t="array" aca="1" ref="BH46" ca="1">OFFSET($AZ$2,$BF46,COLUMN(B:B),,)</f>
        <v>44729</v>
      </c>
      <c r="BI46" s="6" cm="1">
        <f t="array" aca="1" ref="BI46" ca="1">OFFSET($AZ$2,$BF46,COLUMN(C:C),,)</f>
        <v>6.5</v>
      </c>
      <c r="BJ46" s="6" cm="1">
        <f t="array" aca="1" ref="BJ46" ca="1">OFFSET($AZ$2,$BF46,COLUMN(D:D),,)</f>
        <v>24</v>
      </c>
      <c r="BL46" s="54" cm="1">
        <f t="array" aca="1" ref="BL46" ca="1">SMALL(IF(Order_QTY&gt;0,ROW($BF$3:$BF$1009)-2,9999),ROW(44:44))</f>
        <v>67</v>
      </c>
      <c r="BM46" s="53" t="str" cm="1">
        <f t="array" aca="1" ref="BM46" ca="1">OFFSET($BF$2,$BL46,COLUMN(A:A),,)</f>
        <v>DR5952-810</v>
      </c>
      <c r="BN46" s="55" cm="1">
        <f t="array" aca="1" ref="BN46" ca="1">OFFSET($BF$2,$BL46,COLUMN(B:B),,)</f>
        <v>44729</v>
      </c>
      <c r="BO46" s="53" cm="1">
        <f t="array" aca="1" ref="BO46" ca="1">OFFSET($BF$2,$BL46,COLUMN(C:C),,)</f>
        <v>8.5</v>
      </c>
      <c r="BP46" s="53" cm="1">
        <f t="array" aca="1" ref="BP46" ca="1">OFFSET($BF$2,$BL46,COLUMN(D:D),,)</f>
        <v>150</v>
      </c>
    </row>
    <row r="47" spans="1:68">
      <c r="A47" s="6">
        <v>45</v>
      </c>
      <c r="B47" s="6" t="str">
        <f>Order!A48</f>
        <v>MS</v>
      </c>
      <c r="C47" s="6" t="str">
        <f>Order!C48</f>
        <v>DJ5961-001</v>
      </c>
      <c r="D47" s="44">
        <f>Order!B48</f>
        <v>44779</v>
      </c>
      <c r="E47" s="6">
        <f>Order!D48</f>
        <v>0</v>
      </c>
      <c r="F47" s="6">
        <f>Order!E48</f>
        <v>0</v>
      </c>
      <c r="G47" s="6">
        <f>Order!F48</f>
        <v>0</v>
      </c>
      <c r="H47" s="6">
        <f>Order!G48</f>
        <v>0</v>
      </c>
      <c r="I47" s="6">
        <f>Order!H48</f>
        <v>0</v>
      </c>
      <c r="J47" s="6">
        <f>Order!I48</f>
        <v>0</v>
      </c>
      <c r="K47" s="6">
        <f>Order!J48</f>
        <v>114</v>
      </c>
      <c r="L47" s="6">
        <f>Order!K48</f>
        <v>54</v>
      </c>
      <c r="M47" s="6">
        <f>Order!L48</f>
        <v>120</v>
      </c>
      <c r="N47" s="6">
        <f>Order!M48</f>
        <v>36</v>
      </c>
      <c r="O47" s="6">
        <f>Order!N48</f>
        <v>132</v>
      </c>
      <c r="P47" s="6">
        <f>Order!O48</f>
        <v>30</v>
      </c>
      <c r="Q47" s="6">
        <f>Order!P48</f>
        <v>90</v>
      </c>
      <c r="R47" s="6">
        <f>Order!Q48</f>
        <v>78</v>
      </c>
      <c r="S47" s="6">
        <f>Order!R48</f>
        <v>120</v>
      </c>
      <c r="T47" s="6">
        <f>Order!S48</f>
        <v>36</v>
      </c>
      <c r="U47" s="6">
        <f>Order!T48</f>
        <v>78</v>
      </c>
      <c r="V47" s="6">
        <f>Order!U48</f>
        <v>18</v>
      </c>
      <c r="W47" s="6">
        <f>Order!V48</f>
        <v>18</v>
      </c>
      <c r="X47" s="6">
        <f>Order!W48</f>
        <v>0</v>
      </c>
      <c r="Y47" s="6">
        <f>Order!X48</f>
        <v>0</v>
      </c>
      <c r="Z47" s="6">
        <f>Order!Y48</f>
        <v>0</v>
      </c>
      <c r="AA47" s="6">
        <f>Order!Z48</f>
        <v>0</v>
      </c>
      <c r="AC47" s="6" cm="1">
        <f t="array" ref="AC47">SMALL(IF(成人兒童=$AE$1,ROW($A$3:$A$302)-2,9999),ROW(45:45))</f>
        <v>45</v>
      </c>
      <c r="AD47" s="6" t="str" cm="1">
        <f t="array" aca="1" ref="AD47" ca="1">OFFSET($B$2,$AC47,COLUMN(A:A),,)</f>
        <v>DJ5961-001</v>
      </c>
      <c r="AE47" s="44" cm="1">
        <f t="array" aca="1" ref="AE47" ca="1">OFFSET($B$2,$AC47,COLUMN(B:B),,)</f>
        <v>44779</v>
      </c>
      <c r="AF47" s="6" cm="1">
        <f t="array" aca="1" ref="AF47" ca="1">OFFSET($B$2,$AC47,COLUMN(C:C),,)</f>
        <v>0</v>
      </c>
      <c r="AG47" s="6" cm="1">
        <f t="array" aca="1" ref="AG47" ca="1">OFFSET($B$2,$AC47,COLUMN(D:D),,)</f>
        <v>0</v>
      </c>
      <c r="AH47" s="6" cm="1">
        <f t="array" aca="1" ref="AH47" ca="1">OFFSET($B$2,$AC47,COLUMN(E:E),,)</f>
        <v>0</v>
      </c>
      <c r="AI47" s="6" cm="1">
        <f t="array" aca="1" ref="AI47" ca="1">OFFSET($B$2,$AC47,COLUMN(F:F),,)</f>
        <v>0</v>
      </c>
      <c r="AJ47" s="6" cm="1">
        <f t="array" aca="1" ref="AJ47" ca="1">OFFSET($B$2,$AC47,COLUMN(G:G),,)</f>
        <v>0</v>
      </c>
      <c r="AK47" s="6" cm="1">
        <f t="array" aca="1" ref="AK47" ca="1">OFFSET($B$2,$AC47,COLUMN(H:H),,)</f>
        <v>0</v>
      </c>
      <c r="AL47" s="6" cm="1">
        <f t="array" aca="1" ref="AL47" ca="1">OFFSET($B$2,$AC47,COLUMN(I:I),,)</f>
        <v>114</v>
      </c>
      <c r="AM47" s="6" cm="1">
        <f t="array" aca="1" ref="AM47" ca="1">OFFSET($B$2,$AC47,COLUMN(J:J),,)</f>
        <v>54</v>
      </c>
      <c r="AN47" s="6" cm="1">
        <f t="array" aca="1" ref="AN47" ca="1">OFFSET($B$2,$AC47,COLUMN(K:K),,)</f>
        <v>120</v>
      </c>
      <c r="AO47" s="6" cm="1">
        <f t="array" aca="1" ref="AO47" ca="1">OFFSET($B$2,$AC47,COLUMN(L:L),,)</f>
        <v>36</v>
      </c>
      <c r="AP47" s="6" cm="1">
        <f t="array" aca="1" ref="AP47" ca="1">OFFSET($B$2,$AC47,COLUMN(M:M),,)</f>
        <v>132</v>
      </c>
      <c r="AQ47" s="6" cm="1">
        <f t="array" aca="1" ref="AQ47" ca="1">OFFSET($B$2,$AC47,COLUMN(N:N),,)</f>
        <v>30</v>
      </c>
      <c r="AR47" s="6" cm="1">
        <f t="array" aca="1" ref="AR47" ca="1">OFFSET($B$2,$AC47,COLUMN(O:O),,)</f>
        <v>90</v>
      </c>
      <c r="AS47" s="6" cm="1">
        <f t="array" aca="1" ref="AS47" ca="1">OFFSET($B$2,$AC47,COLUMN(P:P),,)</f>
        <v>78</v>
      </c>
      <c r="AT47" s="6" cm="1">
        <f t="array" aca="1" ref="AT47" ca="1">OFFSET($B$2,$AC47,COLUMN(Q:Q),,)</f>
        <v>120</v>
      </c>
      <c r="AU47" s="6" cm="1">
        <f t="array" aca="1" ref="AU47" ca="1">OFFSET($B$2,$AC47,COLUMN(R:R),,)</f>
        <v>36</v>
      </c>
      <c r="AV47" s="6" cm="1">
        <f t="array" aca="1" ref="AV47" ca="1">OFFSET($B$2,$AC47,COLUMN(S:S),,)</f>
        <v>78</v>
      </c>
      <c r="AW47" s="6" cm="1">
        <f t="array" aca="1" ref="AW47" ca="1">OFFSET($B$2,$AC47,COLUMN(T:T),,)</f>
        <v>18</v>
      </c>
      <c r="AX47" s="6" cm="1">
        <f t="array" aca="1" ref="AX47" ca="1">OFFSET($B$2,$AC47,COLUMN(U:U),,)</f>
        <v>18</v>
      </c>
      <c r="AZ47" s="6">
        <v>45</v>
      </c>
      <c r="BA47" s="45" t="str">
        <f t="shared" ca="1" si="4"/>
        <v>DC0819-407</v>
      </c>
      <c r="BB47" s="44">
        <f t="shared" ca="1" si="5"/>
        <v>44729</v>
      </c>
      <c r="BC47" s="6">
        <f>$AL$2</f>
        <v>7</v>
      </c>
      <c r="BD47" s="6">
        <f ca="1">$AL$5</f>
        <v>24</v>
      </c>
      <c r="BF47" s="6" cm="1">
        <f t="array" aca="1" ref="BF47" ca="1">SMALL(IF(CGAC-$D$1&lt;36,ROW($BD$3:$BD$1009)-2,9999),ROW(45:45))</f>
        <v>45</v>
      </c>
      <c r="BG47" s="6" t="str" cm="1">
        <f t="array" aca="1" ref="BG47" ca="1">OFFSET($AZ$2,$BF47,COLUMN(A:A),,)</f>
        <v>DC0819-407</v>
      </c>
      <c r="BH47" s="49" cm="1">
        <f t="array" aca="1" ref="BH47" ca="1">OFFSET($AZ$2,$BF47,COLUMN(B:B),,)</f>
        <v>44729</v>
      </c>
      <c r="BI47" s="6" cm="1">
        <f t="array" aca="1" ref="BI47" ca="1">OFFSET($AZ$2,$BF47,COLUMN(C:C),,)</f>
        <v>7</v>
      </c>
      <c r="BJ47" s="6" cm="1">
        <f t="array" aca="1" ref="BJ47" ca="1">OFFSET($AZ$2,$BF47,COLUMN(D:D),,)</f>
        <v>24</v>
      </c>
      <c r="BL47" s="54" cm="1">
        <f t="array" aca="1" ref="BL47" ca="1">SMALL(IF(Order_QTY&gt;0,ROW($BF$3:$BF$1009)-2,9999),ROW(45:45))</f>
        <v>68</v>
      </c>
      <c r="BM47" s="53" t="str" cm="1">
        <f t="array" aca="1" ref="BM47" ca="1">OFFSET($BF$2,$BL47,COLUMN(A:A),,)</f>
        <v>DR5952-810</v>
      </c>
      <c r="BN47" s="55" cm="1">
        <f t="array" aca="1" ref="BN47" ca="1">OFFSET($BF$2,$BL47,COLUMN(B:B),,)</f>
        <v>44729</v>
      </c>
      <c r="BO47" s="53" cm="1">
        <f t="array" aca="1" ref="BO47" ca="1">OFFSET($BF$2,$BL47,COLUMN(C:C),,)</f>
        <v>9</v>
      </c>
      <c r="BP47" s="53" cm="1">
        <f t="array" aca="1" ref="BP47" ca="1">OFFSET($BF$2,$BL47,COLUMN(D:D),,)</f>
        <v>204</v>
      </c>
    </row>
    <row r="48" spans="1:68">
      <c r="A48" s="6">
        <v>46</v>
      </c>
      <c r="B48" s="6" t="str">
        <f>Order!A49</f>
        <v>MS</v>
      </c>
      <c r="C48" s="6" t="str">
        <f>Order!C49</f>
        <v>CV0852-004</v>
      </c>
      <c r="D48" s="44">
        <f>Order!B49</f>
        <v>44786</v>
      </c>
      <c r="E48" s="6">
        <f>Order!D49</f>
        <v>0</v>
      </c>
      <c r="F48" s="6">
        <f>Order!E49</f>
        <v>0</v>
      </c>
      <c r="G48" s="6">
        <f>Order!F49</f>
        <v>0</v>
      </c>
      <c r="H48" s="6">
        <f>Order!G49</f>
        <v>0</v>
      </c>
      <c r="I48" s="6">
        <f>Order!H49</f>
        <v>18</v>
      </c>
      <c r="J48" s="6">
        <f>Order!I49</f>
        <v>36</v>
      </c>
      <c r="K48" s="6">
        <f>Order!J49</f>
        <v>114</v>
      </c>
      <c r="L48" s="6">
        <f>Order!K49</f>
        <v>60</v>
      </c>
      <c r="M48" s="6">
        <f>Order!L49</f>
        <v>252</v>
      </c>
      <c r="N48" s="6">
        <f>Order!M49</f>
        <v>252</v>
      </c>
      <c r="O48" s="6">
        <f>Order!N49</f>
        <v>306</v>
      </c>
      <c r="P48" s="6">
        <f>Order!O49</f>
        <v>366</v>
      </c>
      <c r="Q48" s="6">
        <f>Order!P49</f>
        <v>354</v>
      </c>
      <c r="R48" s="6">
        <f>Order!Q49</f>
        <v>222</v>
      </c>
      <c r="S48" s="6">
        <f>Order!R49</f>
        <v>306</v>
      </c>
      <c r="T48" s="6">
        <f>Order!S49</f>
        <v>132</v>
      </c>
      <c r="U48" s="6">
        <f>Order!T49</f>
        <v>162</v>
      </c>
      <c r="V48" s="6">
        <f>Order!U49</f>
        <v>30</v>
      </c>
      <c r="W48" s="6">
        <f>Order!V49</f>
        <v>66</v>
      </c>
      <c r="X48" s="6">
        <f>Order!W49</f>
        <v>0</v>
      </c>
      <c r="Y48" s="6">
        <f>Order!X49</f>
        <v>0</v>
      </c>
      <c r="Z48" s="6">
        <f>Order!Y49</f>
        <v>0</v>
      </c>
      <c r="AA48" s="6">
        <f>Order!Z49</f>
        <v>0</v>
      </c>
      <c r="AC48" s="6" cm="1">
        <f t="array" ref="AC48">SMALL(IF(成人兒童=$AE$1,ROW($A$3:$A$302)-2,9999),ROW(46:46))</f>
        <v>46</v>
      </c>
      <c r="AD48" s="6" t="str" cm="1">
        <f t="array" aca="1" ref="AD48" ca="1">OFFSET($B$2,$AC48,COLUMN(A:A),,)</f>
        <v>CV0852-004</v>
      </c>
      <c r="AE48" s="44" cm="1">
        <f t="array" aca="1" ref="AE48" ca="1">OFFSET($B$2,$AC48,COLUMN(B:B),,)</f>
        <v>44786</v>
      </c>
      <c r="AF48" s="6" cm="1">
        <f t="array" aca="1" ref="AF48" ca="1">OFFSET($B$2,$AC48,COLUMN(C:C),,)</f>
        <v>0</v>
      </c>
      <c r="AG48" s="6" cm="1">
        <f t="array" aca="1" ref="AG48" ca="1">OFFSET($B$2,$AC48,COLUMN(D:D),,)</f>
        <v>0</v>
      </c>
      <c r="AH48" s="6" cm="1">
        <f t="array" aca="1" ref="AH48" ca="1">OFFSET($B$2,$AC48,COLUMN(E:E),,)</f>
        <v>0</v>
      </c>
      <c r="AI48" s="6" cm="1">
        <f t="array" aca="1" ref="AI48" ca="1">OFFSET($B$2,$AC48,COLUMN(F:F),,)</f>
        <v>0</v>
      </c>
      <c r="AJ48" s="6" cm="1">
        <f t="array" aca="1" ref="AJ48" ca="1">OFFSET($B$2,$AC48,COLUMN(G:G),,)</f>
        <v>18</v>
      </c>
      <c r="AK48" s="6" cm="1">
        <f t="array" aca="1" ref="AK48" ca="1">OFFSET($B$2,$AC48,COLUMN(H:H),,)</f>
        <v>36</v>
      </c>
      <c r="AL48" s="6" cm="1">
        <f t="array" aca="1" ref="AL48" ca="1">OFFSET($B$2,$AC48,COLUMN(I:I),,)</f>
        <v>114</v>
      </c>
      <c r="AM48" s="6" cm="1">
        <f t="array" aca="1" ref="AM48" ca="1">OFFSET($B$2,$AC48,COLUMN(J:J),,)</f>
        <v>60</v>
      </c>
      <c r="AN48" s="6" cm="1">
        <f t="array" aca="1" ref="AN48" ca="1">OFFSET($B$2,$AC48,COLUMN(K:K),,)</f>
        <v>252</v>
      </c>
      <c r="AO48" s="6" cm="1">
        <f t="array" aca="1" ref="AO48" ca="1">OFFSET($B$2,$AC48,COLUMN(L:L),,)</f>
        <v>252</v>
      </c>
      <c r="AP48" s="6" cm="1">
        <f t="array" aca="1" ref="AP48" ca="1">OFFSET($B$2,$AC48,COLUMN(M:M),,)</f>
        <v>306</v>
      </c>
      <c r="AQ48" s="6" cm="1">
        <f t="array" aca="1" ref="AQ48" ca="1">OFFSET($B$2,$AC48,COLUMN(N:N),,)</f>
        <v>366</v>
      </c>
      <c r="AR48" s="6" cm="1">
        <f t="array" aca="1" ref="AR48" ca="1">OFFSET($B$2,$AC48,COLUMN(O:O),,)</f>
        <v>354</v>
      </c>
      <c r="AS48" s="6" cm="1">
        <f t="array" aca="1" ref="AS48" ca="1">OFFSET($B$2,$AC48,COLUMN(P:P),,)</f>
        <v>222</v>
      </c>
      <c r="AT48" s="6" cm="1">
        <f t="array" aca="1" ref="AT48" ca="1">OFFSET($B$2,$AC48,COLUMN(Q:Q),,)</f>
        <v>306</v>
      </c>
      <c r="AU48" s="6" cm="1">
        <f t="array" aca="1" ref="AU48" ca="1">OFFSET($B$2,$AC48,COLUMN(R:R),,)</f>
        <v>132</v>
      </c>
      <c r="AV48" s="6" cm="1">
        <f t="array" aca="1" ref="AV48" ca="1">OFFSET($B$2,$AC48,COLUMN(S:S),,)</f>
        <v>162</v>
      </c>
      <c r="AW48" s="6" cm="1">
        <f t="array" aca="1" ref="AW48" ca="1">OFFSET($B$2,$AC48,COLUMN(T:T),,)</f>
        <v>30</v>
      </c>
      <c r="AX48" s="6" cm="1">
        <f t="array" aca="1" ref="AX48" ca="1">OFFSET($B$2,$AC48,COLUMN(U:U),,)</f>
        <v>66</v>
      </c>
      <c r="AZ48" s="6">
        <v>46</v>
      </c>
      <c r="BA48" s="45" t="str">
        <f t="shared" ca="1" si="4"/>
        <v>DC0819-407</v>
      </c>
      <c r="BB48" s="44">
        <f t="shared" ca="1" si="5"/>
        <v>44729</v>
      </c>
      <c r="BC48" s="6">
        <f>$AM$2</f>
        <v>7.5</v>
      </c>
      <c r="BD48" s="6">
        <f ca="1">$AM$5</f>
        <v>24</v>
      </c>
      <c r="BF48" s="6" cm="1">
        <f t="array" aca="1" ref="BF48" ca="1">SMALL(IF(CGAC-$D$1&lt;36,ROW($BD$3:$BD$1009)-2,9999),ROW(46:46))</f>
        <v>46</v>
      </c>
      <c r="BG48" s="6" t="str" cm="1">
        <f t="array" aca="1" ref="BG48" ca="1">OFFSET($AZ$2,$BF48,COLUMN(A:A),,)</f>
        <v>DC0819-407</v>
      </c>
      <c r="BH48" s="49" cm="1">
        <f t="array" aca="1" ref="BH48" ca="1">OFFSET($AZ$2,$BF48,COLUMN(B:B),,)</f>
        <v>44729</v>
      </c>
      <c r="BI48" s="6" cm="1">
        <f t="array" aca="1" ref="BI48" ca="1">OFFSET($AZ$2,$BF48,COLUMN(C:C),,)</f>
        <v>7.5</v>
      </c>
      <c r="BJ48" s="6" cm="1">
        <f t="array" aca="1" ref="BJ48" ca="1">OFFSET($AZ$2,$BF48,COLUMN(D:D),,)</f>
        <v>24</v>
      </c>
      <c r="BL48" s="54" cm="1">
        <f t="array" aca="1" ref="BL48" ca="1">SMALL(IF(Order_QTY&gt;0,ROW($BF$3:$BF$1009)-2,9999),ROW(46:46))</f>
        <v>69</v>
      </c>
      <c r="BM48" s="53" t="str" cm="1">
        <f t="array" aca="1" ref="BM48" ca="1">OFFSET($BF$2,$BL48,COLUMN(A:A),,)</f>
        <v>DR5952-810</v>
      </c>
      <c r="BN48" s="55" cm="1">
        <f t="array" aca="1" ref="BN48" ca="1">OFFSET($BF$2,$BL48,COLUMN(B:B),,)</f>
        <v>44729</v>
      </c>
      <c r="BO48" s="53" cm="1">
        <f t="array" aca="1" ref="BO48" ca="1">OFFSET($BF$2,$BL48,COLUMN(C:C),,)</f>
        <v>9.5</v>
      </c>
      <c r="BP48" s="53" cm="1">
        <f t="array" aca="1" ref="BP48" ca="1">OFFSET($BF$2,$BL48,COLUMN(D:D),,)</f>
        <v>204</v>
      </c>
    </row>
    <row r="49" spans="1:68">
      <c r="A49" s="6">
        <v>47</v>
      </c>
      <c r="B49" s="6" t="str">
        <f>Order!A50</f>
        <v>MS</v>
      </c>
      <c r="C49" s="6" t="str">
        <f>Order!C50</f>
        <v>DA5640-004</v>
      </c>
      <c r="D49" s="44">
        <f>Order!B50</f>
        <v>44786</v>
      </c>
      <c r="E49" s="6">
        <f>Order!D50</f>
        <v>0</v>
      </c>
      <c r="F49" s="6">
        <f>Order!E50</f>
        <v>0</v>
      </c>
      <c r="G49" s="6">
        <f>Order!F50</f>
        <v>0</v>
      </c>
      <c r="H49" s="6">
        <f>Order!G50</f>
        <v>0</v>
      </c>
      <c r="I49" s="6">
        <f>Order!H50</f>
        <v>18</v>
      </c>
      <c r="J49" s="6">
        <f>Order!I50</f>
        <v>18</v>
      </c>
      <c r="K49" s="6">
        <f>Order!J50</f>
        <v>84</v>
      </c>
      <c r="L49" s="6">
        <f>Order!K50</f>
        <v>36</v>
      </c>
      <c r="M49" s="6">
        <f>Order!L50</f>
        <v>216</v>
      </c>
      <c r="N49" s="6">
        <f>Order!M50</f>
        <v>120</v>
      </c>
      <c r="O49" s="6">
        <f>Order!N50</f>
        <v>246</v>
      </c>
      <c r="P49" s="6">
        <f>Order!O50</f>
        <v>168</v>
      </c>
      <c r="Q49" s="6">
        <f>Order!P50</f>
        <v>270</v>
      </c>
      <c r="R49" s="6">
        <f>Order!Q50</f>
        <v>90</v>
      </c>
      <c r="S49" s="6">
        <f>Order!R50</f>
        <v>168</v>
      </c>
      <c r="T49" s="6">
        <f>Order!S50</f>
        <v>48</v>
      </c>
      <c r="U49" s="6">
        <f>Order!T50</f>
        <v>84</v>
      </c>
      <c r="V49" s="6">
        <f>Order!U50</f>
        <v>6</v>
      </c>
      <c r="W49" s="6">
        <f>Order!V50</f>
        <v>24</v>
      </c>
      <c r="X49" s="6">
        <f>Order!W50</f>
        <v>0</v>
      </c>
      <c r="Y49" s="6">
        <f>Order!X50</f>
        <v>0</v>
      </c>
      <c r="Z49" s="6">
        <f>Order!Y50</f>
        <v>0</v>
      </c>
      <c r="AA49" s="6">
        <f>Order!Z50</f>
        <v>0</v>
      </c>
      <c r="AC49" s="6" cm="1">
        <f t="array" ref="AC49">SMALL(IF(成人兒童=$AE$1,ROW($A$3:$A$302)-2,9999),ROW(47:47))</f>
        <v>47</v>
      </c>
      <c r="AD49" s="6" t="str" cm="1">
        <f t="array" aca="1" ref="AD49" ca="1">OFFSET($B$2,$AC49,COLUMN(A:A),,)</f>
        <v>DA5640-004</v>
      </c>
      <c r="AE49" s="44" cm="1">
        <f t="array" aca="1" ref="AE49" ca="1">OFFSET($B$2,$AC49,COLUMN(B:B),,)</f>
        <v>44786</v>
      </c>
      <c r="AF49" s="6" cm="1">
        <f t="array" aca="1" ref="AF49" ca="1">OFFSET($B$2,$AC49,COLUMN(C:C),,)</f>
        <v>0</v>
      </c>
      <c r="AG49" s="6" cm="1">
        <f t="array" aca="1" ref="AG49" ca="1">OFFSET($B$2,$AC49,COLUMN(D:D),,)</f>
        <v>0</v>
      </c>
      <c r="AH49" s="6" cm="1">
        <f t="array" aca="1" ref="AH49" ca="1">OFFSET($B$2,$AC49,COLUMN(E:E),,)</f>
        <v>0</v>
      </c>
      <c r="AI49" s="6" cm="1">
        <f t="array" aca="1" ref="AI49" ca="1">OFFSET($B$2,$AC49,COLUMN(F:F),,)</f>
        <v>0</v>
      </c>
      <c r="AJ49" s="6" cm="1">
        <f t="array" aca="1" ref="AJ49" ca="1">OFFSET($B$2,$AC49,COLUMN(G:G),,)</f>
        <v>18</v>
      </c>
      <c r="AK49" s="6" cm="1">
        <f t="array" aca="1" ref="AK49" ca="1">OFFSET($B$2,$AC49,COLUMN(H:H),,)</f>
        <v>18</v>
      </c>
      <c r="AL49" s="6" cm="1">
        <f t="array" aca="1" ref="AL49" ca="1">OFFSET($B$2,$AC49,COLUMN(I:I),,)</f>
        <v>84</v>
      </c>
      <c r="AM49" s="6" cm="1">
        <f t="array" aca="1" ref="AM49" ca="1">OFFSET($B$2,$AC49,COLUMN(J:J),,)</f>
        <v>36</v>
      </c>
      <c r="AN49" s="6" cm="1">
        <f t="array" aca="1" ref="AN49" ca="1">OFFSET($B$2,$AC49,COLUMN(K:K),,)</f>
        <v>216</v>
      </c>
      <c r="AO49" s="6" cm="1">
        <f t="array" aca="1" ref="AO49" ca="1">OFFSET($B$2,$AC49,COLUMN(L:L),,)</f>
        <v>120</v>
      </c>
      <c r="AP49" s="6" cm="1">
        <f t="array" aca="1" ref="AP49" ca="1">OFFSET($B$2,$AC49,COLUMN(M:M),,)</f>
        <v>246</v>
      </c>
      <c r="AQ49" s="6" cm="1">
        <f t="array" aca="1" ref="AQ49" ca="1">OFFSET($B$2,$AC49,COLUMN(N:N),,)</f>
        <v>168</v>
      </c>
      <c r="AR49" s="6" cm="1">
        <f t="array" aca="1" ref="AR49" ca="1">OFFSET($B$2,$AC49,COLUMN(O:O),,)</f>
        <v>270</v>
      </c>
      <c r="AS49" s="6" cm="1">
        <f t="array" aca="1" ref="AS49" ca="1">OFFSET($B$2,$AC49,COLUMN(P:P),,)</f>
        <v>90</v>
      </c>
      <c r="AT49" s="6" cm="1">
        <f t="array" aca="1" ref="AT49" ca="1">OFFSET($B$2,$AC49,COLUMN(Q:Q),,)</f>
        <v>168</v>
      </c>
      <c r="AU49" s="6" cm="1">
        <f t="array" aca="1" ref="AU49" ca="1">OFFSET($B$2,$AC49,COLUMN(R:R),,)</f>
        <v>48</v>
      </c>
      <c r="AV49" s="6" cm="1">
        <f t="array" aca="1" ref="AV49" ca="1">OFFSET($B$2,$AC49,COLUMN(S:S),,)</f>
        <v>84</v>
      </c>
      <c r="AW49" s="6" cm="1">
        <f t="array" aca="1" ref="AW49" ca="1">OFFSET($B$2,$AC49,COLUMN(T:T),,)</f>
        <v>6</v>
      </c>
      <c r="AX49" s="6" cm="1">
        <f t="array" aca="1" ref="AX49" ca="1">OFFSET($B$2,$AC49,COLUMN(U:U),,)</f>
        <v>24</v>
      </c>
      <c r="AZ49" s="6">
        <v>47</v>
      </c>
      <c r="BA49" s="45" t="str">
        <f t="shared" ca="1" si="4"/>
        <v>DC0819-407</v>
      </c>
      <c r="BB49" s="44">
        <f t="shared" ca="1" si="5"/>
        <v>44729</v>
      </c>
      <c r="BC49" s="6">
        <f>$AN$2</f>
        <v>8</v>
      </c>
      <c r="BD49" s="6">
        <f ca="1">$AN$5</f>
        <v>24</v>
      </c>
      <c r="BF49" s="6" cm="1">
        <f t="array" aca="1" ref="BF49" ca="1">SMALL(IF(CGAC-$D$1&lt;36,ROW($BD$3:$BD$1009)-2,9999),ROW(47:47))</f>
        <v>47</v>
      </c>
      <c r="BG49" s="6" t="str" cm="1">
        <f t="array" aca="1" ref="BG49" ca="1">OFFSET($AZ$2,$BF49,COLUMN(A:A),,)</f>
        <v>DC0819-407</v>
      </c>
      <c r="BH49" s="49" cm="1">
        <f t="array" aca="1" ref="BH49" ca="1">OFFSET($AZ$2,$BF49,COLUMN(B:B),,)</f>
        <v>44729</v>
      </c>
      <c r="BI49" s="6" cm="1">
        <f t="array" aca="1" ref="BI49" ca="1">OFFSET($AZ$2,$BF49,COLUMN(C:C),,)</f>
        <v>8</v>
      </c>
      <c r="BJ49" s="6" cm="1">
        <f t="array" aca="1" ref="BJ49" ca="1">OFFSET($AZ$2,$BF49,COLUMN(D:D),,)</f>
        <v>24</v>
      </c>
      <c r="BL49" s="54" cm="1">
        <f t="array" aca="1" ref="BL49" ca="1">SMALL(IF(Order_QTY&gt;0,ROW($BF$3:$BF$1009)-2,9999),ROW(47:47))</f>
        <v>70</v>
      </c>
      <c r="BM49" s="53" t="str" cm="1">
        <f t="array" aca="1" ref="BM49" ca="1">OFFSET($BF$2,$BL49,COLUMN(A:A),,)</f>
        <v>DR5952-810</v>
      </c>
      <c r="BN49" s="55" cm="1">
        <f t="array" aca="1" ref="BN49" ca="1">OFFSET($BF$2,$BL49,COLUMN(B:B),,)</f>
        <v>44729</v>
      </c>
      <c r="BO49" s="53" cm="1">
        <f t="array" aca="1" ref="BO49" ca="1">OFFSET($BF$2,$BL49,COLUMN(C:C),,)</f>
        <v>10</v>
      </c>
      <c r="BP49" s="53" cm="1">
        <f t="array" aca="1" ref="BP49" ca="1">OFFSET($BF$2,$BL49,COLUMN(D:D),,)</f>
        <v>156</v>
      </c>
    </row>
    <row r="50" spans="1:68">
      <c r="A50" s="6">
        <v>48</v>
      </c>
      <c r="B50" s="6" t="str">
        <f>Order!A51</f>
        <v>MS</v>
      </c>
      <c r="C50" s="6" t="str">
        <f>Order!C51</f>
        <v>DJ5963-001</v>
      </c>
      <c r="D50" s="44">
        <f>Order!B51</f>
        <v>44786</v>
      </c>
      <c r="E50" s="6">
        <f>Order!D51</f>
        <v>0</v>
      </c>
      <c r="F50" s="6">
        <f>Order!E51</f>
        <v>0</v>
      </c>
      <c r="G50" s="6">
        <f>Order!F51</f>
        <v>0</v>
      </c>
      <c r="H50" s="6">
        <f>Order!G51</f>
        <v>6</v>
      </c>
      <c r="I50" s="6">
        <f>Order!H51</f>
        <v>0</v>
      </c>
      <c r="J50" s="6">
        <f>Order!I51</f>
        <v>0</v>
      </c>
      <c r="K50" s="6">
        <f>Order!J51</f>
        <v>360</v>
      </c>
      <c r="L50" s="6">
        <f>Order!K51</f>
        <v>132</v>
      </c>
      <c r="M50" s="6">
        <f>Order!L51</f>
        <v>342</v>
      </c>
      <c r="N50" s="6">
        <f>Order!M51</f>
        <v>108</v>
      </c>
      <c r="O50" s="6">
        <f>Order!N51</f>
        <v>348</v>
      </c>
      <c r="P50" s="6">
        <f>Order!O51</f>
        <v>108</v>
      </c>
      <c r="Q50" s="6">
        <f>Order!P51</f>
        <v>390</v>
      </c>
      <c r="R50" s="6">
        <f>Order!Q51</f>
        <v>108</v>
      </c>
      <c r="S50" s="6">
        <f>Order!R51</f>
        <v>462</v>
      </c>
      <c r="T50" s="6">
        <f>Order!S51</f>
        <v>234</v>
      </c>
      <c r="U50" s="6">
        <f>Order!T51</f>
        <v>252</v>
      </c>
      <c r="V50" s="6">
        <f>Order!U51</f>
        <v>72</v>
      </c>
      <c r="W50" s="6">
        <f>Order!V51</f>
        <v>246</v>
      </c>
      <c r="X50" s="6">
        <f>Order!W51</f>
        <v>0</v>
      </c>
      <c r="Y50" s="6">
        <f>Order!X51</f>
        <v>0</v>
      </c>
      <c r="Z50" s="6">
        <f>Order!Y51</f>
        <v>0</v>
      </c>
      <c r="AA50" s="6">
        <f>Order!Z51</f>
        <v>0</v>
      </c>
      <c r="AC50" s="6" cm="1">
        <f t="array" ref="AC50">SMALL(IF(成人兒童=$AE$1,ROW($A$3:$A$302)-2,9999),ROW(48:48))</f>
        <v>48</v>
      </c>
      <c r="AD50" s="6" t="str" cm="1">
        <f t="array" aca="1" ref="AD50" ca="1">OFFSET($B$2,$AC50,COLUMN(A:A),,)</f>
        <v>DJ5963-001</v>
      </c>
      <c r="AE50" s="44" cm="1">
        <f t="array" aca="1" ref="AE50" ca="1">OFFSET($B$2,$AC50,COLUMN(B:B),,)</f>
        <v>44786</v>
      </c>
      <c r="AF50" s="6" cm="1">
        <f t="array" aca="1" ref="AF50" ca="1">OFFSET($B$2,$AC50,COLUMN(C:C),,)</f>
        <v>0</v>
      </c>
      <c r="AG50" s="6" cm="1">
        <f t="array" aca="1" ref="AG50" ca="1">OFFSET($B$2,$AC50,COLUMN(D:D),,)</f>
        <v>0</v>
      </c>
      <c r="AH50" s="6" cm="1">
        <f t="array" aca="1" ref="AH50" ca="1">OFFSET($B$2,$AC50,COLUMN(E:E),,)</f>
        <v>0</v>
      </c>
      <c r="AI50" s="6" cm="1">
        <f t="array" aca="1" ref="AI50" ca="1">OFFSET($B$2,$AC50,COLUMN(F:F),,)</f>
        <v>6</v>
      </c>
      <c r="AJ50" s="6" cm="1">
        <f t="array" aca="1" ref="AJ50" ca="1">OFFSET($B$2,$AC50,COLUMN(G:G),,)</f>
        <v>0</v>
      </c>
      <c r="AK50" s="6" cm="1">
        <f t="array" aca="1" ref="AK50" ca="1">OFFSET($B$2,$AC50,COLUMN(H:H),,)</f>
        <v>0</v>
      </c>
      <c r="AL50" s="6" cm="1">
        <f t="array" aca="1" ref="AL50" ca="1">OFFSET($B$2,$AC50,COLUMN(I:I),,)</f>
        <v>360</v>
      </c>
      <c r="AM50" s="6" cm="1">
        <f t="array" aca="1" ref="AM50" ca="1">OFFSET($B$2,$AC50,COLUMN(J:J),,)</f>
        <v>132</v>
      </c>
      <c r="AN50" s="6" cm="1">
        <f t="array" aca="1" ref="AN50" ca="1">OFFSET($B$2,$AC50,COLUMN(K:K),,)</f>
        <v>342</v>
      </c>
      <c r="AO50" s="6" cm="1">
        <f t="array" aca="1" ref="AO50" ca="1">OFFSET($B$2,$AC50,COLUMN(L:L),,)</f>
        <v>108</v>
      </c>
      <c r="AP50" s="6" cm="1">
        <f t="array" aca="1" ref="AP50" ca="1">OFFSET($B$2,$AC50,COLUMN(M:M),,)</f>
        <v>348</v>
      </c>
      <c r="AQ50" s="6" cm="1">
        <f t="array" aca="1" ref="AQ50" ca="1">OFFSET($B$2,$AC50,COLUMN(N:N),,)</f>
        <v>108</v>
      </c>
      <c r="AR50" s="6" cm="1">
        <f t="array" aca="1" ref="AR50" ca="1">OFFSET($B$2,$AC50,COLUMN(O:O),,)</f>
        <v>390</v>
      </c>
      <c r="AS50" s="6" cm="1">
        <f t="array" aca="1" ref="AS50" ca="1">OFFSET($B$2,$AC50,COLUMN(P:P),,)</f>
        <v>108</v>
      </c>
      <c r="AT50" s="6" cm="1">
        <f t="array" aca="1" ref="AT50" ca="1">OFFSET($B$2,$AC50,COLUMN(Q:Q),,)</f>
        <v>462</v>
      </c>
      <c r="AU50" s="6" cm="1">
        <f t="array" aca="1" ref="AU50" ca="1">OFFSET($B$2,$AC50,COLUMN(R:R),,)</f>
        <v>234</v>
      </c>
      <c r="AV50" s="6" cm="1">
        <f t="array" aca="1" ref="AV50" ca="1">OFFSET($B$2,$AC50,COLUMN(S:S),,)</f>
        <v>252</v>
      </c>
      <c r="AW50" s="6" cm="1">
        <f t="array" aca="1" ref="AW50" ca="1">OFFSET($B$2,$AC50,COLUMN(T:T),,)</f>
        <v>72</v>
      </c>
      <c r="AX50" s="6" cm="1">
        <f t="array" aca="1" ref="AX50" ca="1">OFFSET($B$2,$AC50,COLUMN(U:U),,)</f>
        <v>246</v>
      </c>
      <c r="AZ50" s="6">
        <v>48</v>
      </c>
      <c r="BA50" s="45" t="str">
        <f t="shared" ca="1" si="4"/>
        <v>DC0819-407</v>
      </c>
      <c r="BB50" s="44">
        <f t="shared" ca="1" si="5"/>
        <v>44729</v>
      </c>
      <c r="BC50" s="6">
        <f>$AO$2</f>
        <v>8.5</v>
      </c>
      <c r="BD50" s="6">
        <f ca="1">$AO$5</f>
        <v>0</v>
      </c>
      <c r="BF50" s="6" cm="1">
        <f t="array" aca="1" ref="BF50" ca="1">SMALL(IF(CGAC-$D$1&lt;36,ROW($BD$3:$BD$1009)-2,9999),ROW(48:48))</f>
        <v>48</v>
      </c>
      <c r="BG50" s="6" t="str" cm="1">
        <f t="array" aca="1" ref="BG50" ca="1">OFFSET($AZ$2,$BF50,COLUMN(A:A),,)</f>
        <v>DC0819-407</v>
      </c>
      <c r="BH50" s="49" cm="1">
        <f t="array" aca="1" ref="BH50" ca="1">OFFSET($AZ$2,$BF50,COLUMN(B:B),,)</f>
        <v>44729</v>
      </c>
      <c r="BI50" s="6" cm="1">
        <f t="array" aca="1" ref="BI50" ca="1">OFFSET($AZ$2,$BF50,COLUMN(C:C),,)</f>
        <v>8.5</v>
      </c>
      <c r="BJ50" s="6" cm="1">
        <f t="array" aca="1" ref="BJ50" ca="1">OFFSET($AZ$2,$BF50,COLUMN(D:D),,)</f>
        <v>0</v>
      </c>
      <c r="BL50" s="54" cm="1">
        <f t="array" aca="1" ref="BL50" ca="1">SMALL(IF(Order_QTY&gt;0,ROW($BF$3:$BF$1009)-2,9999),ROW(48:48))</f>
        <v>71</v>
      </c>
      <c r="BM50" s="53" t="str" cm="1">
        <f t="array" aca="1" ref="BM50" ca="1">OFFSET($BF$2,$BL50,COLUMN(A:A),,)</f>
        <v>DR5952-810</v>
      </c>
      <c r="BN50" s="55" cm="1">
        <f t="array" aca="1" ref="BN50" ca="1">OFFSET($BF$2,$BL50,COLUMN(B:B),,)</f>
        <v>44729</v>
      </c>
      <c r="BO50" s="53" cm="1">
        <f t="array" aca="1" ref="BO50" ca="1">OFFSET($BF$2,$BL50,COLUMN(C:C),,)</f>
        <v>10.5</v>
      </c>
      <c r="BP50" s="53" cm="1">
        <f t="array" aca="1" ref="BP50" ca="1">OFFSET($BF$2,$BL50,COLUMN(D:D),,)</f>
        <v>102</v>
      </c>
    </row>
    <row r="51" spans="1:68">
      <c r="A51" s="6">
        <v>49</v>
      </c>
      <c r="B51" s="6" t="str">
        <f>Order!A52</f>
        <v>MS</v>
      </c>
      <c r="C51" s="6" t="str">
        <f>Order!C52</f>
        <v>DJ5961-001</v>
      </c>
      <c r="D51" s="44">
        <f>Order!B52</f>
        <v>44786</v>
      </c>
      <c r="E51" s="6">
        <f>Order!D52</f>
        <v>0</v>
      </c>
      <c r="F51" s="6">
        <f>Order!E52</f>
        <v>6</v>
      </c>
      <c r="G51" s="6">
        <f>Order!F52</f>
        <v>18</v>
      </c>
      <c r="H51" s="6">
        <f>Order!G52</f>
        <v>24</v>
      </c>
      <c r="I51" s="6">
        <f>Order!H52</f>
        <v>18</v>
      </c>
      <c r="J51" s="6">
        <f>Order!I52</f>
        <v>48</v>
      </c>
      <c r="K51" s="6">
        <f>Order!J52</f>
        <v>78</v>
      </c>
      <c r="L51" s="6">
        <f>Order!K52</f>
        <v>78</v>
      </c>
      <c r="M51" s="6">
        <f>Order!L52</f>
        <v>138</v>
      </c>
      <c r="N51" s="6">
        <f>Order!M52</f>
        <v>126</v>
      </c>
      <c r="O51" s="6">
        <f>Order!N52</f>
        <v>102</v>
      </c>
      <c r="P51" s="6">
        <f>Order!O52</f>
        <v>114</v>
      </c>
      <c r="Q51" s="6">
        <f>Order!P52</f>
        <v>96</v>
      </c>
      <c r="R51" s="6">
        <f>Order!Q52</f>
        <v>66</v>
      </c>
      <c r="S51" s="6">
        <f>Order!R52</f>
        <v>54</v>
      </c>
      <c r="T51" s="6">
        <f>Order!S52</f>
        <v>36</v>
      </c>
      <c r="U51" s="6">
        <f>Order!T52</f>
        <v>30</v>
      </c>
      <c r="V51" s="6">
        <f>Order!U52</f>
        <v>12</v>
      </c>
      <c r="W51" s="6">
        <f>Order!V52</f>
        <v>18</v>
      </c>
      <c r="X51" s="6">
        <f>Order!W52</f>
        <v>0</v>
      </c>
      <c r="Y51" s="6">
        <f>Order!X52</f>
        <v>0</v>
      </c>
      <c r="Z51" s="6">
        <f>Order!Y52</f>
        <v>0</v>
      </c>
      <c r="AA51" s="6">
        <f>Order!Z52</f>
        <v>0</v>
      </c>
      <c r="AC51" s="6" cm="1">
        <f t="array" ref="AC51">SMALL(IF(成人兒童=$AE$1,ROW($A$3:$A$302)-2,9999),ROW(49:49))</f>
        <v>49</v>
      </c>
      <c r="AD51" s="6" t="str" cm="1">
        <f t="array" aca="1" ref="AD51" ca="1">OFFSET($B$2,$AC51,COLUMN(A:A),,)</f>
        <v>DJ5961-001</v>
      </c>
      <c r="AE51" s="44" cm="1">
        <f t="array" aca="1" ref="AE51" ca="1">OFFSET($B$2,$AC51,COLUMN(B:B),,)</f>
        <v>44786</v>
      </c>
      <c r="AF51" s="6" cm="1">
        <f t="array" aca="1" ref="AF51" ca="1">OFFSET($B$2,$AC51,COLUMN(C:C),,)</f>
        <v>0</v>
      </c>
      <c r="AG51" s="6" cm="1">
        <f t="array" aca="1" ref="AG51" ca="1">OFFSET($B$2,$AC51,COLUMN(D:D),,)</f>
        <v>6</v>
      </c>
      <c r="AH51" s="6" cm="1">
        <f t="array" aca="1" ref="AH51" ca="1">OFFSET($B$2,$AC51,COLUMN(E:E),,)</f>
        <v>18</v>
      </c>
      <c r="AI51" s="6" cm="1">
        <f t="array" aca="1" ref="AI51" ca="1">OFFSET($B$2,$AC51,COLUMN(F:F),,)</f>
        <v>24</v>
      </c>
      <c r="AJ51" s="6" cm="1">
        <f t="array" aca="1" ref="AJ51" ca="1">OFFSET($B$2,$AC51,COLUMN(G:G),,)</f>
        <v>18</v>
      </c>
      <c r="AK51" s="6" cm="1">
        <f t="array" aca="1" ref="AK51" ca="1">OFFSET($B$2,$AC51,COLUMN(H:H),,)</f>
        <v>48</v>
      </c>
      <c r="AL51" s="6" cm="1">
        <f t="array" aca="1" ref="AL51" ca="1">OFFSET($B$2,$AC51,COLUMN(I:I),,)</f>
        <v>78</v>
      </c>
      <c r="AM51" s="6" cm="1">
        <f t="array" aca="1" ref="AM51" ca="1">OFFSET($B$2,$AC51,COLUMN(J:J),,)</f>
        <v>78</v>
      </c>
      <c r="AN51" s="6" cm="1">
        <f t="array" aca="1" ref="AN51" ca="1">OFFSET($B$2,$AC51,COLUMN(K:K),,)</f>
        <v>138</v>
      </c>
      <c r="AO51" s="6" cm="1">
        <f t="array" aca="1" ref="AO51" ca="1">OFFSET($B$2,$AC51,COLUMN(L:L),,)</f>
        <v>126</v>
      </c>
      <c r="AP51" s="6" cm="1">
        <f t="array" aca="1" ref="AP51" ca="1">OFFSET($B$2,$AC51,COLUMN(M:M),,)</f>
        <v>102</v>
      </c>
      <c r="AQ51" s="6" cm="1">
        <f t="array" aca="1" ref="AQ51" ca="1">OFFSET($B$2,$AC51,COLUMN(N:N),,)</f>
        <v>114</v>
      </c>
      <c r="AR51" s="6" cm="1">
        <f t="array" aca="1" ref="AR51" ca="1">OFFSET($B$2,$AC51,COLUMN(O:O),,)</f>
        <v>96</v>
      </c>
      <c r="AS51" s="6" cm="1">
        <f t="array" aca="1" ref="AS51" ca="1">OFFSET($B$2,$AC51,COLUMN(P:P),,)</f>
        <v>66</v>
      </c>
      <c r="AT51" s="6" cm="1">
        <f t="array" aca="1" ref="AT51" ca="1">OFFSET($B$2,$AC51,COLUMN(Q:Q),,)</f>
        <v>54</v>
      </c>
      <c r="AU51" s="6" cm="1">
        <f t="array" aca="1" ref="AU51" ca="1">OFFSET($B$2,$AC51,COLUMN(R:R),,)</f>
        <v>36</v>
      </c>
      <c r="AV51" s="6" cm="1">
        <f t="array" aca="1" ref="AV51" ca="1">OFFSET($B$2,$AC51,COLUMN(S:S),,)</f>
        <v>30</v>
      </c>
      <c r="AW51" s="6" cm="1">
        <f t="array" aca="1" ref="AW51" ca="1">OFFSET($B$2,$AC51,COLUMN(T:T),,)</f>
        <v>12</v>
      </c>
      <c r="AX51" s="6" cm="1">
        <f t="array" aca="1" ref="AX51" ca="1">OFFSET($B$2,$AC51,COLUMN(U:U),,)</f>
        <v>18</v>
      </c>
      <c r="AZ51" s="6">
        <v>49</v>
      </c>
      <c r="BA51" s="45" t="str">
        <f t="shared" ca="1" si="4"/>
        <v>DC0819-407</v>
      </c>
      <c r="BB51" s="44">
        <f t="shared" ca="1" si="5"/>
        <v>44729</v>
      </c>
      <c r="BC51" s="6">
        <f>$AP$2</f>
        <v>9</v>
      </c>
      <c r="BD51" s="6">
        <f ca="1">$AP$5</f>
        <v>30</v>
      </c>
      <c r="BF51" s="6" cm="1">
        <f t="array" aca="1" ref="BF51" ca="1">SMALL(IF(CGAC-$D$1&lt;36,ROW($BD$3:$BD$1009)-2,9999),ROW(49:49))</f>
        <v>49</v>
      </c>
      <c r="BG51" s="6" t="str" cm="1">
        <f t="array" aca="1" ref="BG51" ca="1">OFFSET($AZ$2,$BF51,COLUMN(A:A),,)</f>
        <v>DC0819-407</v>
      </c>
      <c r="BH51" s="49" cm="1">
        <f t="array" aca="1" ref="BH51" ca="1">OFFSET($AZ$2,$BF51,COLUMN(B:B),,)</f>
        <v>44729</v>
      </c>
      <c r="BI51" s="6" cm="1">
        <f t="array" aca="1" ref="BI51" ca="1">OFFSET($AZ$2,$BF51,COLUMN(C:C),,)</f>
        <v>9</v>
      </c>
      <c r="BJ51" s="6" cm="1">
        <f t="array" aca="1" ref="BJ51" ca="1">OFFSET($AZ$2,$BF51,COLUMN(D:D),,)</f>
        <v>30</v>
      </c>
      <c r="BL51" s="54" cm="1">
        <f t="array" aca="1" ref="BL51" ca="1">SMALL(IF(Order_QTY&gt;0,ROW($BF$3:$BF$1009)-2,9999),ROW(49:49))</f>
        <v>72</v>
      </c>
      <c r="BM51" s="53" t="str" cm="1">
        <f t="array" aca="1" ref="BM51" ca="1">OFFSET($BF$2,$BL51,COLUMN(A:A),,)</f>
        <v>DR5952-810</v>
      </c>
      <c r="BN51" s="55" cm="1">
        <f t="array" aca="1" ref="BN51" ca="1">OFFSET($BF$2,$BL51,COLUMN(B:B),,)</f>
        <v>44729</v>
      </c>
      <c r="BO51" s="53" cm="1">
        <f t="array" aca="1" ref="BO51" ca="1">OFFSET($BF$2,$BL51,COLUMN(C:C),,)</f>
        <v>11</v>
      </c>
      <c r="BP51" s="53" cm="1">
        <f t="array" aca="1" ref="BP51" ca="1">OFFSET($BF$2,$BL51,COLUMN(D:D),,)</f>
        <v>72</v>
      </c>
    </row>
    <row r="52" spans="1:68">
      <c r="A52" s="6">
        <v>50</v>
      </c>
      <c r="B52" s="6" t="str">
        <f>Order!A53</f>
        <v>MS</v>
      </c>
      <c r="C52" s="6" t="str">
        <f>Order!C53</f>
        <v>DR5952-810</v>
      </c>
      <c r="D52" s="44">
        <f>Order!B53</f>
        <v>44786</v>
      </c>
      <c r="E52" s="6">
        <f>Order!D53</f>
        <v>78</v>
      </c>
      <c r="F52" s="6">
        <f>Order!E53</f>
        <v>0</v>
      </c>
      <c r="G52" s="6">
        <f>Order!F53</f>
        <v>126</v>
      </c>
      <c r="H52" s="6">
        <f>Order!G53</f>
        <v>90</v>
      </c>
      <c r="I52" s="6">
        <f>Order!H53</f>
        <v>198</v>
      </c>
      <c r="J52" s="6">
        <f>Order!I53</f>
        <v>132</v>
      </c>
      <c r="K52" s="6">
        <f>Order!J53</f>
        <v>144</v>
      </c>
      <c r="L52" s="6">
        <f>Order!K53</f>
        <v>12</v>
      </c>
      <c r="M52" s="6">
        <f>Order!L53</f>
        <v>186</v>
      </c>
      <c r="N52" s="6">
        <f>Order!M53</f>
        <v>60</v>
      </c>
      <c r="O52" s="6">
        <f>Order!N53</f>
        <v>180</v>
      </c>
      <c r="P52" s="6">
        <f>Order!O53</f>
        <v>6</v>
      </c>
      <c r="Q52" s="6">
        <f>Order!P53</f>
        <v>270</v>
      </c>
      <c r="R52" s="6">
        <f>Order!Q53</f>
        <v>78</v>
      </c>
      <c r="S52" s="6">
        <f>Order!R53</f>
        <v>156</v>
      </c>
      <c r="T52" s="6">
        <f>Order!S53</f>
        <v>0</v>
      </c>
      <c r="U52" s="6">
        <f>Order!T53</f>
        <v>156</v>
      </c>
      <c r="V52" s="6">
        <f>Order!U53</f>
        <v>0</v>
      </c>
      <c r="W52" s="6">
        <f>Order!V53</f>
        <v>0</v>
      </c>
      <c r="X52" s="6">
        <f>Order!W53</f>
        <v>0</v>
      </c>
      <c r="Y52" s="6">
        <f>Order!X53</f>
        <v>0</v>
      </c>
      <c r="Z52" s="6">
        <f>Order!Y53</f>
        <v>0</v>
      </c>
      <c r="AA52" s="6">
        <f>Order!Z53</f>
        <v>0</v>
      </c>
      <c r="AC52" s="6" cm="1">
        <f t="array" ref="AC52">SMALL(IF(成人兒童=$AE$1,ROW($A$3:$A$302)-2,9999),ROW(50:50))</f>
        <v>50</v>
      </c>
      <c r="AD52" s="6" t="str" cm="1">
        <f t="array" aca="1" ref="AD52" ca="1">OFFSET($B$2,$AC52,COLUMN(A:A),,)</f>
        <v>DR5952-810</v>
      </c>
      <c r="AE52" s="44" cm="1">
        <f t="array" aca="1" ref="AE52" ca="1">OFFSET($B$2,$AC52,COLUMN(B:B),,)</f>
        <v>44786</v>
      </c>
      <c r="AF52" s="6" cm="1">
        <f t="array" aca="1" ref="AF52" ca="1">OFFSET($B$2,$AC52,COLUMN(C:C),,)</f>
        <v>78</v>
      </c>
      <c r="AG52" s="6" cm="1">
        <f t="array" aca="1" ref="AG52" ca="1">OFFSET($B$2,$AC52,COLUMN(D:D),,)</f>
        <v>0</v>
      </c>
      <c r="AH52" s="6" cm="1">
        <f t="array" aca="1" ref="AH52" ca="1">OFFSET($B$2,$AC52,COLUMN(E:E),,)</f>
        <v>126</v>
      </c>
      <c r="AI52" s="6" cm="1">
        <f t="array" aca="1" ref="AI52" ca="1">OFFSET($B$2,$AC52,COLUMN(F:F),,)</f>
        <v>90</v>
      </c>
      <c r="AJ52" s="6" cm="1">
        <f t="array" aca="1" ref="AJ52" ca="1">OFFSET($B$2,$AC52,COLUMN(G:G),,)</f>
        <v>198</v>
      </c>
      <c r="AK52" s="6" cm="1">
        <f t="array" aca="1" ref="AK52" ca="1">OFFSET($B$2,$AC52,COLUMN(H:H),,)</f>
        <v>132</v>
      </c>
      <c r="AL52" s="6" cm="1">
        <f t="array" aca="1" ref="AL52" ca="1">OFFSET($B$2,$AC52,COLUMN(I:I),,)</f>
        <v>144</v>
      </c>
      <c r="AM52" s="6" cm="1">
        <f t="array" aca="1" ref="AM52" ca="1">OFFSET($B$2,$AC52,COLUMN(J:J),,)</f>
        <v>12</v>
      </c>
      <c r="AN52" s="6" cm="1">
        <f t="array" aca="1" ref="AN52" ca="1">OFFSET($B$2,$AC52,COLUMN(K:K),,)</f>
        <v>186</v>
      </c>
      <c r="AO52" s="6" cm="1">
        <f t="array" aca="1" ref="AO52" ca="1">OFFSET($B$2,$AC52,COLUMN(L:L),,)</f>
        <v>60</v>
      </c>
      <c r="AP52" s="6" cm="1">
        <f t="array" aca="1" ref="AP52" ca="1">OFFSET($B$2,$AC52,COLUMN(M:M),,)</f>
        <v>180</v>
      </c>
      <c r="AQ52" s="6" cm="1">
        <f t="array" aca="1" ref="AQ52" ca="1">OFFSET($B$2,$AC52,COLUMN(N:N),,)</f>
        <v>6</v>
      </c>
      <c r="AR52" s="6" cm="1">
        <f t="array" aca="1" ref="AR52" ca="1">OFFSET($B$2,$AC52,COLUMN(O:O),,)</f>
        <v>270</v>
      </c>
      <c r="AS52" s="6" cm="1">
        <f t="array" aca="1" ref="AS52" ca="1">OFFSET($B$2,$AC52,COLUMN(P:P),,)</f>
        <v>78</v>
      </c>
      <c r="AT52" s="6" cm="1">
        <f t="array" aca="1" ref="AT52" ca="1">OFFSET($B$2,$AC52,COLUMN(Q:Q),,)</f>
        <v>156</v>
      </c>
      <c r="AU52" s="6" cm="1">
        <f t="array" aca="1" ref="AU52" ca="1">OFFSET($B$2,$AC52,COLUMN(R:R),,)</f>
        <v>0</v>
      </c>
      <c r="AV52" s="6" cm="1">
        <f t="array" aca="1" ref="AV52" ca="1">OFFSET($B$2,$AC52,COLUMN(S:S),,)</f>
        <v>156</v>
      </c>
      <c r="AW52" s="6" cm="1">
        <f t="array" aca="1" ref="AW52" ca="1">OFFSET($B$2,$AC52,COLUMN(T:T),,)</f>
        <v>0</v>
      </c>
      <c r="AX52" s="6" cm="1">
        <f t="array" aca="1" ref="AX52" ca="1">OFFSET($B$2,$AC52,COLUMN(U:U),,)</f>
        <v>0</v>
      </c>
      <c r="AZ52" s="6">
        <v>50</v>
      </c>
      <c r="BA52" s="45" t="str">
        <f t="shared" ca="1" si="4"/>
        <v>DC0819-407</v>
      </c>
      <c r="BB52" s="44">
        <f t="shared" ca="1" si="5"/>
        <v>44729</v>
      </c>
      <c r="BC52" s="6">
        <f>$AQ$2</f>
        <v>9.5</v>
      </c>
      <c r="BD52" s="6">
        <f ca="1">$AQ$5</f>
        <v>36</v>
      </c>
      <c r="BF52" s="6" cm="1">
        <f t="array" aca="1" ref="BF52" ca="1">SMALL(IF(CGAC-$D$1&lt;36,ROW($BD$3:$BD$1009)-2,9999),ROW(50:50))</f>
        <v>50</v>
      </c>
      <c r="BG52" s="6" t="str" cm="1">
        <f t="array" aca="1" ref="BG52" ca="1">OFFSET($AZ$2,$BF52,COLUMN(A:A),,)</f>
        <v>DC0819-407</v>
      </c>
      <c r="BH52" s="49" cm="1">
        <f t="array" aca="1" ref="BH52" ca="1">OFFSET($AZ$2,$BF52,COLUMN(B:B),,)</f>
        <v>44729</v>
      </c>
      <c r="BI52" s="6" cm="1">
        <f t="array" aca="1" ref="BI52" ca="1">OFFSET($AZ$2,$BF52,COLUMN(C:C),,)</f>
        <v>9.5</v>
      </c>
      <c r="BJ52" s="6" cm="1">
        <f t="array" aca="1" ref="BJ52" ca="1">OFFSET($AZ$2,$BF52,COLUMN(D:D),,)</f>
        <v>36</v>
      </c>
      <c r="BL52" s="54" cm="1">
        <f t="array" aca="1" ref="BL52" ca="1">SMALL(IF(Order_QTY&gt;0,ROW($BF$3:$BF$1009)-2,9999),ROW(50:50))</f>
        <v>73</v>
      </c>
      <c r="BM52" s="53" t="str" cm="1">
        <f t="array" aca="1" ref="BM52" ca="1">OFFSET($BF$2,$BL52,COLUMN(A:A),,)</f>
        <v>DR5952-810</v>
      </c>
      <c r="BN52" s="55" cm="1">
        <f t="array" aca="1" ref="BN52" ca="1">OFFSET($BF$2,$BL52,COLUMN(B:B),,)</f>
        <v>44729</v>
      </c>
      <c r="BO52" s="53" cm="1">
        <f t="array" aca="1" ref="BO52" ca="1">OFFSET($BF$2,$BL52,COLUMN(C:C),,)</f>
        <v>11.5</v>
      </c>
      <c r="BP52" s="53" cm="1">
        <f t="array" aca="1" ref="BP52" ca="1">OFFSET($BF$2,$BL52,COLUMN(D:D),,)</f>
        <v>30</v>
      </c>
    </row>
    <row r="53" spans="1:68">
      <c r="A53" s="6">
        <v>51</v>
      </c>
      <c r="B53" s="6" t="str">
        <f>Order!A54</f>
        <v>MS</v>
      </c>
      <c r="C53" s="6" t="str">
        <f>Order!C54</f>
        <v>DA5640-001</v>
      </c>
      <c r="D53" s="44">
        <f>Order!B54</f>
        <v>44786</v>
      </c>
      <c r="E53" s="6">
        <f>Order!D54</f>
        <v>0</v>
      </c>
      <c r="F53" s="6">
        <f>Order!E54</f>
        <v>0</v>
      </c>
      <c r="G53" s="6">
        <f>Order!F54</f>
        <v>0</v>
      </c>
      <c r="H53" s="6">
        <f>Order!G54</f>
        <v>0</v>
      </c>
      <c r="I53" s="6">
        <f>Order!H54</f>
        <v>0</v>
      </c>
      <c r="J53" s="6">
        <f>Order!I54</f>
        <v>27</v>
      </c>
      <c r="K53" s="6">
        <f>Order!J54</f>
        <v>66</v>
      </c>
      <c r="L53" s="6">
        <f>Order!K54</f>
        <v>24</v>
      </c>
      <c r="M53" s="6">
        <f>Order!L54</f>
        <v>36</v>
      </c>
      <c r="N53" s="6">
        <f>Order!M54</f>
        <v>72</v>
      </c>
      <c r="O53" s="6">
        <f>Order!N54</f>
        <v>39</v>
      </c>
      <c r="P53" s="6">
        <f>Order!O54</f>
        <v>90</v>
      </c>
      <c r="Q53" s="6">
        <f>Order!P54</f>
        <v>30</v>
      </c>
      <c r="R53" s="6">
        <f>Order!Q54</f>
        <v>57</v>
      </c>
      <c r="S53" s="6">
        <f>Order!R54</f>
        <v>9</v>
      </c>
      <c r="T53" s="6">
        <f>Order!S54</f>
        <v>12</v>
      </c>
      <c r="U53" s="6">
        <f>Order!T54</f>
        <v>69</v>
      </c>
      <c r="V53" s="6">
        <f>Order!U54</f>
        <v>21</v>
      </c>
      <c r="W53" s="6">
        <f>Order!V54</f>
        <v>0</v>
      </c>
      <c r="X53" s="6">
        <f>Order!W54</f>
        <v>0</v>
      </c>
      <c r="Y53" s="6">
        <f>Order!X54</f>
        <v>0</v>
      </c>
      <c r="Z53" s="6">
        <f>Order!Y54</f>
        <v>0</v>
      </c>
      <c r="AA53" s="6">
        <f>Order!Z54</f>
        <v>0</v>
      </c>
      <c r="AC53" s="6" cm="1">
        <f t="array" ref="AC53">SMALL(IF(成人兒童=$AE$1,ROW($A$3:$A$302)-2,9999),ROW(51:51))</f>
        <v>51</v>
      </c>
      <c r="AD53" s="6" t="str" cm="1">
        <f t="array" aca="1" ref="AD53" ca="1">OFFSET($B$2,$AC53,COLUMN(A:A),,)</f>
        <v>DA5640-001</v>
      </c>
      <c r="AE53" s="44" cm="1">
        <f t="array" aca="1" ref="AE53" ca="1">OFFSET($B$2,$AC53,COLUMN(B:B),,)</f>
        <v>44786</v>
      </c>
      <c r="AF53" s="6" cm="1">
        <f t="array" aca="1" ref="AF53" ca="1">OFFSET($B$2,$AC53,COLUMN(C:C),,)</f>
        <v>0</v>
      </c>
      <c r="AG53" s="6" cm="1">
        <f t="array" aca="1" ref="AG53" ca="1">OFFSET($B$2,$AC53,COLUMN(D:D),,)</f>
        <v>0</v>
      </c>
      <c r="AH53" s="6" cm="1">
        <f t="array" aca="1" ref="AH53" ca="1">OFFSET($B$2,$AC53,COLUMN(E:E),,)</f>
        <v>0</v>
      </c>
      <c r="AI53" s="6" cm="1">
        <f t="array" aca="1" ref="AI53" ca="1">OFFSET($B$2,$AC53,COLUMN(F:F),,)</f>
        <v>0</v>
      </c>
      <c r="AJ53" s="6" cm="1">
        <f t="array" aca="1" ref="AJ53" ca="1">OFFSET($B$2,$AC53,COLUMN(G:G),,)</f>
        <v>0</v>
      </c>
      <c r="AK53" s="6" cm="1">
        <f t="array" aca="1" ref="AK53" ca="1">OFFSET($B$2,$AC53,COLUMN(H:H),,)</f>
        <v>27</v>
      </c>
      <c r="AL53" s="6" cm="1">
        <f t="array" aca="1" ref="AL53" ca="1">OFFSET($B$2,$AC53,COLUMN(I:I),,)</f>
        <v>66</v>
      </c>
      <c r="AM53" s="6" cm="1">
        <f t="array" aca="1" ref="AM53" ca="1">OFFSET($B$2,$AC53,COLUMN(J:J),,)</f>
        <v>24</v>
      </c>
      <c r="AN53" s="6" cm="1">
        <f t="array" aca="1" ref="AN53" ca="1">OFFSET($B$2,$AC53,COLUMN(K:K),,)</f>
        <v>36</v>
      </c>
      <c r="AO53" s="6" cm="1">
        <f t="array" aca="1" ref="AO53" ca="1">OFFSET($B$2,$AC53,COLUMN(L:L),,)</f>
        <v>72</v>
      </c>
      <c r="AP53" s="6" cm="1">
        <f t="array" aca="1" ref="AP53" ca="1">OFFSET($B$2,$AC53,COLUMN(M:M),,)</f>
        <v>39</v>
      </c>
      <c r="AQ53" s="6" cm="1">
        <f t="array" aca="1" ref="AQ53" ca="1">OFFSET($B$2,$AC53,COLUMN(N:N),,)</f>
        <v>90</v>
      </c>
      <c r="AR53" s="6" cm="1">
        <f t="array" aca="1" ref="AR53" ca="1">OFFSET($B$2,$AC53,COLUMN(O:O),,)</f>
        <v>30</v>
      </c>
      <c r="AS53" s="6" cm="1">
        <f t="array" aca="1" ref="AS53" ca="1">OFFSET($B$2,$AC53,COLUMN(P:P),,)</f>
        <v>57</v>
      </c>
      <c r="AT53" s="6" cm="1">
        <f t="array" aca="1" ref="AT53" ca="1">OFFSET($B$2,$AC53,COLUMN(Q:Q),,)</f>
        <v>9</v>
      </c>
      <c r="AU53" s="6" cm="1">
        <f t="array" aca="1" ref="AU53" ca="1">OFFSET($B$2,$AC53,COLUMN(R:R),,)</f>
        <v>12</v>
      </c>
      <c r="AV53" s="6" cm="1">
        <f t="array" aca="1" ref="AV53" ca="1">OFFSET($B$2,$AC53,COLUMN(S:S),,)</f>
        <v>69</v>
      </c>
      <c r="AW53" s="6" cm="1">
        <f t="array" aca="1" ref="AW53" ca="1">OFFSET($B$2,$AC53,COLUMN(T:T),,)</f>
        <v>21</v>
      </c>
      <c r="AX53" s="6" cm="1">
        <f t="array" aca="1" ref="AX53" ca="1">OFFSET($B$2,$AC53,COLUMN(U:U),,)</f>
        <v>0</v>
      </c>
      <c r="AZ53" s="6">
        <v>51</v>
      </c>
      <c r="BA53" s="45" t="str">
        <f t="shared" ca="1" si="4"/>
        <v>DC0819-407</v>
      </c>
      <c r="BB53" s="44">
        <f t="shared" ca="1" si="5"/>
        <v>44729</v>
      </c>
      <c r="BC53" s="6">
        <f>$AR$2</f>
        <v>10</v>
      </c>
      <c r="BD53" s="6">
        <f ca="1">$AR$5</f>
        <v>36</v>
      </c>
      <c r="BF53" s="6" cm="1">
        <f t="array" aca="1" ref="BF53" ca="1">SMALL(IF(CGAC-$D$1&lt;36,ROW($BD$3:$BD$1009)-2,9999),ROW(51:51))</f>
        <v>51</v>
      </c>
      <c r="BG53" s="6" t="str" cm="1">
        <f t="array" aca="1" ref="BG53" ca="1">OFFSET($AZ$2,$BF53,COLUMN(A:A),,)</f>
        <v>DC0819-407</v>
      </c>
      <c r="BH53" s="49" cm="1">
        <f t="array" aca="1" ref="BH53" ca="1">OFFSET($AZ$2,$BF53,COLUMN(B:B),,)</f>
        <v>44729</v>
      </c>
      <c r="BI53" s="6" cm="1">
        <f t="array" aca="1" ref="BI53" ca="1">OFFSET($AZ$2,$BF53,COLUMN(C:C),,)</f>
        <v>10</v>
      </c>
      <c r="BJ53" s="6" cm="1">
        <f t="array" aca="1" ref="BJ53" ca="1">OFFSET($AZ$2,$BF53,COLUMN(D:D),,)</f>
        <v>36</v>
      </c>
      <c r="BL53" s="54" cm="1">
        <f t="array" aca="1" ref="BL53" ca="1">SMALL(IF(Order_QTY&gt;0,ROW($BF$3:$BF$1009)-2,9999),ROW(51:51))</f>
        <v>74</v>
      </c>
      <c r="BM53" s="53" t="str" cm="1">
        <f t="array" aca="1" ref="BM53" ca="1">OFFSET($BF$2,$BL53,COLUMN(A:A),,)</f>
        <v>DR5952-810</v>
      </c>
      <c r="BN53" s="55" cm="1">
        <f t="array" aca="1" ref="BN53" ca="1">OFFSET($BF$2,$BL53,COLUMN(B:B),,)</f>
        <v>44729</v>
      </c>
      <c r="BO53" s="53" cm="1">
        <f t="array" aca="1" ref="BO53" ca="1">OFFSET($BF$2,$BL53,COLUMN(C:C),,)</f>
        <v>12</v>
      </c>
      <c r="BP53" s="53" cm="1">
        <f t="array" aca="1" ref="BP53" ca="1">OFFSET($BF$2,$BL53,COLUMN(D:D),,)</f>
        <v>24</v>
      </c>
    </row>
    <row r="54" spans="1:68">
      <c r="A54" s="6">
        <v>52</v>
      </c>
      <c r="B54" s="6" t="str">
        <f>Order!A55</f>
        <v>MS</v>
      </c>
      <c r="C54" s="6" t="str">
        <f>Order!C55</f>
        <v>DR5953-810</v>
      </c>
      <c r="D54" s="44">
        <f>Order!B55</f>
        <v>44786</v>
      </c>
      <c r="E54" s="6">
        <f>Order!D55</f>
        <v>6</v>
      </c>
      <c r="F54" s="6">
        <f>Order!E55</f>
        <v>6</v>
      </c>
      <c r="G54" s="6">
        <f>Order!F55</f>
        <v>6</v>
      </c>
      <c r="H54" s="6">
        <f>Order!G55</f>
        <v>12</v>
      </c>
      <c r="I54" s="6">
        <f>Order!H55</f>
        <v>12</v>
      </c>
      <c r="J54" s="6">
        <f>Order!I55</f>
        <v>24</v>
      </c>
      <c r="K54" s="6">
        <f>Order!J55</f>
        <v>114</v>
      </c>
      <c r="L54" s="6">
        <f>Order!K55</f>
        <v>216</v>
      </c>
      <c r="M54" s="6">
        <f>Order!L55</f>
        <v>336</v>
      </c>
      <c r="N54" s="6">
        <f>Order!M55</f>
        <v>366</v>
      </c>
      <c r="O54" s="6">
        <f>Order!N55</f>
        <v>498</v>
      </c>
      <c r="P54" s="6">
        <f>Order!O55</f>
        <v>624</v>
      </c>
      <c r="Q54" s="6">
        <f>Order!P55</f>
        <v>408</v>
      </c>
      <c r="R54" s="6">
        <f>Order!Q55</f>
        <v>318</v>
      </c>
      <c r="S54" s="6">
        <f>Order!R55</f>
        <v>258</v>
      </c>
      <c r="T54" s="6">
        <f>Order!S55</f>
        <v>48</v>
      </c>
      <c r="U54" s="6">
        <f>Order!T55</f>
        <v>90</v>
      </c>
      <c r="V54" s="6">
        <f>Order!U55</f>
        <v>18</v>
      </c>
      <c r="W54" s="6">
        <f>Order!V55</f>
        <v>30</v>
      </c>
      <c r="X54" s="6">
        <f>Order!W55</f>
        <v>0</v>
      </c>
      <c r="Y54" s="6">
        <f>Order!X55</f>
        <v>0</v>
      </c>
      <c r="Z54" s="6">
        <f>Order!Y55</f>
        <v>0</v>
      </c>
      <c r="AA54" s="6">
        <f>Order!Z55</f>
        <v>0</v>
      </c>
      <c r="AC54" s="6" cm="1">
        <f t="array" ref="AC54">SMALL(IF(成人兒童=$AE$1,ROW($A$3:$A$302)-2,9999),ROW(52:52))</f>
        <v>52</v>
      </c>
      <c r="AD54" s="6" t="str" cm="1">
        <f t="array" aca="1" ref="AD54" ca="1">OFFSET($B$2,$AC54,COLUMN(A:A),,)</f>
        <v>DR5953-810</v>
      </c>
      <c r="AE54" s="44" cm="1">
        <f t="array" aca="1" ref="AE54" ca="1">OFFSET($B$2,$AC54,COLUMN(B:B),,)</f>
        <v>44786</v>
      </c>
      <c r="AF54" s="6" cm="1">
        <f t="array" aca="1" ref="AF54" ca="1">OFFSET($B$2,$AC54,COLUMN(C:C),,)</f>
        <v>6</v>
      </c>
      <c r="AG54" s="6" cm="1">
        <f t="array" aca="1" ref="AG54" ca="1">OFFSET($B$2,$AC54,COLUMN(D:D),,)</f>
        <v>6</v>
      </c>
      <c r="AH54" s="6" cm="1">
        <f t="array" aca="1" ref="AH54" ca="1">OFFSET($B$2,$AC54,COLUMN(E:E),,)</f>
        <v>6</v>
      </c>
      <c r="AI54" s="6" cm="1">
        <f t="array" aca="1" ref="AI54" ca="1">OFFSET($B$2,$AC54,COLUMN(F:F),,)</f>
        <v>12</v>
      </c>
      <c r="AJ54" s="6" cm="1">
        <f t="array" aca="1" ref="AJ54" ca="1">OFFSET($B$2,$AC54,COLUMN(G:G),,)</f>
        <v>12</v>
      </c>
      <c r="AK54" s="6" cm="1">
        <f t="array" aca="1" ref="AK54" ca="1">OFFSET($B$2,$AC54,COLUMN(H:H),,)</f>
        <v>24</v>
      </c>
      <c r="AL54" s="6" cm="1">
        <f t="array" aca="1" ref="AL54" ca="1">OFFSET($B$2,$AC54,COLUMN(I:I),,)</f>
        <v>114</v>
      </c>
      <c r="AM54" s="6" cm="1">
        <f t="array" aca="1" ref="AM54" ca="1">OFFSET($B$2,$AC54,COLUMN(J:J),,)</f>
        <v>216</v>
      </c>
      <c r="AN54" s="6" cm="1">
        <f t="array" aca="1" ref="AN54" ca="1">OFFSET($B$2,$AC54,COLUMN(K:K),,)</f>
        <v>336</v>
      </c>
      <c r="AO54" s="6" cm="1">
        <f t="array" aca="1" ref="AO54" ca="1">OFFSET($B$2,$AC54,COLUMN(L:L),,)</f>
        <v>366</v>
      </c>
      <c r="AP54" s="6" cm="1">
        <f t="array" aca="1" ref="AP54" ca="1">OFFSET($B$2,$AC54,COLUMN(M:M),,)</f>
        <v>498</v>
      </c>
      <c r="AQ54" s="6" cm="1">
        <f t="array" aca="1" ref="AQ54" ca="1">OFFSET($B$2,$AC54,COLUMN(N:N),,)</f>
        <v>624</v>
      </c>
      <c r="AR54" s="6" cm="1">
        <f t="array" aca="1" ref="AR54" ca="1">OFFSET($B$2,$AC54,COLUMN(O:O),,)</f>
        <v>408</v>
      </c>
      <c r="AS54" s="6" cm="1">
        <f t="array" aca="1" ref="AS54" ca="1">OFFSET($B$2,$AC54,COLUMN(P:P),,)</f>
        <v>318</v>
      </c>
      <c r="AT54" s="6" cm="1">
        <f t="array" aca="1" ref="AT54" ca="1">OFFSET($B$2,$AC54,COLUMN(Q:Q),,)</f>
        <v>258</v>
      </c>
      <c r="AU54" s="6" cm="1">
        <f t="array" aca="1" ref="AU54" ca="1">OFFSET($B$2,$AC54,COLUMN(R:R),,)</f>
        <v>48</v>
      </c>
      <c r="AV54" s="6" cm="1">
        <f t="array" aca="1" ref="AV54" ca="1">OFFSET($B$2,$AC54,COLUMN(S:S),,)</f>
        <v>90</v>
      </c>
      <c r="AW54" s="6" cm="1">
        <f t="array" aca="1" ref="AW54" ca="1">OFFSET($B$2,$AC54,COLUMN(T:T),,)</f>
        <v>18</v>
      </c>
      <c r="AX54" s="6" cm="1">
        <f t="array" aca="1" ref="AX54" ca="1">OFFSET($B$2,$AC54,COLUMN(U:U),,)</f>
        <v>30</v>
      </c>
      <c r="AZ54" s="6">
        <v>52</v>
      </c>
      <c r="BA54" s="45" t="str">
        <f t="shared" ca="1" si="4"/>
        <v>DC0819-407</v>
      </c>
      <c r="BB54" s="44">
        <f t="shared" ca="1" si="5"/>
        <v>44729</v>
      </c>
      <c r="BC54" s="6">
        <f>$AS$2</f>
        <v>10.5</v>
      </c>
      <c r="BD54" s="6">
        <f ca="1">$AS$5</f>
        <v>36</v>
      </c>
      <c r="BF54" s="6" cm="1">
        <f t="array" aca="1" ref="BF54" ca="1">SMALL(IF(CGAC-$D$1&lt;36,ROW($BD$3:$BD$1009)-2,9999),ROW(52:52))</f>
        <v>52</v>
      </c>
      <c r="BG54" s="6" t="str" cm="1">
        <f t="array" aca="1" ref="BG54" ca="1">OFFSET($AZ$2,$BF54,COLUMN(A:A),,)</f>
        <v>DC0819-407</v>
      </c>
      <c r="BH54" s="49" cm="1">
        <f t="array" aca="1" ref="BH54" ca="1">OFFSET($AZ$2,$BF54,COLUMN(B:B),,)</f>
        <v>44729</v>
      </c>
      <c r="BI54" s="6" cm="1">
        <f t="array" aca="1" ref="BI54" ca="1">OFFSET($AZ$2,$BF54,COLUMN(C:C),,)</f>
        <v>10.5</v>
      </c>
      <c r="BJ54" s="6" cm="1">
        <f t="array" aca="1" ref="BJ54" ca="1">OFFSET($AZ$2,$BF54,COLUMN(D:D),,)</f>
        <v>36</v>
      </c>
      <c r="BL54" s="54" cm="1">
        <f t="array" aca="1" ref="BL54" ca="1">SMALL(IF(Order_QTY&gt;0,ROW($BF$3:$BF$1009)-2,9999),ROW(52:52))</f>
        <v>81</v>
      </c>
      <c r="BM54" s="53" t="str" cm="1">
        <f t="array" aca="1" ref="BM54" ca="1">OFFSET($BF$2,$BL54,COLUMN(A:A),,)</f>
        <v>DJ5963-780</v>
      </c>
      <c r="BN54" s="55" cm="1">
        <f t="array" aca="1" ref="BN54" ca="1">OFFSET($BF$2,$BL54,COLUMN(B:B),,)</f>
        <v>44735</v>
      </c>
      <c r="BO54" s="53" cm="1">
        <f t="array" aca="1" ref="BO54" ca="1">OFFSET($BF$2,$BL54,COLUMN(C:C),,)</f>
        <v>6</v>
      </c>
      <c r="BP54" s="53" cm="1">
        <f t="array" aca="1" ref="BP54" ca="1">OFFSET($BF$2,$BL54,COLUMN(D:D),,)</f>
        <v>6</v>
      </c>
    </row>
    <row r="55" spans="1:68">
      <c r="A55" s="6">
        <v>53</v>
      </c>
      <c r="B55" s="6" t="str">
        <f>Order!A56</f>
        <v>MS</v>
      </c>
      <c r="C55" s="6" t="str">
        <f>Order!C56</f>
        <v>CV0852-004</v>
      </c>
      <c r="D55" s="44">
        <f>Order!B56</f>
        <v>44793</v>
      </c>
      <c r="E55" s="6">
        <f>Order!D56</f>
        <v>0</v>
      </c>
      <c r="F55" s="6">
        <f>Order!E56</f>
        <v>0</v>
      </c>
      <c r="G55" s="6">
        <f>Order!F56</f>
        <v>12</v>
      </c>
      <c r="H55" s="6">
        <f>Order!G56</f>
        <v>12</v>
      </c>
      <c r="I55" s="6">
        <f>Order!H56</f>
        <v>54</v>
      </c>
      <c r="J55" s="6">
        <f>Order!I56</f>
        <v>12</v>
      </c>
      <c r="K55" s="6">
        <f>Order!J56</f>
        <v>72</v>
      </c>
      <c r="L55" s="6">
        <f>Order!K56</f>
        <v>36</v>
      </c>
      <c r="M55" s="6">
        <f>Order!L56</f>
        <v>480</v>
      </c>
      <c r="N55" s="6">
        <f>Order!M56</f>
        <v>624</v>
      </c>
      <c r="O55" s="6">
        <f>Order!N56</f>
        <v>348</v>
      </c>
      <c r="P55" s="6">
        <f>Order!O56</f>
        <v>588</v>
      </c>
      <c r="Q55" s="6">
        <f>Order!P56</f>
        <v>360</v>
      </c>
      <c r="R55" s="6">
        <f>Order!Q56</f>
        <v>102</v>
      </c>
      <c r="S55" s="6">
        <f>Order!R56</f>
        <v>312</v>
      </c>
      <c r="T55" s="6">
        <f>Order!S56</f>
        <v>162</v>
      </c>
      <c r="U55" s="6">
        <f>Order!T56</f>
        <v>42</v>
      </c>
      <c r="V55" s="6">
        <f>Order!U56</f>
        <v>90</v>
      </c>
      <c r="W55" s="6">
        <f>Order!V56</f>
        <v>0</v>
      </c>
      <c r="X55" s="6">
        <f>Order!W56</f>
        <v>0</v>
      </c>
      <c r="Y55" s="6">
        <f>Order!X56</f>
        <v>0</v>
      </c>
      <c r="Z55" s="6">
        <f>Order!Y56</f>
        <v>0</v>
      </c>
      <c r="AA55" s="6">
        <f>Order!Z56</f>
        <v>0</v>
      </c>
      <c r="AC55" s="6" cm="1">
        <f t="array" ref="AC55">SMALL(IF(成人兒童=$AE$1,ROW($A$3:$A$302)-2,9999),ROW(53:53))</f>
        <v>53</v>
      </c>
      <c r="AD55" s="6" t="str" cm="1">
        <f t="array" aca="1" ref="AD55" ca="1">OFFSET($B$2,$AC55,COLUMN(A:A),,)</f>
        <v>CV0852-004</v>
      </c>
      <c r="AE55" s="44" cm="1">
        <f t="array" aca="1" ref="AE55" ca="1">OFFSET($B$2,$AC55,COLUMN(B:B),,)</f>
        <v>44793</v>
      </c>
      <c r="AF55" s="6" cm="1">
        <f t="array" aca="1" ref="AF55" ca="1">OFFSET($B$2,$AC55,COLUMN(C:C),,)</f>
        <v>0</v>
      </c>
      <c r="AG55" s="6" cm="1">
        <f t="array" aca="1" ref="AG55" ca="1">OFFSET($B$2,$AC55,COLUMN(D:D),,)</f>
        <v>0</v>
      </c>
      <c r="AH55" s="6" cm="1">
        <f t="array" aca="1" ref="AH55" ca="1">OFFSET($B$2,$AC55,COLUMN(E:E),,)</f>
        <v>12</v>
      </c>
      <c r="AI55" s="6" cm="1">
        <f t="array" aca="1" ref="AI55" ca="1">OFFSET($B$2,$AC55,COLUMN(F:F),,)</f>
        <v>12</v>
      </c>
      <c r="AJ55" s="6" cm="1">
        <f t="array" aca="1" ref="AJ55" ca="1">OFFSET($B$2,$AC55,COLUMN(G:G),,)</f>
        <v>54</v>
      </c>
      <c r="AK55" s="6" cm="1">
        <f t="array" aca="1" ref="AK55" ca="1">OFFSET($B$2,$AC55,COLUMN(H:H),,)</f>
        <v>12</v>
      </c>
      <c r="AL55" s="6" cm="1">
        <f t="array" aca="1" ref="AL55" ca="1">OFFSET($B$2,$AC55,COLUMN(I:I),,)</f>
        <v>72</v>
      </c>
      <c r="AM55" s="6" cm="1">
        <f t="array" aca="1" ref="AM55" ca="1">OFFSET($B$2,$AC55,COLUMN(J:J),,)</f>
        <v>36</v>
      </c>
      <c r="AN55" s="6" cm="1">
        <f t="array" aca="1" ref="AN55" ca="1">OFFSET($B$2,$AC55,COLUMN(K:K),,)</f>
        <v>480</v>
      </c>
      <c r="AO55" s="6" cm="1">
        <f t="array" aca="1" ref="AO55" ca="1">OFFSET($B$2,$AC55,COLUMN(L:L),,)</f>
        <v>624</v>
      </c>
      <c r="AP55" s="6" cm="1">
        <f t="array" aca="1" ref="AP55" ca="1">OFFSET($B$2,$AC55,COLUMN(M:M),,)</f>
        <v>348</v>
      </c>
      <c r="AQ55" s="6" cm="1">
        <f t="array" aca="1" ref="AQ55" ca="1">OFFSET($B$2,$AC55,COLUMN(N:N),,)</f>
        <v>588</v>
      </c>
      <c r="AR55" s="6" cm="1">
        <f t="array" aca="1" ref="AR55" ca="1">OFFSET($B$2,$AC55,COLUMN(O:O),,)</f>
        <v>360</v>
      </c>
      <c r="AS55" s="6" cm="1">
        <f t="array" aca="1" ref="AS55" ca="1">OFFSET($B$2,$AC55,COLUMN(P:P),,)</f>
        <v>102</v>
      </c>
      <c r="AT55" s="6" cm="1">
        <f t="array" aca="1" ref="AT55" ca="1">OFFSET($B$2,$AC55,COLUMN(Q:Q),,)</f>
        <v>312</v>
      </c>
      <c r="AU55" s="6" cm="1">
        <f t="array" aca="1" ref="AU55" ca="1">OFFSET($B$2,$AC55,COLUMN(R:R),,)</f>
        <v>162</v>
      </c>
      <c r="AV55" s="6" cm="1">
        <f t="array" aca="1" ref="AV55" ca="1">OFFSET($B$2,$AC55,COLUMN(S:S),,)</f>
        <v>42</v>
      </c>
      <c r="AW55" s="6" cm="1">
        <f t="array" aca="1" ref="AW55" ca="1">OFFSET($B$2,$AC55,COLUMN(T:T),,)</f>
        <v>90</v>
      </c>
      <c r="AX55" s="6" cm="1">
        <f t="array" aca="1" ref="AX55" ca="1">OFFSET($B$2,$AC55,COLUMN(U:U),,)</f>
        <v>0</v>
      </c>
      <c r="AZ55" s="6">
        <v>53</v>
      </c>
      <c r="BA55" s="45" t="str">
        <f t="shared" ca="1" si="4"/>
        <v>DC0819-407</v>
      </c>
      <c r="BB55" s="44">
        <f t="shared" ca="1" si="5"/>
        <v>44729</v>
      </c>
      <c r="BC55" s="6">
        <f>$AT$2</f>
        <v>11</v>
      </c>
      <c r="BD55" s="6">
        <f ca="1">$AT$5</f>
        <v>18</v>
      </c>
      <c r="BF55" s="6" cm="1">
        <f t="array" aca="1" ref="BF55" ca="1">SMALL(IF(CGAC-$D$1&lt;36,ROW($BD$3:$BD$1009)-2,9999),ROW(53:53))</f>
        <v>53</v>
      </c>
      <c r="BG55" s="6" t="str" cm="1">
        <f t="array" aca="1" ref="BG55" ca="1">OFFSET($AZ$2,$BF55,COLUMN(A:A),,)</f>
        <v>DC0819-407</v>
      </c>
      <c r="BH55" s="49" cm="1">
        <f t="array" aca="1" ref="BH55" ca="1">OFFSET($AZ$2,$BF55,COLUMN(B:B),,)</f>
        <v>44729</v>
      </c>
      <c r="BI55" s="6" cm="1">
        <f t="array" aca="1" ref="BI55" ca="1">OFFSET($AZ$2,$BF55,COLUMN(C:C),,)</f>
        <v>11</v>
      </c>
      <c r="BJ55" s="6" cm="1">
        <f t="array" aca="1" ref="BJ55" ca="1">OFFSET($AZ$2,$BF55,COLUMN(D:D),,)</f>
        <v>18</v>
      </c>
      <c r="BL55" s="54" cm="1">
        <f t="array" aca="1" ref="BL55" ca="1">SMALL(IF(Order_QTY&gt;0,ROW($BF$3:$BF$1009)-2,9999),ROW(53:53))</f>
        <v>82</v>
      </c>
      <c r="BM55" s="53" t="str" cm="1">
        <f t="array" aca="1" ref="BM55" ca="1">OFFSET($BF$2,$BL55,COLUMN(A:A),,)</f>
        <v>DJ5963-780</v>
      </c>
      <c r="BN55" s="55" cm="1">
        <f t="array" aca="1" ref="BN55" ca="1">OFFSET($BF$2,$BL55,COLUMN(B:B),,)</f>
        <v>44735</v>
      </c>
      <c r="BO55" s="53" cm="1">
        <f t="array" aca="1" ref="BO55" ca="1">OFFSET($BF$2,$BL55,COLUMN(C:C),,)</f>
        <v>6.5</v>
      </c>
      <c r="BP55" s="53" cm="1">
        <f t="array" aca="1" ref="BP55" ca="1">OFFSET($BF$2,$BL55,COLUMN(D:D),,)</f>
        <v>6</v>
      </c>
    </row>
    <row r="56" spans="1:68">
      <c r="A56" s="6">
        <v>54</v>
      </c>
      <c r="B56" s="6" t="str">
        <f>Order!A57</f>
        <v>MS</v>
      </c>
      <c r="C56" s="6" t="str">
        <f>Order!C57</f>
        <v>DA5640-004</v>
      </c>
      <c r="D56" s="44">
        <f>Order!B57</f>
        <v>44793</v>
      </c>
      <c r="E56" s="6">
        <f>Order!D57</f>
        <v>0</v>
      </c>
      <c r="F56" s="6">
        <f>Order!E57</f>
        <v>0</v>
      </c>
      <c r="G56" s="6">
        <f>Order!F57</f>
        <v>12</v>
      </c>
      <c r="H56" s="6">
        <f>Order!G57</f>
        <v>12</v>
      </c>
      <c r="I56" s="6">
        <f>Order!H57</f>
        <v>48</v>
      </c>
      <c r="J56" s="6">
        <f>Order!I57</f>
        <v>96</v>
      </c>
      <c r="K56" s="6">
        <f>Order!J57</f>
        <v>372</v>
      </c>
      <c r="L56" s="6">
        <f>Order!K57</f>
        <v>156</v>
      </c>
      <c r="M56" s="6">
        <f>Order!L57</f>
        <v>546</v>
      </c>
      <c r="N56" s="6">
        <f>Order!M57</f>
        <v>492</v>
      </c>
      <c r="O56" s="6">
        <f>Order!N57</f>
        <v>390</v>
      </c>
      <c r="P56" s="6">
        <f>Order!O57</f>
        <v>528</v>
      </c>
      <c r="Q56" s="6">
        <f>Order!P57</f>
        <v>480</v>
      </c>
      <c r="R56" s="6">
        <f>Order!Q57</f>
        <v>180</v>
      </c>
      <c r="S56" s="6">
        <f>Order!R57</f>
        <v>324</v>
      </c>
      <c r="T56" s="6">
        <f>Order!S57</f>
        <v>72</v>
      </c>
      <c r="U56" s="6">
        <f>Order!T57</f>
        <v>198</v>
      </c>
      <c r="V56" s="6">
        <f>Order!U57</f>
        <v>18</v>
      </c>
      <c r="W56" s="6">
        <f>Order!V57</f>
        <v>24</v>
      </c>
      <c r="X56" s="6">
        <f>Order!W57</f>
        <v>0</v>
      </c>
      <c r="Y56" s="6">
        <f>Order!X57</f>
        <v>0</v>
      </c>
      <c r="Z56" s="6">
        <f>Order!Y57</f>
        <v>0</v>
      </c>
      <c r="AA56" s="6">
        <f>Order!Z57</f>
        <v>0</v>
      </c>
      <c r="AC56" s="6" cm="1">
        <f t="array" ref="AC56">SMALL(IF(成人兒童=$AE$1,ROW($A$3:$A$302)-2,9999),ROW(54:54))</f>
        <v>54</v>
      </c>
      <c r="AD56" s="6" t="str" cm="1">
        <f t="array" aca="1" ref="AD56" ca="1">OFFSET($B$2,$AC56,COLUMN(A:A),,)</f>
        <v>DA5640-004</v>
      </c>
      <c r="AE56" s="44" cm="1">
        <f t="array" aca="1" ref="AE56" ca="1">OFFSET($B$2,$AC56,COLUMN(B:B),,)</f>
        <v>44793</v>
      </c>
      <c r="AF56" s="6" cm="1">
        <f t="array" aca="1" ref="AF56" ca="1">OFFSET($B$2,$AC56,COLUMN(C:C),,)</f>
        <v>0</v>
      </c>
      <c r="AG56" s="6" cm="1">
        <f t="array" aca="1" ref="AG56" ca="1">OFFSET($B$2,$AC56,COLUMN(D:D),,)</f>
        <v>0</v>
      </c>
      <c r="AH56" s="6" cm="1">
        <f t="array" aca="1" ref="AH56" ca="1">OFFSET($B$2,$AC56,COLUMN(E:E),,)</f>
        <v>12</v>
      </c>
      <c r="AI56" s="6" cm="1">
        <f t="array" aca="1" ref="AI56" ca="1">OFFSET($B$2,$AC56,COLUMN(F:F),,)</f>
        <v>12</v>
      </c>
      <c r="AJ56" s="6" cm="1">
        <f t="array" aca="1" ref="AJ56" ca="1">OFFSET($B$2,$AC56,COLUMN(G:G),,)</f>
        <v>48</v>
      </c>
      <c r="AK56" s="6" cm="1">
        <f t="array" aca="1" ref="AK56" ca="1">OFFSET($B$2,$AC56,COLUMN(H:H),,)</f>
        <v>96</v>
      </c>
      <c r="AL56" s="6" cm="1">
        <f t="array" aca="1" ref="AL56" ca="1">OFFSET($B$2,$AC56,COLUMN(I:I),,)</f>
        <v>372</v>
      </c>
      <c r="AM56" s="6" cm="1">
        <f t="array" aca="1" ref="AM56" ca="1">OFFSET($B$2,$AC56,COLUMN(J:J),,)</f>
        <v>156</v>
      </c>
      <c r="AN56" s="6" cm="1">
        <f t="array" aca="1" ref="AN56" ca="1">OFFSET($B$2,$AC56,COLUMN(K:K),,)</f>
        <v>546</v>
      </c>
      <c r="AO56" s="6" cm="1">
        <f t="array" aca="1" ref="AO56" ca="1">OFFSET($B$2,$AC56,COLUMN(L:L),,)</f>
        <v>492</v>
      </c>
      <c r="AP56" s="6" cm="1">
        <f t="array" aca="1" ref="AP56" ca="1">OFFSET($B$2,$AC56,COLUMN(M:M),,)</f>
        <v>390</v>
      </c>
      <c r="AQ56" s="6" cm="1">
        <f t="array" aca="1" ref="AQ56" ca="1">OFFSET($B$2,$AC56,COLUMN(N:N),,)</f>
        <v>528</v>
      </c>
      <c r="AR56" s="6" cm="1">
        <f t="array" aca="1" ref="AR56" ca="1">OFFSET($B$2,$AC56,COLUMN(O:O),,)</f>
        <v>480</v>
      </c>
      <c r="AS56" s="6" cm="1">
        <f t="array" aca="1" ref="AS56" ca="1">OFFSET($B$2,$AC56,COLUMN(P:P),,)</f>
        <v>180</v>
      </c>
      <c r="AT56" s="6" cm="1">
        <f t="array" aca="1" ref="AT56" ca="1">OFFSET($B$2,$AC56,COLUMN(Q:Q),,)</f>
        <v>324</v>
      </c>
      <c r="AU56" s="6" cm="1">
        <f t="array" aca="1" ref="AU56" ca="1">OFFSET($B$2,$AC56,COLUMN(R:R),,)</f>
        <v>72</v>
      </c>
      <c r="AV56" s="6" cm="1">
        <f t="array" aca="1" ref="AV56" ca="1">OFFSET($B$2,$AC56,COLUMN(S:S),,)</f>
        <v>198</v>
      </c>
      <c r="AW56" s="6" cm="1">
        <f t="array" aca="1" ref="AW56" ca="1">OFFSET($B$2,$AC56,COLUMN(T:T),,)</f>
        <v>18</v>
      </c>
      <c r="AX56" s="6" cm="1">
        <f t="array" aca="1" ref="AX56" ca="1">OFFSET($B$2,$AC56,COLUMN(U:U),,)</f>
        <v>24</v>
      </c>
      <c r="AZ56" s="6">
        <v>54</v>
      </c>
      <c r="BA56" s="45" t="str">
        <f t="shared" ca="1" si="4"/>
        <v>DC0819-407</v>
      </c>
      <c r="BB56" s="44">
        <f t="shared" ca="1" si="5"/>
        <v>44729</v>
      </c>
      <c r="BC56" s="6">
        <f>$AU$2</f>
        <v>11.5</v>
      </c>
      <c r="BD56" s="6">
        <f ca="1">$AU$5</f>
        <v>12</v>
      </c>
      <c r="BF56" s="6" cm="1">
        <f t="array" aca="1" ref="BF56" ca="1">SMALL(IF(CGAC-$D$1&lt;36,ROW($BD$3:$BD$1009)-2,9999),ROW(54:54))</f>
        <v>54</v>
      </c>
      <c r="BG56" s="6" t="str" cm="1">
        <f t="array" aca="1" ref="BG56" ca="1">OFFSET($AZ$2,$BF56,COLUMN(A:A),,)</f>
        <v>DC0819-407</v>
      </c>
      <c r="BH56" s="49" cm="1">
        <f t="array" aca="1" ref="BH56" ca="1">OFFSET($AZ$2,$BF56,COLUMN(B:B),,)</f>
        <v>44729</v>
      </c>
      <c r="BI56" s="6" cm="1">
        <f t="array" aca="1" ref="BI56" ca="1">OFFSET($AZ$2,$BF56,COLUMN(C:C),,)</f>
        <v>11.5</v>
      </c>
      <c r="BJ56" s="6" cm="1">
        <f t="array" aca="1" ref="BJ56" ca="1">OFFSET($AZ$2,$BF56,COLUMN(D:D),,)</f>
        <v>12</v>
      </c>
      <c r="BL56" s="54" cm="1">
        <f t="array" aca="1" ref="BL56" ca="1">SMALL(IF(Order_QTY&gt;0,ROW($BF$3:$BF$1009)-2,9999),ROW(54:54))</f>
        <v>83</v>
      </c>
      <c r="BM56" s="53" t="str" cm="1">
        <f t="array" aca="1" ref="BM56" ca="1">OFFSET($BF$2,$BL56,COLUMN(A:A),,)</f>
        <v>DJ5963-780</v>
      </c>
      <c r="BN56" s="55" cm="1">
        <f t="array" aca="1" ref="BN56" ca="1">OFFSET($BF$2,$BL56,COLUMN(B:B),,)</f>
        <v>44735</v>
      </c>
      <c r="BO56" s="53" cm="1">
        <f t="array" aca="1" ref="BO56" ca="1">OFFSET($BF$2,$BL56,COLUMN(C:C),,)</f>
        <v>7</v>
      </c>
      <c r="BP56" s="53" cm="1">
        <f t="array" aca="1" ref="BP56" ca="1">OFFSET($BF$2,$BL56,COLUMN(D:D),,)</f>
        <v>102</v>
      </c>
    </row>
    <row r="57" spans="1:68">
      <c r="A57" s="6">
        <v>55</v>
      </c>
      <c r="B57" s="6" t="str">
        <f>Order!A58</f>
        <v>MS</v>
      </c>
      <c r="C57" s="6" t="str">
        <f>Order!C58</f>
        <v>DJ5963-001</v>
      </c>
      <c r="D57" s="44">
        <f>Order!B58</f>
        <v>44793</v>
      </c>
      <c r="E57" s="6">
        <f>Order!D58</f>
        <v>0</v>
      </c>
      <c r="F57" s="6">
        <f>Order!E58</f>
        <v>0</v>
      </c>
      <c r="G57" s="6">
        <f>Order!F58</f>
        <v>0</v>
      </c>
      <c r="H57" s="6">
        <f>Order!G58</f>
        <v>0</v>
      </c>
      <c r="I57" s="6">
        <f>Order!H58</f>
        <v>0</v>
      </c>
      <c r="J57" s="6">
        <f>Order!I58</f>
        <v>18</v>
      </c>
      <c r="K57" s="6">
        <f>Order!J58</f>
        <v>828</v>
      </c>
      <c r="L57" s="6">
        <f>Order!K58</f>
        <v>66</v>
      </c>
      <c r="M57" s="6">
        <f>Order!L58</f>
        <v>1014</v>
      </c>
      <c r="N57" s="6">
        <f>Order!M58</f>
        <v>114</v>
      </c>
      <c r="O57" s="6">
        <f>Order!N58</f>
        <v>1122</v>
      </c>
      <c r="P57" s="6">
        <f>Order!O58</f>
        <v>156</v>
      </c>
      <c r="Q57" s="6">
        <f>Order!P58</f>
        <v>1128</v>
      </c>
      <c r="R57" s="6">
        <f>Order!Q58</f>
        <v>72</v>
      </c>
      <c r="S57" s="6">
        <f>Order!R58</f>
        <v>870</v>
      </c>
      <c r="T57" s="6">
        <f>Order!S58</f>
        <v>48</v>
      </c>
      <c r="U57" s="6">
        <f>Order!T58</f>
        <v>558</v>
      </c>
      <c r="V57" s="6">
        <f>Order!U58</f>
        <v>66</v>
      </c>
      <c r="W57" s="6">
        <f>Order!V58</f>
        <v>150</v>
      </c>
      <c r="X57" s="6">
        <f>Order!W58</f>
        <v>0</v>
      </c>
      <c r="Y57" s="6">
        <f>Order!X58</f>
        <v>0</v>
      </c>
      <c r="Z57" s="6">
        <f>Order!Y58</f>
        <v>0</v>
      </c>
      <c r="AA57" s="6">
        <f>Order!Z58</f>
        <v>0</v>
      </c>
      <c r="AC57" s="6" cm="1">
        <f t="array" ref="AC57">SMALL(IF(成人兒童=$AE$1,ROW($A$3:$A$302)-2,9999),ROW(55:55))</f>
        <v>55</v>
      </c>
      <c r="AD57" s="6" t="str" cm="1">
        <f t="array" aca="1" ref="AD57" ca="1">OFFSET($B$2,$AC57,COLUMN(A:A),,)</f>
        <v>DJ5963-001</v>
      </c>
      <c r="AE57" s="44" cm="1">
        <f t="array" aca="1" ref="AE57" ca="1">OFFSET($B$2,$AC57,COLUMN(B:B),,)</f>
        <v>44793</v>
      </c>
      <c r="AF57" s="6" cm="1">
        <f t="array" aca="1" ref="AF57" ca="1">OFFSET($B$2,$AC57,COLUMN(C:C),,)</f>
        <v>0</v>
      </c>
      <c r="AG57" s="6" cm="1">
        <f t="array" aca="1" ref="AG57" ca="1">OFFSET($B$2,$AC57,COLUMN(D:D),,)</f>
        <v>0</v>
      </c>
      <c r="AH57" s="6" cm="1">
        <f t="array" aca="1" ref="AH57" ca="1">OFFSET($B$2,$AC57,COLUMN(E:E),,)</f>
        <v>0</v>
      </c>
      <c r="AI57" s="6" cm="1">
        <f t="array" aca="1" ref="AI57" ca="1">OFFSET($B$2,$AC57,COLUMN(F:F),,)</f>
        <v>0</v>
      </c>
      <c r="AJ57" s="6" cm="1">
        <f t="array" aca="1" ref="AJ57" ca="1">OFFSET($B$2,$AC57,COLUMN(G:G),,)</f>
        <v>0</v>
      </c>
      <c r="AK57" s="6" cm="1">
        <f t="array" aca="1" ref="AK57" ca="1">OFFSET($B$2,$AC57,COLUMN(H:H),,)</f>
        <v>18</v>
      </c>
      <c r="AL57" s="6" cm="1">
        <f t="array" aca="1" ref="AL57" ca="1">OFFSET($B$2,$AC57,COLUMN(I:I),,)</f>
        <v>828</v>
      </c>
      <c r="AM57" s="6" cm="1">
        <f t="array" aca="1" ref="AM57" ca="1">OFFSET($B$2,$AC57,COLUMN(J:J),,)</f>
        <v>66</v>
      </c>
      <c r="AN57" s="6" cm="1">
        <f t="array" aca="1" ref="AN57" ca="1">OFFSET($B$2,$AC57,COLUMN(K:K),,)</f>
        <v>1014</v>
      </c>
      <c r="AO57" s="6" cm="1">
        <f t="array" aca="1" ref="AO57" ca="1">OFFSET($B$2,$AC57,COLUMN(L:L),,)</f>
        <v>114</v>
      </c>
      <c r="AP57" s="6" cm="1">
        <f t="array" aca="1" ref="AP57" ca="1">OFFSET($B$2,$AC57,COLUMN(M:M),,)</f>
        <v>1122</v>
      </c>
      <c r="AQ57" s="6" cm="1">
        <f t="array" aca="1" ref="AQ57" ca="1">OFFSET($B$2,$AC57,COLUMN(N:N),,)</f>
        <v>156</v>
      </c>
      <c r="AR57" s="6" cm="1">
        <f t="array" aca="1" ref="AR57" ca="1">OFFSET($B$2,$AC57,COLUMN(O:O),,)</f>
        <v>1128</v>
      </c>
      <c r="AS57" s="6" cm="1">
        <f t="array" aca="1" ref="AS57" ca="1">OFFSET($B$2,$AC57,COLUMN(P:P),,)</f>
        <v>72</v>
      </c>
      <c r="AT57" s="6" cm="1">
        <f t="array" aca="1" ref="AT57" ca="1">OFFSET($B$2,$AC57,COLUMN(Q:Q),,)</f>
        <v>870</v>
      </c>
      <c r="AU57" s="6" cm="1">
        <f t="array" aca="1" ref="AU57" ca="1">OFFSET($B$2,$AC57,COLUMN(R:R),,)</f>
        <v>48</v>
      </c>
      <c r="AV57" s="6" cm="1">
        <f t="array" aca="1" ref="AV57" ca="1">OFFSET($B$2,$AC57,COLUMN(S:S),,)</f>
        <v>558</v>
      </c>
      <c r="AW57" s="6" cm="1">
        <f t="array" aca="1" ref="AW57" ca="1">OFFSET($B$2,$AC57,COLUMN(T:T),,)</f>
        <v>66</v>
      </c>
      <c r="AX57" s="6" cm="1">
        <f t="array" aca="1" ref="AX57" ca="1">OFFSET($B$2,$AC57,COLUMN(U:U),,)</f>
        <v>150</v>
      </c>
      <c r="AZ57" s="6">
        <v>55</v>
      </c>
      <c r="BA57" s="45" t="str">
        <f t="shared" ca="1" si="4"/>
        <v>DC0819-407</v>
      </c>
      <c r="BB57" s="44">
        <f t="shared" ca="1" si="5"/>
        <v>44729</v>
      </c>
      <c r="BC57" s="6">
        <f>$AV$2</f>
        <v>12</v>
      </c>
      <c r="BD57" s="6">
        <f ca="1">$AV$5</f>
        <v>12</v>
      </c>
      <c r="BF57" s="6" cm="1">
        <f t="array" aca="1" ref="BF57" ca="1">SMALL(IF(CGAC-$D$1&lt;36,ROW($BD$3:$BD$1009)-2,9999),ROW(55:55))</f>
        <v>55</v>
      </c>
      <c r="BG57" s="6" t="str" cm="1">
        <f t="array" aca="1" ref="BG57" ca="1">OFFSET($AZ$2,$BF57,COLUMN(A:A),,)</f>
        <v>DC0819-407</v>
      </c>
      <c r="BH57" s="49" cm="1">
        <f t="array" aca="1" ref="BH57" ca="1">OFFSET($AZ$2,$BF57,COLUMN(B:B),,)</f>
        <v>44729</v>
      </c>
      <c r="BI57" s="6" cm="1">
        <f t="array" aca="1" ref="BI57" ca="1">OFFSET($AZ$2,$BF57,COLUMN(C:C),,)</f>
        <v>12</v>
      </c>
      <c r="BJ57" s="6" cm="1">
        <f t="array" aca="1" ref="BJ57" ca="1">OFFSET($AZ$2,$BF57,COLUMN(D:D),,)</f>
        <v>12</v>
      </c>
      <c r="BL57" s="54" cm="1">
        <f t="array" aca="1" ref="BL57" ca="1">SMALL(IF(Order_QTY&gt;0,ROW($BF$3:$BF$1009)-2,9999),ROW(55:55))</f>
        <v>84</v>
      </c>
      <c r="BM57" s="53" t="str" cm="1">
        <f t="array" aca="1" ref="BM57" ca="1">OFFSET($BF$2,$BL57,COLUMN(A:A),,)</f>
        <v>DJ5963-780</v>
      </c>
      <c r="BN57" s="55" cm="1">
        <f t="array" aca="1" ref="BN57" ca="1">OFFSET($BF$2,$BL57,COLUMN(B:B),,)</f>
        <v>44735</v>
      </c>
      <c r="BO57" s="53" cm="1">
        <f t="array" aca="1" ref="BO57" ca="1">OFFSET($BF$2,$BL57,COLUMN(C:C),,)</f>
        <v>7.5</v>
      </c>
      <c r="BP57" s="53" cm="1">
        <f t="array" aca="1" ref="BP57" ca="1">OFFSET($BF$2,$BL57,COLUMN(D:D),,)</f>
        <v>102</v>
      </c>
    </row>
    <row r="58" spans="1:68">
      <c r="A58" s="6">
        <v>56</v>
      </c>
      <c r="B58" s="6" t="str">
        <f>Order!A59</f>
        <v>MS</v>
      </c>
      <c r="C58" s="6" t="str">
        <f>Order!C59</f>
        <v>DJ5961-001</v>
      </c>
      <c r="D58" s="44">
        <f>Order!B59</f>
        <v>44793</v>
      </c>
      <c r="E58" s="6">
        <f>Order!D59</f>
        <v>0</v>
      </c>
      <c r="F58" s="6">
        <f>Order!E59</f>
        <v>6</v>
      </c>
      <c r="G58" s="6">
        <f>Order!F59</f>
        <v>12</v>
      </c>
      <c r="H58" s="6">
        <f>Order!G59</f>
        <v>12</v>
      </c>
      <c r="I58" s="6">
        <f>Order!H59</f>
        <v>12</v>
      </c>
      <c r="J58" s="6">
        <f>Order!I59</f>
        <v>12</v>
      </c>
      <c r="K58" s="6">
        <f>Order!J59</f>
        <v>444</v>
      </c>
      <c r="L58" s="6">
        <f>Order!K59</f>
        <v>60</v>
      </c>
      <c r="M58" s="6">
        <f>Order!L59</f>
        <v>516</v>
      </c>
      <c r="N58" s="6">
        <f>Order!M59</f>
        <v>24</v>
      </c>
      <c r="O58" s="6">
        <f>Order!N59</f>
        <v>540</v>
      </c>
      <c r="P58" s="6">
        <f>Order!O59</f>
        <v>42</v>
      </c>
      <c r="Q58" s="6">
        <f>Order!P59</f>
        <v>606</v>
      </c>
      <c r="R58" s="6">
        <f>Order!Q59</f>
        <v>72</v>
      </c>
      <c r="S58" s="6">
        <f>Order!R59</f>
        <v>522</v>
      </c>
      <c r="T58" s="6">
        <f>Order!S59</f>
        <v>18</v>
      </c>
      <c r="U58" s="6">
        <f>Order!T59</f>
        <v>366</v>
      </c>
      <c r="V58" s="6">
        <f>Order!U59</f>
        <v>60</v>
      </c>
      <c r="W58" s="6">
        <f>Order!V59</f>
        <v>84</v>
      </c>
      <c r="X58" s="6">
        <f>Order!W59</f>
        <v>0</v>
      </c>
      <c r="Y58" s="6">
        <f>Order!X59</f>
        <v>0</v>
      </c>
      <c r="Z58" s="6">
        <f>Order!Y59</f>
        <v>0</v>
      </c>
      <c r="AA58" s="6">
        <f>Order!Z59</f>
        <v>0</v>
      </c>
      <c r="AC58" s="6" cm="1">
        <f t="array" ref="AC58">SMALL(IF(成人兒童=$AE$1,ROW($A$3:$A$302)-2,9999),ROW(56:56))</f>
        <v>56</v>
      </c>
      <c r="AD58" s="6" t="str" cm="1">
        <f t="array" aca="1" ref="AD58" ca="1">OFFSET($B$2,$AC58,COLUMN(A:A),,)</f>
        <v>DJ5961-001</v>
      </c>
      <c r="AE58" s="44" cm="1">
        <f t="array" aca="1" ref="AE58" ca="1">OFFSET($B$2,$AC58,COLUMN(B:B),,)</f>
        <v>44793</v>
      </c>
      <c r="AF58" s="6" cm="1">
        <f t="array" aca="1" ref="AF58" ca="1">OFFSET($B$2,$AC58,COLUMN(C:C),,)</f>
        <v>0</v>
      </c>
      <c r="AG58" s="6" cm="1">
        <f t="array" aca="1" ref="AG58" ca="1">OFFSET($B$2,$AC58,COLUMN(D:D),,)</f>
        <v>6</v>
      </c>
      <c r="AH58" s="6" cm="1">
        <f t="array" aca="1" ref="AH58" ca="1">OFFSET($B$2,$AC58,COLUMN(E:E),,)</f>
        <v>12</v>
      </c>
      <c r="AI58" s="6" cm="1">
        <f t="array" aca="1" ref="AI58" ca="1">OFFSET($B$2,$AC58,COLUMN(F:F),,)</f>
        <v>12</v>
      </c>
      <c r="AJ58" s="6" cm="1">
        <f t="array" aca="1" ref="AJ58" ca="1">OFFSET($B$2,$AC58,COLUMN(G:G),,)</f>
        <v>12</v>
      </c>
      <c r="AK58" s="6" cm="1">
        <f t="array" aca="1" ref="AK58" ca="1">OFFSET($B$2,$AC58,COLUMN(H:H),,)</f>
        <v>12</v>
      </c>
      <c r="AL58" s="6" cm="1">
        <f t="array" aca="1" ref="AL58" ca="1">OFFSET($B$2,$AC58,COLUMN(I:I),,)</f>
        <v>444</v>
      </c>
      <c r="AM58" s="6" cm="1">
        <f t="array" aca="1" ref="AM58" ca="1">OFFSET($B$2,$AC58,COLUMN(J:J),,)</f>
        <v>60</v>
      </c>
      <c r="AN58" s="6" cm="1">
        <f t="array" aca="1" ref="AN58" ca="1">OFFSET($B$2,$AC58,COLUMN(K:K),,)</f>
        <v>516</v>
      </c>
      <c r="AO58" s="6" cm="1">
        <f t="array" aca="1" ref="AO58" ca="1">OFFSET($B$2,$AC58,COLUMN(L:L),,)</f>
        <v>24</v>
      </c>
      <c r="AP58" s="6" cm="1">
        <f t="array" aca="1" ref="AP58" ca="1">OFFSET($B$2,$AC58,COLUMN(M:M),,)</f>
        <v>540</v>
      </c>
      <c r="AQ58" s="6" cm="1">
        <f t="array" aca="1" ref="AQ58" ca="1">OFFSET($B$2,$AC58,COLUMN(N:N),,)</f>
        <v>42</v>
      </c>
      <c r="AR58" s="6" cm="1">
        <f t="array" aca="1" ref="AR58" ca="1">OFFSET($B$2,$AC58,COLUMN(O:O),,)</f>
        <v>606</v>
      </c>
      <c r="AS58" s="6" cm="1">
        <f t="array" aca="1" ref="AS58" ca="1">OFFSET($B$2,$AC58,COLUMN(P:P),,)</f>
        <v>72</v>
      </c>
      <c r="AT58" s="6" cm="1">
        <f t="array" aca="1" ref="AT58" ca="1">OFFSET($B$2,$AC58,COLUMN(Q:Q),,)</f>
        <v>522</v>
      </c>
      <c r="AU58" s="6" cm="1">
        <f t="array" aca="1" ref="AU58" ca="1">OFFSET($B$2,$AC58,COLUMN(R:R),,)</f>
        <v>18</v>
      </c>
      <c r="AV58" s="6" cm="1">
        <f t="array" aca="1" ref="AV58" ca="1">OFFSET($B$2,$AC58,COLUMN(S:S),,)</f>
        <v>366</v>
      </c>
      <c r="AW58" s="6" cm="1">
        <f t="array" aca="1" ref="AW58" ca="1">OFFSET($B$2,$AC58,COLUMN(T:T),,)</f>
        <v>60</v>
      </c>
      <c r="AX58" s="6" cm="1">
        <f t="array" aca="1" ref="AX58" ca="1">OFFSET($B$2,$AC58,COLUMN(U:U),,)</f>
        <v>84</v>
      </c>
      <c r="AZ58" s="6">
        <v>56</v>
      </c>
      <c r="BA58" s="45" t="str">
        <f t="shared" ca="1" si="4"/>
        <v>DC0819-407</v>
      </c>
      <c r="BB58" s="44">
        <f t="shared" ca="1" si="5"/>
        <v>44729</v>
      </c>
      <c r="BC58" s="6">
        <f>$AW$2</f>
        <v>12.5</v>
      </c>
      <c r="BD58" s="6">
        <f ca="1">$AW$5</f>
        <v>6</v>
      </c>
      <c r="BF58" s="6" cm="1">
        <f t="array" aca="1" ref="BF58" ca="1">SMALL(IF(CGAC-$D$1&lt;36,ROW($BD$3:$BD$1009)-2,9999),ROW(56:56))</f>
        <v>56</v>
      </c>
      <c r="BG58" s="6" t="str" cm="1">
        <f t="array" aca="1" ref="BG58" ca="1">OFFSET($AZ$2,$BF58,COLUMN(A:A),,)</f>
        <v>DC0819-407</v>
      </c>
      <c r="BH58" s="49" cm="1">
        <f t="array" aca="1" ref="BH58" ca="1">OFFSET($AZ$2,$BF58,COLUMN(B:B),,)</f>
        <v>44729</v>
      </c>
      <c r="BI58" s="6" cm="1">
        <f t="array" aca="1" ref="BI58" ca="1">OFFSET($AZ$2,$BF58,COLUMN(C:C),,)</f>
        <v>12.5</v>
      </c>
      <c r="BJ58" s="6" cm="1">
        <f t="array" aca="1" ref="BJ58" ca="1">OFFSET($AZ$2,$BF58,COLUMN(D:D),,)</f>
        <v>6</v>
      </c>
      <c r="BL58" s="54" cm="1">
        <f t="array" aca="1" ref="BL58" ca="1">SMALL(IF(Order_QTY&gt;0,ROW($BF$3:$BF$1009)-2,9999),ROW(56:56))</f>
        <v>85</v>
      </c>
      <c r="BM58" s="53" t="str" cm="1">
        <f t="array" aca="1" ref="BM58" ca="1">OFFSET($BF$2,$BL58,COLUMN(A:A),,)</f>
        <v>DJ5963-780</v>
      </c>
      <c r="BN58" s="55" cm="1">
        <f t="array" aca="1" ref="BN58" ca="1">OFFSET($BF$2,$BL58,COLUMN(B:B),,)</f>
        <v>44735</v>
      </c>
      <c r="BO58" s="53" cm="1">
        <f t="array" aca="1" ref="BO58" ca="1">OFFSET($BF$2,$BL58,COLUMN(C:C),,)</f>
        <v>8</v>
      </c>
      <c r="BP58" s="53" cm="1">
        <f t="array" aca="1" ref="BP58" ca="1">OFFSET($BF$2,$BL58,COLUMN(D:D),,)</f>
        <v>240</v>
      </c>
    </row>
    <row r="59" spans="1:68">
      <c r="A59" s="6">
        <v>57</v>
      </c>
      <c r="B59" s="6" t="str">
        <f>Order!A60</f>
        <v>MS</v>
      </c>
      <c r="C59" s="6" t="str">
        <f>Order!C60</f>
        <v>DR5952-810</v>
      </c>
      <c r="D59" s="44">
        <f>Order!B60</f>
        <v>44793</v>
      </c>
      <c r="E59" s="6">
        <f>Order!D60</f>
        <v>6</v>
      </c>
      <c r="F59" s="6">
        <f>Order!E60</f>
        <v>6</v>
      </c>
      <c r="G59" s="6">
        <f>Order!F60</f>
        <v>6</v>
      </c>
      <c r="H59" s="6">
        <f>Order!G60</f>
        <v>6</v>
      </c>
      <c r="I59" s="6">
        <f>Order!H60</f>
        <v>6</v>
      </c>
      <c r="J59" s="6">
        <f>Order!I60</f>
        <v>78</v>
      </c>
      <c r="K59" s="6">
        <f>Order!J60</f>
        <v>270</v>
      </c>
      <c r="L59" s="6">
        <f>Order!K60</f>
        <v>192</v>
      </c>
      <c r="M59" s="6">
        <f>Order!L60</f>
        <v>444</v>
      </c>
      <c r="N59" s="6">
        <f>Order!M60</f>
        <v>402</v>
      </c>
      <c r="O59" s="6">
        <f>Order!N60</f>
        <v>510</v>
      </c>
      <c r="P59" s="6">
        <f>Order!O60</f>
        <v>576</v>
      </c>
      <c r="Q59" s="6">
        <f>Order!P60</f>
        <v>564</v>
      </c>
      <c r="R59" s="6">
        <f>Order!Q60</f>
        <v>168</v>
      </c>
      <c r="S59" s="6">
        <f>Order!R60</f>
        <v>336</v>
      </c>
      <c r="T59" s="6">
        <f>Order!S60</f>
        <v>72</v>
      </c>
      <c r="U59" s="6">
        <f>Order!T60</f>
        <v>216</v>
      </c>
      <c r="V59" s="6">
        <f>Order!U60</f>
        <v>18</v>
      </c>
      <c r="W59" s="6">
        <f>Order!V60</f>
        <v>36</v>
      </c>
      <c r="X59" s="6">
        <f>Order!W60</f>
        <v>0</v>
      </c>
      <c r="Y59" s="6">
        <f>Order!X60</f>
        <v>0</v>
      </c>
      <c r="Z59" s="6">
        <f>Order!Y60</f>
        <v>0</v>
      </c>
      <c r="AA59" s="6">
        <f>Order!Z60</f>
        <v>0</v>
      </c>
      <c r="AC59" s="6" cm="1">
        <f t="array" ref="AC59">SMALL(IF(成人兒童=$AE$1,ROW($A$3:$A$302)-2,9999),ROW(57:57))</f>
        <v>57</v>
      </c>
      <c r="AD59" s="6" t="str" cm="1">
        <f t="array" aca="1" ref="AD59" ca="1">OFFSET($B$2,$AC59,COLUMN(A:A),,)</f>
        <v>DR5952-810</v>
      </c>
      <c r="AE59" s="44" cm="1">
        <f t="array" aca="1" ref="AE59" ca="1">OFFSET($B$2,$AC59,COLUMN(B:B),,)</f>
        <v>44793</v>
      </c>
      <c r="AF59" s="6" cm="1">
        <f t="array" aca="1" ref="AF59" ca="1">OFFSET($B$2,$AC59,COLUMN(C:C),,)</f>
        <v>6</v>
      </c>
      <c r="AG59" s="6" cm="1">
        <f t="array" aca="1" ref="AG59" ca="1">OFFSET($B$2,$AC59,COLUMN(D:D),,)</f>
        <v>6</v>
      </c>
      <c r="AH59" s="6" cm="1">
        <f t="array" aca="1" ref="AH59" ca="1">OFFSET($B$2,$AC59,COLUMN(E:E),,)</f>
        <v>6</v>
      </c>
      <c r="AI59" s="6" cm="1">
        <f t="array" aca="1" ref="AI59" ca="1">OFFSET($B$2,$AC59,COLUMN(F:F),,)</f>
        <v>6</v>
      </c>
      <c r="AJ59" s="6" cm="1">
        <f t="array" aca="1" ref="AJ59" ca="1">OFFSET($B$2,$AC59,COLUMN(G:G),,)</f>
        <v>6</v>
      </c>
      <c r="AK59" s="6" cm="1">
        <f t="array" aca="1" ref="AK59" ca="1">OFFSET($B$2,$AC59,COLUMN(H:H),,)</f>
        <v>78</v>
      </c>
      <c r="AL59" s="6" cm="1">
        <f t="array" aca="1" ref="AL59" ca="1">OFFSET($B$2,$AC59,COLUMN(I:I),,)</f>
        <v>270</v>
      </c>
      <c r="AM59" s="6" cm="1">
        <f t="array" aca="1" ref="AM59" ca="1">OFFSET($B$2,$AC59,COLUMN(J:J),,)</f>
        <v>192</v>
      </c>
      <c r="AN59" s="6" cm="1">
        <f t="array" aca="1" ref="AN59" ca="1">OFFSET($B$2,$AC59,COLUMN(K:K),,)</f>
        <v>444</v>
      </c>
      <c r="AO59" s="6" cm="1">
        <f t="array" aca="1" ref="AO59" ca="1">OFFSET($B$2,$AC59,COLUMN(L:L),,)</f>
        <v>402</v>
      </c>
      <c r="AP59" s="6" cm="1">
        <f t="array" aca="1" ref="AP59" ca="1">OFFSET($B$2,$AC59,COLUMN(M:M),,)</f>
        <v>510</v>
      </c>
      <c r="AQ59" s="6" cm="1">
        <f t="array" aca="1" ref="AQ59" ca="1">OFFSET($B$2,$AC59,COLUMN(N:N),,)</f>
        <v>576</v>
      </c>
      <c r="AR59" s="6" cm="1">
        <f t="array" aca="1" ref="AR59" ca="1">OFFSET($B$2,$AC59,COLUMN(O:O),,)</f>
        <v>564</v>
      </c>
      <c r="AS59" s="6" cm="1">
        <f t="array" aca="1" ref="AS59" ca="1">OFFSET($B$2,$AC59,COLUMN(P:P),,)</f>
        <v>168</v>
      </c>
      <c r="AT59" s="6" cm="1">
        <f t="array" aca="1" ref="AT59" ca="1">OFFSET($B$2,$AC59,COLUMN(Q:Q),,)</f>
        <v>336</v>
      </c>
      <c r="AU59" s="6" cm="1">
        <f t="array" aca="1" ref="AU59" ca="1">OFFSET($B$2,$AC59,COLUMN(R:R),,)</f>
        <v>72</v>
      </c>
      <c r="AV59" s="6" cm="1">
        <f t="array" aca="1" ref="AV59" ca="1">OFFSET($B$2,$AC59,COLUMN(S:S),,)</f>
        <v>216</v>
      </c>
      <c r="AW59" s="6" cm="1">
        <f t="array" aca="1" ref="AW59" ca="1">OFFSET($B$2,$AC59,COLUMN(T:T),,)</f>
        <v>18</v>
      </c>
      <c r="AX59" s="6" cm="1">
        <f t="array" aca="1" ref="AX59" ca="1">OFFSET($B$2,$AC59,COLUMN(U:U),,)</f>
        <v>36</v>
      </c>
      <c r="AZ59" s="6">
        <v>57</v>
      </c>
      <c r="BA59" s="45" t="str">
        <f t="shared" ca="1" si="4"/>
        <v>DC0819-407</v>
      </c>
      <c r="BB59" s="44">
        <f t="shared" ca="1" si="5"/>
        <v>44729</v>
      </c>
      <c r="BC59" s="6">
        <f>$AX$2</f>
        <v>13</v>
      </c>
      <c r="BD59" s="6">
        <f ca="1">$AX$5</f>
        <v>0</v>
      </c>
      <c r="BF59" s="6" cm="1">
        <f t="array" aca="1" ref="BF59" ca="1">SMALL(IF(CGAC-$D$1&lt;36,ROW($BD$3:$BD$1009)-2,9999),ROW(57:57))</f>
        <v>57</v>
      </c>
      <c r="BG59" s="6" t="str" cm="1">
        <f t="array" aca="1" ref="BG59" ca="1">OFFSET($AZ$2,$BF59,COLUMN(A:A),,)</f>
        <v>DC0819-407</v>
      </c>
      <c r="BH59" s="49" cm="1">
        <f t="array" aca="1" ref="BH59" ca="1">OFFSET($AZ$2,$BF59,COLUMN(B:B),,)</f>
        <v>44729</v>
      </c>
      <c r="BI59" s="6" cm="1">
        <f t="array" aca="1" ref="BI59" ca="1">OFFSET($AZ$2,$BF59,COLUMN(C:C),,)</f>
        <v>13</v>
      </c>
      <c r="BJ59" s="6" cm="1">
        <f t="array" aca="1" ref="BJ59" ca="1">OFFSET($AZ$2,$BF59,COLUMN(D:D),,)</f>
        <v>0</v>
      </c>
      <c r="BL59" s="54" cm="1">
        <f t="array" aca="1" ref="BL59" ca="1">SMALL(IF(Order_QTY&gt;0,ROW($BF$3:$BF$1009)-2,9999),ROW(57:57))</f>
        <v>86</v>
      </c>
      <c r="BM59" s="53" t="str" cm="1">
        <f t="array" aca="1" ref="BM59" ca="1">OFFSET($BF$2,$BL59,COLUMN(A:A),,)</f>
        <v>DJ5963-780</v>
      </c>
      <c r="BN59" s="55" cm="1">
        <f t="array" aca="1" ref="BN59" ca="1">OFFSET($BF$2,$BL59,COLUMN(B:B),,)</f>
        <v>44735</v>
      </c>
      <c r="BO59" s="53" cm="1">
        <f t="array" aca="1" ref="BO59" ca="1">OFFSET($BF$2,$BL59,COLUMN(C:C),,)</f>
        <v>8.5</v>
      </c>
      <c r="BP59" s="53" cm="1">
        <f t="array" aca="1" ref="BP59" ca="1">OFFSET($BF$2,$BL59,COLUMN(D:D),,)</f>
        <v>234</v>
      </c>
    </row>
    <row r="60" spans="1:68">
      <c r="A60" s="6">
        <v>58</v>
      </c>
      <c r="B60" s="6" t="str">
        <f>Order!A61</f>
        <v>MS</v>
      </c>
      <c r="C60" s="6" t="str">
        <f>Order!C61</f>
        <v>DR5953-810</v>
      </c>
      <c r="D60" s="44">
        <f>Order!B61</f>
        <v>44793</v>
      </c>
      <c r="E60" s="6">
        <f>Order!D61</f>
        <v>0</v>
      </c>
      <c r="F60" s="6">
        <f>Order!E61</f>
        <v>0</v>
      </c>
      <c r="G60" s="6">
        <f>Order!F61</f>
        <v>0</v>
      </c>
      <c r="H60" s="6">
        <f>Order!G61</f>
        <v>0</v>
      </c>
      <c r="I60" s="6">
        <f>Order!H61</f>
        <v>0</v>
      </c>
      <c r="J60" s="6">
        <f>Order!I61</f>
        <v>0</v>
      </c>
      <c r="K60" s="6">
        <f>Order!J61</f>
        <v>42</v>
      </c>
      <c r="L60" s="6">
        <f>Order!K61</f>
        <v>18</v>
      </c>
      <c r="M60" s="6">
        <f>Order!L61</f>
        <v>114</v>
      </c>
      <c r="N60" s="6">
        <f>Order!M61</f>
        <v>108</v>
      </c>
      <c r="O60" s="6">
        <f>Order!N61</f>
        <v>210</v>
      </c>
      <c r="P60" s="6">
        <f>Order!O61</f>
        <v>234</v>
      </c>
      <c r="Q60" s="6">
        <f>Order!P61</f>
        <v>204</v>
      </c>
      <c r="R60" s="6">
        <f>Order!Q61</f>
        <v>66</v>
      </c>
      <c r="S60" s="6">
        <f>Order!R61</f>
        <v>102</v>
      </c>
      <c r="T60" s="6">
        <f>Order!S61</f>
        <v>18</v>
      </c>
      <c r="U60" s="6">
        <f>Order!T61</f>
        <v>66</v>
      </c>
      <c r="V60" s="6">
        <f>Order!U61</f>
        <v>0</v>
      </c>
      <c r="W60" s="6">
        <f>Order!V61</f>
        <v>12</v>
      </c>
      <c r="X60" s="6">
        <f>Order!W61</f>
        <v>0</v>
      </c>
      <c r="Y60" s="6">
        <f>Order!X61</f>
        <v>0</v>
      </c>
      <c r="Z60" s="6">
        <f>Order!Y61</f>
        <v>0</v>
      </c>
      <c r="AA60" s="6">
        <f>Order!Z61</f>
        <v>0</v>
      </c>
      <c r="AC60" s="6" cm="1">
        <f t="array" ref="AC60">SMALL(IF(成人兒童=$AE$1,ROW($A$3:$A$302)-2,9999),ROW(58:58))</f>
        <v>58</v>
      </c>
      <c r="AD60" s="6" t="str" cm="1">
        <f t="array" aca="1" ref="AD60" ca="1">OFFSET($B$2,$AC60,COLUMN(A:A),,)</f>
        <v>DR5953-810</v>
      </c>
      <c r="AE60" s="44" cm="1">
        <f t="array" aca="1" ref="AE60" ca="1">OFFSET($B$2,$AC60,COLUMN(B:B),,)</f>
        <v>44793</v>
      </c>
      <c r="AF60" s="6" cm="1">
        <f t="array" aca="1" ref="AF60" ca="1">OFFSET($B$2,$AC60,COLUMN(C:C),,)</f>
        <v>0</v>
      </c>
      <c r="AG60" s="6" cm="1">
        <f t="array" aca="1" ref="AG60" ca="1">OFFSET($B$2,$AC60,COLUMN(D:D),,)</f>
        <v>0</v>
      </c>
      <c r="AH60" s="6" cm="1">
        <f t="array" aca="1" ref="AH60" ca="1">OFFSET($B$2,$AC60,COLUMN(E:E),,)</f>
        <v>0</v>
      </c>
      <c r="AI60" s="6" cm="1">
        <f t="array" aca="1" ref="AI60" ca="1">OFFSET($B$2,$AC60,COLUMN(F:F),,)</f>
        <v>0</v>
      </c>
      <c r="AJ60" s="6" cm="1">
        <f t="array" aca="1" ref="AJ60" ca="1">OFFSET($B$2,$AC60,COLUMN(G:G),,)</f>
        <v>0</v>
      </c>
      <c r="AK60" s="6" cm="1">
        <f t="array" aca="1" ref="AK60" ca="1">OFFSET($B$2,$AC60,COLUMN(H:H),,)</f>
        <v>0</v>
      </c>
      <c r="AL60" s="6" cm="1">
        <f t="array" aca="1" ref="AL60" ca="1">OFFSET($B$2,$AC60,COLUMN(I:I),,)</f>
        <v>42</v>
      </c>
      <c r="AM60" s="6" cm="1">
        <f t="array" aca="1" ref="AM60" ca="1">OFFSET($B$2,$AC60,COLUMN(J:J),,)</f>
        <v>18</v>
      </c>
      <c r="AN60" s="6" cm="1">
        <f t="array" aca="1" ref="AN60" ca="1">OFFSET($B$2,$AC60,COLUMN(K:K),,)</f>
        <v>114</v>
      </c>
      <c r="AO60" s="6" cm="1">
        <f t="array" aca="1" ref="AO60" ca="1">OFFSET($B$2,$AC60,COLUMN(L:L),,)</f>
        <v>108</v>
      </c>
      <c r="AP60" s="6" cm="1">
        <f t="array" aca="1" ref="AP60" ca="1">OFFSET($B$2,$AC60,COLUMN(M:M),,)</f>
        <v>210</v>
      </c>
      <c r="AQ60" s="6" cm="1">
        <f t="array" aca="1" ref="AQ60" ca="1">OFFSET($B$2,$AC60,COLUMN(N:N),,)</f>
        <v>234</v>
      </c>
      <c r="AR60" s="6" cm="1">
        <f t="array" aca="1" ref="AR60" ca="1">OFFSET($B$2,$AC60,COLUMN(O:O),,)</f>
        <v>204</v>
      </c>
      <c r="AS60" s="6" cm="1">
        <f t="array" aca="1" ref="AS60" ca="1">OFFSET($B$2,$AC60,COLUMN(P:P),,)</f>
        <v>66</v>
      </c>
      <c r="AT60" s="6" cm="1">
        <f t="array" aca="1" ref="AT60" ca="1">OFFSET($B$2,$AC60,COLUMN(Q:Q),,)</f>
        <v>102</v>
      </c>
      <c r="AU60" s="6" cm="1">
        <f t="array" aca="1" ref="AU60" ca="1">OFFSET($B$2,$AC60,COLUMN(R:R),,)</f>
        <v>18</v>
      </c>
      <c r="AV60" s="6" cm="1">
        <f t="array" aca="1" ref="AV60" ca="1">OFFSET($B$2,$AC60,COLUMN(S:S),,)</f>
        <v>66</v>
      </c>
      <c r="AW60" s="6" cm="1">
        <f t="array" aca="1" ref="AW60" ca="1">OFFSET($B$2,$AC60,COLUMN(T:T),,)</f>
        <v>0</v>
      </c>
      <c r="AX60" s="6" cm="1">
        <f t="array" aca="1" ref="AX60" ca="1">OFFSET($B$2,$AC60,COLUMN(U:U),,)</f>
        <v>12</v>
      </c>
      <c r="AZ60" s="6">
        <v>58</v>
      </c>
      <c r="BA60" s="45" t="str">
        <f ca="1">$AD$6</f>
        <v>DR5952-810</v>
      </c>
      <c r="BB60" s="44">
        <f ca="1">$AE$6</f>
        <v>44729</v>
      </c>
      <c r="BC60" s="6">
        <f>$AF$2</f>
        <v>4</v>
      </c>
      <c r="BD60" s="6">
        <f ca="1">$AF$6</f>
        <v>0</v>
      </c>
      <c r="BF60" s="6" cm="1">
        <f t="array" aca="1" ref="BF60" ca="1">SMALL(IF(CGAC-$D$1&lt;36,ROW($BD$3:$BD$1009)-2,9999),ROW(58:58))</f>
        <v>58</v>
      </c>
      <c r="BG60" s="6" t="str" cm="1">
        <f t="array" aca="1" ref="BG60" ca="1">OFFSET($AZ$2,$BF60,COLUMN(A:A),,)</f>
        <v>DR5952-810</v>
      </c>
      <c r="BH60" s="49" cm="1">
        <f t="array" aca="1" ref="BH60" ca="1">OFFSET($AZ$2,$BF60,COLUMN(B:B),,)</f>
        <v>44729</v>
      </c>
      <c r="BI60" s="6" cm="1">
        <f t="array" aca="1" ref="BI60" ca="1">OFFSET($AZ$2,$BF60,COLUMN(C:C),,)</f>
        <v>4</v>
      </c>
      <c r="BJ60" s="6" cm="1">
        <f t="array" aca="1" ref="BJ60" ca="1">OFFSET($AZ$2,$BF60,COLUMN(D:D),,)</f>
        <v>0</v>
      </c>
      <c r="BL60" s="54" cm="1">
        <f t="array" aca="1" ref="BL60" ca="1">SMALL(IF(Order_QTY&gt;0,ROW($BF$3:$BF$1009)-2,9999),ROW(58:58))</f>
        <v>87</v>
      </c>
      <c r="BM60" s="53" t="str" cm="1">
        <f t="array" aca="1" ref="BM60" ca="1">OFFSET($BF$2,$BL60,COLUMN(A:A),,)</f>
        <v>DJ5963-780</v>
      </c>
      <c r="BN60" s="55" cm="1">
        <f t="array" aca="1" ref="BN60" ca="1">OFFSET($BF$2,$BL60,COLUMN(B:B),,)</f>
        <v>44735</v>
      </c>
      <c r="BO60" s="53" cm="1">
        <f t="array" aca="1" ref="BO60" ca="1">OFFSET($BF$2,$BL60,COLUMN(C:C),,)</f>
        <v>9</v>
      </c>
      <c r="BP60" s="53" cm="1">
        <f t="array" aca="1" ref="BP60" ca="1">OFFSET($BF$2,$BL60,COLUMN(D:D),,)</f>
        <v>264</v>
      </c>
    </row>
    <row r="61" spans="1:68">
      <c r="A61" s="6">
        <v>59</v>
      </c>
      <c r="B61" s="6" t="str">
        <f>Order!A62</f>
        <v>MS</v>
      </c>
      <c r="C61" s="6" t="str">
        <f>Order!C62</f>
        <v>DR5952-810</v>
      </c>
      <c r="D61" s="44">
        <f>Order!B62</f>
        <v>44800</v>
      </c>
      <c r="E61" s="6">
        <f>Order!D62</f>
        <v>18</v>
      </c>
      <c r="F61" s="6">
        <f>Order!E62</f>
        <v>18</v>
      </c>
      <c r="G61" s="6">
        <f>Order!F62</f>
        <v>18</v>
      </c>
      <c r="H61" s="6">
        <f>Order!G62</f>
        <v>36</v>
      </c>
      <c r="I61" s="6">
        <f>Order!H62</f>
        <v>36</v>
      </c>
      <c r="J61" s="6">
        <f>Order!I62</f>
        <v>936</v>
      </c>
      <c r="K61" s="6">
        <f>Order!J62</f>
        <v>1710</v>
      </c>
      <c r="L61" s="6">
        <f>Order!K62</f>
        <v>708</v>
      </c>
      <c r="M61" s="6">
        <f>Order!L62</f>
        <v>2130</v>
      </c>
      <c r="N61" s="6">
        <f>Order!M62</f>
        <v>1998</v>
      </c>
      <c r="O61" s="6">
        <f>Order!N62</f>
        <v>1788</v>
      </c>
      <c r="P61" s="6">
        <f>Order!O62</f>
        <v>2766</v>
      </c>
      <c r="Q61" s="6">
        <f>Order!P62</f>
        <v>2622</v>
      </c>
      <c r="R61" s="6">
        <f>Order!Q62</f>
        <v>924</v>
      </c>
      <c r="S61" s="6">
        <f>Order!R62</f>
        <v>1854</v>
      </c>
      <c r="T61" s="6">
        <f>Order!S62</f>
        <v>504</v>
      </c>
      <c r="U61" s="6">
        <f>Order!T62</f>
        <v>1332</v>
      </c>
      <c r="V61" s="6">
        <f>Order!U62</f>
        <v>180</v>
      </c>
      <c r="W61" s="6">
        <f>Order!V62</f>
        <v>144</v>
      </c>
      <c r="X61" s="6">
        <f>Order!W62</f>
        <v>0</v>
      </c>
      <c r="Y61" s="6">
        <f>Order!X62</f>
        <v>0</v>
      </c>
      <c r="Z61" s="6">
        <f>Order!Y62</f>
        <v>0</v>
      </c>
      <c r="AA61" s="6">
        <f>Order!Z62</f>
        <v>0</v>
      </c>
      <c r="AC61" s="6" cm="1">
        <f t="array" ref="AC61">SMALL(IF(成人兒童=$AE$1,ROW($A$3:$A$302)-2,9999),ROW(59:59))</f>
        <v>59</v>
      </c>
      <c r="AD61" s="6" t="str" cm="1">
        <f t="array" aca="1" ref="AD61" ca="1">OFFSET($B$2,$AC61,COLUMN(A:A),,)</f>
        <v>DR5952-810</v>
      </c>
      <c r="AE61" s="44" cm="1">
        <f t="array" aca="1" ref="AE61" ca="1">OFFSET($B$2,$AC61,COLUMN(B:B),,)</f>
        <v>44800</v>
      </c>
      <c r="AF61" s="6" cm="1">
        <f t="array" aca="1" ref="AF61" ca="1">OFFSET($B$2,$AC61,COLUMN(C:C),,)</f>
        <v>18</v>
      </c>
      <c r="AG61" s="6" cm="1">
        <f t="array" aca="1" ref="AG61" ca="1">OFFSET($B$2,$AC61,COLUMN(D:D),,)</f>
        <v>18</v>
      </c>
      <c r="AH61" s="6" cm="1">
        <f t="array" aca="1" ref="AH61" ca="1">OFFSET($B$2,$AC61,COLUMN(E:E),,)</f>
        <v>18</v>
      </c>
      <c r="AI61" s="6" cm="1">
        <f t="array" aca="1" ref="AI61" ca="1">OFFSET($B$2,$AC61,COLUMN(F:F),,)</f>
        <v>36</v>
      </c>
      <c r="AJ61" s="6" cm="1">
        <f t="array" aca="1" ref="AJ61" ca="1">OFFSET($B$2,$AC61,COLUMN(G:G),,)</f>
        <v>36</v>
      </c>
      <c r="AK61" s="6" cm="1">
        <f t="array" aca="1" ref="AK61" ca="1">OFFSET($B$2,$AC61,COLUMN(H:H),,)</f>
        <v>936</v>
      </c>
      <c r="AL61" s="6" cm="1">
        <f t="array" aca="1" ref="AL61" ca="1">OFFSET($B$2,$AC61,COLUMN(I:I),,)</f>
        <v>1710</v>
      </c>
      <c r="AM61" s="6" cm="1">
        <f t="array" aca="1" ref="AM61" ca="1">OFFSET($B$2,$AC61,COLUMN(J:J),,)</f>
        <v>708</v>
      </c>
      <c r="AN61" s="6" cm="1">
        <f t="array" aca="1" ref="AN61" ca="1">OFFSET($B$2,$AC61,COLUMN(K:K),,)</f>
        <v>2130</v>
      </c>
      <c r="AO61" s="6" cm="1">
        <f t="array" aca="1" ref="AO61" ca="1">OFFSET($B$2,$AC61,COLUMN(L:L),,)</f>
        <v>1998</v>
      </c>
      <c r="AP61" s="6" cm="1">
        <f t="array" aca="1" ref="AP61" ca="1">OFFSET($B$2,$AC61,COLUMN(M:M),,)</f>
        <v>1788</v>
      </c>
      <c r="AQ61" s="6" cm="1">
        <f t="array" aca="1" ref="AQ61" ca="1">OFFSET($B$2,$AC61,COLUMN(N:N),,)</f>
        <v>2766</v>
      </c>
      <c r="AR61" s="6" cm="1">
        <f t="array" aca="1" ref="AR61" ca="1">OFFSET($B$2,$AC61,COLUMN(O:O),,)</f>
        <v>2622</v>
      </c>
      <c r="AS61" s="6" cm="1">
        <f t="array" aca="1" ref="AS61" ca="1">OFFSET($B$2,$AC61,COLUMN(P:P),,)</f>
        <v>924</v>
      </c>
      <c r="AT61" s="6" cm="1">
        <f t="array" aca="1" ref="AT61" ca="1">OFFSET($B$2,$AC61,COLUMN(Q:Q),,)</f>
        <v>1854</v>
      </c>
      <c r="AU61" s="6" cm="1">
        <f t="array" aca="1" ref="AU61" ca="1">OFFSET($B$2,$AC61,COLUMN(R:R),,)</f>
        <v>504</v>
      </c>
      <c r="AV61" s="6" cm="1">
        <f t="array" aca="1" ref="AV61" ca="1">OFFSET($B$2,$AC61,COLUMN(S:S),,)</f>
        <v>1332</v>
      </c>
      <c r="AW61" s="6" cm="1">
        <f t="array" aca="1" ref="AW61" ca="1">OFFSET($B$2,$AC61,COLUMN(T:T),,)</f>
        <v>180</v>
      </c>
      <c r="AX61" s="6" cm="1">
        <f t="array" aca="1" ref="AX61" ca="1">OFFSET($B$2,$AC61,COLUMN(U:U),,)</f>
        <v>144</v>
      </c>
      <c r="AZ61" s="6">
        <v>59</v>
      </c>
      <c r="BA61" s="45" t="str">
        <f t="shared" ref="BA61:BA78" ca="1" si="6">$AD$6</f>
        <v>DR5952-810</v>
      </c>
      <c r="BB61" s="44">
        <f t="shared" ref="BB61:BB78" ca="1" si="7">$AE$6</f>
        <v>44729</v>
      </c>
      <c r="BC61" s="6">
        <f>$AG$2</f>
        <v>4.5</v>
      </c>
      <c r="BD61" s="6">
        <f ca="1">$AG$6</f>
        <v>6</v>
      </c>
      <c r="BF61" s="6" cm="1">
        <f t="array" aca="1" ref="BF61" ca="1">SMALL(IF(CGAC-$D$1&lt;36,ROW($BD$3:$BD$1009)-2,9999),ROW(59:59))</f>
        <v>59</v>
      </c>
      <c r="BG61" s="6" t="str" cm="1">
        <f t="array" aca="1" ref="BG61" ca="1">OFFSET($AZ$2,$BF61,COLUMN(A:A),,)</f>
        <v>DR5952-810</v>
      </c>
      <c r="BH61" s="49" cm="1">
        <f t="array" aca="1" ref="BH61" ca="1">OFFSET($AZ$2,$BF61,COLUMN(B:B),,)</f>
        <v>44729</v>
      </c>
      <c r="BI61" s="6" cm="1">
        <f t="array" aca="1" ref="BI61" ca="1">OFFSET($AZ$2,$BF61,COLUMN(C:C),,)</f>
        <v>4.5</v>
      </c>
      <c r="BJ61" s="6" cm="1">
        <f t="array" aca="1" ref="BJ61" ca="1">OFFSET($AZ$2,$BF61,COLUMN(D:D),,)</f>
        <v>6</v>
      </c>
      <c r="BL61" s="54" cm="1">
        <f t="array" aca="1" ref="BL61" ca="1">SMALL(IF(Order_QTY&gt;0,ROW($BF$3:$BF$1009)-2,9999),ROW(59:59))</f>
        <v>88</v>
      </c>
      <c r="BM61" s="53" t="str" cm="1">
        <f t="array" aca="1" ref="BM61" ca="1">OFFSET($BF$2,$BL61,COLUMN(A:A),,)</f>
        <v>DJ5963-780</v>
      </c>
      <c r="BN61" s="55" cm="1">
        <f t="array" aca="1" ref="BN61" ca="1">OFFSET($BF$2,$BL61,COLUMN(B:B),,)</f>
        <v>44735</v>
      </c>
      <c r="BO61" s="53" cm="1">
        <f t="array" aca="1" ref="BO61" ca="1">OFFSET($BF$2,$BL61,COLUMN(C:C),,)</f>
        <v>9.5</v>
      </c>
      <c r="BP61" s="53" cm="1">
        <f t="array" aca="1" ref="BP61" ca="1">OFFSET($BF$2,$BL61,COLUMN(D:D),,)</f>
        <v>162</v>
      </c>
    </row>
    <row r="62" spans="1:68">
      <c r="A62" s="6">
        <v>60</v>
      </c>
      <c r="B62" s="6" t="str">
        <f>Order!A63</f>
        <v>MS</v>
      </c>
      <c r="C62" s="6" t="str">
        <f>Order!C63</f>
        <v>CV0852-004</v>
      </c>
      <c r="D62" s="44">
        <f>Order!B63</f>
        <v>44800</v>
      </c>
      <c r="E62" s="6">
        <f>Order!D63</f>
        <v>0</v>
      </c>
      <c r="F62" s="6">
        <f>Order!E63</f>
        <v>0</v>
      </c>
      <c r="G62" s="6">
        <f>Order!F63</f>
        <v>0</v>
      </c>
      <c r="H62" s="6">
        <f>Order!G63</f>
        <v>0</v>
      </c>
      <c r="I62" s="6">
        <f>Order!H63</f>
        <v>0</v>
      </c>
      <c r="J62" s="6">
        <f>Order!I63</f>
        <v>12</v>
      </c>
      <c r="K62" s="6">
        <f>Order!J63</f>
        <v>30</v>
      </c>
      <c r="L62" s="6">
        <f>Order!K63</f>
        <v>30</v>
      </c>
      <c r="M62" s="6">
        <f>Order!L63</f>
        <v>48</v>
      </c>
      <c r="N62" s="6">
        <f>Order!M63</f>
        <v>48</v>
      </c>
      <c r="O62" s="6">
        <f>Order!N63</f>
        <v>36</v>
      </c>
      <c r="P62" s="6">
        <f>Order!O63</f>
        <v>36</v>
      </c>
      <c r="Q62" s="6">
        <f>Order!P63</f>
        <v>30</v>
      </c>
      <c r="R62" s="6">
        <f>Order!Q63</f>
        <v>12</v>
      </c>
      <c r="S62" s="6">
        <f>Order!R63</f>
        <v>12</v>
      </c>
      <c r="T62" s="6">
        <f>Order!S63</f>
        <v>6</v>
      </c>
      <c r="U62" s="6">
        <f>Order!T63</f>
        <v>6</v>
      </c>
      <c r="V62" s="6">
        <f>Order!U63</f>
        <v>0</v>
      </c>
      <c r="W62" s="6">
        <f>Order!V63</f>
        <v>0</v>
      </c>
      <c r="X62" s="6">
        <f>Order!W63</f>
        <v>0</v>
      </c>
      <c r="Y62" s="6">
        <f>Order!X63</f>
        <v>0</v>
      </c>
      <c r="Z62" s="6">
        <f>Order!Y63</f>
        <v>0</v>
      </c>
      <c r="AA62" s="6">
        <f>Order!Z63</f>
        <v>0</v>
      </c>
      <c r="AC62" s="6" cm="1">
        <f t="array" ref="AC62">SMALL(IF(成人兒童=$AE$1,ROW($A$3:$A$302)-2,9999),ROW(60:60))</f>
        <v>60</v>
      </c>
      <c r="AD62" s="6" t="str" cm="1">
        <f t="array" aca="1" ref="AD62" ca="1">OFFSET($B$2,$AC62,COLUMN(A:A),,)</f>
        <v>CV0852-004</v>
      </c>
      <c r="AE62" s="44" cm="1">
        <f t="array" aca="1" ref="AE62" ca="1">OFFSET($B$2,$AC62,COLUMN(B:B),,)</f>
        <v>44800</v>
      </c>
      <c r="AF62" s="6" cm="1">
        <f t="array" aca="1" ref="AF62" ca="1">OFFSET($B$2,$AC62,COLUMN(C:C),,)</f>
        <v>0</v>
      </c>
      <c r="AG62" s="6" cm="1">
        <f t="array" aca="1" ref="AG62" ca="1">OFFSET($B$2,$AC62,COLUMN(D:D),,)</f>
        <v>0</v>
      </c>
      <c r="AH62" s="6" cm="1">
        <f t="array" aca="1" ref="AH62" ca="1">OFFSET($B$2,$AC62,COLUMN(E:E),,)</f>
        <v>0</v>
      </c>
      <c r="AI62" s="6" cm="1">
        <f t="array" aca="1" ref="AI62" ca="1">OFFSET($B$2,$AC62,COLUMN(F:F),,)</f>
        <v>0</v>
      </c>
      <c r="AJ62" s="6" cm="1">
        <f t="array" aca="1" ref="AJ62" ca="1">OFFSET($B$2,$AC62,COLUMN(G:G),,)</f>
        <v>0</v>
      </c>
      <c r="AK62" s="6" cm="1">
        <f t="array" aca="1" ref="AK62" ca="1">OFFSET($B$2,$AC62,COLUMN(H:H),,)</f>
        <v>12</v>
      </c>
      <c r="AL62" s="6" cm="1">
        <f t="array" aca="1" ref="AL62" ca="1">OFFSET($B$2,$AC62,COLUMN(I:I),,)</f>
        <v>30</v>
      </c>
      <c r="AM62" s="6" cm="1">
        <f t="array" aca="1" ref="AM62" ca="1">OFFSET($B$2,$AC62,COLUMN(J:J),,)</f>
        <v>30</v>
      </c>
      <c r="AN62" s="6" cm="1">
        <f t="array" aca="1" ref="AN62" ca="1">OFFSET($B$2,$AC62,COLUMN(K:K),,)</f>
        <v>48</v>
      </c>
      <c r="AO62" s="6" cm="1">
        <f t="array" aca="1" ref="AO62" ca="1">OFFSET($B$2,$AC62,COLUMN(L:L),,)</f>
        <v>48</v>
      </c>
      <c r="AP62" s="6" cm="1">
        <f t="array" aca="1" ref="AP62" ca="1">OFFSET($B$2,$AC62,COLUMN(M:M),,)</f>
        <v>36</v>
      </c>
      <c r="AQ62" s="6" cm="1">
        <f t="array" aca="1" ref="AQ62" ca="1">OFFSET($B$2,$AC62,COLUMN(N:N),,)</f>
        <v>36</v>
      </c>
      <c r="AR62" s="6" cm="1">
        <f t="array" aca="1" ref="AR62" ca="1">OFFSET($B$2,$AC62,COLUMN(O:O),,)</f>
        <v>30</v>
      </c>
      <c r="AS62" s="6" cm="1">
        <f t="array" aca="1" ref="AS62" ca="1">OFFSET($B$2,$AC62,COLUMN(P:P),,)</f>
        <v>12</v>
      </c>
      <c r="AT62" s="6" cm="1">
        <f t="array" aca="1" ref="AT62" ca="1">OFFSET($B$2,$AC62,COLUMN(Q:Q),,)</f>
        <v>12</v>
      </c>
      <c r="AU62" s="6" cm="1">
        <f t="array" aca="1" ref="AU62" ca="1">OFFSET($B$2,$AC62,COLUMN(R:R),,)</f>
        <v>6</v>
      </c>
      <c r="AV62" s="6" cm="1">
        <f t="array" aca="1" ref="AV62" ca="1">OFFSET($B$2,$AC62,COLUMN(S:S),,)</f>
        <v>6</v>
      </c>
      <c r="AW62" s="6" cm="1">
        <f t="array" aca="1" ref="AW62" ca="1">OFFSET($B$2,$AC62,COLUMN(T:T),,)</f>
        <v>0</v>
      </c>
      <c r="AX62" s="6" cm="1">
        <f t="array" aca="1" ref="AX62" ca="1">OFFSET($B$2,$AC62,COLUMN(U:U),,)</f>
        <v>0</v>
      </c>
      <c r="AZ62" s="6">
        <v>60</v>
      </c>
      <c r="BA62" s="45" t="str">
        <f t="shared" ca="1" si="6"/>
        <v>DR5952-810</v>
      </c>
      <c r="BB62" s="44">
        <f t="shared" ca="1" si="7"/>
        <v>44729</v>
      </c>
      <c r="BC62" s="6">
        <f>$AH$2</f>
        <v>5</v>
      </c>
      <c r="BD62" s="6">
        <f ca="1">$AH$6</f>
        <v>12</v>
      </c>
      <c r="BF62" s="6" cm="1">
        <f t="array" aca="1" ref="BF62" ca="1">SMALL(IF(CGAC-$D$1&lt;36,ROW($BD$3:$BD$1009)-2,9999),ROW(60:60))</f>
        <v>60</v>
      </c>
      <c r="BG62" s="6" t="str" cm="1">
        <f t="array" aca="1" ref="BG62" ca="1">OFFSET($AZ$2,$BF62,COLUMN(A:A),,)</f>
        <v>DR5952-810</v>
      </c>
      <c r="BH62" s="49" cm="1">
        <f t="array" aca="1" ref="BH62" ca="1">OFFSET($AZ$2,$BF62,COLUMN(B:B),,)</f>
        <v>44729</v>
      </c>
      <c r="BI62" s="6" cm="1">
        <f t="array" aca="1" ref="BI62" ca="1">OFFSET($AZ$2,$BF62,COLUMN(C:C),,)</f>
        <v>5</v>
      </c>
      <c r="BJ62" s="6" cm="1">
        <f t="array" aca="1" ref="BJ62" ca="1">OFFSET($AZ$2,$BF62,COLUMN(D:D),,)</f>
        <v>12</v>
      </c>
      <c r="BL62" s="54" cm="1">
        <f t="array" aca="1" ref="BL62" ca="1">SMALL(IF(Order_QTY&gt;0,ROW($BF$3:$BF$1009)-2,9999),ROW(60:60))</f>
        <v>89</v>
      </c>
      <c r="BM62" s="53" t="str" cm="1">
        <f t="array" aca="1" ref="BM62" ca="1">OFFSET($BF$2,$BL62,COLUMN(A:A),,)</f>
        <v>DJ5963-780</v>
      </c>
      <c r="BN62" s="55" cm="1">
        <f t="array" aca="1" ref="BN62" ca="1">OFFSET($BF$2,$BL62,COLUMN(B:B),,)</f>
        <v>44735</v>
      </c>
      <c r="BO62" s="53" cm="1">
        <f t="array" aca="1" ref="BO62" ca="1">OFFSET($BF$2,$BL62,COLUMN(C:C),,)</f>
        <v>10</v>
      </c>
      <c r="BP62" s="53" cm="1">
        <f t="array" aca="1" ref="BP62" ca="1">OFFSET($BF$2,$BL62,COLUMN(D:D),,)</f>
        <v>222</v>
      </c>
    </row>
    <row r="63" spans="1:68">
      <c r="A63" s="6">
        <v>61</v>
      </c>
      <c r="B63" s="6" t="str">
        <f>Order!A64</f>
        <v>MS</v>
      </c>
      <c r="C63" s="6" t="str">
        <f>Order!C64</f>
        <v>DA5640-004</v>
      </c>
      <c r="D63" s="44">
        <f>Order!B64</f>
        <v>44800</v>
      </c>
      <c r="E63" s="6">
        <f>Order!D64</f>
        <v>0</v>
      </c>
      <c r="F63" s="6">
        <f>Order!E64</f>
        <v>0</v>
      </c>
      <c r="G63" s="6">
        <f>Order!F64</f>
        <v>0</v>
      </c>
      <c r="H63" s="6">
        <f>Order!G64</f>
        <v>0</v>
      </c>
      <c r="I63" s="6">
        <f>Order!H64</f>
        <v>24</v>
      </c>
      <c r="J63" s="6">
        <f>Order!I64</f>
        <v>90</v>
      </c>
      <c r="K63" s="6">
        <f>Order!J64</f>
        <v>408</v>
      </c>
      <c r="L63" s="6">
        <f>Order!K64</f>
        <v>168</v>
      </c>
      <c r="M63" s="6">
        <f>Order!L64</f>
        <v>570</v>
      </c>
      <c r="N63" s="6">
        <f>Order!M64</f>
        <v>510</v>
      </c>
      <c r="O63" s="6">
        <f>Order!N64</f>
        <v>444</v>
      </c>
      <c r="P63" s="6">
        <f>Order!O64</f>
        <v>624</v>
      </c>
      <c r="Q63" s="6">
        <f>Order!P64</f>
        <v>564</v>
      </c>
      <c r="R63" s="6">
        <f>Order!Q64</f>
        <v>270</v>
      </c>
      <c r="S63" s="6">
        <f>Order!R64</f>
        <v>438</v>
      </c>
      <c r="T63" s="6">
        <f>Order!S64</f>
        <v>84</v>
      </c>
      <c r="U63" s="6">
        <f>Order!T64</f>
        <v>258</v>
      </c>
      <c r="V63" s="6">
        <f>Order!U64</f>
        <v>6</v>
      </c>
      <c r="W63" s="6">
        <f>Order!V64</f>
        <v>42</v>
      </c>
      <c r="X63" s="6">
        <f>Order!W64</f>
        <v>0</v>
      </c>
      <c r="Y63" s="6">
        <f>Order!X64</f>
        <v>0</v>
      </c>
      <c r="Z63" s="6">
        <f>Order!Y64</f>
        <v>0</v>
      </c>
      <c r="AA63" s="6">
        <f>Order!Z64</f>
        <v>0</v>
      </c>
      <c r="AC63" s="6" cm="1">
        <f t="array" ref="AC63">SMALL(IF(成人兒童=$AE$1,ROW($A$3:$A$302)-2,9999),ROW(61:61))</f>
        <v>61</v>
      </c>
      <c r="AD63" s="6" t="str" cm="1">
        <f t="array" aca="1" ref="AD63" ca="1">OFFSET($B$2,$AC63,COLUMN(A:A),,)</f>
        <v>DA5640-004</v>
      </c>
      <c r="AE63" s="44" cm="1">
        <f t="array" aca="1" ref="AE63" ca="1">OFFSET($B$2,$AC63,COLUMN(B:B),,)</f>
        <v>44800</v>
      </c>
      <c r="AF63" s="6" cm="1">
        <f t="array" aca="1" ref="AF63" ca="1">OFFSET($B$2,$AC63,COLUMN(C:C),,)</f>
        <v>0</v>
      </c>
      <c r="AG63" s="6" cm="1">
        <f t="array" aca="1" ref="AG63" ca="1">OFFSET($B$2,$AC63,COLUMN(D:D),,)</f>
        <v>0</v>
      </c>
      <c r="AH63" s="6" cm="1">
        <f t="array" aca="1" ref="AH63" ca="1">OFFSET($B$2,$AC63,COLUMN(E:E),,)</f>
        <v>0</v>
      </c>
      <c r="AI63" s="6" cm="1">
        <f t="array" aca="1" ref="AI63" ca="1">OFFSET($B$2,$AC63,COLUMN(F:F),,)</f>
        <v>0</v>
      </c>
      <c r="AJ63" s="6" cm="1">
        <f t="array" aca="1" ref="AJ63" ca="1">OFFSET($B$2,$AC63,COLUMN(G:G),,)</f>
        <v>24</v>
      </c>
      <c r="AK63" s="6" cm="1">
        <f t="array" aca="1" ref="AK63" ca="1">OFFSET($B$2,$AC63,COLUMN(H:H),,)</f>
        <v>90</v>
      </c>
      <c r="AL63" s="6" cm="1">
        <f t="array" aca="1" ref="AL63" ca="1">OFFSET($B$2,$AC63,COLUMN(I:I),,)</f>
        <v>408</v>
      </c>
      <c r="AM63" s="6" cm="1">
        <f t="array" aca="1" ref="AM63" ca="1">OFFSET($B$2,$AC63,COLUMN(J:J),,)</f>
        <v>168</v>
      </c>
      <c r="AN63" s="6" cm="1">
        <f t="array" aca="1" ref="AN63" ca="1">OFFSET($B$2,$AC63,COLUMN(K:K),,)</f>
        <v>570</v>
      </c>
      <c r="AO63" s="6" cm="1">
        <f t="array" aca="1" ref="AO63" ca="1">OFFSET($B$2,$AC63,COLUMN(L:L),,)</f>
        <v>510</v>
      </c>
      <c r="AP63" s="6" cm="1">
        <f t="array" aca="1" ref="AP63" ca="1">OFFSET($B$2,$AC63,COLUMN(M:M),,)</f>
        <v>444</v>
      </c>
      <c r="AQ63" s="6" cm="1">
        <f t="array" aca="1" ref="AQ63" ca="1">OFFSET($B$2,$AC63,COLUMN(N:N),,)</f>
        <v>624</v>
      </c>
      <c r="AR63" s="6" cm="1">
        <f t="array" aca="1" ref="AR63" ca="1">OFFSET($B$2,$AC63,COLUMN(O:O),,)</f>
        <v>564</v>
      </c>
      <c r="AS63" s="6" cm="1">
        <f t="array" aca="1" ref="AS63" ca="1">OFFSET($B$2,$AC63,COLUMN(P:P),,)</f>
        <v>270</v>
      </c>
      <c r="AT63" s="6" cm="1">
        <f t="array" aca="1" ref="AT63" ca="1">OFFSET($B$2,$AC63,COLUMN(Q:Q),,)</f>
        <v>438</v>
      </c>
      <c r="AU63" s="6" cm="1">
        <f t="array" aca="1" ref="AU63" ca="1">OFFSET($B$2,$AC63,COLUMN(R:R),,)</f>
        <v>84</v>
      </c>
      <c r="AV63" s="6" cm="1">
        <f t="array" aca="1" ref="AV63" ca="1">OFFSET($B$2,$AC63,COLUMN(S:S),,)</f>
        <v>258</v>
      </c>
      <c r="AW63" s="6" cm="1">
        <f t="array" aca="1" ref="AW63" ca="1">OFFSET($B$2,$AC63,COLUMN(T:T),,)</f>
        <v>6</v>
      </c>
      <c r="AX63" s="6" cm="1">
        <f t="array" aca="1" ref="AX63" ca="1">OFFSET($B$2,$AC63,COLUMN(U:U),,)</f>
        <v>42</v>
      </c>
      <c r="AZ63" s="6">
        <v>61</v>
      </c>
      <c r="BA63" s="45" t="str">
        <f t="shared" ca="1" si="6"/>
        <v>DR5952-810</v>
      </c>
      <c r="BB63" s="44">
        <f t="shared" ca="1" si="7"/>
        <v>44729</v>
      </c>
      <c r="BC63" s="6">
        <f>$AI$2</f>
        <v>5.5</v>
      </c>
      <c r="BD63" s="6">
        <f ca="1">$AI$6</f>
        <v>18</v>
      </c>
      <c r="BF63" s="6" cm="1">
        <f t="array" aca="1" ref="BF63" ca="1">SMALL(IF(CGAC-$D$1&lt;36,ROW($BD$3:$BD$1009)-2,9999),ROW(61:61))</f>
        <v>61</v>
      </c>
      <c r="BG63" s="6" t="str" cm="1">
        <f t="array" aca="1" ref="BG63" ca="1">OFFSET($AZ$2,$BF63,COLUMN(A:A),,)</f>
        <v>DR5952-810</v>
      </c>
      <c r="BH63" s="49" cm="1">
        <f t="array" aca="1" ref="BH63" ca="1">OFFSET($AZ$2,$BF63,COLUMN(B:B),,)</f>
        <v>44729</v>
      </c>
      <c r="BI63" s="6" cm="1">
        <f t="array" aca="1" ref="BI63" ca="1">OFFSET($AZ$2,$BF63,COLUMN(C:C),,)</f>
        <v>5.5</v>
      </c>
      <c r="BJ63" s="6" cm="1">
        <f t="array" aca="1" ref="BJ63" ca="1">OFFSET($AZ$2,$BF63,COLUMN(D:D),,)</f>
        <v>18</v>
      </c>
      <c r="BL63" s="54" cm="1">
        <f t="array" aca="1" ref="BL63" ca="1">SMALL(IF(Order_QTY&gt;0,ROW($BF$3:$BF$1009)-2,9999),ROW(61:61))</f>
        <v>90</v>
      </c>
      <c r="BM63" s="53" t="str" cm="1">
        <f t="array" aca="1" ref="BM63" ca="1">OFFSET($BF$2,$BL63,COLUMN(A:A),,)</f>
        <v>DJ5963-780</v>
      </c>
      <c r="BN63" s="55" cm="1">
        <f t="array" aca="1" ref="BN63" ca="1">OFFSET($BF$2,$BL63,COLUMN(B:B),,)</f>
        <v>44735</v>
      </c>
      <c r="BO63" s="53" cm="1">
        <f t="array" aca="1" ref="BO63" ca="1">OFFSET($BF$2,$BL63,COLUMN(C:C),,)</f>
        <v>10.5</v>
      </c>
      <c r="BP63" s="53" cm="1">
        <f t="array" aca="1" ref="BP63" ca="1">OFFSET($BF$2,$BL63,COLUMN(D:D),,)</f>
        <v>30</v>
      </c>
    </row>
    <row r="64" spans="1:68">
      <c r="A64" s="6">
        <v>62</v>
      </c>
      <c r="B64" s="6" t="str">
        <f>Order!A65</f>
        <v>MS</v>
      </c>
      <c r="C64" s="6" t="str">
        <f>Order!C65</f>
        <v>DJ5963-001</v>
      </c>
      <c r="D64" s="44">
        <f>Order!B65</f>
        <v>44800</v>
      </c>
      <c r="E64" s="6">
        <f>Order!D65</f>
        <v>0</v>
      </c>
      <c r="F64" s="6">
        <f>Order!E65</f>
        <v>0</v>
      </c>
      <c r="G64" s="6">
        <f>Order!F65</f>
        <v>0</v>
      </c>
      <c r="H64" s="6">
        <f>Order!G65</f>
        <v>0</v>
      </c>
      <c r="I64" s="6">
        <f>Order!H65</f>
        <v>0</v>
      </c>
      <c r="J64" s="6">
        <f>Order!I65</f>
        <v>6</v>
      </c>
      <c r="K64" s="6">
        <f>Order!J65</f>
        <v>96</v>
      </c>
      <c r="L64" s="6">
        <f>Order!K65</f>
        <v>18</v>
      </c>
      <c r="M64" s="6">
        <f>Order!L65</f>
        <v>108</v>
      </c>
      <c r="N64" s="6">
        <f>Order!M65</f>
        <v>30</v>
      </c>
      <c r="O64" s="6">
        <f>Order!N65</f>
        <v>84</v>
      </c>
      <c r="P64" s="6">
        <f>Order!O65</f>
        <v>18</v>
      </c>
      <c r="Q64" s="6">
        <f>Order!P65</f>
        <v>126</v>
      </c>
      <c r="R64" s="6">
        <f>Order!Q65</f>
        <v>0</v>
      </c>
      <c r="S64" s="6">
        <f>Order!R65</f>
        <v>108</v>
      </c>
      <c r="T64" s="6">
        <f>Order!S65</f>
        <v>0</v>
      </c>
      <c r="U64" s="6">
        <f>Order!T65</f>
        <v>60</v>
      </c>
      <c r="V64" s="6">
        <f>Order!U65</f>
        <v>0</v>
      </c>
      <c r="W64" s="6">
        <f>Order!V65</f>
        <v>0</v>
      </c>
      <c r="X64" s="6">
        <f>Order!W65</f>
        <v>0</v>
      </c>
      <c r="Y64" s="6">
        <f>Order!X65</f>
        <v>0</v>
      </c>
      <c r="Z64" s="6">
        <f>Order!Y65</f>
        <v>0</v>
      </c>
      <c r="AA64" s="6">
        <f>Order!Z65</f>
        <v>0</v>
      </c>
      <c r="AC64" s="6" cm="1">
        <f t="array" ref="AC64">SMALL(IF(成人兒童=$AE$1,ROW($A$3:$A$302)-2,9999),ROW(62:62))</f>
        <v>62</v>
      </c>
      <c r="AD64" s="6" t="str" cm="1">
        <f t="array" aca="1" ref="AD64" ca="1">OFFSET($B$2,$AC64,COLUMN(A:A),,)</f>
        <v>DJ5963-001</v>
      </c>
      <c r="AE64" s="44" cm="1">
        <f t="array" aca="1" ref="AE64" ca="1">OFFSET($B$2,$AC64,COLUMN(B:B),,)</f>
        <v>44800</v>
      </c>
      <c r="AF64" s="6" cm="1">
        <f t="array" aca="1" ref="AF64" ca="1">OFFSET($B$2,$AC64,COLUMN(C:C),,)</f>
        <v>0</v>
      </c>
      <c r="AG64" s="6" cm="1">
        <f t="array" aca="1" ref="AG64" ca="1">OFFSET($B$2,$AC64,COLUMN(D:D),,)</f>
        <v>0</v>
      </c>
      <c r="AH64" s="6" cm="1">
        <f t="array" aca="1" ref="AH64" ca="1">OFFSET($B$2,$AC64,COLUMN(E:E),,)</f>
        <v>0</v>
      </c>
      <c r="AI64" s="6" cm="1">
        <f t="array" aca="1" ref="AI64" ca="1">OFFSET($B$2,$AC64,COLUMN(F:F),,)</f>
        <v>0</v>
      </c>
      <c r="AJ64" s="6" cm="1">
        <f t="array" aca="1" ref="AJ64" ca="1">OFFSET($B$2,$AC64,COLUMN(G:G),,)</f>
        <v>0</v>
      </c>
      <c r="AK64" s="6" cm="1">
        <f t="array" aca="1" ref="AK64" ca="1">OFFSET($B$2,$AC64,COLUMN(H:H),,)</f>
        <v>6</v>
      </c>
      <c r="AL64" s="6" cm="1">
        <f t="array" aca="1" ref="AL64" ca="1">OFFSET($B$2,$AC64,COLUMN(I:I),,)</f>
        <v>96</v>
      </c>
      <c r="AM64" s="6" cm="1">
        <f t="array" aca="1" ref="AM64" ca="1">OFFSET($B$2,$AC64,COLUMN(J:J),,)</f>
        <v>18</v>
      </c>
      <c r="AN64" s="6" cm="1">
        <f t="array" aca="1" ref="AN64" ca="1">OFFSET($B$2,$AC64,COLUMN(K:K),,)</f>
        <v>108</v>
      </c>
      <c r="AO64" s="6" cm="1">
        <f t="array" aca="1" ref="AO64" ca="1">OFFSET($B$2,$AC64,COLUMN(L:L),,)</f>
        <v>30</v>
      </c>
      <c r="AP64" s="6" cm="1">
        <f t="array" aca="1" ref="AP64" ca="1">OFFSET($B$2,$AC64,COLUMN(M:M),,)</f>
        <v>84</v>
      </c>
      <c r="AQ64" s="6" cm="1">
        <f t="array" aca="1" ref="AQ64" ca="1">OFFSET($B$2,$AC64,COLUMN(N:N),,)</f>
        <v>18</v>
      </c>
      <c r="AR64" s="6" cm="1">
        <f t="array" aca="1" ref="AR64" ca="1">OFFSET($B$2,$AC64,COLUMN(O:O),,)</f>
        <v>126</v>
      </c>
      <c r="AS64" s="6" cm="1">
        <f t="array" aca="1" ref="AS64" ca="1">OFFSET($B$2,$AC64,COLUMN(P:P),,)</f>
        <v>0</v>
      </c>
      <c r="AT64" s="6" cm="1">
        <f t="array" aca="1" ref="AT64" ca="1">OFFSET($B$2,$AC64,COLUMN(Q:Q),,)</f>
        <v>108</v>
      </c>
      <c r="AU64" s="6" cm="1">
        <f t="array" aca="1" ref="AU64" ca="1">OFFSET($B$2,$AC64,COLUMN(R:R),,)</f>
        <v>0</v>
      </c>
      <c r="AV64" s="6" cm="1">
        <f t="array" aca="1" ref="AV64" ca="1">OFFSET($B$2,$AC64,COLUMN(S:S),,)</f>
        <v>60</v>
      </c>
      <c r="AW64" s="6" cm="1">
        <f t="array" aca="1" ref="AW64" ca="1">OFFSET($B$2,$AC64,COLUMN(T:T),,)</f>
        <v>0</v>
      </c>
      <c r="AX64" s="6" cm="1">
        <f t="array" aca="1" ref="AX64" ca="1">OFFSET($B$2,$AC64,COLUMN(U:U),,)</f>
        <v>0</v>
      </c>
      <c r="AZ64" s="6">
        <v>62</v>
      </c>
      <c r="BA64" s="45" t="str">
        <f t="shared" ca="1" si="6"/>
        <v>DR5952-810</v>
      </c>
      <c r="BB64" s="44">
        <f t="shared" ca="1" si="7"/>
        <v>44729</v>
      </c>
      <c r="BC64" s="6">
        <f>$AJ$2</f>
        <v>6</v>
      </c>
      <c r="BD64" s="6">
        <f ca="1">$AJ$6</f>
        <v>24</v>
      </c>
      <c r="BF64" s="6" cm="1">
        <f t="array" aca="1" ref="BF64" ca="1">SMALL(IF(CGAC-$D$1&lt;36,ROW($BD$3:$BD$1009)-2,9999),ROW(62:62))</f>
        <v>62</v>
      </c>
      <c r="BG64" s="6" t="str" cm="1">
        <f t="array" aca="1" ref="BG64" ca="1">OFFSET($AZ$2,$BF64,COLUMN(A:A),,)</f>
        <v>DR5952-810</v>
      </c>
      <c r="BH64" s="49" cm="1">
        <f t="array" aca="1" ref="BH64" ca="1">OFFSET($AZ$2,$BF64,COLUMN(B:B),,)</f>
        <v>44729</v>
      </c>
      <c r="BI64" s="6" cm="1">
        <f t="array" aca="1" ref="BI64" ca="1">OFFSET($AZ$2,$BF64,COLUMN(C:C),,)</f>
        <v>6</v>
      </c>
      <c r="BJ64" s="6" cm="1">
        <f t="array" aca="1" ref="BJ64" ca="1">OFFSET($AZ$2,$BF64,COLUMN(D:D),,)</f>
        <v>24</v>
      </c>
      <c r="BL64" s="54" cm="1">
        <f t="array" aca="1" ref="BL64" ca="1">SMALL(IF(Order_QTY&gt;0,ROW($BF$3:$BF$1009)-2,9999),ROW(62:62))</f>
        <v>91</v>
      </c>
      <c r="BM64" s="53" t="str" cm="1">
        <f t="array" aca="1" ref="BM64" ca="1">OFFSET($BF$2,$BL64,COLUMN(A:A),,)</f>
        <v>DJ5963-780</v>
      </c>
      <c r="BN64" s="55" cm="1">
        <f t="array" aca="1" ref="BN64" ca="1">OFFSET($BF$2,$BL64,COLUMN(B:B),,)</f>
        <v>44735</v>
      </c>
      <c r="BO64" s="53" cm="1">
        <f t="array" aca="1" ref="BO64" ca="1">OFFSET($BF$2,$BL64,COLUMN(C:C),,)</f>
        <v>11</v>
      </c>
      <c r="BP64" s="53" cm="1">
        <f t="array" aca="1" ref="BP64" ca="1">OFFSET($BF$2,$BL64,COLUMN(D:D),,)</f>
        <v>126</v>
      </c>
    </row>
    <row r="65" spans="1:68">
      <c r="A65" s="6">
        <v>63</v>
      </c>
      <c r="B65" s="6" t="str">
        <f>Order!A66</f>
        <v>MS</v>
      </c>
      <c r="C65" s="6" t="str">
        <f>Order!C66</f>
        <v>DR5953-810</v>
      </c>
      <c r="D65" s="44">
        <f>Order!B66</f>
        <v>44800</v>
      </c>
      <c r="E65" s="6">
        <f>Order!D66</f>
        <v>0</v>
      </c>
      <c r="F65" s="6">
        <f>Order!E66</f>
        <v>0</v>
      </c>
      <c r="G65" s="6">
        <f>Order!F66</f>
        <v>0</v>
      </c>
      <c r="H65" s="6">
        <f>Order!G66</f>
        <v>0</v>
      </c>
      <c r="I65" s="6">
        <f>Order!H66</f>
        <v>0</v>
      </c>
      <c r="J65" s="6">
        <f>Order!I66</f>
        <v>0</v>
      </c>
      <c r="K65" s="6">
        <f>Order!J66</f>
        <v>54</v>
      </c>
      <c r="L65" s="6">
        <f>Order!K66</f>
        <v>0</v>
      </c>
      <c r="M65" s="6">
        <f>Order!L66</f>
        <v>54</v>
      </c>
      <c r="N65" s="6">
        <f>Order!M66</f>
        <v>0</v>
      </c>
      <c r="O65" s="6">
        <f>Order!N66</f>
        <v>42</v>
      </c>
      <c r="P65" s="6">
        <f>Order!O66</f>
        <v>0</v>
      </c>
      <c r="Q65" s="6">
        <f>Order!P66</f>
        <v>42</v>
      </c>
      <c r="R65" s="6">
        <f>Order!Q66</f>
        <v>0</v>
      </c>
      <c r="S65" s="6">
        <f>Order!R66</f>
        <v>30</v>
      </c>
      <c r="T65" s="6">
        <f>Order!S66</f>
        <v>0</v>
      </c>
      <c r="U65" s="6">
        <f>Order!T66</f>
        <v>18</v>
      </c>
      <c r="V65" s="6">
        <f>Order!U66</f>
        <v>0</v>
      </c>
      <c r="W65" s="6">
        <f>Order!V66</f>
        <v>0</v>
      </c>
      <c r="X65" s="6">
        <f>Order!W66</f>
        <v>0</v>
      </c>
      <c r="Y65" s="6">
        <f>Order!X66</f>
        <v>0</v>
      </c>
      <c r="Z65" s="6">
        <f>Order!Y66</f>
        <v>0</v>
      </c>
      <c r="AA65" s="6">
        <f>Order!Z66</f>
        <v>0</v>
      </c>
      <c r="AC65" s="6" cm="1">
        <f t="array" ref="AC65">SMALL(IF(成人兒童=$AE$1,ROW($A$3:$A$302)-2,9999),ROW(63:63))</f>
        <v>63</v>
      </c>
      <c r="AD65" s="6" t="str" cm="1">
        <f t="array" aca="1" ref="AD65" ca="1">OFFSET($B$2,$AC65,COLUMN(A:A),,)</f>
        <v>DR5953-810</v>
      </c>
      <c r="AE65" s="44" cm="1">
        <f t="array" aca="1" ref="AE65" ca="1">OFFSET($B$2,$AC65,COLUMN(B:B),,)</f>
        <v>44800</v>
      </c>
      <c r="AF65" s="6" cm="1">
        <f t="array" aca="1" ref="AF65" ca="1">OFFSET($B$2,$AC65,COLUMN(C:C),,)</f>
        <v>0</v>
      </c>
      <c r="AG65" s="6" cm="1">
        <f t="array" aca="1" ref="AG65" ca="1">OFFSET($B$2,$AC65,COLUMN(D:D),,)</f>
        <v>0</v>
      </c>
      <c r="AH65" s="6" cm="1">
        <f t="array" aca="1" ref="AH65" ca="1">OFFSET($B$2,$AC65,COLUMN(E:E),,)</f>
        <v>0</v>
      </c>
      <c r="AI65" s="6" cm="1">
        <f t="array" aca="1" ref="AI65" ca="1">OFFSET($B$2,$AC65,COLUMN(F:F),,)</f>
        <v>0</v>
      </c>
      <c r="AJ65" s="6" cm="1">
        <f t="array" aca="1" ref="AJ65" ca="1">OFFSET($B$2,$AC65,COLUMN(G:G),,)</f>
        <v>0</v>
      </c>
      <c r="AK65" s="6" cm="1">
        <f t="array" aca="1" ref="AK65" ca="1">OFFSET($B$2,$AC65,COLUMN(H:H),,)</f>
        <v>0</v>
      </c>
      <c r="AL65" s="6" cm="1">
        <f t="array" aca="1" ref="AL65" ca="1">OFFSET($B$2,$AC65,COLUMN(I:I),,)</f>
        <v>54</v>
      </c>
      <c r="AM65" s="6" cm="1">
        <f t="array" aca="1" ref="AM65" ca="1">OFFSET($B$2,$AC65,COLUMN(J:J),,)</f>
        <v>0</v>
      </c>
      <c r="AN65" s="6" cm="1">
        <f t="array" aca="1" ref="AN65" ca="1">OFFSET($B$2,$AC65,COLUMN(K:K),,)</f>
        <v>54</v>
      </c>
      <c r="AO65" s="6" cm="1">
        <f t="array" aca="1" ref="AO65" ca="1">OFFSET($B$2,$AC65,COLUMN(L:L),,)</f>
        <v>0</v>
      </c>
      <c r="AP65" s="6" cm="1">
        <f t="array" aca="1" ref="AP65" ca="1">OFFSET($B$2,$AC65,COLUMN(M:M),,)</f>
        <v>42</v>
      </c>
      <c r="AQ65" s="6" cm="1">
        <f t="array" aca="1" ref="AQ65" ca="1">OFFSET($B$2,$AC65,COLUMN(N:N),,)</f>
        <v>0</v>
      </c>
      <c r="AR65" s="6" cm="1">
        <f t="array" aca="1" ref="AR65" ca="1">OFFSET($B$2,$AC65,COLUMN(O:O),,)</f>
        <v>42</v>
      </c>
      <c r="AS65" s="6" cm="1">
        <f t="array" aca="1" ref="AS65" ca="1">OFFSET($B$2,$AC65,COLUMN(P:P),,)</f>
        <v>0</v>
      </c>
      <c r="AT65" s="6" cm="1">
        <f t="array" aca="1" ref="AT65" ca="1">OFFSET($B$2,$AC65,COLUMN(Q:Q),,)</f>
        <v>30</v>
      </c>
      <c r="AU65" s="6" cm="1">
        <f t="array" aca="1" ref="AU65" ca="1">OFFSET($B$2,$AC65,COLUMN(R:R),,)</f>
        <v>0</v>
      </c>
      <c r="AV65" s="6" cm="1">
        <f t="array" aca="1" ref="AV65" ca="1">OFFSET($B$2,$AC65,COLUMN(S:S),,)</f>
        <v>18</v>
      </c>
      <c r="AW65" s="6" cm="1">
        <f t="array" aca="1" ref="AW65" ca="1">OFFSET($B$2,$AC65,COLUMN(T:T),,)</f>
        <v>0</v>
      </c>
      <c r="AX65" s="6" cm="1">
        <f t="array" aca="1" ref="AX65" ca="1">OFFSET($B$2,$AC65,COLUMN(U:U),,)</f>
        <v>0</v>
      </c>
      <c r="AZ65" s="6">
        <v>63</v>
      </c>
      <c r="BA65" s="45" t="str">
        <f t="shared" ca="1" si="6"/>
        <v>DR5952-810</v>
      </c>
      <c r="BB65" s="44">
        <f t="shared" ca="1" si="7"/>
        <v>44729</v>
      </c>
      <c r="BC65" s="6">
        <f>$AK$2</f>
        <v>6.5</v>
      </c>
      <c r="BD65" s="6">
        <f ca="1">$AK$6</f>
        <v>30</v>
      </c>
      <c r="BF65" s="6" cm="1">
        <f t="array" aca="1" ref="BF65" ca="1">SMALL(IF(CGAC-$D$1&lt;36,ROW($BD$3:$BD$1009)-2,9999),ROW(63:63))</f>
        <v>63</v>
      </c>
      <c r="BG65" s="6" t="str" cm="1">
        <f t="array" aca="1" ref="BG65" ca="1">OFFSET($AZ$2,$BF65,COLUMN(A:A),,)</f>
        <v>DR5952-810</v>
      </c>
      <c r="BH65" s="49" cm="1">
        <f t="array" aca="1" ref="BH65" ca="1">OFFSET($AZ$2,$BF65,COLUMN(B:B),,)</f>
        <v>44729</v>
      </c>
      <c r="BI65" s="6" cm="1">
        <f t="array" aca="1" ref="BI65" ca="1">OFFSET($AZ$2,$BF65,COLUMN(C:C),,)</f>
        <v>6.5</v>
      </c>
      <c r="BJ65" s="6" cm="1">
        <f t="array" aca="1" ref="BJ65" ca="1">OFFSET($AZ$2,$BF65,COLUMN(D:D),,)</f>
        <v>30</v>
      </c>
      <c r="BL65" s="54" cm="1">
        <f t="array" aca="1" ref="BL65" ca="1">SMALL(IF(Order_QTY&gt;0,ROW($BF$3:$BF$1009)-2,9999),ROW(63:63))</f>
        <v>93</v>
      </c>
      <c r="BM65" s="53" t="str" cm="1">
        <f t="array" aca="1" ref="BM65" ca="1">OFFSET($BF$2,$BL65,COLUMN(A:A),,)</f>
        <v>DJ5963-780</v>
      </c>
      <c r="BN65" s="55" cm="1">
        <f t="array" aca="1" ref="BN65" ca="1">OFFSET($BF$2,$BL65,COLUMN(B:B),,)</f>
        <v>44735</v>
      </c>
      <c r="BO65" s="53" cm="1">
        <f t="array" aca="1" ref="BO65" ca="1">OFFSET($BF$2,$BL65,COLUMN(C:C),,)</f>
        <v>12</v>
      </c>
      <c r="BP65" s="53" cm="1">
        <f t="array" aca="1" ref="BP65" ca="1">OFFSET($BF$2,$BL65,COLUMN(D:D),,)</f>
        <v>12</v>
      </c>
    </row>
    <row r="66" spans="1:68">
      <c r="A66" s="6">
        <v>64</v>
      </c>
      <c r="B66" s="6" t="str">
        <f>Order!A67</f>
        <v>MS</v>
      </c>
      <c r="C66" s="6" t="str">
        <f>Order!C67</f>
        <v>CV0852-004</v>
      </c>
      <c r="D66" s="44">
        <f>Order!B67</f>
        <v>44807</v>
      </c>
      <c r="E66" s="6">
        <f>Order!D67</f>
        <v>0</v>
      </c>
      <c r="F66" s="6">
        <f>Order!E67</f>
        <v>0</v>
      </c>
      <c r="G66" s="6">
        <f>Order!F67</f>
        <v>0</v>
      </c>
      <c r="H66" s="6">
        <f>Order!G67</f>
        <v>0</v>
      </c>
      <c r="I66" s="6">
        <f>Order!H67</f>
        <v>36</v>
      </c>
      <c r="J66" s="6">
        <f>Order!I67</f>
        <v>30</v>
      </c>
      <c r="K66" s="6">
        <f>Order!J67</f>
        <v>246</v>
      </c>
      <c r="L66" s="6">
        <f>Order!K67</f>
        <v>132</v>
      </c>
      <c r="M66" s="6">
        <f>Order!L67</f>
        <v>474</v>
      </c>
      <c r="N66" s="6">
        <f>Order!M67</f>
        <v>510</v>
      </c>
      <c r="O66" s="6">
        <f>Order!N67</f>
        <v>450</v>
      </c>
      <c r="P66" s="6">
        <f>Order!O67</f>
        <v>612</v>
      </c>
      <c r="Q66" s="6">
        <f>Order!P67</f>
        <v>582</v>
      </c>
      <c r="R66" s="6">
        <f>Order!Q67</f>
        <v>282</v>
      </c>
      <c r="S66" s="6">
        <f>Order!R67</f>
        <v>456</v>
      </c>
      <c r="T66" s="6">
        <f>Order!S67</f>
        <v>186</v>
      </c>
      <c r="U66" s="6">
        <f>Order!T67</f>
        <v>234</v>
      </c>
      <c r="V66" s="6">
        <f>Order!U67</f>
        <v>84</v>
      </c>
      <c r="W66" s="6">
        <f>Order!V67</f>
        <v>18</v>
      </c>
      <c r="X66" s="6">
        <f>Order!W67</f>
        <v>0</v>
      </c>
      <c r="Y66" s="6">
        <f>Order!X67</f>
        <v>0</v>
      </c>
      <c r="Z66" s="6">
        <f>Order!Y67</f>
        <v>0</v>
      </c>
      <c r="AA66" s="6">
        <f>Order!Z67</f>
        <v>0</v>
      </c>
      <c r="AC66" s="6" cm="1">
        <f t="array" ref="AC66">SMALL(IF(成人兒童=$AE$1,ROW($A$3:$A$302)-2,9999),ROW(64:64))</f>
        <v>64</v>
      </c>
      <c r="AD66" s="6" t="str" cm="1">
        <f t="array" aca="1" ref="AD66" ca="1">OFFSET($B$2,$AC66,COLUMN(A:A),,)</f>
        <v>CV0852-004</v>
      </c>
      <c r="AE66" s="44" cm="1">
        <f t="array" aca="1" ref="AE66" ca="1">OFFSET($B$2,$AC66,COLUMN(B:B),,)</f>
        <v>44807</v>
      </c>
      <c r="AF66" s="6" cm="1">
        <f t="array" aca="1" ref="AF66" ca="1">OFFSET($B$2,$AC66,COLUMN(C:C),,)</f>
        <v>0</v>
      </c>
      <c r="AG66" s="6" cm="1">
        <f t="array" aca="1" ref="AG66" ca="1">OFFSET($B$2,$AC66,COLUMN(D:D),,)</f>
        <v>0</v>
      </c>
      <c r="AH66" s="6" cm="1">
        <f t="array" aca="1" ref="AH66" ca="1">OFFSET($B$2,$AC66,COLUMN(E:E),,)</f>
        <v>0</v>
      </c>
      <c r="AI66" s="6" cm="1">
        <f t="array" aca="1" ref="AI66" ca="1">OFFSET($B$2,$AC66,COLUMN(F:F),,)</f>
        <v>0</v>
      </c>
      <c r="AJ66" s="6" cm="1">
        <f t="array" aca="1" ref="AJ66" ca="1">OFFSET($B$2,$AC66,COLUMN(G:G),,)</f>
        <v>36</v>
      </c>
      <c r="AK66" s="6" cm="1">
        <f t="array" aca="1" ref="AK66" ca="1">OFFSET($B$2,$AC66,COLUMN(H:H),,)</f>
        <v>30</v>
      </c>
      <c r="AL66" s="6" cm="1">
        <f t="array" aca="1" ref="AL66" ca="1">OFFSET($B$2,$AC66,COLUMN(I:I),,)</f>
        <v>246</v>
      </c>
      <c r="AM66" s="6" cm="1">
        <f t="array" aca="1" ref="AM66" ca="1">OFFSET($B$2,$AC66,COLUMN(J:J),,)</f>
        <v>132</v>
      </c>
      <c r="AN66" s="6" cm="1">
        <f t="array" aca="1" ref="AN66" ca="1">OFFSET($B$2,$AC66,COLUMN(K:K),,)</f>
        <v>474</v>
      </c>
      <c r="AO66" s="6" cm="1">
        <f t="array" aca="1" ref="AO66" ca="1">OFFSET($B$2,$AC66,COLUMN(L:L),,)</f>
        <v>510</v>
      </c>
      <c r="AP66" s="6" cm="1">
        <f t="array" aca="1" ref="AP66" ca="1">OFFSET($B$2,$AC66,COLUMN(M:M),,)</f>
        <v>450</v>
      </c>
      <c r="AQ66" s="6" cm="1">
        <f t="array" aca="1" ref="AQ66" ca="1">OFFSET($B$2,$AC66,COLUMN(N:N),,)</f>
        <v>612</v>
      </c>
      <c r="AR66" s="6" cm="1">
        <f t="array" aca="1" ref="AR66" ca="1">OFFSET($B$2,$AC66,COLUMN(O:O),,)</f>
        <v>582</v>
      </c>
      <c r="AS66" s="6" cm="1">
        <f t="array" aca="1" ref="AS66" ca="1">OFFSET($B$2,$AC66,COLUMN(P:P),,)</f>
        <v>282</v>
      </c>
      <c r="AT66" s="6" cm="1">
        <f t="array" aca="1" ref="AT66" ca="1">OFFSET($B$2,$AC66,COLUMN(Q:Q),,)</f>
        <v>456</v>
      </c>
      <c r="AU66" s="6" cm="1">
        <f t="array" aca="1" ref="AU66" ca="1">OFFSET($B$2,$AC66,COLUMN(R:R),,)</f>
        <v>186</v>
      </c>
      <c r="AV66" s="6" cm="1">
        <f t="array" aca="1" ref="AV66" ca="1">OFFSET($B$2,$AC66,COLUMN(S:S),,)</f>
        <v>234</v>
      </c>
      <c r="AW66" s="6" cm="1">
        <f t="array" aca="1" ref="AW66" ca="1">OFFSET($B$2,$AC66,COLUMN(T:T),,)</f>
        <v>84</v>
      </c>
      <c r="AX66" s="6" cm="1">
        <f t="array" aca="1" ref="AX66" ca="1">OFFSET($B$2,$AC66,COLUMN(U:U),,)</f>
        <v>18</v>
      </c>
      <c r="AZ66" s="6">
        <v>64</v>
      </c>
      <c r="BA66" s="45" t="str">
        <f t="shared" ca="1" si="6"/>
        <v>DR5952-810</v>
      </c>
      <c r="BB66" s="44">
        <f t="shared" ca="1" si="7"/>
        <v>44729</v>
      </c>
      <c r="BC66" s="6">
        <f>$AL$2</f>
        <v>7</v>
      </c>
      <c r="BD66" s="6">
        <f ca="1">$AL$6</f>
        <v>72</v>
      </c>
      <c r="BF66" s="6" cm="1">
        <f t="array" aca="1" ref="BF66" ca="1">SMALL(IF(CGAC-$D$1&lt;36,ROW($BD$3:$BD$1009)-2,9999),ROW(64:64))</f>
        <v>64</v>
      </c>
      <c r="BG66" s="6" t="str" cm="1">
        <f t="array" aca="1" ref="BG66" ca="1">OFFSET($AZ$2,$BF66,COLUMN(A:A),,)</f>
        <v>DR5952-810</v>
      </c>
      <c r="BH66" s="49" cm="1">
        <f t="array" aca="1" ref="BH66" ca="1">OFFSET($AZ$2,$BF66,COLUMN(B:B),,)</f>
        <v>44729</v>
      </c>
      <c r="BI66" s="6" cm="1">
        <f t="array" aca="1" ref="BI66" ca="1">OFFSET($AZ$2,$BF66,COLUMN(C:C),,)</f>
        <v>7</v>
      </c>
      <c r="BJ66" s="6" cm="1">
        <f t="array" aca="1" ref="BJ66" ca="1">OFFSET($AZ$2,$BF66,COLUMN(D:D),,)</f>
        <v>72</v>
      </c>
      <c r="BL66" s="54" cm="1">
        <f t="array" aca="1" ref="BL66" ca="1">SMALL(IF(Order_QTY&gt;0,ROW($BF$3:$BF$1009)-2,9999),ROW(64:64))</f>
        <v>95</v>
      </c>
      <c r="BM66" s="53" t="str" cm="1">
        <f t="array" aca="1" ref="BM66" ca="1">OFFSET($BF$2,$BL66,COLUMN(A:A),,)</f>
        <v>DJ5963-780</v>
      </c>
      <c r="BN66" s="55" cm="1">
        <f t="array" aca="1" ref="BN66" ca="1">OFFSET($BF$2,$BL66,COLUMN(B:B),,)</f>
        <v>44735</v>
      </c>
      <c r="BO66" s="53" cm="1">
        <f t="array" aca="1" ref="BO66" ca="1">OFFSET($BF$2,$BL66,COLUMN(C:C),,)</f>
        <v>13</v>
      </c>
      <c r="BP66" s="53" cm="1">
        <f t="array" aca="1" ref="BP66" ca="1">OFFSET($BF$2,$BL66,COLUMN(D:D),,)</f>
        <v>6</v>
      </c>
    </row>
    <row r="67" spans="1:68">
      <c r="A67" s="6">
        <v>65</v>
      </c>
      <c r="B67" s="6" t="str">
        <f>Order!A68</f>
        <v>MS</v>
      </c>
      <c r="C67" s="6" t="str">
        <f>Order!C68</f>
        <v>DA5640-004</v>
      </c>
      <c r="D67" s="44">
        <f>Order!B68</f>
        <v>44807</v>
      </c>
      <c r="E67" s="6">
        <f>Order!D68</f>
        <v>0</v>
      </c>
      <c r="F67" s="6">
        <f>Order!E68</f>
        <v>0</v>
      </c>
      <c r="G67" s="6">
        <f>Order!F68</f>
        <v>0</v>
      </c>
      <c r="H67" s="6">
        <f>Order!G68</f>
        <v>0</v>
      </c>
      <c r="I67" s="6">
        <f>Order!H68</f>
        <v>36</v>
      </c>
      <c r="J67" s="6">
        <f>Order!I68</f>
        <v>84</v>
      </c>
      <c r="K67" s="6">
        <f>Order!J68</f>
        <v>324</v>
      </c>
      <c r="L67" s="6">
        <f>Order!K68</f>
        <v>132</v>
      </c>
      <c r="M67" s="6">
        <f>Order!L68</f>
        <v>420</v>
      </c>
      <c r="N67" s="6">
        <f>Order!M68</f>
        <v>390</v>
      </c>
      <c r="O67" s="6">
        <f>Order!N68</f>
        <v>294</v>
      </c>
      <c r="P67" s="6">
        <f>Order!O68</f>
        <v>456</v>
      </c>
      <c r="Q67" s="6">
        <f>Order!P68</f>
        <v>390</v>
      </c>
      <c r="R67" s="6">
        <f>Order!Q68</f>
        <v>162</v>
      </c>
      <c r="S67" s="6">
        <f>Order!R68</f>
        <v>294</v>
      </c>
      <c r="T67" s="6">
        <f>Order!S68</f>
        <v>60</v>
      </c>
      <c r="U67" s="6">
        <f>Order!T68</f>
        <v>180</v>
      </c>
      <c r="V67" s="6">
        <f>Order!U68</f>
        <v>18</v>
      </c>
      <c r="W67" s="6">
        <f>Order!V68</f>
        <v>24</v>
      </c>
      <c r="X67" s="6">
        <f>Order!W68</f>
        <v>0</v>
      </c>
      <c r="Y67" s="6">
        <f>Order!X68</f>
        <v>0</v>
      </c>
      <c r="Z67" s="6">
        <f>Order!Y68</f>
        <v>0</v>
      </c>
      <c r="AA67" s="6">
        <f>Order!Z68</f>
        <v>0</v>
      </c>
      <c r="AC67" s="6" cm="1">
        <f t="array" ref="AC67">SMALL(IF(成人兒童=$AE$1,ROW($A$3:$A$302)-2,9999),ROW(65:65))</f>
        <v>65</v>
      </c>
      <c r="AD67" s="6" t="str" cm="1">
        <f t="array" aca="1" ref="AD67" ca="1">OFFSET($B$2,$AC67,COLUMN(A:A),,)</f>
        <v>DA5640-004</v>
      </c>
      <c r="AE67" s="44" cm="1">
        <f t="array" aca="1" ref="AE67" ca="1">OFFSET($B$2,$AC67,COLUMN(B:B),,)</f>
        <v>44807</v>
      </c>
      <c r="AF67" s="6" cm="1">
        <f t="array" aca="1" ref="AF67" ca="1">OFFSET($B$2,$AC67,COLUMN(C:C),,)</f>
        <v>0</v>
      </c>
      <c r="AG67" s="6" cm="1">
        <f t="array" aca="1" ref="AG67" ca="1">OFFSET($B$2,$AC67,COLUMN(D:D),,)</f>
        <v>0</v>
      </c>
      <c r="AH67" s="6" cm="1">
        <f t="array" aca="1" ref="AH67" ca="1">OFFSET($B$2,$AC67,COLUMN(E:E),,)</f>
        <v>0</v>
      </c>
      <c r="AI67" s="6" cm="1">
        <f t="array" aca="1" ref="AI67" ca="1">OFFSET($B$2,$AC67,COLUMN(F:F),,)</f>
        <v>0</v>
      </c>
      <c r="AJ67" s="6" cm="1">
        <f t="array" aca="1" ref="AJ67" ca="1">OFFSET($B$2,$AC67,COLUMN(G:G),,)</f>
        <v>36</v>
      </c>
      <c r="AK67" s="6" cm="1">
        <f t="array" aca="1" ref="AK67" ca="1">OFFSET($B$2,$AC67,COLUMN(H:H),,)</f>
        <v>84</v>
      </c>
      <c r="AL67" s="6" cm="1">
        <f t="array" aca="1" ref="AL67" ca="1">OFFSET($B$2,$AC67,COLUMN(I:I),,)</f>
        <v>324</v>
      </c>
      <c r="AM67" s="6" cm="1">
        <f t="array" aca="1" ref="AM67" ca="1">OFFSET($B$2,$AC67,COLUMN(J:J),,)</f>
        <v>132</v>
      </c>
      <c r="AN67" s="6" cm="1">
        <f t="array" aca="1" ref="AN67" ca="1">OFFSET($B$2,$AC67,COLUMN(K:K),,)</f>
        <v>420</v>
      </c>
      <c r="AO67" s="6" cm="1">
        <f t="array" aca="1" ref="AO67" ca="1">OFFSET($B$2,$AC67,COLUMN(L:L),,)</f>
        <v>390</v>
      </c>
      <c r="AP67" s="6" cm="1">
        <f t="array" aca="1" ref="AP67" ca="1">OFFSET($B$2,$AC67,COLUMN(M:M),,)</f>
        <v>294</v>
      </c>
      <c r="AQ67" s="6" cm="1">
        <f t="array" aca="1" ref="AQ67" ca="1">OFFSET($B$2,$AC67,COLUMN(N:N),,)</f>
        <v>456</v>
      </c>
      <c r="AR67" s="6" cm="1">
        <f t="array" aca="1" ref="AR67" ca="1">OFFSET($B$2,$AC67,COLUMN(O:O),,)</f>
        <v>390</v>
      </c>
      <c r="AS67" s="6" cm="1">
        <f t="array" aca="1" ref="AS67" ca="1">OFFSET($B$2,$AC67,COLUMN(P:P),,)</f>
        <v>162</v>
      </c>
      <c r="AT67" s="6" cm="1">
        <f t="array" aca="1" ref="AT67" ca="1">OFFSET($B$2,$AC67,COLUMN(Q:Q),,)</f>
        <v>294</v>
      </c>
      <c r="AU67" s="6" cm="1">
        <f t="array" aca="1" ref="AU67" ca="1">OFFSET($B$2,$AC67,COLUMN(R:R),,)</f>
        <v>60</v>
      </c>
      <c r="AV67" s="6" cm="1">
        <f t="array" aca="1" ref="AV67" ca="1">OFFSET($B$2,$AC67,COLUMN(S:S),,)</f>
        <v>180</v>
      </c>
      <c r="AW67" s="6" cm="1">
        <f t="array" aca="1" ref="AW67" ca="1">OFFSET($B$2,$AC67,COLUMN(T:T),,)</f>
        <v>18</v>
      </c>
      <c r="AX67" s="6" cm="1">
        <f t="array" aca="1" ref="AX67" ca="1">OFFSET($B$2,$AC67,COLUMN(U:U),,)</f>
        <v>24</v>
      </c>
      <c r="AZ67" s="6">
        <v>65</v>
      </c>
      <c r="BA67" s="45" t="str">
        <f t="shared" ca="1" si="6"/>
        <v>DR5952-810</v>
      </c>
      <c r="BB67" s="44">
        <f t="shared" ca="1" si="7"/>
        <v>44729</v>
      </c>
      <c r="BC67" s="6">
        <f>$AM$2</f>
        <v>7.5</v>
      </c>
      <c r="BD67" s="6">
        <f ca="1">$AM$6</f>
        <v>84</v>
      </c>
      <c r="BF67" s="6" cm="1">
        <f t="array" aca="1" ref="BF67" ca="1">SMALL(IF(CGAC-$D$1&lt;36,ROW($BD$3:$BD$1009)-2,9999),ROW(65:65))</f>
        <v>65</v>
      </c>
      <c r="BG67" s="6" t="str" cm="1">
        <f t="array" aca="1" ref="BG67" ca="1">OFFSET($AZ$2,$BF67,COLUMN(A:A),,)</f>
        <v>DR5952-810</v>
      </c>
      <c r="BH67" s="49" cm="1">
        <f t="array" aca="1" ref="BH67" ca="1">OFFSET($AZ$2,$BF67,COLUMN(B:B),,)</f>
        <v>44729</v>
      </c>
      <c r="BI67" s="6" cm="1">
        <f t="array" aca="1" ref="BI67" ca="1">OFFSET($AZ$2,$BF67,COLUMN(C:C),,)</f>
        <v>7.5</v>
      </c>
      <c r="BJ67" s="6" cm="1">
        <f t="array" aca="1" ref="BJ67" ca="1">OFFSET($AZ$2,$BF67,COLUMN(D:D),,)</f>
        <v>84</v>
      </c>
      <c r="BL67" s="54" cm="1">
        <f t="array" aca="1" ref="BL67" ca="1">SMALL(IF(Order_QTY&gt;0,ROW($BF$3:$BF$1009)-2,9999),ROW(65:65))</f>
        <v>96</v>
      </c>
      <c r="BM67" s="53" t="str" cm="1">
        <f t="array" aca="1" ref="BM67" ca="1">OFFSET($BF$2,$BL67,COLUMN(A:A),,)</f>
        <v>DJ5963-001</v>
      </c>
      <c r="BN67" s="55" cm="1">
        <f t="array" aca="1" ref="BN67" ca="1">OFFSET($BF$2,$BL67,COLUMN(B:B),,)</f>
        <v>44735</v>
      </c>
      <c r="BO67" s="53" cm="1">
        <f t="array" aca="1" ref="BO67" ca="1">OFFSET($BF$2,$BL67,COLUMN(C:C),,)</f>
        <v>4</v>
      </c>
      <c r="BP67" s="53" cm="1">
        <f t="array" aca="1" ref="BP67" ca="1">OFFSET($BF$2,$BL67,COLUMN(D:D),,)</f>
        <v>6</v>
      </c>
    </row>
    <row r="68" spans="1:68">
      <c r="A68" s="6">
        <v>66</v>
      </c>
      <c r="B68" s="6" t="str">
        <f>Order!A69</f>
        <v>MS</v>
      </c>
      <c r="C68" s="6" t="str">
        <f>Order!C69</f>
        <v>DJ5963-001</v>
      </c>
      <c r="D68" s="44">
        <f>Order!B69</f>
        <v>44807</v>
      </c>
      <c r="E68" s="6">
        <f>Order!D69</f>
        <v>0</v>
      </c>
      <c r="F68" s="6">
        <f>Order!E69</f>
        <v>0</v>
      </c>
      <c r="G68" s="6">
        <f>Order!F69</f>
        <v>0</v>
      </c>
      <c r="H68" s="6">
        <f>Order!G69</f>
        <v>0</v>
      </c>
      <c r="I68" s="6">
        <f>Order!H69</f>
        <v>0</v>
      </c>
      <c r="J68" s="6">
        <f>Order!I69</f>
        <v>0</v>
      </c>
      <c r="K68" s="6">
        <f>Order!J69</f>
        <v>521</v>
      </c>
      <c r="L68" s="6">
        <f>Order!K69</f>
        <v>371</v>
      </c>
      <c r="M68" s="6">
        <f>Order!L69</f>
        <v>551</v>
      </c>
      <c r="N68" s="6">
        <f>Order!M69</f>
        <v>780</v>
      </c>
      <c r="O68" s="6">
        <f>Order!N69</f>
        <v>736</v>
      </c>
      <c r="P68" s="6">
        <f>Order!O69</f>
        <v>916</v>
      </c>
      <c r="Q68" s="6">
        <f>Order!P69</f>
        <v>741</v>
      </c>
      <c r="R68" s="6">
        <f>Order!Q69</f>
        <v>455</v>
      </c>
      <c r="S68" s="6">
        <f>Order!R69</f>
        <v>498</v>
      </c>
      <c r="T68" s="6">
        <f>Order!S69</f>
        <v>20</v>
      </c>
      <c r="U68" s="6">
        <f>Order!T69</f>
        <v>199</v>
      </c>
      <c r="V68" s="6">
        <f>Order!U69</f>
        <v>0</v>
      </c>
      <c r="W68" s="6">
        <f>Order!V69</f>
        <v>20</v>
      </c>
      <c r="X68" s="6">
        <f>Order!W69</f>
        <v>0</v>
      </c>
      <c r="Y68" s="6">
        <f>Order!X69</f>
        <v>0</v>
      </c>
      <c r="Z68" s="6">
        <f>Order!Y69</f>
        <v>0</v>
      </c>
      <c r="AA68" s="6">
        <f>Order!Z69</f>
        <v>0</v>
      </c>
      <c r="AC68" s="6" cm="1">
        <f t="array" ref="AC68">SMALL(IF(成人兒童=$AE$1,ROW($A$3:$A$302)-2,9999),ROW(66:66))</f>
        <v>66</v>
      </c>
      <c r="AD68" s="6" t="str" cm="1">
        <f t="array" aca="1" ref="AD68" ca="1">OFFSET($B$2,$AC68,COLUMN(A:A),,)</f>
        <v>DJ5963-001</v>
      </c>
      <c r="AE68" s="44" cm="1">
        <f t="array" aca="1" ref="AE68" ca="1">OFFSET($B$2,$AC68,COLUMN(B:B),,)</f>
        <v>44807</v>
      </c>
      <c r="AF68" s="6" cm="1">
        <f t="array" aca="1" ref="AF68" ca="1">OFFSET($B$2,$AC68,COLUMN(C:C),,)</f>
        <v>0</v>
      </c>
      <c r="AG68" s="6" cm="1">
        <f t="array" aca="1" ref="AG68" ca="1">OFFSET($B$2,$AC68,COLUMN(D:D),,)</f>
        <v>0</v>
      </c>
      <c r="AH68" s="6" cm="1">
        <f t="array" aca="1" ref="AH68" ca="1">OFFSET($B$2,$AC68,COLUMN(E:E),,)</f>
        <v>0</v>
      </c>
      <c r="AI68" s="6" cm="1">
        <f t="array" aca="1" ref="AI68" ca="1">OFFSET($B$2,$AC68,COLUMN(F:F),,)</f>
        <v>0</v>
      </c>
      <c r="AJ68" s="6" cm="1">
        <f t="array" aca="1" ref="AJ68" ca="1">OFFSET($B$2,$AC68,COLUMN(G:G),,)</f>
        <v>0</v>
      </c>
      <c r="AK68" s="6" cm="1">
        <f t="array" aca="1" ref="AK68" ca="1">OFFSET($B$2,$AC68,COLUMN(H:H),,)</f>
        <v>0</v>
      </c>
      <c r="AL68" s="6" cm="1">
        <f t="array" aca="1" ref="AL68" ca="1">OFFSET($B$2,$AC68,COLUMN(I:I),,)</f>
        <v>521</v>
      </c>
      <c r="AM68" s="6" cm="1">
        <f t="array" aca="1" ref="AM68" ca="1">OFFSET($B$2,$AC68,COLUMN(J:J),,)</f>
        <v>371</v>
      </c>
      <c r="AN68" s="6" cm="1">
        <f t="array" aca="1" ref="AN68" ca="1">OFFSET($B$2,$AC68,COLUMN(K:K),,)</f>
        <v>551</v>
      </c>
      <c r="AO68" s="6" cm="1">
        <f t="array" aca="1" ref="AO68" ca="1">OFFSET($B$2,$AC68,COLUMN(L:L),,)</f>
        <v>780</v>
      </c>
      <c r="AP68" s="6" cm="1">
        <f t="array" aca="1" ref="AP68" ca="1">OFFSET($B$2,$AC68,COLUMN(M:M),,)</f>
        <v>736</v>
      </c>
      <c r="AQ68" s="6" cm="1">
        <f t="array" aca="1" ref="AQ68" ca="1">OFFSET($B$2,$AC68,COLUMN(N:N),,)</f>
        <v>916</v>
      </c>
      <c r="AR68" s="6" cm="1">
        <f t="array" aca="1" ref="AR68" ca="1">OFFSET($B$2,$AC68,COLUMN(O:O),,)</f>
        <v>741</v>
      </c>
      <c r="AS68" s="6" cm="1">
        <f t="array" aca="1" ref="AS68" ca="1">OFFSET($B$2,$AC68,COLUMN(P:P),,)</f>
        <v>455</v>
      </c>
      <c r="AT68" s="6" cm="1">
        <f t="array" aca="1" ref="AT68" ca="1">OFFSET($B$2,$AC68,COLUMN(Q:Q),,)</f>
        <v>498</v>
      </c>
      <c r="AU68" s="6" cm="1">
        <f t="array" aca="1" ref="AU68" ca="1">OFFSET($B$2,$AC68,COLUMN(R:R),,)</f>
        <v>20</v>
      </c>
      <c r="AV68" s="6" cm="1">
        <f t="array" aca="1" ref="AV68" ca="1">OFFSET($B$2,$AC68,COLUMN(S:S),,)</f>
        <v>199</v>
      </c>
      <c r="AW68" s="6" cm="1">
        <f t="array" aca="1" ref="AW68" ca="1">OFFSET($B$2,$AC68,COLUMN(T:T),,)</f>
        <v>0</v>
      </c>
      <c r="AX68" s="6" cm="1">
        <f t="array" aca="1" ref="AX68" ca="1">OFFSET($B$2,$AC68,COLUMN(U:U),,)</f>
        <v>20</v>
      </c>
      <c r="AZ68" s="6">
        <v>66</v>
      </c>
      <c r="BA68" s="45" t="str">
        <f t="shared" ca="1" si="6"/>
        <v>DR5952-810</v>
      </c>
      <c r="BB68" s="44">
        <f t="shared" ca="1" si="7"/>
        <v>44729</v>
      </c>
      <c r="BC68" s="6">
        <f>$AN$2</f>
        <v>8</v>
      </c>
      <c r="BD68" s="6">
        <f ca="1">$AN$6</f>
        <v>144</v>
      </c>
      <c r="BF68" s="6" cm="1">
        <f t="array" aca="1" ref="BF68" ca="1">SMALL(IF(CGAC-$D$1&lt;36,ROW($BD$3:$BD$1009)-2,9999),ROW(66:66))</f>
        <v>66</v>
      </c>
      <c r="BG68" s="6" t="str" cm="1">
        <f t="array" aca="1" ref="BG68" ca="1">OFFSET($AZ$2,$BF68,COLUMN(A:A),,)</f>
        <v>DR5952-810</v>
      </c>
      <c r="BH68" s="49" cm="1">
        <f t="array" aca="1" ref="BH68" ca="1">OFFSET($AZ$2,$BF68,COLUMN(B:B),,)</f>
        <v>44729</v>
      </c>
      <c r="BI68" s="6" cm="1">
        <f t="array" aca="1" ref="BI68" ca="1">OFFSET($AZ$2,$BF68,COLUMN(C:C),,)</f>
        <v>8</v>
      </c>
      <c r="BJ68" s="6" cm="1">
        <f t="array" aca="1" ref="BJ68" ca="1">OFFSET($AZ$2,$BF68,COLUMN(D:D),,)</f>
        <v>144</v>
      </c>
      <c r="BL68" s="54" cm="1">
        <f t="array" aca="1" ref="BL68" ca="1">SMALL(IF(Order_QTY&gt;0,ROW($BF$3:$BF$1009)-2,9999),ROW(66:66))</f>
        <v>98</v>
      </c>
      <c r="BM68" s="53" t="str" cm="1">
        <f t="array" aca="1" ref="BM68" ca="1">OFFSET($BF$2,$BL68,COLUMN(A:A),,)</f>
        <v>DJ5963-001</v>
      </c>
      <c r="BN68" s="55" cm="1">
        <f t="array" aca="1" ref="BN68" ca="1">OFFSET($BF$2,$BL68,COLUMN(B:B),,)</f>
        <v>44735</v>
      </c>
      <c r="BO68" s="53" cm="1">
        <f t="array" aca="1" ref="BO68" ca="1">OFFSET($BF$2,$BL68,COLUMN(C:C),,)</f>
        <v>5</v>
      </c>
      <c r="BP68" s="53" cm="1">
        <f t="array" aca="1" ref="BP68" ca="1">OFFSET($BF$2,$BL68,COLUMN(D:D),,)</f>
        <v>12</v>
      </c>
    </row>
    <row r="69" spans="1:68">
      <c r="A69" s="6">
        <v>67</v>
      </c>
      <c r="B69" s="6" t="str">
        <f>Order!A70</f>
        <v>MS</v>
      </c>
      <c r="C69" s="6" t="str">
        <f>Order!C70</f>
        <v>DJ5961-001</v>
      </c>
      <c r="D69" s="44">
        <f>Order!B70</f>
        <v>44807</v>
      </c>
      <c r="E69" s="6">
        <f>Order!D70</f>
        <v>0</v>
      </c>
      <c r="F69" s="6">
        <f>Order!E70</f>
        <v>0</v>
      </c>
      <c r="G69" s="6">
        <f>Order!F70</f>
        <v>0</v>
      </c>
      <c r="H69" s="6">
        <f>Order!G70</f>
        <v>0</v>
      </c>
      <c r="I69" s="6">
        <f>Order!H70</f>
        <v>6</v>
      </c>
      <c r="J69" s="6">
        <f>Order!I70</f>
        <v>6</v>
      </c>
      <c r="K69" s="6">
        <f>Order!J70</f>
        <v>42</v>
      </c>
      <c r="L69" s="6">
        <f>Order!K70</f>
        <v>54</v>
      </c>
      <c r="M69" s="6">
        <f>Order!L70</f>
        <v>84</v>
      </c>
      <c r="N69" s="6">
        <f>Order!M70</f>
        <v>90</v>
      </c>
      <c r="O69" s="6">
        <f>Order!N70</f>
        <v>90</v>
      </c>
      <c r="P69" s="6">
        <f>Order!O70</f>
        <v>84</v>
      </c>
      <c r="Q69" s="6">
        <f>Order!P70</f>
        <v>72</v>
      </c>
      <c r="R69" s="6">
        <f>Order!Q70</f>
        <v>66</v>
      </c>
      <c r="S69" s="6">
        <f>Order!R70</f>
        <v>36</v>
      </c>
      <c r="T69" s="6">
        <f>Order!S70</f>
        <v>6</v>
      </c>
      <c r="U69" s="6">
        <f>Order!T70</f>
        <v>18</v>
      </c>
      <c r="V69" s="6">
        <f>Order!U70</f>
        <v>0</v>
      </c>
      <c r="W69" s="6">
        <f>Order!V70</f>
        <v>6</v>
      </c>
      <c r="X69" s="6">
        <f>Order!W70</f>
        <v>0</v>
      </c>
      <c r="Y69" s="6">
        <f>Order!X70</f>
        <v>0</v>
      </c>
      <c r="Z69" s="6">
        <f>Order!Y70</f>
        <v>0</v>
      </c>
      <c r="AA69" s="6">
        <f>Order!Z70</f>
        <v>0</v>
      </c>
      <c r="AC69" s="6" cm="1">
        <f t="array" ref="AC69">SMALL(IF(成人兒童=$AE$1,ROW($A$3:$A$302)-2,9999),ROW(67:67))</f>
        <v>67</v>
      </c>
      <c r="AD69" s="6" t="str" cm="1">
        <f t="array" aca="1" ref="AD69" ca="1">OFFSET($B$2,$AC69,COLUMN(A:A),,)</f>
        <v>DJ5961-001</v>
      </c>
      <c r="AE69" s="44" cm="1">
        <f t="array" aca="1" ref="AE69" ca="1">OFFSET($B$2,$AC69,COLUMN(B:B),,)</f>
        <v>44807</v>
      </c>
      <c r="AF69" s="6" cm="1">
        <f t="array" aca="1" ref="AF69" ca="1">OFFSET($B$2,$AC69,COLUMN(C:C),,)</f>
        <v>0</v>
      </c>
      <c r="AG69" s="6" cm="1">
        <f t="array" aca="1" ref="AG69" ca="1">OFFSET($B$2,$AC69,COLUMN(D:D),,)</f>
        <v>0</v>
      </c>
      <c r="AH69" s="6" cm="1">
        <f t="array" aca="1" ref="AH69" ca="1">OFFSET($B$2,$AC69,COLUMN(E:E),,)</f>
        <v>0</v>
      </c>
      <c r="AI69" s="6" cm="1">
        <f t="array" aca="1" ref="AI69" ca="1">OFFSET($B$2,$AC69,COLUMN(F:F),,)</f>
        <v>0</v>
      </c>
      <c r="AJ69" s="6" cm="1">
        <f t="array" aca="1" ref="AJ69" ca="1">OFFSET($B$2,$AC69,COLUMN(G:G),,)</f>
        <v>6</v>
      </c>
      <c r="AK69" s="6" cm="1">
        <f t="array" aca="1" ref="AK69" ca="1">OFFSET($B$2,$AC69,COLUMN(H:H),,)</f>
        <v>6</v>
      </c>
      <c r="AL69" s="6" cm="1">
        <f t="array" aca="1" ref="AL69" ca="1">OFFSET($B$2,$AC69,COLUMN(I:I),,)</f>
        <v>42</v>
      </c>
      <c r="AM69" s="6" cm="1">
        <f t="array" aca="1" ref="AM69" ca="1">OFFSET($B$2,$AC69,COLUMN(J:J),,)</f>
        <v>54</v>
      </c>
      <c r="AN69" s="6" cm="1">
        <f t="array" aca="1" ref="AN69" ca="1">OFFSET($B$2,$AC69,COLUMN(K:K),,)</f>
        <v>84</v>
      </c>
      <c r="AO69" s="6" cm="1">
        <f t="array" aca="1" ref="AO69" ca="1">OFFSET($B$2,$AC69,COLUMN(L:L),,)</f>
        <v>90</v>
      </c>
      <c r="AP69" s="6" cm="1">
        <f t="array" aca="1" ref="AP69" ca="1">OFFSET($B$2,$AC69,COLUMN(M:M),,)</f>
        <v>90</v>
      </c>
      <c r="AQ69" s="6" cm="1">
        <f t="array" aca="1" ref="AQ69" ca="1">OFFSET($B$2,$AC69,COLUMN(N:N),,)</f>
        <v>84</v>
      </c>
      <c r="AR69" s="6" cm="1">
        <f t="array" aca="1" ref="AR69" ca="1">OFFSET($B$2,$AC69,COLUMN(O:O),,)</f>
        <v>72</v>
      </c>
      <c r="AS69" s="6" cm="1">
        <f t="array" aca="1" ref="AS69" ca="1">OFFSET($B$2,$AC69,COLUMN(P:P),,)</f>
        <v>66</v>
      </c>
      <c r="AT69" s="6" cm="1">
        <f t="array" aca="1" ref="AT69" ca="1">OFFSET($B$2,$AC69,COLUMN(Q:Q),,)</f>
        <v>36</v>
      </c>
      <c r="AU69" s="6" cm="1">
        <f t="array" aca="1" ref="AU69" ca="1">OFFSET($B$2,$AC69,COLUMN(R:R),,)</f>
        <v>6</v>
      </c>
      <c r="AV69" s="6" cm="1">
        <f t="array" aca="1" ref="AV69" ca="1">OFFSET($B$2,$AC69,COLUMN(S:S),,)</f>
        <v>18</v>
      </c>
      <c r="AW69" s="6" cm="1">
        <f t="array" aca="1" ref="AW69" ca="1">OFFSET($B$2,$AC69,COLUMN(T:T),,)</f>
        <v>0</v>
      </c>
      <c r="AX69" s="6" cm="1">
        <f t="array" aca="1" ref="AX69" ca="1">OFFSET($B$2,$AC69,COLUMN(U:U),,)</f>
        <v>6</v>
      </c>
      <c r="AZ69" s="6">
        <v>67</v>
      </c>
      <c r="BA69" s="45" t="str">
        <f t="shared" ca="1" si="6"/>
        <v>DR5952-810</v>
      </c>
      <c r="BB69" s="44">
        <f t="shared" ca="1" si="7"/>
        <v>44729</v>
      </c>
      <c r="BC69" s="6">
        <f>$AO$2</f>
        <v>8.5</v>
      </c>
      <c r="BD69" s="6">
        <f ca="1">$AO$6</f>
        <v>150</v>
      </c>
      <c r="BF69" s="6" cm="1">
        <f t="array" aca="1" ref="BF69" ca="1">SMALL(IF(CGAC-$D$1&lt;36,ROW($BD$3:$BD$1009)-2,9999),ROW(67:67))</f>
        <v>67</v>
      </c>
      <c r="BG69" s="6" t="str" cm="1">
        <f t="array" aca="1" ref="BG69" ca="1">OFFSET($AZ$2,$BF69,COLUMN(A:A),,)</f>
        <v>DR5952-810</v>
      </c>
      <c r="BH69" s="49" cm="1">
        <f t="array" aca="1" ref="BH69" ca="1">OFFSET($AZ$2,$BF69,COLUMN(B:B),,)</f>
        <v>44729</v>
      </c>
      <c r="BI69" s="6" cm="1">
        <f t="array" aca="1" ref="BI69" ca="1">OFFSET($AZ$2,$BF69,COLUMN(C:C),,)</f>
        <v>8.5</v>
      </c>
      <c r="BJ69" s="6" cm="1">
        <f t="array" aca="1" ref="BJ69" ca="1">OFFSET($AZ$2,$BF69,COLUMN(D:D),,)</f>
        <v>150</v>
      </c>
      <c r="BL69" s="54" cm="1">
        <f t="array" aca="1" ref="BL69" ca="1">SMALL(IF(Order_QTY&gt;0,ROW($BF$3:$BF$1009)-2,9999),ROW(67:67))</f>
        <v>99</v>
      </c>
      <c r="BM69" s="53" t="str" cm="1">
        <f t="array" aca="1" ref="BM69" ca="1">OFFSET($BF$2,$BL69,COLUMN(A:A),,)</f>
        <v>DJ5963-001</v>
      </c>
      <c r="BN69" s="55" cm="1">
        <f t="array" aca="1" ref="BN69" ca="1">OFFSET($BF$2,$BL69,COLUMN(B:B),,)</f>
        <v>44735</v>
      </c>
      <c r="BO69" s="53" cm="1">
        <f t="array" aca="1" ref="BO69" ca="1">OFFSET($BF$2,$BL69,COLUMN(C:C),,)</f>
        <v>5.5</v>
      </c>
      <c r="BP69" s="53" cm="1">
        <f t="array" aca="1" ref="BP69" ca="1">OFFSET($BF$2,$BL69,COLUMN(D:D),,)</f>
        <v>12</v>
      </c>
    </row>
    <row r="70" spans="1:68">
      <c r="A70" s="6">
        <v>68</v>
      </c>
      <c r="B70" s="6" t="str">
        <f>Order!A71</f>
        <v>MS</v>
      </c>
      <c r="C70" s="6" t="str">
        <f>Order!C71</f>
        <v>DR5952-810</v>
      </c>
      <c r="D70" s="44">
        <f>Order!B71</f>
        <v>44807</v>
      </c>
      <c r="E70" s="6">
        <f>Order!D71</f>
        <v>0</v>
      </c>
      <c r="F70" s="6">
        <f>Order!E71</f>
        <v>0</v>
      </c>
      <c r="G70" s="6">
        <f>Order!F71</f>
        <v>0</v>
      </c>
      <c r="H70" s="6">
        <f>Order!G71</f>
        <v>0</v>
      </c>
      <c r="I70" s="6">
        <f>Order!H71</f>
        <v>0</v>
      </c>
      <c r="J70" s="6">
        <f>Order!I71</f>
        <v>0</v>
      </c>
      <c r="K70" s="6">
        <f>Order!J71</f>
        <v>30</v>
      </c>
      <c r="L70" s="6">
        <f>Order!K71</f>
        <v>0</v>
      </c>
      <c r="M70" s="6">
        <f>Order!L71</f>
        <v>48</v>
      </c>
      <c r="N70" s="6">
        <f>Order!M71</f>
        <v>0</v>
      </c>
      <c r="O70" s="6">
        <f>Order!N71</f>
        <v>60</v>
      </c>
      <c r="P70" s="6">
        <f>Order!O71</f>
        <v>0</v>
      </c>
      <c r="Q70" s="6">
        <f>Order!P71</f>
        <v>54</v>
      </c>
      <c r="R70" s="6">
        <f>Order!Q71</f>
        <v>0</v>
      </c>
      <c r="S70" s="6">
        <f>Order!R71</f>
        <v>42</v>
      </c>
      <c r="T70" s="6">
        <f>Order!S71</f>
        <v>0</v>
      </c>
      <c r="U70" s="6">
        <f>Order!T71</f>
        <v>18</v>
      </c>
      <c r="V70" s="6">
        <f>Order!U71</f>
        <v>0</v>
      </c>
      <c r="W70" s="6">
        <f>Order!V71</f>
        <v>6</v>
      </c>
      <c r="X70" s="6">
        <f>Order!W71</f>
        <v>0</v>
      </c>
      <c r="Y70" s="6">
        <f>Order!X71</f>
        <v>0</v>
      </c>
      <c r="Z70" s="6">
        <f>Order!Y71</f>
        <v>0</v>
      </c>
      <c r="AA70" s="6">
        <f>Order!Z71</f>
        <v>0</v>
      </c>
      <c r="AC70" s="6" cm="1">
        <f t="array" ref="AC70">SMALL(IF(成人兒童=$AE$1,ROW($A$3:$A$302)-2,9999),ROW(68:68))</f>
        <v>68</v>
      </c>
      <c r="AD70" s="6" t="str" cm="1">
        <f t="array" aca="1" ref="AD70" ca="1">OFFSET($B$2,$AC70,COLUMN(A:A),,)</f>
        <v>DR5952-810</v>
      </c>
      <c r="AE70" s="44" cm="1">
        <f t="array" aca="1" ref="AE70" ca="1">OFFSET($B$2,$AC70,COLUMN(B:B),,)</f>
        <v>44807</v>
      </c>
      <c r="AF70" s="6" cm="1">
        <f t="array" aca="1" ref="AF70" ca="1">OFFSET($B$2,$AC70,COLUMN(C:C),,)</f>
        <v>0</v>
      </c>
      <c r="AG70" s="6" cm="1">
        <f t="array" aca="1" ref="AG70" ca="1">OFFSET($B$2,$AC70,COLUMN(D:D),,)</f>
        <v>0</v>
      </c>
      <c r="AH70" s="6" cm="1">
        <f t="array" aca="1" ref="AH70" ca="1">OFFSET($B$2,$AC70,COLUMN(E:E),,)</f>
        <v>0</v>
      </c>
      <c r="AI70" s="6" cm="1">
        <f t="array" aca="1" ref="AI70" ca="1">OFFSET($B$2,$AC70,COLUMN(F:F),,)</f>
        <v>0</v>
      </c>
      <c r="AJ70" s="6" cm="1">
        <f t="array" aca="1" ref="AJ70" ca="1">OFFSET($B$2,$AC70,COLUMN(G:G),,)</f>
        <v>0</v>
      </c>
      <c r="AK70" s="6" cm="1">
        <f t="array" aca="1" ref="AK70" ca="1">OFFSET($B$2,$AC70,COLUMN(H:H),,)</f>
        <v>0</v>
      </c>
      <c r="AL70" s="6" cm="1">
        <f t="array" aca="1" ref="AL70" ca="1">OFFSET($B$2,$AC70,COLUMN(I:I),,)</f>
        <v>30</v>
      </c>
      <c r="AM70" s="6" cm="1">
        <f t="array" aca="1" ref="AM70" ca="1">OFFSET($B$2,$AC70,COLUMN(J:J),,)</f>
        <v>0</v>
      </c>
      <c r="AN70" s="6" cm="1">
        <f t="array" aca="1" ref="AN70" ca="1">OFFSET($B$2,$AC70,COLUMN(K:K),,)</f>
        <v>48</v>
      </c>
      <c r="AO70" s="6" cm="1">
        <f t="array" aca="1" ref="AO70" ca="1">OFFSET($B$2,$AC70,COLUMN(L:L),,)</f>
        <v>0</v>
      </c>
      <c r="AP70" s="6" cm="1">
        <f t="array" aca="1" ref="AP70" ca="1">OFFSET($B$2,$AC70,COLUMN(M:M),,)</f>
        <v>60</v>
      </c>
      <c r="AQ70" s="6" cm="1">
        <f t="array" aca="1" ref="AQ70" ca="1">OFFSET($B$2,$AC70,COLUMN(N:N),,)</f>
        <v>0</v>
      </c>
      <c r="AR70" s="6" cm="1">
        <f t="array" aca="1" ref="AR70" ca="1">OFFSET($B$2,$AC70,COLUMN(O:O),,)</f>
        <v>54</v>
      </c>
      <c r="AS70" s="6" cm="1">
        <f t="array" aca="1" ref="AS70" ca="1">OFFSET($B$2,$AC70,COLUMN(P:P),,)</f>
        <v>0</v>
      </c>
      <c r="AT70" s="6" cm="1">
        <f t="array" aca="1" ref="AT70" ca="1">OFFSET($B$2,$AC70,COLUMN(Q:Q),,)</f>
        <v>42</v>
      </c>
      <c r="AU70" s="6" cm="1">
        <f t="array" aca="1" ref="AU70" ca="1">OFFSET($B$2,$AC70,COLUMN(R:R),,)</f>
        <v>0</v>
      </c>
      <c r="AV70" s="6" cm="1">
        <f t="array" aca="1" ref="AV70" ca="1">OFFSET($B$2,$AC70,COLUMN(S:S),,)</f>
        <v>18</v>
      </c>
      <c r="AW70" s="6" cm="1">
        <f t="array" aca="1" ref="AW70" ca="1">OFFSET($B$2,$AC70,COLUMN(T:T),,)</f>
        <v>0</v>
      </c>
      <c r="AX70" s="6" cm="1">
        <f t="array" aca="1" ref="AX70" ca="1">OFFSET($B$2,$AC70,COLUMN(U:U),,)</f>
        <v>6</v>
      </c>
      <c r="AZ70" s="6">
        <v>68</v>
      </c>
      <c r="BA70" s="45" t="str">
        <f t="shared" ca="1" si="6"/>
        <v>DR5952-810</v>
      </c>
      <c r="BB70" s="44">
        <f t="shared" ca="1" si="7"/>
        <v>44729</v>
      </c>
      <c r="BC70" s="6">
        <f>$AP$2</f>
        <v>9</v>
      </c>
      <c r="BD70" s="6">
        <f ca="1">$AP$6</f>
        <v>204</v>
      </c>
      <c r="BF70" s="6" cm="1">
        <f t="array" aca="1" ref="BF70" ca="1">SMALL(IF(CGAC-$D$1&lt;36,ROW($BD$3:$BD$1009)-2,9999),ROW(68:68))</f>
        <v>68</v>
      </c>
      <c r="BG70" s="6" t="str" cm="1">
        <f t="array" aca="1" ref="BG70" ca="1">OFFSET($AZ$2,$BF70,COLUMN(A:A),,)</f>
        <v>DR5952-810</v>
      </c>
      <c r="BH70" s="49" cm="1">
        <f t="array" aca="1" ref="BH70" ca="1">OFFSET($AZ$2,$BF70,COLUMN(B:B),,)</f>
        <v>44729</v>
      </c>
      <c r="BI70" s="6" cm="1">
        <f t="array" aca="1" ref="BI70" ca="1">OFFSET($AZ$2,$BF70,COLUMN(C:C),,)</f>
        <v>9</v>
      </c>
      <c r="BJ70" s="6" cm="1">
        <f t="array" aca="1" ref="BJ70" ca="1">OFFSET($AZ$2,$BF70,COLUMN(D:D),,)</f>
        <v>204</v>
      </c>
      <c r="BL70" s="54" cm="1">
        <f t="array" aca="1" ref="BL70" ca="1">SMALL(IF(Order_QTY&gt;0,ROW($BF$3:$BF$1009)-2,9999),ROW(68:68))</f>
        <v>100</v>
      </c>
      <c r="BM70" s="53" t="str" cm="1">
        <f t="array" aca="1" ref="BM70" ca="1">OFFSET($BF$2,$BL70,COLUMN(A:A),,)</f>
        <v>DJ5963-001</v>
      </c>
      <c r="BN70" s="55" cm="1">
        <f t="array" aca="1" ref="BN70" ca="1">OFFSET($BF$2,$BL70,COLUMN(B:B),,)</f>
        <v>44735</v>
      </c>
      <c r="BO70" s="53" cm="1">
        <f t="array" aca="1" ref="BO70" ca="1">OFFSET($BF$2,$BL70,COLUMN(C:C),,)</f>
        <v>6</v>
      </c>
      <c r="BP70" s="53" cm="1">
        <f t="array" aca="1" ref="BP70" ca="1">OFFSET($BF$2,$BL70,COLUMN(D:D),,)</f>
        <v>6</v>
      </c>
    </row>
    <row r="71" spans="1:68">
      <c r="A71" s="6">
        <v>69</v>
      </c>
      <c r="B71" s="6" t="str">
        <f>Order!A72</f>
        <v>MS</v>
      </c>
      <c r="C71" s="6" t="str">
        <f>Order!C72</f>
        <v>DJ5961-780</v>
      </c>
      <c r="D71" s="44">
        <f>Order!B72</f>
        <v>44807</v>
      </c>
      <c r="E71" s="6">
        <f>Order!D72</f>
        <v>0</v>
      </c>
      <c r="F71" s="6">
        <f>Order!E72</f>
        <v>0</v>
      </c>
      <c r="G71" s="6">
        <f>Order!F72</f>
        <v>0</v>
      </c>
      <c r="H71" s="6">
        <f>Order!G72</f>
        <v>0</v>
      </c>
      <c r="I71" s="6">
        <f>Order!H72</f>
        <v>0</v>
      </c>
      <c r="J71" s="6">
        <f>Order!I72</f>
        <v>0</v>
      </c>
      <c r="K71" s="6">
        <f>Order!J72</f>
        <v>266</v>
      </c>
      <c r="L71" s="6">
        <f>Order!K72</f>
        <v>266</v>
      </c>
      <c r="M71" s="6">
        <f>Order!L72</f>
        <v>266</v>
      </c>
      <c r="N71" s="6">
        <f>Order!M72</f>
        <v>485</v>
      </c>
      <c r="O71" s="6">
        <f>Order!N72</f>
        <v>543</v>
      </c>
      <c r="P71" s="6">
        <f>Order!O72</f>
        <v>543</v>
      </c>
      <c r="Q71" s="6">
        <f>Order!P72</f>
        <v>384</v>
      </c>
      <c r="R71" s="6">
        <f>Order!Q72</f>
        <v>326</v>
      </c>
      <c r="S71" s="6">
        <f>Order!R72</f>
        <v>245</v>
      </c>
      <c r="T71" s="6">
        <f>Order!S72</f>
        <v>21</v>
      </c>
      <c r="U71" s="6">
        <f>Order!T72</f>
        <v>102</v>
      </c>
      <c r="V71" s="6">
        <f>Order!U72</f>
        <v>0</v>
      </c>
      <c r="W71" s="6">
        <f>Order!V72</f>
        <v>21</v>
      </c>
      <c r="X71" s="6">
        <f>Order!W72</f>
        <v>0</v>
      </c>
      <c r="Y71" s="6">
        <f>Order!X72</f>
        <v>0</v>
      </c>
      <c r="Z71" s="6">
        <f>Order!Y72</f>
        <v>0</v>
      </c>
      <c r="AA71" s="6">
        <f>Order!Z72</f>
        <v>0</v>
      </c>
      <c r="AC71" s="6" cm="1">
        <f t="array" ref="AC71">SMALL(IF(成人兒童=$AE$1,ROW($A$3:$A$302)-2,9999),ROW(69:69))</f>
        <v>69</v>
      </c>
      <c r="AD71" s="6" t="str" cm="1">
        <f t="array" aca="1" ref="AD71" ca="1">OFFSET($B$2,$AC71,COLUMN(A:A),,)</f>
        <v>DJ5961-780</v>
      </c>
      <c r="AE71" s="44" cm="1">
        <f t="array" aca="1" ref="AE71" ca="1">OFFSET($B$2,$AC71,COLUMN(B:B),,)</f>
        <v>44807</v>
      </c>
      <c r="AF71" s="6" cm="1">
        <f t="array" aca="1" ref="AF71" ca="1">OFFSET($B$2,$AC71,COLUMN(C:C),,)</f>
        <v>0</v>
      </c>
      <c r="AG71" s="6" cm="1">
        <f t="array" aca="1" ref="AG71" ca="1">OFFSET($B$2,$AC71,COLUMN(D:D),,)</f>
        <v>0</v>
      </c>
      <c r="AH71" s="6" cm="1">
        <f t="array" aca="1" ref="AH71" ca="1">OFFSET($B$2,$AC71,COLUMN(E:E),,)</f>
        <v>0</v>
      </c>
      <c r="AI71" s="6" cm="1">
        <f t="array" aca="1" ref="AI71" ca="1">OFFSET($B$2,$AC71,COLUMN(F:F),,)</f>
        <v>0</v>
      </c>
      <c r="AJ71" s="6" cm="1">
        <f t="array" aca="1" ref="AJ71" ca="1">OFFSET($B$2,$AC71,COLUMN(G:G),,)</f>
        <v>0</v>
      </c>
      <c r="AK71" s="6" cm="1">
        <f t="array" aca="1" ref="AK71" ca="1">OFFSET($B$2,$AC71,COLUMN(H:H),,)</f>
        <v>0</v>
      </c>
      <c r="AL71" s="6" cm="1">
        <f t="array" aca="1" ref="AL71" ca="1">OFFSET($B$2,$AC71,COLUMN(I:I),,)</f>
        <v>266</v>
      </c>
      <c r="AM71" s="6" cm="1">
        <f t="array" aca="1" ref="AM71" ca="1">OFFSET($B$2,$AC71,COLUMN(J:J),,)</f>
        <v>266</v>
      </c>
      <c r="AN71" s="6" cm="1">
        <f t="array" aca="1" ref="AN71" ca="1">OFFSET($B$2,$AC71,COLUMN(K:K),,)</f>
        <v>266</v>
      </c>
      <c r="AO71" s="6" cm="1">
        <f t="array" aca="1" ref="AO71" ca="1">OFFSET($B$2,$AC71,COLUMN(L:L),,)</f>
        <v>485</v>
      </c>
      <c r="AP71" s="6" cm="1">
        <f t="array" aca="1" ref="AP71" ca="1">OFFSET($B$2,$AC71,COLUMN(M:M),,)</f>
        <v>543</v>
      </c>
      <c r="AQ71" s="6" cm="1">
        <f t="array" aca="1" ref="AQ71" ca="1">OFFSET($B$2,$AC71,COLUMN(N:N),,)</f>
        <v>543</v>
      </c>
      <c r="AR71" s="6" cm="1">
        <f t="array" aca="1" ref="AR71" ca="1">OFFSET($B$2,$AC71,COLUMN(O:O),,)</f>
        <v>384</v>
      </c>
      <c r="AS71" s="6" cm="1">
        <f t="array" aca="1" ref="AS71" ca="1">OFFSET($B$2,$AC71,COLUMN(P:P),,)</f>
        <v>326</v>
      </c>
      <c r="AT71" s="6" cm="1">
        <f t="array" aca="1" ref="AT71" ca="1">OFFSET($B$2,$AC71,COLUMN(Q:Q),,)</f>
        <v>245</v>
      </c>
      <c r="AU71" s="6" cm="1">
        <f t="array" aca="1" ref="AU71" ca="1">OFFSET($B$2,$AC71,COLUMN(R:R),,)</f>
        <v>21</v>
      </c>
      <c r="AV71" s="6" cm="1">
        <f t="array" aca="1" ref="AV71" ca="1">OFFSET($B$2,$AC71,COLUMN(S:S),,)</f>
        <v>102</v>
      </c>
      <c r="AW71" s="6" cm="1">
        <f t="array" aca="1" ref="AW71" ca="1">OFFSET($B$2,$AC71,COLUMN(T:T),,)</f>
        <v>0</v>
      </c>
      <c r="AX71" s="6" cm="1">
        <f t="array" aca="1" ref="AX71" ca="1">OFFSET($B$2,$AC71,COLUMN(U:U),,)</f>
        <v>21</v>
      </c>
      <c r="AZ71" s="6">
        <v>69</v>
      </c>
      <c r="BA71" s="45" t="str">
        <f t="shared" ca="1" si="6"/>
        <v>DR5952-810</v>
      </c>
      <c r="BB71" s="44">
        <f t="shared" ca="1" si="7"/>
        <v>44729</v>
      </c>
      <c r="BC71" s="6">
        <f>$AQ$2</f>
        <v>9.5</v>
      </c>
      <c r="BD71" s="6">
        <f ca="1">$AQ$6</f>
        <v>204</v>
      </c>
      <c r="BF71" s="6" cm="1">
        <f t="array" aca="1" ref="BF71" ca="1">SMALL(IF(CGAC-$D$1&lt;36,ROW($BD$3:$BD$1009)-2,9999),ROW(69:69))</f>
        <v>69</v>
      </c>
      <c r="BG71" s="6" t="str" cm="1">
        <f t="array" aca="1" ref="BG71" ca="1">OFFSET($AZ$2,$BF71,COLUMN(A:A),,)</f>
        <v>DR5952-810</v>
      </c>
      <c r="BH71" s="49" cm="1">
        <f t="array" aca="1" ref="BH71" ca="1">OFFSET($AZ$2,$BF71,COLUMN(B:B),,)</f>
        <v>44729</v>
      </c>
      <c r="BI71" s="6" cm="1">
        <f t="array" aca="1" ref="BI71" ca="1">OFFSET($AZ$2,$BF71,COLUMN(C:C),,)</f>
        <v>9.5</v>
      </c>
      <c r="BJ71" s="6" cm="1">
        <f t="array" aca="1" ref="BJ71" ca="1">OFFSET($AZ$2,$BF71,COLUMN(D:D),,)</f>
        <v>204</v>
      </c>
      <c r="BL71" s="54" cm="1">
        <f t="array" aca="1" ref="BL71" ca="1">SMALL(IF(Order_QTY&gt;0,ROW($BF$3:$BF$1009)-2,9999),ROW(69:69))</f>
        <v>101</v>
      </c>
      <c r="BM71" s="53" t="str" cm="1">
        <f t="array" aca="1" ref="BM71" ca="1">OFFSET($BF$2,$BL71,COLUMN(A:A),,)</f>
        <v>DJ5963-001</v>
      </c>
      <c r="BN71" s="55" cm="1">
        <f t="array" aca="1" ref="BN71" ca="1">OFFSET($BF$2,$BL71,COLUMN(B:B),,)</f>
        <v>44735</v>
      </c>
      <c r="BO71" s="53" cm="1">
        <f t="array" aca="1" ref="BO71" ca="1">OFFSET($BF$2,$BL71,COLUMN(C:C),,)</f>
        <v>6.5</v>
      </c>
      <c r="BP71" s="53" cm="1">
        <f t="array" aca="1" ref="BP71" ca="1">OFFSET($BF$2,$BL71,COLUMN(D:D),,)</f>
        <v>12</v>
      </c>
    </row>
    <row r="72" spans="1:68">
      <c r="A72" s="6">
        <v>70</v>
      </c>
      <c r="B72" s="6" t="str">
        <f>Order!A73</f>
        <v>MS</v>
      </c>
      <c r="C72" s="6" t="str">
        <f>Order!C73</f>
        <v>DR5953-810</v>
      </c>
      <c r="D72" s="44">
        <f>Order!B73</f>
        <v>44807</v>
      </c>
      <c r="E72" s="6">
        <f>Order!D73</f>
        <v>6</v>
      </c>
      <c r="F72" s="6">
        <f>Order!E73</f>
        <v>0</v>
      </c>
      <c r="G72" s="6">
        <f>Order!F73</f>
        <v>18</v>
      </c>
      <c r="H72" s="6">
        <f>Order!G73</f>
        <v>12</v>
      </c>
      <c r="I72" s="6">
        <f>Order!H73</f>
        <v>42</v>
      </c>
      <c r="J72" s="6">
        <f>Order!I73</f>
        <v>156</v>
      </c>
      <c r="K72" s="6">
        <f>Order!J73</f>
        <v>948</v>
      </c>
      <c r="L72" s="6">
        <f>Order!K73</f>
        <v>528</v>
      </c>
      <c r="M72" s="6">
        <f>Order!L73</f>
        <v>1680</v>
      </c>
      <c r="N72" s="6">
        <f>Order!M73</f>
        <v>1332</v>
      </c>
      <c r="O72" s="6">
        <f>Order!N73</f>
        <v>1464</v>
      </c>
      <c r="P72" s="6">
        <f>Order!O73</f>
        <v>1716</v>
      </c>
      <c r="Q72" s="6">
        <f>Order!P73</f>
        <v>2154</v>
      </c>
      <c r="R72" s="6">
        <f>Order!Q73</f>
        <v>768</v>
      </c>
      <c r="S72" s="6">
        <f>Order!R73</f>
        <v>1530</v>
      </c>
      <c r="T72" s="6">
        <f>Order!S73</f>
        <v>408</v>
      </c>
      <c r="U72" s="6">
        <f>Order!T73</f>
        <v>924</v>
      </c>
      <c r="V72" s="6">
        <f>Order!U73</f>
        <v>72</v>
      </c>
      <c r="W72" s="6">
        <f>Order!V73</f>
        <v>120</v>
      </c>
      <c r="X72" s="6">
        <f>Order!W73</f>
        <v>0</v>
      </c>
      <c r="Y72" s="6">
        <f>Order!X73</f>
        <v>0</v>
      </c>
      <c r="Z72" s="6">
        <f>Order!Y73</f>
        <v>0</v>
      </c>
      <c r="AA72" s="6">
        <f>Order!Z73</f>
        <v>0</v>
      </c>
      <c r="AC72" s="6" cm="1">
        <f t="array" ref="AC72">SMALL(IF(成人兒童=$AE$1,ROW($A$3:$A$302)-2,9999),ROW(70:70))</f>
        <v>70</v>
      </c>
      <c r="AD72" s="6" t="str" cm="1">
        <f t="array" aca="1" ref="AD72" ca="1">OFFSET($B$2,$AC72,COLUMN(A:A),,)</f>
        <v>DR5953-810</v>
      </c>
      <c r="AE72" s="44" cm="1">
        <f t="array" aca="1" ref="AE72" ca="1">OFFSET($B$2,$AC72,COLUMN(B:B),,)</f>
        <v>44807</v>
      </c>
      <c r="AF72" s="6" cm="1">
        <f t="array" aca="1" ref="AF72" ca="1">OFFSET($B$2,$AC72,COLUMN(C:C),,)</f>
        <v>6</v>
      </c>
      <c r="AG72" s="6" cm="1">
        <f t="array" aca="1" ref="AG72" ca="1">OFFSET($B$2,$AC72,COLUMN(D:D),,)</f>
        <v>0</v>
      </c>
      <c r="AH72" s="6" cm="1">
        <f t="array" aca="1" ref="AH72" ca="1">OFFSET($B$2,$AC72,COLUMN(E:E),,)</f>
        <v>18</v>
      </c>
      <c r="AI72" s="6" cm="1">
        <f t="array" aca="1" ref="AI72" ca="1">OFFSET($B$2,$AC72,COLUMN(F:F),,)</f>
        <v>12</v>
      </c>
      <c r="AJ72" s="6" cm="1">
        <f t="array" aca="1" ref="AJ72" ca="1">OFFSET($B$2,$AC72,COLUMN(G:G),,)</f>
        <v>42</v>
      </c>
      <c r="AK72" s="6" cm="1">
        <f t="array" aca="1" ref="AK72" ca="1">OFFSET($B$2,$AC72,COLUMN(H:H),,)</f>
        <v>156</v>
      </c>
      <c r="AL72" s="6" cm="1">
        <f t="array" aca="1" ref="AL72" ca="1">OFFSET($B$2,$AC72,COLUMN(I:I),,)</f>
        <v>948</v>
      </c>
      <c r="AM72" s="6" cm="1">
        <f t="array" aca="1" ref="AM72" ca="1">OFFSET($B$2,$AC72,COLUMN(J:J),,)</f>
        <v>528</v>
      </c>
      <c r="AN72" s="6" cm="1">
        <f t="array" aca="1" ref="AN72" ca="1">OFFSET($B$2,$AC72,COLUMN(K:K),,)</f>
        <v>1680</v>
      </c>
      <c r="AO72" s="6" cm="1">
        <f t="array" aca="1" ref="AO72" ca="1">OFFSET($B$2,$AC72,COLUMN(L:L),,)</f>
        <v>1332</v>
      </c>
      <c r="AP72" s="6" cm="1">
        <f t="array" aca="1" ref="AP72" ca="1">OFFSET($B$2,$AC72,COLUMN(M:M),,)</f>
        <v>1464</v>
      </c>
      <c r="AQ72" s="6" cm="1">
        <f t="array" aca="1" ref="AQ72" ca="1">OFFSET($B$2,$AC72,COLUMN(N:N),,)</f>
        <v>1716</v>
      </c>
      <c r="AR72" s="6" cm="1">
        <f t="array" aca="1" ref="AR72" ca="1">OFFSET($B$2,$AC72,COLUMN(O:O),,)</f>
        <v>2154</v>
      </c>
      <c r="AS72" s="6" cm="1">
        <f t="array" aca="1" ref="AS72" ca="1">OFFSET($B$2,$AC72,COLUMN(P:P),,)</f>
        <v>768</v>
      </c>
      <c r="AT72" s="6" cm="1">
        <f t="array" aca="1" ref="AT72" ca="1">OFFSET($B$2,$AC72,COLUMN(Q:Q),,)</f>
        <v>1530</v>
      </c>
      <c r="AU72" s="6" cm="1">
        <f t="array" aca="1" ref="AU72" ca="1">OFFSET($B$2,$AC72,COLUMN(R:R),,)</f>
        <v>408</v>
      </c>
      <c r="AV72" s="6" cm="1">
        <f t="array" aca="1" ref="AV72" ca="1">OFFSET($B$2,$AC72,COLUMN(S:S),,)</f>
        <v>924</v>
      </c>
      <c r="AW72" s="6" cm="1">
        <f t="array" aca="1" ref="AW72" ca="1">OFFSET($B$2,$AC72,COLUMN(T:T),,)</f>
        <v>72</v>
      </c>
      <c r="AX72" s="6" cm="1">
        <f t="array" aca="1" ref="AX72" ca="1">OFFSET($B$2,$AC72,COLUMN(U:U),,)</f>
        <v>120</v>
      </c>
      <c r="AZ72" s="6">
        <v>70</v>
      </c>
      <c r="BA72" s="45" t="str">
        <f t="shared" ca="1" si="6"/>
        <v>DR5952-810</v>
      </c>
      <c r="BB72" s="44">
        <f t="shared" ca="1" si="7"/>
        <v>44729</v>
      </c>
      <c r="BC72" s="6">
        <f>$AR$2</f>
        <v>10</v>
      </c>
      <c r="BD72" s="6">
        <f ca="1">$AR$6</f>
        <v>156</v>
      </c>
      <c r="BF72" s="6" cm="1">
        <f t="array" aca="1" ref="BF72" ca="1">SMALL(IF(CGAC-$D$1&lt;36,ROW($BD$3:$BD$1009)-2,9999),ROW(70:70))</f>
        <v>70</v>
      </c>
      <c r="BG72" s="6" t="str" cm="1">
        <f t="array" aca="1" ref="BG72" ca="1">OFFSET($AZ$2,$BF72,COLUMN(A:A),,)</f>
        <v>DR5952-810</v>
      </c>
      <c r="BH72" s="49" cm="1">
        <f t="array" aca="1" ref="BH72" ca="1">OFFSET($AZ$2,$BF72,COLUMN(B:B),,)</f>
        <v>44729</v>
      </c>
      <c r="BI72" s="6" cm="1">
        <f t="array" aca="1" ref="BI72" ca="1">OFFSET($AZ$2,$BF72,COLUMN(C:C),,)</f>
        <v>10</v>
      </c>
      <c r="BJ72" s="6" cm="1">
        <f t="array" aca="1" ref="BJ72" ca="1">OFFSET($AZ$2,$BF72,COLUMN(D:D),,)</f>
        <v>156</v>
      </c>
      <c r="BL72" s="54" cm="1">
        <f t="array" aca="1" ref="BL72" ca="1">SMALL(IF(Order_QTY&gt;0,ROW($BF$3:$BF$1009)-2,9999),ROW(70:70))</f>
        <v>106</v>
      </c>
      <c r="BM72" s="53" t="str" cm="1">
        <f t="array" aca="1" ref="BM72" ca="1">OFFSET($BF$2,$BL72,COLUMN(A:A),,)</f>
        <v>DJ5963-001</v>
      </c>
      <c r="BN72" s="55" cm="1">
        <f t="array" aca="1" ref="BN72" ca="1">OFFSET($BF$2,$BL72,COLUMN(B:B),,)</f>
        <v>44735</v>
      </c>
      <c r="BO72" s="53" cm="1">
        <f t="array" aca="1" ref="BO72" ca="1">OFFSET($BF$2,$BL72,COLUMN(C:C),,)</f>
        <v>9</v>
      </c>
      <c r="BP72" s="53" cm="1">
        <f t="array" aca="1" ref="BP72" ca="1">OFFSET($BF$2,$BL72,COLUMN(D:D),,)</f>
        <v>36</v>
      </c>
    </row>
    <row r="73" spans="1:68">
      <c r="A73" s="6">
        <v>71</v>
      </c>
      <c r="B73" s="6" t="str">
        <f>Order!A74</f>
        <v>MS</v>
      </c>
      <c r="C73" s="6" t="str">
        <f>Order!C74</f>
        <v>CV0852-004</v>
      </c>
      <c r="D73" s="44">
        <f>Order!B74</f>
        <v>44814</v>
      </c>
      <c r="E73" s="6">
        <f>Order!D74</f>
        <v>0</v>
      </c>
      <c r="F73" s="6">
        <f>Order!E74</f>
        <v>0</v>
      </c>
      <c r="G73" s="6">
        <f>Order!F74</f>
        <v>0</v>
      </c>
      <c r="H73" s="6">
        <f>Order!G74</f>
        <v>0</v>
      </c>
      <c r="I73" s="6">
        <f>Order!H74</f>
        <v>0</v>
      </c>
      <c r="J73" s="6">
        <f>Order!I74</f>
        <v>0</v>
      </c>
      <c r="K73" s="6">
        <f>Order!J74</f>
        <v>6</v>
      </c>
      <c r="L73" s="6">
        <f>Order!K74</f>
        <v>18</v>
      </c>
      <c r="M73" s="6">
        <f>Order!L74</f>
        <v>60</v>
      </c>
      <c r="N73" s="6">
        <f>Order!M74</f>
        <v>42</v>
      </c>
      <c r="O73" s="6">
        <f>Order!N74</f>
        <v>60</v>
      </c>
      <c r="P73" s="6">
        <f>Order!O74</f>
        <v>42</v>
      </c>
      <c r="Q73" s="6">
        <f>Order!P74</f>
        <v>54</v>
      </c>
      <c r="R73" s="6">
        <f>Order!Q74</f>
        <v>12</v>
      </c>
      <c r="S73" s="6">
        <f>Order!R74</f>
        <v>24</v>
      </c>
      <c r="T73" s="6">
        <f>Order!S74</f>
        <v>6</v>
      </c>
      <c r="U73" s="6">
        <f>Order!T74</f>
        <v>6</v>
      </c>
      <c r="V73" s="6">
        <f>Order!U74</f>
        <v>0</v>
      </c>
      <c r="W73" s="6">
        <f>Order!V74</f>
        <v>6</v>
      </c>
      <c r="X73" s="6">
        <f>Order!W74</f>
        <v>0</v>
      </c>
      <c r="Y73" s="6">
        <f>Order!X74</f>
        <v>0</v>
      </c>
      <c r="Z73" s="6">
        <f>Order!Y74</f>
        <v>0</v>
      </c>
      <c r="AA73" s="6">
        <f>Order!Z74</f>
        <v>0</v>
      </c>
      <c r="AC73" s="6" cm="1">
        <f t="array" ref="AC73">SMALL(IF(成人兒童=$AE$1,ROW($A$3:$A$302)-2,9999),ROW(71:71))</f>
        <v>71</v>
      </c>
      <c r="AD73" s="6" t="str" cm="1">
        <f t="array" aca="1" ref="AD73" ca="1">OFFSET($B$2,$AC73,COLUMN(A:A),,)</f>
        <v>CV0852-004</v>
      </c>
      <c r="AE73" s="44" cm="1">
        <f t="array" aca="1" ref="AE73" ca="1">OFFSET($B$2,$AC73,COLUMN(B:B),,)</f>
        <v>44814</v>
      </c>
      <c r="AF73" s="6" cm="1">
        <f t="array" aca="1" ref="AF73" ca="1">OFFSET($B$2,$AC73,COLUMN(C:C),,)</f>
        <v>0</v>
      </c>
      <c r="AG73" s="6" cm="1">
        <f t="array" aca="1" ref="AG73" ca="1">OFFSET($B$2,$AC73,COLUMN(D:D),,)</f>
        <v>0</v>
      </c>
      <c r="AH73" s="6" cm="1">
        <f t="array" aca="1" ref="AH73" ca="1">OFFSET($B$2,$AC73,COLUMN(E:E),,)</f>
        <v>0</v>
      </c>
      <c r="AI73" s="6" cm="1">
        <f t="array" aca="1" ref="AI73" ca="1">OFFSET($B$2,$AC73,COLUMN(F:F),,)</f>
        <v>0</v>
      </c>
      <c r="AJ73" s="6" cm="1">
        <f t="array" aca="1" ref="AJ73" ca="1">OFFSET($B$2,$AC73,COLUMN(G:G),,)</f>
        <v>0</v>
      </c>
      <c r="AK73" s="6" cm="1">
        <f t="array" aca="1" ref="AK73" ca="1">OFFSET($B$2,$AC73,COLUMN(H:H),,)</f>
        <v>0</v>
      </c>
      <c r="AL73" s="6" cm="1">
        <f t="array" aca="1" ref="AL73" ca="1">OFFSET($B$2,$AC73,COLUMN(I:I),,)</f>
        <v>6</v>
      </c>
      <c r="AM73" s="6" cm="1">
        <f t="array" aca="1" ref="AM73" ca="1">OFFSET($B$2,$AC73,COLUMN(J:J),,)</f>
        <v>18</v>
      </c>
      <c r="AN73" s="6" cm="1">
        <f t="array" aca="1" ref="AN73" ca="1">OFFSET($B$2,$AC73,COLUMN(K:K),,)</f>
        <v>60</v>
      </c>
      <c r="AO73" s="6" cm="1">
        <f t="array" aca="1" ref="AO73" ca="1">OFFSET($B$2,$AC73,COLUMN(L:L),,)</f>
        <v>42</v>
      </c>
      <c r="AP73" s="6" cm="1">
        <f t="array" aca="1" ref="AP73" ca="1">OFFSET($B$2,$AC73,COLUMN(M:M),,)</f>
        <v>60</v>
      </c>
      <c r="AQ73" s="6" cm="1">
        <f t="array" aca="1" ref="AQ73" ca="1">OFFSET($B$2,$AC73,COLUMN(N:N),,)</f>
        <v>42</v>
      </c>
      <c r="AR73" s="6" cm="1">
        <f t="array" aca="1" ref="AR73" ca="1">OFFSET($B$2,$AC73,COLUMN(O:O),,)</f>
        <v>54</v>
      </c>
      <c r="AS73" s="6" cm="1">
        <f t="array" aca="1" ref="AS73" ca="1">OFFSET($B$2,$AC73,COLUMN(P:P),,)</f>
        <v>12</v>
      </c>
      <c r="AT73" s="6" cm="1">
        <f t="array" aca="1" ref="AT73" ca="1">OFFSET($B$2,$AC73,COLUMN(Q:Q),,)</f>
        <v>24</v>
      </c>
      <c r="AU73" s="6" cm="1">
        <f t="array" aca="1" ref="AU73" ca="1">OFFSET($B$2,$AC73,COLUMN(R:R),,)</f>
        <v>6</v>
      </c>
      <c r="AV73" s="6" cm="1">
        <f t="array" aca="1" ref="AV73" ca="1">OFFSET($B$2,$AC73,COLUMN(S:S),,)</f>
        <v>6</v>
      </c>
      <c r="AW73" s="6" cm="1">
        <f t="array" aca="1" ref="AW73" ca="1">OFFSET($B$2,$AC73,COLUMN(T:T),,)</f>
        <v>0</v>
      </c>
      <c r="AX73" s="6" cm="1">
        <f t="array" aca="1" ref="AX73" ca="1">OFFSET($B$2,$AC73,COLUMN(U:U),,)</f>
        <v>6</v>
      </c>
      <c r="AZ73" s="6">
        <v>71</v>
      </c>
      <c r="BA73" s="45" t="str">
        <f t="shared" ca="1" si="6"/>
        <v>DR5952-810</v>
      </c>
      <c r="BB73" s="44">
        <f t="shared" ca="1" si="7"/>
        <v>44729</v>
      </c>
      <c r="BC73" s="6">
        <f>$AS$2</f>
        <v>10.5</v>
      </c>
      <c r="BD73" s="6">
        <f ca="1">$AS$6</f>
        <v>102</v>
      </c>
      <c r="BF73" s="6" cm="1">
        <f t="array" aca="1" ref="BF73" ca="1">SMALL(IF(CGAC-$D$1&lt;36,ROW($BD$3:$BD$1009)-2,9999),ROW(71:71))</f>
        <v>71</v>
      </c>
      <c r="BG73" s="6" t="str" cm="1">
        <f t="array" aca="1" ref="BG73" ca="1">OFFSET($AZ$2,$BF73,COLUMN(A:A),,)</f>
        <v>DR5952-810</v>
      </c>
      <c r="BH73" s="49" cm="1">
        <f t="array" aca="1" ref="BH73" ca="1">OFFSET($AZ$2,$BF73,COLUMN(B:B),,)</f>
        <v>44729</v>
      </c>
      <c r="BI73" s="6" cm="1">
        <f t="array" aca="1" ref="BI73" ca="1">OFFSET($AZ$2,$BF73,COLUMN(C:C),,)</f>
        <v>10.5</v>
      </c>
      <c r="BJ73" s="6" cm="1">
        <f t="array" aca="1" ref="BJ73" ca="1">OFFSET($AZ$2,$BF73,COLUMN(D:D),,)</f>
        <v>102</v>
      </c>
      <c r="BL73" s="54" cm="1">
        <f t="array" aca="1" ref="BL73" ca="1">SMALL(IF(Order_QTY&gt;0,ROW($BF$3:$BF$1009)-2,9999),ROW(71:71))</f>
        <v>107</v>
      </c>
      <c r="BM73" s="53" t="str" cm="1">
        <f t="array" aca="1" ref="BM73" ca="1">OFFSET($BF$2,$BL73,COLUMN(A:A),,)</f>
        <v>DJ5963-001</v>
      </c>
      <c r="BN73" s="55" cm="1">
        <f t="array" aca="1" ref="BN73" ca="1">OFFSET($BF$2,$BL73,COLUMN(B:B),,)</f>
        <v>44735</v>
      </c>
      <c r="BO73" s="53" cm="1">
        <f t="array" aca="1" ref="BO73" ca="1">OFFSET($BF$2,$BL73,COLUMN(C:C),,)</f>
        <v>9.5</v>
      </c>
      <c r="BP73" s="53" cm="1">
        <f t="array" aca="1" ref="BP73" ca="1">OFFSET($BF$2,$BL73,COLUMN(D:D),,)</f>
        <v>36</v>
      </c>
    </row>
    <row r="74" spans="1:68">
      <c r="A74" s="6">
        <v>72</v>
      </c>
      <c r="B74" s="6" t="str">
        <f>Order!A75</f>
        <v>MS</v>
      </c>
      <c r="C74" s="6" t="str">
        <f>Order!C75</f>
        <v>DA5640-004</v>
      </c>
      <c r="D74" s="44">
        <f>Order!B75</f>
        <v>44835</v>
      </c>
      <c r="E74" s="6">
        <f>Order!D75</f>
        <v>0</v>
      </c>
      <c r="F74" s="6">
        <f>Order!E75</f>
        <v>0</v>
      </c>
      <c r="G74" s="6">
        <f>Order!F75</f>
        <v>0</v>
      </c>
      <c r="H74" s="6">
        <f>Order!G75</f>
        <v>0</v>
      </c>
      <c r="I74" s="6">
        <f>Order!H75</f>
        <v>0</v>
      </c>
      <c r="J74" s="6">
        <f>Order!I75</f>
        <v>12</v>
      </c>
      <c r="K74" s="6">
        <f>Order!J75</f>
        <v>24</v>
      </c>
      <c r="L74" s="6">
        <f>Order!K75</f>
        <v>18</v>
      </c>
      <c r="M74" s="6">
        <f>Order!L75</f>
        <v>42</v>
      </c>
      <c r="N74" s="6">
        <f>Order!M75</f>
        <v>42</v>
      </c>
      <c r="O74" s="6">
        <f>Order!N75</f>
        <v>30</v>
      </c>
      <c r="P74" s="6">
        <f>Order!O75</f>
        <v>30</v>
      </c>
      <c r="Q74" s="6">
        <f>Order!P75</f>
        <v>18</v>
      </c>
      <c r="R74" s="6">
        <f>Order!Q75</f>
        <v>6</v>
      </c>
      <c r="S74" s="6">
        <f>Order!R75</f>
        <v>6</v>
      </c>
      <c r="T74" s="6">
        <f>Order!S75</f>
        <v>6</v>
      </c>
      <c r="U74" s="6">
        <f>Order!T75</f>
        <v>6</v>
      </c>
      <c r="V74" s="6">
        <f>Order!U75</f>
        <v>0</v>
      </c>
      <c r="W74" s="6">
        <f>Order!V75</f>
        <v>0</v>
      </c>
      <c r="X74" s="6">
        <f>Order!W75</f>
        <v>0</v>
      </c>
      <c r="Y74" s="6">
        <f>Order!X75</f>
        <v>0</v>
      </c>
      <c r="Z74" s="6">
        <f>Order!Y75</f>
        <v>0</v>
      </c>
      <c r="AA74" s="6">
        <f>Order!Z75</f>
        <v>0</v>
      </c>
      <c r="AC74" s="6" cm="1">
        <f t="array" ref="AC74">SMALL(IF(成人兒童=$AE$1,ROW($A$3:$A$302)-2,9999),ROW(72:72))</f>
        <v>72</v>
      </c>
      <c r="AD74" s="6" t="str" cm="1">
        <f t="array" aca="1" ref="AD74" ca="1">OFFSET($B$2,$AC74,COLUMN(A:A),,)</f>
        <v>DA5640-004</v>
      </c>
      <c r="AE74" s="44" cm="1">
        <f t="array" aca="1" ref="AE74" ca="1">OFFSET($B$2,$AC74,COLUMN(B:B),,)</f>
        <v>44835</v>
      </c>
      <c r="AF74" s="6" cm="1">
        <f t="array" aca="1" ref="AF74" ca="1">OFFSET($B$2,$AC74,COLUMN(C:C),,)</f>
        <v>0</v>
      </c>
      <c r="AG74" s="6" cm="1">
        <f t="array" aca="1" ref="AG74" ca="1">OFFSET($B$2,$AC74,COLUMN(D:D),,)</f>
        <v>0</v>
      </c>
      <c r="AH74" s="6" cm="1">
        <f t="array" aca="1" ref="AH74" ca="1">OFFSET($B$2,$AC74,COLUMN(E:E),,)</f>
        <v>0</v>
      </c>
      <c r="AI74" s="6" cm="1">
        <f t="array" aca="1" ref="AI74" ca="1">OFFSET($B$2,$AC74,COLUMN(F:F),,)</f>
        <v>0</v>
      </c>
      <c r="AJ74" s="6" cm="1">
        <f t="array" aca="1" ref="AJ74" ca="1">OFFSET($B$2,$AC74,COLUMN(G:G),,)</f>
        <v>0</v>
      </c>
      <c r="AK74" s="6" cm="1">
        <f t="array" aca="1" ref="AK74" ca="1">OFFSET($B$2,$AC74,COLUMN(H:H),,)</f>
        <v>12</v>
      </c>
      <c r="AL74" s="6" cm="1">
        <f t="array" aca="1" ref="AL74" ca="1">OFFSET($B$2,$AC74,COLUMN(I:I),,)</f>
        <v>24</v>
      </c>
      <c r="AM74" s="6" cm="1">
        <f t="array" aca="1" ref="AM74" ca="1">OFFSET($B$2,$AC74,COLUMN(J:J),,)</f>
        <v>18</v>
      </c>
      <c r="AN74" s="6" cm="1">
        <f t="array" aca="1" ref="AN74" ca="1">OFFSET($B$2,$AC74,COLUMN(K:K),,)</f>
        <v>42</v>
      </c>
      <c r="AO74" s="6" cm="1">
        <f t="array" aca="1" ref="AO74" ca="1">OFFSET($B$2,$AC74,COLUMN(L:L),,)</f>
        <v>42</v>
      </c>
      <c r="AP74" s="6" cm="1">
        <f t="array" aca="1" ref="AP74" ca="1">OFFSET($B$2,$AC74,COLUMN(M:M),,)</f>
        <v>30</v>
      </c>
      <c r="AQ74" s="6" cm="1">
        <f t="array" aca="1" ref="AQ74" ca="1">OFFSET($B$2,$AC74,COLUMN(N:N),,)</f>
        <v>30</v>
      </c>
      <c r="AR74" s="6" cm="1">
        <f t="array" aca="1" ref="AR74" ca="1">OFFSET($B$2,$AC74,COLUMN(O:O),,)</f>
        <v>18</v>
      </c>
      <c r="AS74" s="6" cm="1">
        <f t="array" aca="1" ref="AS74" ca="1">OFFSET($B$2,$AC74,COLUMN(P:P),,)</f>
        <v>6</v>
      </c>
      <c r="AT74" s="6" cm="1">
        <f t="array" aca="1" ref="AT74" ca="1">OFFSET($B$2,$AC74,COLUMN(Q:Q),,)</f>
        <v>6</v>
      </c>
      <c r="AU74" s="6" cm="1">
        <f t="array" aca="1" ref="AU74" ca="1">OFFSET($B$2,$AC74,COLUMN(R:R),,)</f>
        <v>6</v>
      </c>
      <c r="AV74" s="6" cm="1">
        <f t="array" aca="1" ref="AV74" ca="1">OFFSET($B$2,$AC74,COLUMN(S:S),,)</f>
        <v>6</v>
      </c>
      <c r="AW74" s="6" cm="1">
        <f t="array" aca="1" ref="AW74" ca="1">OFFSET($B$2,$AC74,COLUMN(T:T),,)</f>
        <v>0</v>
      </c>
      <c r="AX74" s="6" cm="1">
        <f t="array" aca="1" ref="AX74" ca="1">OFFSET($B$2,$AC74,COLUMN(U:U),,)</f>
        <v>0</v>
      </c>
      <c r="AZ74" s="6">
        <v>72</v>
      </c>
      <c r="BA74" s="45" t="str">
        <f t="shared" ca="1" si="6"/>
        <v>DR5952-810</v>
      </c>
      <c r="BB74" s="44">
        <f t="shared" ca="1" si="7"/>
        <v>44729</v>
      </c>
      <c r="BC74" s="6">
        <f>$AT$2</f>
        <v>11</v>
      </c>
      <c r="BD74" s="6">
        <f ca="1">$AT$6</f>
        <v>72</v>
      </c>
      <c r="BF74" s="6" cm="1">
        <f t="array" aca="1" ref="BF74" ca="1">SMALL(IF(CGAC-$D$1&lt;36,ROW($BD$3:$BD$1009)-2,9999),ROW(72:72))</f>
        <v>72</v>
      </c>
      <c r="BG74" s="6" t="str" cm="1">
        <f t="array" aca="1" ref="BG74" ca="1">OFFSET($AZ$2,$BF74,COLUMN(A:A),,)</f>
        <v>DR5952-810</v>
      </c>
      <c r="BH74" s="49" cm="1">
        <f t="array" aca="1" ref="BH74" ca="1">OFFSET($AZ$2,$BF74,COLUMN(B:B),,)</f>
        <v>44729</v>
      </c>
      <c r="BI74" s="6" cm="1">
        <f t="array" aca="1" ref="BI74" ca="1">OFFSET($AZ$2,$BF74,COLUMN(C:C),,)</f>
        <v>11</v>
      </c>
      <c r="BJ74" s="6" cm="1">
        <f t="array" aca="1" ref="BJ74" ca="1">OFFSET($AZ$2,$BF74,COLUMN(D:D),,)</f>
        <v>72</v>
      </c>
      <c r="BL74" s="54" cm="1">
        <f t="array" aca="1" ref="BL74" ca="1">SMALL(IF(Order_QTY&gt;0,ROW($BF$3:$BF$1009)-2,9999),ROW(72:72))</f>
        <v>109</v>
      </c>
      <c r="BM74" s="53" t="str" cm="1">
        <f t="array" aca="1" ref="BM74" ca="1">OFFSET($BF$2,$BL74,COLUMN(A:A),,)</f>
        <v>DJ5963-001</v>
      </c>
      <c r="BN74" s="55" cm="1">
        <f t="array" aca="1" ref="BN74" ca="1">OFFSET($BF$2,$BL74,COLUMN(B:B),,)</f>
        <v>44735</v>
      </c>
      <c r="BO74" s="53" cm="1">
        <f t="array" aca="1" ref="BO74" ca="1">OFFSET($BF$2,$BL74,COLUMN(C:C),,)</f>
        <v>10.5</v>
      </c>
      <c r="BP74" s="53" cm="1">
        <f t="array" aca="1" ref="BP74" ca="1">OFFSET($BF$2,$BL74,COLUMN(D:D),,)</f>
        <v>24</v>
      </c>
    </row>
    <row r="75" spans="1:68">
      <c r="A75" s="6">
        <v>73</v>
      </c>
      <c r="B75" s="6" t="str">
        <f>Order!A76</f>
        <v>MS</v>
      </c>
      <c r="C75" s="6" t="str">
        <f>Order!C76</f>
        <v>DA5640-004</v>
      </c>
      <c r="D75" s="44">
        <f>Order!B76</f>
        <v>44849</v>
      </c>
      <c r="E75" s="6">
        <f>Order!D76</f>
        <v>0</v>
      </c>
      <c r="F75" s="6">
        <f>Order!E76</f>
        <v>0</v>
      </c>
      <c r="G75" s="6">
        <f>Order!F76</f>
        <v>0</v>
      </c>
      <c r="H75" s="6">
        <f>Order!G76</f>
        <v>0</v>
      </c>
      <c r="I75" s="6">
        <f>Order!H76</f>
        <v>0</v>
      </c>
      <c r="J75" s="6">
        <f>Order!I76</f>
        <v>0</v>
      </c>
      <c r="K75" s="6">
        <f>Order!J76</f>
        <v>12</v>
      </c>
      <c r="L75" s="6">
        <f>Order!K76</f>
        <v>24</v>
      </c>
      <c r="M75" s="6">
        <f>Order!L76</f>
        <v>84</v>
      </c>
      <c r="N75" s="6">
        <f>Order!M76</f>
        <v>66</v>
      </c>
      <c r="O75" s="6">
        <f>Order!N76</f>
        <v>114</v>
      </c>
      <c r="P75" s="6">
        <f>Order!O76</f>
        <v>90</v>
      </c>
      <c r="Q75" s="6">
        <f>Order!P76</f>
        <v>114</v>
      </c>
      <c r="R75" s="6">
        <f>Order!Q76</f>
        <v>48</v>
      </c>
      <c r="S75" s="6">
        <f>Order!R76</f>
        <v>72</v>
      </c>
      <c r="T75" s="6">
        <f>Order!S76</f>
        <v>30</v>
      </c>
      <c r="U75" s="6">
        <f>Order!T76</f>
        <v>42</v>
      </c>
      <c r="V75" s="6">
        <f>Order!U76</f>
        <v>0</v>
      </c>
      <c r="W75" s="6">
        <f>Order!V76</f>
        <v>24</v>
      </c>
      <c r="X75" s="6">
        <f>Order!W76</f>
        <v>0</v>
      </c>
      <c r="Y75" s="6">
        <f>Order!X76</f>
        <v>0</v>
      </c>
      <c r="Z75" s="6">
        <f>Order!Y76</f>
        <v>0</v>
      </c>
      <c r="AA75" s="6">
        <f>Order!Z76</f>
        <v>0</v>
      </c>
      <c r="AC75" s="6" cm="1">
        <f t="array" ref="AC75">SMALL(IF(成人兒童=$AE$1,ROW($A$3:$A$302)-2,9999),ROW(73:73))</f>
        <v>73</v>
      </c>
      <c r="AD75" s="6" t="str" cm="1">
        <f t="array" aca="1" ref="AD75" ca="1">OFFSET($B$2,$AC75,COLUMN(A:A),,)</f>
        <v>DA5640-004</v>
      </c>
      <c r="AE75" s="44" cm="1">
        <f t="array" aca="1" ref="AE75" ca="1">OFFSET($B$2,$AC75,COLUMN(B:B),,)</f>
        <v>44849</v>
      </c>
      <c r="AF75" s="6" cm="1">
        <f t="array" aca="1" ref="AF75" ca="1">OFFSET($B$2,$AC75,COLUMN(C:C),,)</f>
        <v>0</v>
      </c>
      <c r="AG75" s="6" cm="1">
        <f t="array" aca="1" ref="AG75" ca="1">OFFSET($B$2,$AC75,COLUMN(D:D),,)</f>
        <v>0</v>
      </c>
      <c r="AH75" s="6" cm="1">
        <f t="array" aca="1" ref="AH75" ca="1">OFFSET($B$2,$AC75,COLUMN(E:E),,)</f>
        <v>0</v>
      </c>
      <c r="AI75" s="6" cm="1">
        <f t="array" aca="1" ref="AI75" ca="1">OFFSET($B$2,$AC75,COLUMN(F:F),,)</f>
        <v>0</v>
      </c>
      <c r="AJ75" s="6" cm="1">
        <f t="array" aca="1" ref="AJ75" ca="1">OFFSET($B$2,$AC75,COLUMN(G:G),,)</f>
        <v>0</v>
      </c>
      <c r="AK75" s="6" cm="1">
        <f t="array" aca="1" ref="AK75" ca="1">OFFSET($B$2,$AC75,COLUMN(H:H),,)</f>
        <v>0</v>
      </c>
      <c r="AL75" s="6" cm="1">
        <f t="array" aca="1" ref="AL75" ca="1">OFFSET($B$2,$AC75,COLUMN(I:I),,)</f>
        <v>12</v>
      </c>
      <c r="AM75" s="6" cm="1">
        <f t="array" aca="1" ref="AM75" ca="1">OFFSET($B$2,$AC75,COLUMN(J:J),,)</f>
        <v>24</v>
      </c>
      <c r="AN75" s="6" cm="1">
        <f t="array" aca="1" ref="AN75" ca="1">OFFSET($B$2,$AC75,COLUMN(K:K),,)</f>
        <v>84</v>
      </c>
      <c r="AO75" s="6" cm="1">
        <f t="array" aca="1" ref="AO75" ca="1">OFFSET($B$2,$AC75,COLUMN(L:L),,)</f>
        <v>66</v>
      </c>
      <c r="AP75" s="6" cm="1">
        <f t="array" aca="1" ref="AP75" ca="1">OFFSET($B$2,$AC75,COLUMN(M:M),,)</f>
        <v>114</v>
      </c>
      <c r="AQ75" s="6" cm="1">
        <f t="array" aca="1" ref="AQ75" ca="1">OFFSET($B$2,$AC75,COLUMN(N:N),,)</f>
        <v>90</v>
      </c>
      <c r="AR75" s="6" cm="1">
        <f t="array" aca="1" ref="AR75" ca="1">OFFSET($B$2,$AC75,COLUMN(O:O),,)</f>
        <v>114</v>
      </c>
      <c r="AS75" s="6" cm="1">
        <f t="array" aca="1" ref="AS75" ca="1">OFFSET($B$2,$AC75,COLUMN(P:P),,)</f>
        <v>48</v>
      </c>
      <c r="AT75" s="6" cm="1">
        <f t="array" aca="1" ref="AT75" ca="1">OFFSET($B$2,$AC75,COLUMN(Q:Q),,)</f>
        <v>72</v>
      </c>
      <c r="AU75" s="6" cm="1">
        <f t="array" aca="1" ref="AU75" ca="1">OFFSET($B$2,$AC75,COLUMN(R:R),,)</f>
        <v>30</v>
      </c>
      <c r="AV75" s="6" cm="1">
        <f t="array" aca="1" ref="AV75" ca="1">OFFSET($B$2,$AC75,COLUMN(S:S),,)</f>
        <v>42</v>
      </c>
      <c r="AW75" s="6" cm="1">
        <f t="array" aca="1" ref="AW75" ca="1">OFFSET($B$2,$AC75,COLUMN(T:T),,)</f>
        <v>0</v>
      </c>
      <c r="AX75" s="6" cm="1">
        <f t="array" aca="1" ref="AX75" ca="1">OFFSET($B$2,$AC75,COLUMN(U:U),,)</f>
        <v>24</v>
      </c>
      <c r="AZ75" s="6">
        <v>73</v>
      </c>
      <c r="BA75" s="45" t="str">
        <f t="shared" ca="1" si="6"/>
        <v>DR5952-810</v>
      </c>
      <c r="BB75" s="44">
        <f t="shared" ca="1" si="7"/>
        <v>44729</v>
      </c>
      <c r="BC75" s="6">
        <f>$AU$2</f>
        <v>11.5</v>
      </c>
      <c r="BD75" s="6">
        <f ca="1">$AU$6</f>
        <v>30</v>
      </c>
      <c r="BF75" s="6" cm="1">
        <f t="array" aca="1" ref="BF75" ca="1">SMALL(IF(CGAC-$D$1&lt;36,ROW($BD$3:$BD$1009)-2,9999),ROW(73:73))</f>
        <v>73</v>
      </c>
      <c r="BG75" s="6" t="str" cm="1">
        <f t="array" aca="1" ref="BG75" ca="1">OFFSET($AZ$2,$BF75,COLUMN(A:A),,)</f>
        <v>DR5952-810</v>
      </c>
      <c r="BH75" s="49" cm="1">
        <f t="array" aca="1" ref="BH75" ca="1">OFFSET($AZ$2,$BF75,COLUMN(B:B),,)</f>
        <v>44729</v>
      </c>
      <c r="BI75" s="6" cm="1">
        <f t="array" aca="1" ref="BI75" ca="1">OFFSET($AZ$2,$BF75,COLUMN(C:C),,)</f>
        <v>11.5</v>
      </c>
      <c r="BJ75" s="6" cm="1">
        <f t="array" aca="1" ref="BJ75" ca="1">OFFSET($AZ$2,$BF75,COLUMN(D:D),,)</f>
        <v>30</v>
      </c>
      <c r="BL75" s="54" cm="1">
        <f t="array" aca="1" ref="BL75" ca="1">SMALL(IF(Order_QTY&gt;0,ROW($BF$3:$BF$1009)-2,9999),ROW(73:73))</f>
        <v>111</v>
      </c>
      <c r="BM75" s="53" t="str" cm="1">
        <f t="array" aca="1" ref="BM75" ca="1">OFFSET($BF$2,$BL75,COLUMN(A:A),,)</f>
        <v>DJ5963-001</v>
      </c>
      <c r="BN75" s="55" cm="1">
        <f t="array" aca="1" ref="BN75" ca="1">OFFSET($BF$2,$BL75,COLUMN(B:B),,)</f>
        <v>44735</v>
      </c>
      <c r="BO75" s="53" cm="1">
        <f t="array" aca="1" ref="BO75" ca="1">OFFSET($BF$2,$BL75,COLUMN(C:C),,)</f>
        <v>11.5</v>
      </c>
      <c r="BP75" s="53" cm="1">
        <f t="array" aca="1" ref="BP75" ca="1">OFFSET($BF$2,$BL75,COLUMN(D:D),,)</f>
        <v>12</v>
      </c>
    </row>
    <row r="76" spans="1:68">
      <c r="A76" s="6">
        <v>74</v>
      </c>
      <c r="B76" s="6" t="str">
        <f>Order!A77</f>
        <v>MS</v>
      </c>
      <c r="C76" s="6" t="str">
        <f>Order!C77</f>
        <v>DJ5961-001</v>
      </c>
      <c r="D76" s="44">
        <f>Order!B77</f>
        <v>44849</v>
      </c>
      <c r="E76" s="6">
        <f>Order!D77</f>
        <v>0</v>
      </c>
      <c r="F76" s="6">
        <f>Order!E77</f>
        <v>0</v>
      </c>
      <c r="G76" s="6">
        <f>Order!F77</f>
        <v>0</v>
      </c>
      <c r="H76" s="6">
        <f>Order!G77</f>
        <v>0</v>
      </c>
      <c r="I76" s="6">
        <f>Order!H77</f>
        <v>0</v>
      </c>
      <c r="J76" s="6">
        <f>Order!I77</f>
        <v>0</v>
      </c>
      <c r="K76" s="6">
        <f>Order!J77</f>
        <v>134</v>
      </c>
      <c r="L76" s="6">
        <f>Order!K77</f>
        <v>134</v>
      </c>
      <c r="M76" s="6">
        <f>Order!L77</f>
        <v>134</v>
      </c>
      <c r="N76" s="6">
        <f>Order!M77</f>
        <v>0</v>
      </c>
      <c r="O76" s="6">
        <f>Order!N77</f>
        <v>0</v>
      </c>
      <c r="P76" s="6">
        <f>Order!O77</f>
        <v>0</v>
      </c>
      <c r="Q76" s="6">
        <f>Order!P77</f>
        <v>158</v>
      </c>
      <c r="R76" s="6">
        <f>Order!Q77</f>
        <v>158</v>
      </c>
      <c r="S76" s="6">
        <f>Order!R77</f>
        <v>158</v>
      </c>
      <c r="T76" s="6">
        <f>Order!S77</f>
        <v>24</v>
      </c>
      <c r="U76" s="6">
        <f>Order!T77</f>
        <v>24</v>
      </c>
      <c r="V76" s="6">
        <f>Order!U77</f>
        <v>0</v>
      </c>
      <c r="W76" s="6">
        <f>Order!V77</f>
        <v>24</v>
      </c>
      <c r="X76" s="6">
        <f>Order!W77</f>
        <v>0</v>
      </c>
      <c r="Y76" s="6">
        <f>Order!X77</f>
        <v>0</v>
      </c>
      <c r="Z76" s="6">
        <f>Order!Y77</f>
        <v>0</v>
      </c>
      <c r="AA76" s="6">
        <f>Order!Z77</f>
        <v>0</v>
      </c>
      <c r="AC76" s="6" cm="1">
        <f t="array" ref="AC76">SMALL(IF(成人兒童=$AE$1,ROW($A$3:$A$302)-2,9999),ROW(74:74))</f>
        <v>74</v>
      </c>
      <c r="AD76" s="6" t="str" cm="1">
        <f t="array" aca="1" ref="AD76" ca="1">OFFSET($B$2,$AC76,COLUMN(A:A),,)</f>
        <v>DJ5961-001</v>
      </c>
      <c r="AE76" s="44" cm="1">
        <f t="array" aca="1" ref="AE76" ca="1">OFFSET($B$2,$AC76,COLUMN(B:B),,)</f>
        <v>44849</v>
      </c>
      <c r="AF76" s="6" cm="1">
        <f t="array" aca="1" ref="AF76" ca="1">OFFSET($B$2,$AC76,COLUMN(C:C),,)</f>
        <v>0</v>
      </c>
      <c r="AG76" s="6" cm="1">
        <f t="array" aca="1" ref="AG76" ca="1">OFFSET($B$2,$AC76,COLUMN(D:D),,)</f>
        <v>0</v>
      </c>
      <c r="AH76" s="6" cm="1">
        <f t="array" aca="1" ref="AH76" ca="1">OFFSET($B$2,$AC76,COLUMN(E:E),,)</f>
        <v>0</v>
      </c>
      <c r="AI76" s="6" cm="1">
        <f t="array" aca="1" ref="AI76" ca="1">OFFSET($B$2,$AC76,COLUMN(F:F),,)</f>
        <v>0</v>
      </c>
      <c r="AJ76" s="6" cm="1">
        <f t="array" aca="1" ref="AJ76" ca="1">OFFSET($B$2,$AC76,COLUMN(G:G),,)</f>
        <v>0</v>
      </c>
      <c r="AK76" s="6" cm="1">
        <f t="array" aca="1" ref="AK76" ca="1">OFFSET($B$2,$AC76,COLUMN(H:H),,)</f>
        <v>0</v>
      </c>
      <c r="AL76" s="6" cm="1">
        <f t="array" aca="1" ref="AL76" ca="1">OFFSET($B$2,$AC76,COLUMN(I:I),,)</f>
        <v>134</v>
      </c>
      <c r="AM76" s="6" cm="1">
        <f t="array" aca="1" ref="AM76" ca="1">OFFSET($B$2,$AC76,COLUMN(J:J),,)</f>
        <v>134</v>
      </c>
      <c r="AN76" s="6" cm="1">
        <f t="array" aca="1" ref="AN76" ca="1">OFFSET($B$2,$AC76,COLUMN(K:K),,)</f>
        <v>134</v>
      </c>
      <c r="AO76" s="6" cm="1">
        <f t="array" aca="1" ref="AO76" ca="1">OFFSET($B$2,$AC76,COLUMN(L:L),,)</f>
        <v>0</v>
      </c>
      <c r="AP76" s="6" cm="1">
        <f t="array" aca="1" ref="AP76" ca="1">OFFSET($B$2,$AC76,COLUMN(M:M),,)</f>
        <v>0</v>
      </c>
      <c r="AQ76" s="6" cm="1">
        <f t="array" aca="1" ref="AQ76" ca="1">OFFSET($B$2,$AC76,COLUMN(N:N),,)</f>
        <v>0</v>
      </c>
      <c r="AR76" s="6" cm="1">
        <f t="array" aca="1" ref="AR76" ca="1">OFFSET($B$2,$AC76,COLUMN(O:O),,)</f>
        <v>158</v>
      </c>
      <c r="AS76" s="6" cm="1">
        <f t="array" aca="1" ref="AS76" ca="1">OFFSET($B$2,$AC76,COLUMN(P:P),,)</f>
        <v>158</v>
      </c>
      <c r="AT76" s="6" cm="1">
        <f t="array" aca="1" ref="AT76" ca="1">OFFSET($B$2,$AC76,COLUMN(Q:Q),,)</f>
        <v>158</v>
      </c>
      <c r="AU76" s="6" cm="1">
        <f t="array" aca="1" ref="AU76" ca="1">OFFSET($B$2,$AC76,COLUMN(R:R),,)</f>
        <v>24</v>
      </c>
      <c r="AV76" s="6" cm="1">
        <f t="array" aca="1" ref="AV76" ca="1">OFFSET($B$2,$AC76,COLUMN(S:S),,)</f>
        <v>24</v>
      </c>
      <c r="AW76" s="6" cm="1">
        <f t="array" aca="1" ref="AW76" ca="1">OFFSET($B$2,$AC76,COLUMN(T:T),,)</f>
        <v>0</v>
      </c>
      <c r="AX76" s="6" cm="1">
        <f t="array" aca="1" ref="AX76" ca="1">OFFSET($B$2,$AC76,COLUMN(U:U),,)</f>
        <v>24</v>
      </c>
      <c r="AZ76" s="6">
        <v>74</v>
      </c>
      <c r="BA76" s="45" t="str">
        <f t="shared" ca="1" si="6"/>
        <v>DR5952-810</v>
      </c>
      <c r="BB76" s="44">
        <f t="shared" ca="1" si="7"/>
        <v>44729</v>
      </c>
      <c r="BC76" s="6">
        <f>$AV$2</f>
        <v>12</v>
      </c>
      <c r="BD76" s="6">
        <f ca="1">$AV$6</f>
        <v>24</v>
      </c>
      <c r="BF76" s="6" cm="1">
        <f t="array" aca="1" ref="BF76" ca="1">SMALL(IF(CGAC-$D$1&lt;36,ROW($BD$3:$BD$1009)-2,9999),ROW(74:74))</f>
        <v>74</v>
      </c>
      <c r="BG76" s="6" t="str" cm="1">
        <f t="array" aca="1" ref="BG76" ca="1">OFFSET($AZ$2,$BF76,COLUMN(A:A),,)</f>
        <v>DR5952-810</v>
      </c>
      <c r="BH76" s="49" cm="1">
        <f t="array" aca="1" ref="BH76" ca="1">OFFSET($AZ$2,$BF76,COLUMN(B:B),,)</f>
        <v>44729</v>
      </c>
      <c r="BI76" s="6" cm="1">
        <f t="array" aca="1" ref="BI76" ca="1">OFFSET($AZ$2,$BF76,COLUMN(C:C),,)</f>
        <v>12</v>
      </c>
      <c r="BJ76" s="6" cm="1">
        <f t="array" aca="1" ref="BJ76" ca="1">OFFSET($AZ$2,$BF76,COLUMN(D:D),,)</f>
        <v>24</v>
      </c>
      <c r="BL76" s="54" cm="1">
        <f t="array" aca="1" ref="BL76" ca="1">SMALL(IF(Order_QTY&gt;0,ROW($BF$3:$BF$1009)-2,9999),ROW(74:74))</f>
        <v>112</v>
      </c>
      <c r="BM76" s="53" t="str" cm="1">
        <f t="array" aca="1" ref="BM76" ca="1">OFFSET($BF$2,$BL76,COLUMN(A:A),,)</f>
        <v>DJ5963-001</v>
      </c>
      <c r="BN76" s="55" cm="1">
        <f t="array" aca="1" ref="BN76" ca="1">OFFSET($BF$2,$BL76,COLUMN(B:B),,)</f>
        <v>44735</v>
      </c>
      <c r="BO76" s="53" cm="1">
        <f t="array" aca="1" ref="BO76" ca="1">OFFSET($BF$2,$BL76,COLUMN(C:C),,)</f>
        <v>12</v>
      </c>
      <c r="BP76" s="53" cm="1">
        <f t="array" aca="1" ref="BP76" ca="1">OFFSET($BF$2,$BL76,COLUMN(D:D),,)</f>
        <v>24</v>
      </c>
    </row>
    <row r="77" spans="1:68">
      <c r="A77" s="6">
        <v>75</v>
      </c>
      <c r="B77" s="6" t="str">
        <f>Order!A78</f>
        <v>MS</v>
      </c>
      <c r="C77" s="6" t="str">
        <f>Order!C78</f>
        <v>CV0852-004</v>
      </c>
      <c r="D77" s="44">
        <f>Order!B78</f>
        <v>44856</v>
      </c>
      <c r="E77" s="6">
        <f>Order!D78</f>
        <v>0</v>
      </c>
      <c r="F77" s="6">
        <f>Order!E78</f>
        <v>0</v>
      </c>
      <c r="G77" s="6">
        <f>Order!F78</f>
        <v>0</v>
      </c>
      <c r="H77" s="6">
        <f>Order!G78</f>
        <v>0</v>
      </c>
      <c r="I77" s="6">
        <f>Order!H78</f>
        <v>0</v>
      </c>
      <c r="J77" s="6">
        <f>Order!I78</f>
        <v>0</v>
      </c>
      <c r="K77" s="6">
        <f>Order!J78</f>
        <v>0</v>
      </c>
      <c r="L77" s="6">
        <f>Order!K78</f>
        <v>6</v>
      </c>
      <c r="M77" s="6">
        <f>Order!L78</f>
        <v>12</v>
      </c>
      <c r="N77" s="6">
        <f>Order!M78</f>
        <v>12</v>
      </c>
      <c r="O77" s="6">
        <f>Order!N78</f>
        <v>18</v>
      </c>
      <c r="P77" s="6">
        <f>Order!O78</f>
        <v>18</v>
      </c>
      <c r="Q77" s="6">
        <f>Order!P78</f>
        <v>12</v>
      </c>
      <c r="R77" s="6">
        <f>Order!Q78</f>
        <v>12</v>
      </c>
      <c r="S77" s="6">
        <f>Order!R78</f>
        <v>6</v>
      </c>
      <c r="T77" s="6">
        <f>Order!S78</f>
        <v>6</v>
      </c>
      <c r="U77" s="6">
        <f>Order!T78</f>
        <v>6</v>
      </c>
      <c r="V77" s="6">
        <f>Order!U78</f>
        <v>0</v>
      </c>
      <c r="W77" s="6">
        <f>Order!V78</f>
        <v>0</v>
      </c>
      <c r="X77" s="6">
        <f>Order!W78</f>
        <v>0</v>
      </c>
      <c r="Y77" s="6">
        <f>Order!X78</f>
        <v>0</v>
      </c>
      <c r="Z77" s="6">
        <f>Order!Y78</f>
        <v>0</v>
      </c>
      <c r="AA77" s="6">
        <f>Order!Z78</f>
        <v>0</v>
      </c>
      <c r="AC77" s="6" cm="1">
        <f t="array" ref="AC77">SMALL(IF(成人兒童=$AE$1,ROW($A$3:$A$302)-2,9999),ROW(75:75))</f>
        <v>75</v>
      </c>
      <c r="AD77" s="6" t="str" cm="1">
        <f t="array" aca="1" ref="AD77" ca="1">OFFSET($B$2,$AC77,COLUMN(A:A),,)</f>
        <v>CV0852-004</v>
      </c>
      <c r="AE77" s="44" cm="1">
        <f t="array" aca="1" ref="AE77" ca="1">OFFSET($B$2,$AC77,COLUMN(B:B),,)</f>
        <v>44856</v>
      </c>
      <c r="AF77" s="6" cm="1">
        <f t="array" aca="1" ref="AF77" ca="1">OFFSET($B$2,$AC77,COLUMN(C:C),,)</f>
        <v>0</v>
      </c>
      <c r="AG77" s="6" cm="1">
        <f t="array" aca="1" ref="AG77" ca="1">OFFSET($B$2,$AC77,COLUMN(D:D),,)</f>
        <v>0</v>
      </c>
      <c r="AH77" s="6" cm="1">
        <f t="array" aca="1" ref="AH77" ca="1">OFFSET($B$2,$AC77,COLUMN(E:E),,)</f>
        <v>0</v>
      </c>
      <c r="AI77" s="6" cm="1">
        <f t="array" aca="1" ref="AI77" ca="1">OFFSET($B$2,$AC77,COLUMN(F:F),,)</f>
        <v>0</v>
      </c>
      <c r="AJ77" s="6" cm="1">
        <f t="array" aca="1" ref="AJ77" ca="1">OFFSET($B$2,$AC77,COLUMN(G:G),,)</f>
        <v>0</v>
      </c>
      <c r="AK77" s="6" cm="1">
        <f t="array" aca="1" ref="AK77" ca="1">OFFSET($B$2,$AC77,COLUMN(H:H),,)</f>
        <v>0</v>
      </c>
      <c r="AL77" s="6" cm="1">
        <f t="array" aca="1" ref="AL77" ca="1">OFFSET($B$2,$AC77,COLUMN(I:I),,)</f>
        <v>0</v>
      </c>
      <c r="AM77" s="6" cm="1">
        <f t="array" aca="1" ref="AM77" ca="1">OFFSET($B$2,$AC77,COLUMN(J:J),,)</f>
        <v>6</v>
      </c>
      <c r="AN77" s="6" cm="1">
        <f t="array" aca="1" ref="AN77" ca="1">OFFSET($B$2,$AC77,COLUMN(K:K),,)</f>
        <v>12</v>
      </c>
      <c r="AO77" s="6" cm="1">
        <f t="array" aca="1" ref="AO77" ca="1">OFFSET($B$2,$AC77,COLUMN(L:L),,)</f>
        <v>12</v>
      </c>
      <c r="AP77" s="6" cm="1">
        <f t="array" aca="1" ref="AP77" ca="1">OFFSET($B$2,$AC77,COLUMN(M:M),,)</f>
        <v>18</v>
      </c>
      <c r="AQ77" s="6" cm="1">
        <f t="array" aca="1" ref="AQ77" ca="1">OFFSET($B$2,$AC77,COLUMN(N:N),,)</f>
        <v>18</v>
      </c>
      <c r="AR77" s="6" cm="1">
        <f t="array" aca="1" ref="AR77" ca="1">OFFSET($B$2,$AC77,COLUMN(O:O),,)</f>
        <v>12</v>
      </c>
      <c r="AS77" s="6" cm="1">
        <f t="array" aca="1" ref="AS77" ca="1">OFFSET($B$2,$AC77,COLUMN(P:P),,)</f>
        <v>12</v>
      </c>
      <c r="AT77" s="6" cm="1">
        <f t="array" aca="1" ref="AT77" ca="1">OFFSET($B$2,$AC77,COLUMN(Q:Q),,)</f>
        <v>6</v>
      </c>
      <c r="AU77" s="6" cm="1">
        <f t="array" aca="1" ref="AU77" ca="1">OFFSET($B$2,$AC77,COLUMN(R:R),,)</f>
        <v>6</v>
      </c>
      <c r="AV77" s="6" cm="1">
        <f t="array" aca="1" ref="AV77" ca="1">OFFSET($B$2,$AC77,COLUMN(S:S),,)</f>
        <v>6</v>
      </c>
      <c r="AW77" s="6" cm="1">
        <f t="array" aca="1" ref="AW77" ca="1">OFFSET($B$2,$AC77,COLUMN(T:T),,)</f>
        <v>0</v>
      </c>
      <c r="AX77" s="6" cm="1">
        <f t="array" aca="1" ref="AX77" ca="1">OFFSET($B$2,$AC77,COLUMN(U:U),,)</f>
        <v>0</v>
      </c>
      <c r="AZ77" s="6">
        <v>75</v>
      </c>
      <c r="BA77" s="45" t="str">
        <f t="shared" ca="1" si="6"/>
        <v>DR5952-810</v>
      </c>
      <c r="BB77" s="44">
        <f t="shared" ca="1" si="7"/>
        <v>44729</v>
      </c>
      <c r="BC77" s="6">
        <f>$AW$2</f>
        <v>12.5</v>
      </c>
      <c r="BD77" s="6">
        <f ca="1">$AW$6</f>
        <v>0</v>
      </c>
      <c r="BF77" s="6" cm="1">
        <f t="array" aca="1" ref="BF77" ca="1">SMALL(IF(CGAC-$D$1&lt;36,ROW($BD$3:$BD$1009)-2,9999),ROW(75:75))</f>
        <v>75</v>
      </c>
      <c r="BG77" s="6" t="str" cm="1">
        <f t="array" aca="1" ref="BG77" ca="1">OFFSET($AZ$2,$BF77,COLUMN(A:A),,)</f>
        <v>DR5952-810</v>
      </c>
      <c r="BH77" s="49" cm="1">
        <f t="array" aca="1" ref="BH77" ca="1">OFFSET($AZ$2,$BF77,COLUMN(B:B),,)</f>
        <v>44729</v>
      </c>
      <c r="BI77" s="6" cm="1">
        <f t="array" aca="1" ref="BI77" ca="1">OFFSET($AZ$2,$BF77,COLUMN(C:C),,)</f>
        <v>12.5</v>
      </c>
      <c r="BJ77" s="6" cm="1">
        <f t="array" aca="1" ref="BJ77" ca="1">OFFSET($AZ$2,$BF77,COLUMN(D:D),,)</f>
        <v>0</v>
      </c>
      <c r="BL77" s="54" cm="1">
        <f t="array" aca="1" ref="BL77" ca="1">SMALL(IF(Order_QTY&gt;0,ROW($BF$3:$BF$1009)-2,9999),ROW(75:75))</f>
        <v>113</v>
      </c>
      <c r="BM77" s="53" t="str" cm="1">
        <f t="array" aca="1" ref="BM77" ca="1">OFFSET($BF$2,$BL77,COLUMN(A:A),,)</f>
        <v>DJ5963-001</v>
      </c>
      <c r="BN77" s="55" cm="1">
        <f t="array" aca="1" ref="BN77" ca="1">OFFSET($BF$2,$BL77,COLUMN(B:B),,)</f>
        <v>44735</v>
      </c>
      <c r="BO77" s="53" cm="1">
        <f t="array" aca="1" ref="BO77" ca="1">OFFSET($BF$2,$BL77,COLUMN(C:C),,)</f>
        <v>12.5</v>
      </c>
      <c r="BP77" s="53" cm="1">
        <f t="array" aca="1" ref="BP77" ca="1">OFFSET($BF$2,$BL77,COLUMN(D:D),,)</f>
        <v>6</v>
      </c>
    </row>
    <row r="78" spans="1:68">
      <c r="A78" s="6">
        <v>76</v>
      </c>
      <c r="B78" s="6" t="str">
        <f>Order!A79</f>
        <v>MS</v>
      </c>
      <c r="C78" s="6" t="str">
        <f>Order!C79</f>
        <v>DA5640-004</v>
      </c>
      <c r="D78" s="44">
        <f>Order!B79</f>
        <v>44856</v>
      </c>
      <c r="E78" s="6">
        <f>Order!D79</f>
        <v>0</v>
      </c>
      <c r="F78" s="6">
        <f>Order!E79</f>
        <v>0</v>
      </c>
      <c r="G78" s="6">
        <f>Order!F79</f>
        <v>0</v>
      </c>
      <c r="H78" s="6">
        <f>Order!G79</f>
        <v>0</v>
      </c>
      <c r="I78" s="6">
        <f>Order!H79</f>
        <v>0</v>
      </c>
      <c r="J78" s="6">
        <f>Order!I79</f>
        <v>0</v>
      </c>
      <c r="K78" s="6">
        <f>Order!J79</f>
        <v>0</v>
      </c>
      <c r="L78" s="6">
        <f>Order!K79</f>
        <v>6</v>
      </c>
      <c r="M78" s="6">
        <f>Order!L79</f>
        <v>12</v>
      </c>
      <c r="N78" s="6">
        <f>Order!M79</f>
        <v>12</v>
      </c>
      <c r="O78" s="6">
        <f>Order!N79</f>
        <v>18</v>
      </c>
      <c r="P78" s="6">
        <f>Order!O79</f>
        <v>18</v>
      </c>
      <c r="Q78" s="6">
        <f>Order!P79</f>
        <v>12</v>
      </c>
      <c r="R78" s="6">
        <f>Order!Q79</f>
        <v>12</v>
      </c>
      <c r="S78" s="6">
        <f>Order!R79</f>
        <v>6</v>
      </c>
      <c r="T78" s="6">
        <f>Order!S79</f>
        <v>6</v>
      </c>
      <c r="U78" s="6">
        <f>Order!T79</f>
        <v>6</v>
      </c>
      <c r="V78" s="6">
        <f>Order!U79</f>
        <v>0</v>
      </c>
      <c r="W78" s="6">
        <f>Order!V79</f>
        <v>0</v>
      </c>
      <c r="X78" s="6">
        <f>Order!W79</f>
        <v>0</v>
      </c>
      <c r="Y78" s="6">
        <f>Order!X79</f>
        <v>0</v>
      </c>
      <c r="Z78" s="6">
        <f>Order!Y79</f>
        <v>0</v>
      </c>
      <c r="AA78" s="6">
        <f>Order!Z79</f>
        <v>0</v>
      </c>
      <c r="AC78" s="6" cm="1">
        <f t="array" ref="AC78">SMALL(IF(成人兒童=$AE$1,ROW($A$3:$A$302)-2,9999),ROW(76:76))</f>
        <v>76</v>
      </c>
      <c r="AD78" s="6" t="str" cm="1">
        <f t="array" aca="1" ref="AD78" ca="1">OFFSET($B$2,$AC78,COLUMN(A:A),,)</f>
        <v>DA5640-004</v>
      </c>
      <c r="AE78" s="44" cm="1">
        <f t="array" aca="1" ref="AE78" ca="1">OFFSET($B$2,$AC78,COLUMN(B:B),,)</f>
        <v>44856</v>
      </c>
      <c r="AF78" s="6" cm="1">
        <f t="array" aca="1" ref="AF78" ca="1">OFFSET($B$2,$AC78,COLUMN(C:C),,)</f>
        <v>0</v>
      </c>
      <c r="AG78" s="6" cm="1">
        <f t="array" aca="1" ref="AG78" ca="1">OFFSET($B$2,$AC78,COLUMN(D:D),,)</f>
        <v>0</v>
      </c>
      <c r="AH78" s="6" cm="1">
        <f t="array" aca="1" ref="AH78" ca="1">OFFSET($B$2,$AC78,COLUMN(E:E),,)</f>
        <v>0</v>
      </c>
      <c r="AI78" s="6" cm="1">
        <f t="array" aca="1" ref="AI78" ca="1">OFFSET($B$2,$AC78,COLUMN(F:F),,)</f>
        <v>0</v>
      </c>
      <c r="AJ78" s="6" cm="1">
        <f t="array" aca="1" ref="AJ78" ca="1">OFFSET($B$2,$AC78,COLUMN(G:G),,)</f>
        <v>0</v>
      </c>
      <c r="AK78" s="6" cm="1">
        <f t="array" aca="1" ref="AK78" ca="1">OFFSET($B$2,$AC78,COLUMN(H:H),,)</f>
        <v>0</v>
      </c>
      <c r="AL78" s="6" cm="1">
        <f t="array" aca="1" ref="AL78" ca="1">OFFSET($B$2,$AC78,COLUMN(I:I),,)</f>
        <v>0</v>
      </c>
      <c r="AM78" s="6" cm="1">
        <f t="array" aca="1" ref="AM78" ca="1">OFFSET($B$2,$AC78,COLUMN(J:J),,)</f>
        <v>6</v>
      </c>
      <c r="AN78" s="6" cm="1">
        <f t="array" aca="1" ref="AN78" ca="1">OFFSET($B$2,$AC78,COLUMN(K:K),,)</f>
        <v>12</v>
      </c>
      <c r="AO78" s="6" cm="1">
        <f t="array" aca="1" ref="AO78" ca="1">OFFSET($B$2,$AC78,COLUMN(L:L),,)</f>
        <v>12</v>
      </c>
      <c r="AP78" s="6" cm="1">
        <f t="array" aca="1" ref="AP78" ca="1">OFFSET($B$2,$AC78,COLUMN(M:M),,)</f>
        <v>18</v>
      </c>
      <c r="AQ78" s="6" cm="1">
        <f t="array" aca="1" ref="AQ78" ca="1">OFFSET($B$2,$AC78,COLUMN(N:N),,)</f>
        <v>18</v>
      </c>
      <c r="AR78" s="6" cm="1">
        <f t="array" aca="1" ref="AR78" ca="1">OFFSET($B$2,$AC78,COLUMN(O:O),,)</f>
        <v>12</v>
      </c>
      <c r="AS78" s="6" cm="1">
        <f t="array" aca="1" ref="AS78" ca="1">OFFSET($B$2,$AC78,COLUMN(P:P),,)</f>
        <v>12</v>
      </c>
      <c r="AT78" s="6" cm="1">
        <f t="array" aca="1" ref="AT78" ca="1">OFFSET($B$2,$AC78,COLUMN(Q:Q),,)</f>
        <v>6</v>
      </c>
      <c r="AU78" s="6" cm="1">
        <f t="array" aca="1" ref="AU78" ca="1">OFFSET($B$2,$AC78,COLUMN(R:R),,)</f>
        <v>6</v>
      </c>
      <c r="AV78" s="6" cm="1">
        <f t="array" aca="1" ref="AV78" ca="1">OFFSET($B$2,$AC78,COLUMN(S:S),,)</f>
        <v>6</v>
      </c>
      <c r="AW78" s="6" cm="1">
        <f t="array" aca="1" ref="AW78" ca="1">OFFSET($B$2,$AC78,COLUMN(T:T),,)</f>
        <v>0</v>
      </c>
      <c r="AX78" s="6" cm="1">
        <f t="array" aca="1" ref="AX78" ca="1">OFFSET($B$2,$AC78,COLUMN(U:U),,)</f>
        <v>0</v>
      </c>
      <c r="AZ78" s="6">
        <v>76</v>
      </c>
      <c r="BA78" s="45" t="str">
        <f t="shared" ca="1" si="6"/>
        <v>DR5952-810</v>
      </c>
      <c r="BB78" s="44">
        <f t="shared" ca="1" si="7"/>
        <v>44729</v>
      </c>
      <c r="BC78" s="6">
        <f>$AX$2</f>
        <v>13</v>
      </c>
      <c r="BD78" s="6">
        <f ca="1">$AX$6</f>
        <v>0</v>
      </c>
      <c r="BF78" s="6" cm="1">
        <f t="array" aca="1" ref="BF78" ca="1">SMALL(IF(CGAC-$D$1&lt;36,ROW($BD$3:$BD$1009)-2,9999),ROW(76:76))</f>
        <v>76</v>
      </c>
      <c r="BG78" s="6" t="str" cm="1">
        <f t="array" aca="1" ref="BG78" ca="1">OFFSET($AZ$2,$BF78,COLUMN(A:A),,)</f>
        <v>DR5952-810</v>
      </c>
      <c r="BH78" s="49" cm="1">
        <f t="array" aca="1" ref="BH78" ca="1">OFFSET($AZ$2,$BF78,COLUMN(B:B),,)</f>
        <v>44729</v>
      </c>
      <c r="BI78" s="6" cm="1">
        <f t="array" aca="1" ref="BI78" ca="1">OFFSET($AZ$2,$BF78,COLUMN(C:C),,)</f>
        <v>13</v>
      </c>
      <c r="BJ78" s="6" cm="1">
        <f t="array" aca="1" ref="BJ78" ca="1">OFFSET($AZ$2,$BF78,COLUMN(D:D),,)</f>
        <v>0</v>
      </c>
      <c r="BL78" s="54" cm="1">
        <f t="array" aca="1" ref="BL78" ca="1">SMALL(IF(Order_QTY&gt;0,ROW($BF$3:$BF$1009)-2,9999),ROW(76:76))</f>
        <v>114</v>
      </c>
      <c r="BM78" s="53" t="str" cm="1">
        <f t="array" aca="1" ref="BM78" ca="1">OFFSET($BF$2,$BL78,COLUMN(A:A),,)</f>
        <v>DJ5963-001</v>
      </c>
      <c r="BN78" s="55" cm="1">
        <f t="array" aca="1" ref="BN78" ca="1">OFFSET($BF$2,$BL78,COLUMN(B:B),,)</f>
        <v>44735</v>
      </c>
      <c r="BO78" s="53" cm="1">
        <f t="array" aca="1" ref="BO78" ca="1">OFFSET($BF$2,$BL78,COLUMN(C:C),,)</f>
        <v>13</v>
      </c>
      <c r="BP78" s="53" cm="1">
        <f t="array" aca="1" ref="BP78" ca="1">OFFSET($BF$2,$BL78,COLUMN(D:D),,)</f>
        <v>6</v>
      </c>
    </row>
    <row r="79" spans="1:68">
      <c r="A79" s="6">
        <v>77</v>
      </c>
      <c r="B79" s="6">
        <f>Order!A80</f>
        <v>0</v>
      </c>
      <c r="C79" s="6">
        <f>Order!C80</f>
        <v>0</v>
      </c>
      <c r="D79" s="44">
        <f>Order!B80</f>
        <v>0</v>
      </c>
      <c r="E79" s="6">
        <f>Order!D80</f>
        <v>0</v>
      </c>
      <c r="F79" s="6">
        <f>Order!E80</f>
        <v>0</v>
      </c>
      <c r="G79" s="6">
        <f>Order!F80</f>
        <v>0</v>
      </c>
      <c r="H79" s="6">
        <f>Order!G80</f>
        <v>0</v>
      </c>
      <c r="I79" s="6">
        <f>Order!H80</f>
        <v>0</v>
      </c>
      <c r="J79" s="6">
        <f>Order!I80</f>
        <v>0</v>
      </c>
      <c r="K79" s="6">
        <f>Order!J80</f>
        <v>0</v>
      </c>
      <c r="L79" s="6">
        <f>Order!K80</f>
        <v>0</v>
      </c>
      <c r="M79" s="6">
        <f>Order!L80</f>
        <v>0</v>
      </c>
      <c r="N79" s="6">
        <f>Order!M80</f>
        <v>0</v>
      </c>
      <c r="O79" s="6">
        <f>Order!N80</f>
        <v>0</v>
      </c>
      <c r="P79" s="6">
        <f>Order!O80</f>
        <v>0</v>
      </c>
      <c r="Q79" s="6">
        <f>Order!P80</f>
        <v>0</v>
      </c>
      <c r="R79" s="6">
        <f>Order!Q80</f>
        <v>0</v>
      </c>
      <c r="S79" s="6">
        <f>Order!R80</f>
        <v>0</v>
      </c>
      <c r="T79" s="6">
        <f>Order!S80</f>
        <v>0</v>
      </c>
      <c r="U79" s="6">
        <f>Order!T80</f>
        <v>0</v>
      </c>
      <c r="V79" s="6">
        <f>Order!U80</f>
        <v>0</v>
      </c>
      <c r="W79" s="6">
        <f>Order!V80</f>
        <v>0</v>
      </c>
      <c r="X79" s="6">
        <f>Order!W80</f>
        <v>0</v>
      </c>
      <c r="Y79" s="6">
        <f>Order!X80</f>
        <v>0</v>
      </c>
      <c r="Z79" s="6">
        <f>Order!Y80</f>
        <v>0</v>
      </c>
      <c r="AA79" s="6">
        <f>Order!Z80</f>
        <v>0</v>
      </c>
      <c r="AC79" s="6" cm="1">
        <f t="array" ref="AC79">SMALL(IF(成人兒童=$AE$1,ROW($A$3:$A$302)-2,9999),ROW(77:77))</f>
        <v>9999</v>
      </c>
      <c r="AD79" s="6" cm="1">
        <f t="array" aca="1" ref="AD79" ca="1">OFFSET($B$2,$AC79,COLUMN(A:A),,)</f>
        <v>0</v>
      </c>
      <c r="AE79" s="44" cm="1">
        <f t="array" aca="1" ref="AE79" ca="1">OFFSET($B$2,$AC79,COLUMN(B:B),,)</f>
        <v>0</v>
      </c>
      <c r="AF79" s="6" cm="1">
        <f t="array" aca="1" ref="AF79" ca="1">OFFSET($B$2,$AC79,COLUMN(C:C),,)</f>
        <v>0</v>
      </c>
      <c r="AG79" s="6" cm="1">
        <f t="array" aca="1" ref="AG79" ca="1">OFFSET($B$2,$AC79,COLUMN(D:D),,)</f>
        <v>0</v>
      </c>
      <c r="AH79" s="6" cm="1">
        <f t="array" aca="1" ref="AH79" ca="1">OFFSET($B$2,$AC79,COLUMN(E:E),,)</f>
        <v>0</v>
      </c>
      <c r="AI79" s="6" cm="1">
        <f t="array" aca="1" ref="AI79" ca="1">OFFSET($B$2,$AC79,COLUMN(F:F),,)</f>
        <v>0</v>
      </c>
      <c r="AJ79" s="6" cm="1">
        <f t="array" aca="1" ref="AJ79" ca="1">OFFSET($B$2,$AC79,COLUMN(G:G),,)</f>
        <v>0</v>
      </c>
      <c r="AK79" s="6" cm="1">
        <f t="array" aca="1" ref="AK79" ca="1">OFFSET($B$2,$AC79,COLUMN(H:H),,)</f>
        <v>0</v>
      </c>
      <c r="AL79" s="6" cm="1">
        <f t="array" aca="1" ref="AL79" ca="1">OFFSET($B$2,$AC79,COLUMN(I:I),,)</f>
        <v>0</v>
      </c>
      <c r="AM79" s="6" cm="1">
        <f t="array" aca="1" ref="AM79" ca="1">OFFSET($B$2,$AC79,COLUMN(J:J),,)</f>
        <v>0</v>
      </c>
      <c r="AN79" s="6" cm="1">
        <f t="array" aca="1" ref="AN79" ca="1">OFFSET($B$2,$AC79,COLUMN(K:K),,)</f>
        <v>0</v>
      </c>
      <c r="AO79" s="6" cm="1">
        <f t="array" aca="1" ref="AO79" ca="1">OFFSET($B$2,$AC79,COLUMN(L:L),,)</f>
        <v>0</v>
      </c>
      <c r="AP79" s="6" cm="1">
        <f t="array" aca="1" ref="AP79" ca="1">OFFSET($B$2,$AC79,COLUMN(M:M),,)</f>
        <v>0</v>
      </c>
      <c r="AQ79" s="6" cm="1">
        <f t="array" aca="1" ref="AQ79" ca="1">OFFSET($B$2,$AC79,COLUMN(N:N),,)</f>
        <v>0</v>
      </c>
      <c r="AR79" s="6" cm="1">
        <f t="array" aca="1" ref="AR79" ca="1">OFFSET($B$2,$AC79,COLUMN(O:O),,)</f>
        <v>0</v>
      </c>
      <c r="AS79" s="6" cm="1">
        <f t="array" aca="1" ref="AS79" ca="1">OFFSET($B$2,$AC79,COLUMN(P:P),,)</f>
        <v>0</v>
      </c>
      <c r="AT79" s="6" cm="1">
        <f t="array" aca="1" ref="AT79" ca="1">OFFSET($B$2,$AC79,COLUMN(Q:Q),,)</f>
        <v>0</v>
      </c>
      <c r="AU79" s="6" cm="1">
        <f t="array" aca="1" ref="AU79" ca="1">OFFSET($B$2,$AC79,COLUMN(R:R),,)</f>
        <v>0</v>
      </c>
      <c r="AV79" s="6" cm="1">
        <f t="array" aca="1" ref="AV79" ca="1">OFFSET($B$2,$AC79,COLUMN(S:S),,)</f>
        <v>0</v>
      </c>
      <c r="AW79" s="6" cm="1">
        <f t="array" aca="1" ref="AW79" ca="1">OFFSET($B$2,$AC79,COLUMN(T:T),,)</f>
        <v>0</v>
      </c>
      <c r="AX79" s="6" cm="1">
        <f t="array" aca="1" ref="AX79" ca="1">OFFSET($B$2,$AC79,COLUMN(U:U),,)</f>
        <v>0</v>
      </c>
      <c r="AZ79" s="6">
        <v>77</v>
      </c>
      <c r="BA79" s="45" t="str">
        <f ca="1">$AD$7</f>
        <v>DJ5963-780</v>
      </c>
      <c r="BB79" s="44">
        <f ca="1">$AE$7</f>
        <v>44735</v>
      </c>
      <c r="BC79" s="6">
        <f>$AF$2</f>
        <v>4</v>
      </c>
      <c r="BD79" s="6">
        <f ca="1">$AF$7</f>
        <v>0</v>
      </c>
      <c r="BF79" s="6" cm="1">
        <f t="array" aca="1" ref="BF79" ca="1">SMALL(IF(CGAC-$D$1&lt;36,ROW($BD$3:$BD$1009)-2,9999),ROW(77:77))</f>
        <v>77</v>
      </c>
      <c r="BG79" s="6" t="str" cm="1">
        <f t="array" aca="1" ref="BG79" ca="1">OFFSET($AZ$2,$BF79,COLUMN(A:A),,)</f>
        <v>DJ5963-780</v>
      </c>
      <c r="BH79" s="49" cm="1">
        <f t="array" aca="1" ref="BH79" ca="1">OFFSET($AZ$2,$BF79,COLUMN(B:B),,)</f>
        <v>44735</v>
      </c>
      <c r="BI79" s="6" cm="1">
        <f t="array" aca="1" ref="BI79" ca="1">OFFSET($AZ$2,$BF79,COLUMN(C:C),,)</f>
        <v>4</v>
      </c>
      <c r="BJ79" s="6" cm="1">
        <f t="array" aca="1" ref="BJ79" ca="1">OFFSET($AZ$2,$BF79,COLUMN(D:D),,)</f>
        <v>0</v>
      </c>
      <c r="BL79" s="54" cm="1">
        <f t="array" aca="1" ref="BL79" ca="1">SMALL(IF(Order_QTY&gt;0,ROW($BF$3:$BF$1009)-2,9999),ROW(77:77))</f>
        <v>116</v>
      </c>
      <c r="BM79" s="53" t="str" cm="1">
        <f t="array" aca="1" ref="BM79" ca="1">OFFSET($BF$2,$BL79,COLUMN(A:A),,)</f>
        <v>DJ5961-780</v>
      </c>
      <c r="BN79" s="55" cm="1">
        <f t="array" aca="1" ref="BN79" ca="1">OFFSET($BF$2,$BL79,COLUMN(B:B),,)</f>
        <v>44736</v>
      </c>
      <c r="BO79" s="53" cm="1">
        <f t="array" aca="1" ref="BO79" ca="1">OFFSET($BF$2,$BL79,COLUMN(C:C),,)</f>
        <v>4.5</v>
      </c>
      <c r="BP79" s="53" cm="1">
        <f t="array" aca="1" ref="BP79" ca="1">OFFSET($BF$2,$BL79,COLUMN(D:D),,)</f>
        <v>30</v>
      </c>
    </row>
    <row r="80" spans="1:68">
      <c r="A80" s="6">
        <v>78</v>
      </c>
      <c r="B80" s="6">
        <f>Order!A81</f>
        <v>0</v>
      </c>
      <c r="C80" s="6">
        <f>Order!C81</f>
        <v>0</v>
      </c>
      <c r="D80" s="44">
        <f>Order!B81</f>
        <v>0</v>
      </c>
      <c r="E80" s="6">
        <f>Order!D81</f>
        <v>0</v>
      </c>
      <c r="F80" s="6">
        <f>Order!E81</f>
        <v>0</v>
      </c>
      <c r="G80" s="6">
        <f>Order!F81</f>
        <v>0</v>
      </c>
      <c r="H80" s="6">
        <f>Order!G81</f>
        <v>0</v>
      </c>
      <c r="I80" s="6">
        <f>Order!H81</f>
        <v>0</v>
      </c>
      <c r="J80" s="6">
        <f>Order!I81</f>
        <v>0</v>
      </c>
      <c r="K80" s="6">
        <f>Order!J81</f>
        <v>0</v>
      </c>
      <c r="L80" s="6">
        <f>Order!K81</f>
        <v>0</v>
      </c>
      <c r="M80" s="6">
        <f>Order!L81</f>
        <v>0</v>
      </c>
      <c r="N80" s="6">
        <f>Order!M81</f>
        <v>0</v>
      </c>
      <c r="O80" s="6">
        <f>Order!N81</f>
        <v>0</v>
      </c>
      <c r="P80" s="6">
        <f>Order!O81</f>
        <v>0</v>
      </c>
      <c r="Q80" s="6">
        <f>Order!P81</f>
        <v>0</v>
      </c>
      <c r="R80" s="6">
        <f>Order!Q81</f>
        <v>0</v>
      </c>
      <c r="S80" s="6">
        <f>Order!R81</f>
        <v>0</v>
      </c>
      <c r="T80" s="6">
        <f>Order!S81</f>
        <v>0</v>
      </c>
      <c r="U80" s="6">
        <f>Order!T81</f>
        <v>0</v>
      </c>
      <c r="V80" s="6">
        <f>Order!U81</f>
        <v>0</v>
      </c>
      <c r="W80" s="6">
        <f>Order!V81</f>
        <v>0</v>
      </c>
      <c r="X80" s="6">
        <f>Order!W81</f>
        <v>0</v>
      </c>
      <c r="Y80" s="6">
        <f>Order!X81</f>
        <v>0</v>
      </c>
      <c r="Z80" s="6">
        <f>Order!Y81</f>
        <v>0</v>
      </c>
      <c r="AA80" s="6">
        <f>Order!Z81</f>
        <v>0</v>
      </c>
      <c r="AC80" s="6" cm="1">
        <f t="array" ref="AC80">SMALL(IF(成人兒童=$AE$1,ROW($A$3:$A$302)-2,9999),ROW(78:78))</f>
        <v>9999</v>
      </c>
      <c r="AD80" s="6" cm="1">
        <f t="array" aca="1" ref="AD80" ca="1">OFFSET($B$2,$AC80,COLUMN(A:A),,)</f>
        <v>0</v>
      </c>
      <c r="AE80" s="44" cm="1">
        <f t="array" aca="1" ref="AE80" ca="1">OFFSET($B$2,$AC80,COLUMN(B:B),,)</f>
        <v>0</v>
      </c>
      <c r="AF80" s="6" cm="1">
        <f t="array" aca="1" ref="AF80" ca="1">OFFSET($B$2,$AC80,COLUMN(C:C),,)</f>
        <v>0</v>
      </c>
      <c r="AG80" s="6" cm="1">
        <f t="array" aca="1" ref="AG80" ca="1">OFFSET($B$2,$AC80,COLUMN(D:D),,)</f>
        <v>0</v>
      </c>
      <c r="AH80" s="6" cm="1">
        <f t="array" aca="1" ref="AH80" ca="1">OFFSET($B$2,$AC80,COLUMN(E:E),,)</f>
        <v>0</v>
      </c>
      <c r="AI80" s="6" cm="1">
        <f t="array" aca="1" ref="AI80" ca="1">OFFSET($B$2,$AC80,COLUMN(F:F),,)</f>
        <v>0</v>
      </c>
      <c r="AJ80" s="6" cm="1">
        <f t="array" aca="1" ref="AJ80" ca="1">OFFSET($B$2,$AC80,COLUMN(G:G),,)</f>
        <v>0</v>
      </c>
      <c r="AK80" s="6" cm="1">
        <f t="array" aca="1" ref="AK80" ca="1">OFFSET($B$2,$AC80,COLUMN(H:H),,)</f>
        <v>0</v>
      </c>
      <c r="AL80" s="6" cm="1">
        <f t="array" aca="1" ref="AL80" ca="1">OFFSET($B$2,$AC80,COLUMN(I:I),,)</f>
        <v>0</v>
      </c>
      <c r="AM80" s="6" cm="1">
        <f t="array" aca="1" ref="AM80" ca="1">OFFSET($B$2,$AC80,COLUMN(J:J),,)</f>
        <v>0</v>
      </c>
      <c r="AN80" s="6" cm="1">
        <f t="array" aca="1" ref="AN80" ca="1">OFFSET($B$2,$AC80,COLUMN(K:K),,)</f>
        <v>0</v>
      </c>
      <c r="AO80" s="6" cm="1">
        <f t="array" aca="1" ref="AO80" ca="1">OFFSET($B$2,$AC80,COLUMN(L:L),,)</f>
        <v>0</v>
      </c>
      <c r="AP80" s="6" cm="1">
        <f t="array" aca="1" ref="AP80" ca="1">OFFSET($B$2,$AC80,COLUMN(M:M),,)</f>
        <v>0</v>
      </c>
      <c r="AQ80" s="6" cm="1">
        <f t="array" aca="1" ref="AQ80" ca="1">OFFSET($B$2,$AC80,COLUMN(N:N),,)</f>
        <v>0</v>
      </c>
      <c r="AR80" s="6" cm="1">
        <f t="array" aca="1" ref="AR80" ca="1">OFFSET($B$2,$AC80,COLUMN(O:O),,)</f>
        <v>0</v>
      </c>
      <c r="AS80" s="6" cm="1">
        <f t="array" aca="1" ref="AS80" ca="1">OFFSET($B$2,$AC80,COLUMN(P:P),,)</f>
        <v>0</v>
      </c>
      <c r="AT80" s="6" cm="1">
        <f t="array" aca="1" ref="AT80" ca="1">OFFSET($B$2,$AC80,COLUMN(Q:Q),,)</f>
        <v>0</v>
      </c>
      <c r="AU80" s="6" cm="1">
        <f t="array" aca="1" ref="AU80" ca="1">OFFSET($B$2,$AC80,COLUMN(R:R),,)</f>
        <v>0</v>
      </c>
      <c r="AV80" s="6" cm="1">
        <f t="array" aca="1" ref="AV80" ca="1">OFFSET($B$2,$AC80,COLUMN(S:S),,)</f>
        <v>0</v>
      </c>
      <c r="AW80" s="6" cm="1">
        <f t="array" aca="1" ref="AW80" ca="1">OFFSET($B$2,$AC80,COLUMN(T:T),,)</f>
        <v>0</v>
      </c>
      <c r="AX80" s="6" cm="1">
        <f t="array" aca="1" ref="AX80" ca="1">OFFSET($B$2,$AC80,COLUMN(U:U),,)</f>
        <v>0</v>
      </c>
      <c r="AZ80" s="6">
        <v>78</v>
      </c>
      <c r="BA80" s="45" t="str">
        <f t="shared" ref="BA80:BA97" ca="1" si="8">$AD$7</f>
        <v>DJ5963-780</v>
      </c>
      <c r="BB80" s="44">
        <f t="shared" ref="BB80:BB97" ca="1" si="9">$AE$7</f>
        <v>44735</v>
      </c>
      <c r="BC80" s="6">
        <f>$AG$2</f>
        <v>4.5</v>
      </c>
      <c r="BD80" s="6">
        <f ca="1">$AG$7</f>
        <v>0</v>
      </c>
      <c r="BF80" s="6" cm="1">
        <f t="array" aca="1" ref="BF80" ca="1">SMALL(IF(CGAC-$D$1&lt;36,ROW($BD$3:$BD$1009)-2,9999),ROW(78:78))</f>
        <v>78</v>
      </c>
      <c r="BG80" s="6" t="str" cm="1">
        <f t="array" aca="1" ref="BG80" ca="1">OFFSET($AZ$2,$BF80,COLUMN(A:A),,)</f>
        <v>DJ5963-780</v>
      </c>
      <c r="BH80" s="49" cm="1">
        <f t="array" aca="1" ref="BH80" ca="1">OFFSET($AZ$2,$BF80,COLUMN(B:B),,)</f>
        <v>44735</v>
      </c>
      <c r="BI80" s="6" cm="1">
        <f t="array" aca="1" ref="BI80" ca="1">OFFSET($AZ$2,$BF80,COLUMN(C:C),,)</f>
        <v>4.5</v>
      </c>
      <c r="BJ80" s="6" cm="1">
        <f t="array" aca="1" ref="BJ80" ca="1">OFFSET($AZ$2,$BF80,COLUMN(D:D),,)</f>
        <v>0</v>
      </c>
      <c r="BL80" s="54" cm="1">
        <f t="array" aca="1" ref="BL80" ca="1">SMALL(IF(Order_QTY&gt;0,ROW($BF$3:$BF$1009)-2,9999),ROW(78:78))</f>
        <v>117</v>
      </c>
      <c r="BM80" s="53" t="str" cm="1">
        <f t="array" aca="1" ref="BM80" ca="1">OFFSET($BF$2,$BL80,COLUMN(A:A),,)</f>
        <v>DJ5961-780</v>
      </c>
      <c r="BN80" s="55" cm="1">
        <f t="array" aca="1" ref="BN80" ca="1">OFFSET($BF$2,$BL80,COLUMN(B:B),,)</f>
        <v>44736</v>
      </c>
      <c r="BO80" s="53" cm="1">
        <f t="array" aca="1" ref="BO80" ca="1">OFFSET($BF$2,$BL80,COLUMN(C:C),,)</f>
        <v>5</v>
      </c>
      <c r="BP80" s="53" cm="1">
        <f t="array" aca="1" ref="BP80" ca="1">OFFSET($BF$2,$BL80,COLUMN(D:D),,)</f>
        <v>36</v>
      </c>
    </row>
    <row r="81" spans="1:68">
      <c r="A81" s="6">
        <v>79</v>
      </c>
      <c r="B81" s="6">
        <f>Order!A82</f>
        <v>0</v>
      </c>
      <c r="C81" s="6">
        <f>Order!C82</f>
        <v>0</v>
      </c>
      <c r="D81" s="44">
        <f>Order!B82</f>
        <v>0</v>
      </c>
      <c r="E81" s="6">
        <f>Order!D82</f>
        <v>0</v>
      </c>
      <c r="F81" s="6">
        <f>Order!E82</f>
        <v>0</v>
      </c>
      <c r="G81" s="6">
        <f>Order!F82</f>
        <v>0</v>
      </c>
      <c r="H81" s="6">
        <f>Order!G82</f>
        <v>0</v>
      </c>
      <c r="I81" s="6">
        <f>Order!H82</f>
        <v>0</v>
      </c>
      <c r="J81" s="6">
        <f>Order!I82</f>
        <v>0</v>
      </c>
      <c r="K81" s="6">
        <f>Order!J82</f>
        <v>0</v>
      </c>
      <c r="L81" s="6">
        <f>Order!K82</f>
        <v>0</v>
      </c>
      <c r="M81" s="6">
        <f>Order!L82</f>
        <v>0</v>
      </c>
      <c r="N81" s="6">
        <f>Order!M82</f>
        <v>0</v>
      </c>
      <c r="O81" s="6">
        <f>Order!N82</f>
        <v>0</v>
      </c>
      <c r="P81" s="6">
        <f>Order!O82</f>
        <v>0</v>
      </c>
      <c r="Q81" s="6">
        <f>Order!P82</f>
        <v>0</v>
      </c>
      <c r="R81" s="6">
        <f>Order!Q82</f>
        <v>0</v>
      </c>
      <c r="S81" s="6">
        <f>Order!R82</f>
        <v>0</v>
      </c>
      <c r="T81" s="6">
        <f>Order!S82</f>
        <v>0</v>
      </c>
      <c r="U81" s="6">
        <f>Order!T82</f>
        <v>0</v>
      </c>
      <c r="V81" s="6">
        <f>Order!U82</f>
        <v>0</v>
      </c>
      <c r="W81" s="6">
        <f>Order!V82</f>
        <v>0</v>
      </c>
      <c r="X81" s="6">
        <f>Order!W82</f>
        <v>0</v>
      </c>
      <c r="Y81" s="6">
        <f>Order!X82</f>
        <v>0</v>
      </c>
      <c r="Z81" s="6">
        <f>Order!Y82</f>
        <v>0</v>
      </c>
      <c r="AA81" s="6">
        <f>Order!Z82</f>
        <v>0</v>
      </c>
      <c r="AC81" s="6" cm="1">
        <f t="array" ref="AC81">SMALL(IF(成人兒童=$AE$1,ROW($A$3:$A$302)-2,9999),ROW(79:79))</f>
        <v>9999</v>
      </c>
      <c r="AD81" s="6" cm="1">
        <f t="array" aca="1" ref="AD81" ca="1">OFFSET($B$2,$AC81,COLUMN(A:A),,)</f>
        <v>0</v>
      </c>
      <c r="AE81" s="44" cm="1">
        <f t="array" aca="1" ref="AE81" ca="1">OFFSET($B$2,$AC81,COLUMN(B:B),,)</f>
        <v>0</v>
      </c>
      <c r="AF81" s="6" cm="1">
        <f t="array" aca="1" ref="AF81" ca="1">OFFSET($B$2,$AC81,COLUMN(C:C),,)</f>
        <v>0</v>
      </c>
      <c r="AG81" s="6" cm="1">
        <f t="array" aca="1" ref="AG81" ca="1">OFFSET($B$2,$AC81,COLUMN(D:D),,)</f>
        <v>0</v>
      </c>
      <c r="AH81" s="6" cm="1">
        <f t="array" aca="1" ref="AH81" ca="1">OFFSET($B$2,$AC81,COLUMN(E:E),,)</f>
        <v>0</v>
      </c>
      <c r="AI81" s="6" cm="1">
        <f t="array" aca="1" ref="AI81" ca="1">OFFSET($B$2,$AC81,COLUMN(F:F),,)</f>
        <v>0</v>
      </c>
      <c r="AJ81" s="6" cm="1">
        <f t="array" aca="1" ref="AJ81" ca="1">OFFSET($B$2,$AC81,COLUMN(G:G),,)</f>
        <v>0</v>
      </c>
      <c r="AK81" s="6" cm="1">
        <f t="array" aca="1" ref="AK81" ca="1">OFFSET($B$2,$AC81,COLUMN(H:H),,)</f>
        <v>0</v>
      </c>
      <c r="AL81" s="6" cm="1">
        <f t="array" aca="1" ref="AL81" ca="1">OFFSET($B$2,$AC81,COLUMN(I:I),,)</f>
        <v>0</v>
      </c>
      <c r="AM81" s="6" cm="1">
        <f t="array" aca="1" ref="AM81" ca="1">OFFSET($B$2,$AC81,COLUMN(J:J),,)</f>
        <v>0</v>
      </c>
      <c r="AN81" s="6" cm="1">
        <f t="array" aca="1" ref="AN81" ca="1">OFFSET($B$2,$AC81,COLUMN(K:K),,)</f>
        <v>0</v>
      </c>
      <c r="AO81" s="6" cm="1">
        <f t="array" aca="1" ref="AO81" ca="1">OFFSET($B$2,$AC81,COLUMN(L:L),,)</f>
        <v>0</v>
      </c>
      <c r="AP81" s="6" cm="1">
        <f t="array" aca="1" ref="AP81" ca="1">OFFSET($B$2,$AC81,COLUMN(M:M),,)</f>
        <v>0</v>
      </c>
      <c r="AQ81" s="6" cm="1">
        <f t="array" aca="1" ref="AQ81" ca="1">OFFSET($B$2,$AC81,COLUMN(N:N),,)</f>
        <v>0</v>
      </c>
      <c r="AR81" s="6" cm="1">
        <f t="array" aca="1" ref="AR81" ca="1">OFFSET($B$2,$AC81,COLUMN(O:O),,)</f>
        <v>0</v>
      </c>
      <c r="AS81" s="6" cm="1">
        <f t="array" aca="1" ref="AS81" ca="1">OFFSET($B$2,$AC81,COLUMN(P:P),,)</f>
        <v>0</v>
      </c>
      <c r="AT81" s="6" cm="1">
        <f t="array" aca="1" ref="AT81" ca="1">OFFSET($B$2,$AC81,COLUMN(Q:Q),,)</f>
        <v>0</v>
      </c>
      <c r="AU81" s="6" cm="1">
        <f t="array" aca="1" ref="AU81" ca="1">OFFSET($B$2,$AC81,COLUMN(R:R),,)</f>
        <v>0</v>
      </c>
      <c r="AV81" s="6" cm="1">
        <f t="array" aca="1" ref="AV81" ca="1">OFFSET($B$2,$AC81,COLUMN(S:S),,)</f>
        <v>0</v>
      </c>
      <c r="AW81" s="6" cm="1">
        <f t="array" aca="1" ref="AW81" ca="1">OFFSET($B$2,$AC81,COLUMN(T:T),,)</f>
        <v>0</v>
      </c>
      <c r="AX81" s="6" cm="1">
        <f t="array" aca="1" ref="AX81" ca="1">OFFSET($B$2,$AC81,COLUMN(U:U),,)</f>
        <v>0</v>
      </c>
      <c r="AZ81" s="6">
        <v>79</v>
      </c>
      <c r="BA81" s="45" t="str">
        <f t="shared" ca="1" si="8"/>
        <v>DJ5963-780</v>
      </c>
      <c r="BB81" s="44">
        <f t="shared" ca="1" si="9"/>
        <v>44735</v>
      </c>
      <c r="BC81" s="6">
        <f>$AH$2</f>
        <v>5</v>
      </c>
      <c r="BD81" s="6">
        <f ca="1">$AH$7</f>
        <v>0</v>
      </c>
      <c r="BF81" s="6" cm="1">
        <f t="array" aca="1" ref="BF81" ca="1">SMALL(IF(CGAC-$D$1&lt;36,ROW($BD$3:$BD$1009)-2,9999),ROW(79:79))</f>
        <v>79</v>
      </c>
      <c r="BG81" s="6" t="str" cm="1">
        <f t="array" aca="1" ref="BG81" ca="1">OFFSET($AZ$2,$BF81,COLUMN(A:A),,)</f>
        <v>DJ5963-780</v>
      </c>
      <c r="BH81" s="49" cm="1">
        <f t="array" aca="1" ref="BH81" ca="1">OFFSET($AZ$2,$BF81,COLUMN(B:B),,)</f>
        <v>44735</v>
      </c>
      <c r="BI81" s="6" cm="1">
        <f t="array" aca="1" ref="BI81" ca="1">OFFSET($AZ$2,$BF81,COLUMN(C:C),,)</f>
        <v>5</v>
      </c>
      <c r="BJ81" s="6" cm="1">
        <f t="array" aca="1" ref="BJ81" ca="1">OFFSET($AZ$2,$BF81,COLUMN(D:D),,)</f>
        <v>0</v>
      </c>
      <c r="BL81" s="54" cm="1">
        <f t="array" aca="1" ref="BL81" ca="1">SMALL(IF(Order_QTY&gt;0,ROW($BF$3:$BF$1009)-2,9999),ROW(79:79))</f>
        <v>118</v>
      </c>
      <c r="BM81" s="53" t="str" cm="1">
        <f t="array" aca="1" ref="BM81" ca="1">OFFSET($BF$2,$BL81,COLUMN(A:A),,)</f>
        <v>DJ5961-780</v>
      </c>
      <c r="BN81" s="55" cm="1">
        <f t="array" aca="1" ref="BN81" ca="1">OFFSET($BF$2,$BL81,COLUMN(B:B),,)</f>
        <v>44736</v>
      </c>
      <c r="BO81" s="53" cm="1">
        <f t="array" aca="1" ref="BO81" ca="1">OFFSET($BF$2,$BL81,COLUMN(C:C),,)</f>
        <v>5.5</v>
      </c>
      <c r="BP81" s="53" cm="1">
        <f t="array" aca="1" ref="BP81" ca="1">OFFSET($BF$2,$BL81,COLUMN(D:D),,)</f>
        <v>48</v>
      </c>
    </row>
    <row r="82" spans="1:68">
      <c r="A82" s="6">
        <v>80</v>
      </c>
      <c r="B82" s="6">
        <f>Order!A83</f>
        <v>0</v>
      </c>
      <c r="C82" s="6">
        <f>Order!C83</f>
        <v>0</v>
      </c>
      <c r="D82" s="44">
        <f>Order!B83</f>
        <v>0</v>
      </c>
      <c r="E82" s="6">
        <f>Order!D83</f>
        <v>0</v>
      </c>
      <c r="F82" s="6">
        <f>Order!E83</f>
        <v>0</v>
      </c>
      <c r="G82" s="6">
        <f>Order!F83</f>
        <v>0</v>
      </c>
      <c r="H82" s="6">
        <f>Order!G83</f>
        <v>0</v>
      </c>
      <c r="I82" s="6">
        <f>Order!H83</f>
        <v>0</v>
      </c>
      <c r="J82" s="6">
        <f>Order!I83</f>
        <v>0</v>
      </c>
      <c r="K82" s="6">
        <f>Order!J83</f>
        <v>0</v>
      </c>
      <c r="L82" s="6">
        <f>Order!K83</f>
        <v>0</v>
      </c>
      <c r="M82" s="6">
        <f>Order!L83</f>
        <v>0</v>
      </c>
      <c r="N82" s="6">
        <f>Order!M83</f>
        <v>0</v>
      </c>
      <c r="O82" s="6">
        <f>Order!N83</f>
        <v>0</v>
      </c>
      <c r="P82" s="6">
        <f>Order!O83</f>
        <v>0</v>
      </c>
      <c r="Q82" s="6">
        <f>Order!P83</f>
        <v>0</v>
      </c>
      <c r="R82" s="6">
        <f>Order!Q83</f>
        <v>0</v>
      </c>
      <c r="S82" s="6">
        <f>Order!R83</f>
        <v>0</v>
      </c>
      <c r="T82" s="6">
        <f>Order!S83</f>
        <v>0</v>
      </c>
      <c r="U82" s="6">
        <f>Order!T83</f>
        <v>0</v>
      </c>
      <c r="V82" s="6">
        <f>Order!U83</f>
        <v>0</v>
      </c>
      <c r="W82" s="6">
        <f>Order!V83</f>
        <v>0</v>
      </c>
      <c r="X82" s="6">
        <f>Order!W83</f>
        <v>0</v>
      </c>
      <c r="Y82" s="6">
        <f>Order!X83</f>
        <v>0</v>
      </c>
      <c r="Z82" s="6">
        <f>Order!Y83</f>
        <v>0</v>
      </c>
      <c r="AA82" s="6">
        <f>Order!Z83</f>
        <v>0</v>
      </c>
      <c r="AC82" s="6" cm="1">
        <f t="array" ref="AC82">SMALL(IF(成人兒童=$AE$1,ROW($A$3:$A$302)-2,9999),ROW(80:80))</f>
        <v>9999</v>
      </c>
      <c r="AD82" s="6" cm="1">
        <f t="array" aca="1" ref="AD82" ca="1">OFFSET($B$2,$AC82,COLUMN(A:A),,)</f>
        <v>0</v>
      </c>
      <c r="AE82" s="44" cm="1">
        <f t="array" aca="1" ref="AE82" ca="1">OFFSET($B$2,$AC82,COLUMN(B:B),,)</f>
        <v>0</v>
      </c>
      <c r="AF82" s="6" cm="1">
        <f t="array" aca="1" ref="AF82" ca="1">OFFSET($B$2,$AC82,COLUMN(C:C),,)</f>
        <v>0</v>
      </c>
      <c r="AG82" s="6" cm="1">
        <f t="array" aca="1" ref="AG82" ca="1">OFFSET($B$2,$AC82,COLUMN(D:D),,)</f>
        <v>0</v>
      </c>
      <c r="AH82" s="6" cm="1">
        <f t="array" aca="1" ref="AH82" ca="1">OFFSET($B$2,$AC82,COLUMN(E:E),,)</f>
        <v>0</v>
      </c>
      <c r="AI82" s="6" cm="1">
        <f t="array" aca="1" ref="AI82" ca="1">OFFSET($B$2,$AC82,COLUMN(F:F),,)</f>
        <v>0</v>
      </c>
      <c r="AJ82" s="6" cm="1">
        <f t="array" aca="1" ref="AJ82" ca="1">OFFSET($B$2,$AC82,COLUMN(G:G),,)</f>
        <v>0</v>
      </c>
      <c r="AK82" s="6" cm="1">
        <f t="array" aca="1" ref="AK82" ca="1">OFFSET($B$2,$AC82,COLUMN(H:H),,)</f>
        <v>0</v>
      </c>
      <c r="AL82" s="6" cm="1">
        <f t="array" aca="1" ref="AL82" ca="1">OFFSET($B$2,$AC82,COLUMN(I:I),,)</f>
        <v>0</v>
      </c>
      <c r="AM82" s="6" cm="1">
        <f t="array" aca="1" ref="AM82" ca="1">OFFSET($B$2,$AC82,COLUMN(J:J),,)</f>
        <v>0</v>
      </c>
      <c r="AN82" s="6" cm="1">
        <f t="array" aca="1" ref="AN82" ca="1">OFFSET($B$2,$AC82,COLUMN(K:K),,)</f>
        <v>0</v>
      </c>
      <c r="AO82" s="6" cm="1">
        <f t="array" aca="1" ref="AO82" ca="1">OFFSET($B$2,$AC82,COLUMN(L:L),,)</f>
        <v>0</v>
      </c>
      <c r="AP82" s="6" cm="1">
        <f t="array" aca="1" ref="AP82" ca="1">OFFSET($B$2,$AC82,COLUMN(M:M),,)</f>
        <v>0</v>
      </c>
      <c r="AQ82" s="6" cm="1">
        <f t="array" aca="1" ref="AQ82" ca="1">OFFSET($B$2,$AC82,COLUMN(N:N),,)</f>
        <v>0</v>
      </c>
      <c r="AR82" s="6" cm="1">
        <f t="array" aca="1" ref="AR82" ca="1">OFFSET($B$2,$AC82,COLUMN(O:O),,)</f>
        <v>0</v>
      </c>
      <c r="AS82" s="6" cm="1">
        <f t="array" aca="1" ref="AS82" ca="1">OFFSET($B$2,$AC82,COLUMN(P:P),,)</f>
        <v>0</v>
      </c>
      <c r="AT82" s="6" cm="1">
        <f t="array" aca="1" ref="AT82" ca="1">OFFSET($B$2,$AC82,COLUMN(Q:Q),,)</f>
        <v>0</v>
      </c>
      <c r="AU82" s="6" cm="1">
        <f t="array" aca="1" ref="AU82" ca="1">OFFSET($B$2,$AC82,COLUMN(R:R),,)</f>
        <v>0</v>
      </c>
      <c r="AV82" s="6" cm="1">
        <f t="array" aca="1" ref="AV82" ca="1">OFFSET($B$2,$AC82,COLUMN(S:S),,)</f>
        <v>0</v>
      </c>
      <c r="AW82" s="6" cm="1">
        <f t="array" aca="1" ref="AW82" ca="1">OFFSET($B$2,$AC82,COLUMN(T:T),,)</f>
        <v>0</v>
      </c>
      <c r="AX82" s="6" cm="1">
        <f t="array" aca="1" ref="AX82" ca="1">OFFSET($B$2,$AC82,COLUMN(U:U),,)</f>
        <v>0</v>
      </c>
      <c r="AZ82" s="6">
        <v>80</v>
      </c>
      <c r="BA82" s="45" t="str">
        <f t="shared" ca="1" si="8"/>
        <v>DJ5963-780</v>
      </c>
      <c r="BB82" s="44">
        <f t="shared" ca="1" si="9"/>
        <v>44735</v>
      </c>
      <c r="BC82" s="6">
        <f>$AI$2</f>
        <v>5.5</v>
      </c>
      <c r="BD82" s="6">
        <f ca="1">$AI$7</f>
        <v>0</v>
      </c>
      <c r="BF82" s="6" cm="1">
        <f t="array" aca="1" ref="BF82" ca="1">SMALL(IF(CGAC-$D$1&lt;36,ROW($BD$3:$BD$1009)-2,9999),ROW(80:80))</f>
        <v>80</v>
      </c>
      <c r="BG82" s="6" t="str" cm="1">
        <f t="array" aca="1" ref="BG82" ca="1">OFFSET($AZ$2,$BF82,COLUMN(A:A),,)</f>
        <v>DJ5963-780</v>
      </c>
      <c r="BH82" s="49" cm="1">
        <f t="array" aca="1" ref="BH82" ca="1">OFFSET($AZ$2,$BF82,COLUMN(B:B),,)</f>
        <v>44735</v>
      </c>
      <c r="BI82" s="6" cm="1">
        <f t="array" aca="1" ref="BI82" ca="1">OFFSET($AZ$2,$BF82,COLUMN(C:C),,)</f>
        <v>5.5</v>
      </c>
      <c r="BJ82" s="6" cm="1">
        <f t="array" aca="1" ref="BJ82" ca="1">OFFSET($AZ$2,$BF82,COLUMN(D:D),,)</f>
        <v>0</v>
      </c>
      <c r="BL82" s="54" cm="1">
        <f t="array" aca="1" ref="BL82" ca="1">SMALL(IF(Order_QTY&gt;0,ROW($BF$3:$BF$1009)-2,9999),ROW(80:80))</f>
        <v>119</v>
      </c>
      <c r="BM82" s="53" t="str" cm="1">
        <f t="array" aca="1" ref="BM82" ca="1">OFFSET($BF$2,$BL82,COLUMN(A:A),,)</f>
        <v>DJ5961-780</v>
      </c>
      <c r="BN82" s="55" cm="1">
        <f t="array" aca="1" ref="BN82" ca="1">OFFSET($BF$2,$BL82,COLUMN(B:B),,)</f>
        <v>44736</v>
      </c>
      <c r="BO82" s="53" cm="1">
        <f t="array" aca="1" ref="BO82" ca="1">OFFSET($BF$2,$BL82,COLUMN(C:C),,)</f>
        <v>6</v>
      </c>
      <c r="BP82" s="53" cm="1">
        <f t="array" aca="1" ref="BP82" ca="1">OFFSET($BF$2,$BL82,COLUMN(D:D),,)</f>
        <v>60</v>
      </c>
    </row>
    <row r="83" spans="1:68">
      <c r="A83" s="6">
        <v>81</v>
      </c>
      <c r="B83" s="6">
        <f>Order!A84</f>
        <v>0</v>
      </c>
      <c r="C83" s="6">
        <f>Order!C84</f>
        <v>0</v>
      </c>
      <c r="D83" s="44">
        <f>Order!B84</f>
        <v>0</v>
      </c>
      <c r="E83" s="6">
        <f>Order!D84</f>
        <v>0</v>
      </c>
      <c r="F83" s="6">
        <f>Order!E84</f>
        <v>0</v>
      </c>
      <c r="G83" s="6">
        <f>Order!F84</f>
        <v>0</v>
      </c>
      <c r="H83" s="6">
        <f>Order!G84</f>
        <v>0</v>
      </c>
      <c r="I83" s="6">
        <f>Order!H84</f>
        <v>0</v>
      </c>
      <c r="J83" s="6">
        <f>Order!I84</f>
        <v>0</v>
      </c>
      <c r="K83" s="6">
        <f>Order!J84</f>
        <v>0</v>
      </c>
      <c r="L83" s="6">
        <f>Order!K84</f>
        <v>0</v>
      </c>
      <c r="M83" s="6">
        <f>Order!L84</f>
        <v>0</v>
      </c>
      <c r="N83" s="6">
        <f>Order!M84</f>
        <v>0</v>
      </c>
      <c r="O83" s="6">
        <f>Order!N84</f>
        <v>0</v>
      </c>
      <c r="P83" s="6">
        <f>Order!O84</f>
        <v>0</v>
      </c>
      <c r="Q83" s="6">
        <f>Order!P84</f>
        <v>0</v>
      </c>
      <c r="R83" s="6">
        <f>Order!Q84</f>
        <v>0</v>
      </c>
      <c r="S83" s="6">
        <f>Order!R84</f>
        <v>0</v>
      </c>
      <c r="T83" s="6">
        <f>Order!S84</f>
        <v>0</v>
      </c>
      <c r="U83" s="6">
        <f>Order!T84</f>
        <v>0</v>
      </c>
      <c r="V83" s="6">
        <f>Order!U84</f>
        <v>0</v>
      </c>
      <c r="W83" s="6">
        <f>Order!V84</f>
        <v>0</v>
      </c>
      <c r="X83" s="6">
        <f>Order!W84</f>
        <v>0</v>
      </c>
      <c r="Y83" s="6">
        <f>Order!X84</f>
        <v>0</v>
      </c>
      <c r="Z83" s="6">
        <f>Order!Y84</f>
        <v>0</v>
      </c>
      <c r="AA83" s="6">
        <f>Order!Z84</f>
        <v>0</v>
      </c>
      <c r="AC83" s="6" cm="1">
        <f t="array" ref="AC83">SMALL(IF(成人兒童=$AE$1,ROW($A$3:$A$302)-2,9999),ROW(81:81))</f>
        <v>9999</v>
      </c>
      <c r="AD83" s="6" cm="1">
        <f t="array" aca="1" ref="AD83" ca="1">OFFSET($B$2,$AC83,COLUMN(A:A),,)</f>
        <v>0</v>
      </c>
      <c r="AE83" s="44" cm="1">
        <f t="array" aca="1" ref="AE83" ca="1">OFFSET($B$2,$AC83,COLUMN(B:B),,)</f>
        <v>0</v>
      </c>
      <c r="AF83" s="6" cm="1">
        <f t="array" aca="1" ref="AF83" ca="1">OFFSET($B$2,$AC83,COLUMN(C:C),,)</f>
        <v>0</v>
      </c>
      <c r="AG83" s="6" cm="1">
        <f t="array" aca="1" ref="AG83" ca="1">OFFSET($B$2,$AC83,COLUMN(D:D),,)</f>
        <v>0</v>
      </c>
      <c r="AH83" s="6" cm="1">
        <f t="array" aca="1" ref="AH83" ca="1">OFFSET($B$2,$AC83,COLUMN(E:E),,)</f>
        <v>0</v>
      </c>
      <c r="AI83" s="6" cm="1">
        <f t="array" aca="1" ref="AI83" ca="1">OFFSET($B$2,$AC83,COLUMN(F:F),,)</f>
        <v>0</v>
      </c>
      <c r="AJ83" s="6" cm="1">
        <f t="array" aca="1" ref="AJ83" ca="1">OFFSET($B$2,$AC83,COLUMN(G:G),,)</f>
        <v>0</v>
      </c>
      <c r="AK83" s="6" cm="1">
        <f t="array" aca="1" ref="AK83" ca="1">OFFSET($B$2,$AC83,COLUMN(H:H),,)</f>
        <v>0</v>
      </c>
      <c r="AL83" s="6" cm="1">
        <f t="array" aca="1" ref="AL83" ca="1">OFFSET($B$2,$AC83,COLUMN(I:I),,)</f>
        <v>0</v>
      </c>
      <c r="AM83" s="6" cm="1">
        <f t="array" aca="1" ref="AM83" ca="1">OFFSET($B$2,$AC83,COLUMN(J:J),,)</f>
        <v>0</v>
      </c>
      <c r="AN83" s="6" cm="1">
        <f t="array" aca="1" ref="AN83" ca="1">OFFSET($B$2,$AC83,COLUMN(K:K),,)</f>
        <v>0</v>
      </c>
      <c r="AO83" s="6" cm="1">
        <f t="array" aca="1" ref="AO83" ca="1">OFFSET($B$2,$AC83,COLUMN(L:L),,)</f>
        <v>0</v>
      </c>
      <c r="AP83" s="6" cm="1">
        <f t="array" aca="1" ref="AP83" ca="1">OFFSET($B$2,$AC83,COLUMN(M:M),,)</f>
        <v>0</v>
      </c>
      <c r="AQ83" s="6" cm="1">
        <f t="array" aca="1" ref="AQ83" ca="1">OFFSET($B$2,$AC83,COLUMN(N:N),,)</f>
        <v>0</v>
      </c>
      <c r="AR83" s="6" cm="1">
        <f t="array" aca="1" ref="AR83" ca="1">OFFSET($B$2,$AC83,COLUMN(O:O),,)</f>
        <v>0</v>
      </c>
      <c r="AS83" s="6" cm="1">
        <f t="array" aca="1" ref="AS83" ca="1">OFFSET($B$2,$AC83,COLUMN(P:P),,)</f>
        <v>0</v>
      </c>
      <c r="AT83" s="6" cm="1">
        <f t="array" aca="1" ref="AT83" ca="1">OFFSET($B$2,$AC83,COLUMN(Q:Q),,)</f>
        <v>0</v>
      </c>
      <c r="AU83" s="6" cm="1">
        <f t="array" aca="1" ref="AU83" ca="1">OFFSET($B$2,$AC83,COLUMN(R:R),,)</f>
        <v>0</v>
      </c>
      <c r="AV83" s="6" cm="1">
        <f t="array" aca="1" ref="AV83" ca="1">OFFSET($B$2,$AC83,COLUMN(S:S),,)</f>
        <v>0</v>
      </c>
      <c r="AW83" s="6" cm="1">
        <f t="array" aca="1" ref="AW83" ca="1">OFFSET($B$2,$AC83,COLUMN(T:T),,)</f>
        <v>0</v>
      </c>
      <c r="AX83" s="6" cm="1">
        <f t="array" aca="1" ref="AX83" ca="1">OFFSET($B$2,$AC83,COLUMN(U:U),,)</f>
        <v>0</v>
      </c>
      <c r="AZ83" s="6">
        <v>81</v>
      </c>
      <c r="BA83" s="45" t="str">
        <f t="shared" ca="1" si="8"/>
        <v>DJ5963-780</v>
      </c>
      <c r="BB83" s="44">
        <f t="shared" ca="1" si="9"/>
        <v>44735</v>
      </c>
      <c r="BC83" s="6">
        <f>$AJ$2</f>
        <v>6</v>
      </c>
      <c r="BD83" s="6">
        <f ca="1">$AJ$7</f>
        <v>6</v>
      </c>
      <c r="BF83" s="6" cm="1">
        <f t="array" aca="1" ref="BF83" ca="1">SMALL(IF(CGAC-$D$1&lt;36,ROW($BD$3:$BD$1009)-2,9999),ROW(81:81))</f>
        <v>81</v>
      </c>
      <c r="BG83" s="6" t="str" cm="1">
        <f t="array" aca="1" ref="BG83" ca="1">OFFSET($AZ$2,$BF83,COLUMN(A:A),,)</f>
        <v>DJ5963-780</v>
      </c>
      <c r="BH83" s="49" cm="1">
        <f t="array" aca="1" ref="BH83" ca="1">OFFSET($AZ$2,$BF83,COLUMN(B:B),,)</f>
        <v>44735</v>
      </c>
      <c r="BI83" s="6" cm="1">
        <f t="array" aca="1" ref="BI83" ca="1">OFFSET($AZ$2,$BF83,COLUMN(C:C),,)</f>
        <v>6</v>
      </c>
      <c r="BJ83" s="6" cm="1">
        <f t="array" aca="1" ref="BJ83" ca="1">OFFSET($AZ$2,$BF83,COLUMN(D:D),,)</f>
        <v>6</v>
      </c>
      <c r="BL83" s="54" cm="1">
        <f t="array" aca="1" ref="BL83" ca="1">SMALL(IF(Order_QTY&gt;0,ROW($BF$3:$BF$1009)-2,9999),ROW(81:81))</f>
        <v>120</v>
      </c>
      <c r="BM83" s="53" t="str" cm="1">
        <f t="array" aca="1" ref="BM83" ca="1">OFFSET($BF$2,$BL83,COLUMN(A:A),,)</f>
        <v>DJ5961-780</v>
      </c>
      <c r="BN83" s="55" cm="1">
        <f t="array" aca="1" ref="BN83" ca="1">OFFSET($BF$2,$BL83,COLUMN(B:B),,)</f>
        <v>44736</v>
      </c>
      <c r="BO83" s="53" cm="1">
        <f t="array" aca="1" ref="BO83" ca="1">OFFSET($BF$2,$BL83,COLUMN(C:C),,)</f>
        <v>6.5</v>
      </c>
      <c r="BP83" s="53" cm="1">
        <f t="array" aca="1" ref="BP83" ca="1">OFFSET($BF$2,$BL83,COLUMN(D:D),,)</f>
        <v>144</v>
      </c>
    </row>
    <row r="84" spans="1:68">
      <c r="A84" s="6">
        <v>82</v>
      </c>
      <c r="B84" s="6">
        <f>Order!A85</f>
        <v>0</v>
      </c>
      <c r="C84" s="6">
        <f>Order!C85</f>
        <v>0</v>
      </c>
      <c r="D84" s="44">
        <f>Order!B85</f>
        <v>0</v>
      </c>
      <c r="E84" s="6">
        <f>Order!D85</f>
        <v>0</v>
      </c>
      <c r="F84" s="6">
        <f>Order!E85</f>
        <v>0</v>
      </c>
      <c r="G84" s="6">
        <f>Order!F85</f>
        <v>0</v>
      </c>
      <c r="H84" s="6">
        <f>Order!G85</f>
        <v>0</v>
      </c>
      <c r="I84" s="6">
        <f>Order!H85</f>
        <v>0</v>
      </c>
      <c r="J84" s="6">
        <f>Order!I85</f>
        <v>0</v>
      </c>
      <c r="K84" s="6">
        <f>Order!J85</f>
        <v>0</v>
      </c>
      <c r="L84" s="6">
        <f>Order!K85</f>
        <v>0</v>
      </c>
      <c r="M84" s="6">
        <f>Order!L85</f>
        <v>0</v>
      </c>
      <c r="N84" s="6">
        <f>Order!M85</f>
        <v>0</v>
      </c>
      <c r="O84" s="6">
        <f>Order!N85</f>
        <v>0</v>
      </c>
      <c r="P84" s="6">
        <f>Order!O85</f>
        <v>0</v>
      </c>
      <c r="Q84" s="6">
        <f>Order!P85</f>
        <v>0</v>
      </c>
      <c r="R84" s="6">
        <f>Order!Q85</f>
        <v>0</v>
      </c>
      <c r="S84" s="6">
        <f>Order!R85</f>
        <v>0</v>
      </c>
      <c r="T84" s="6">
        <f>Order!S85</f>
        <v>0</v>
      </c>
      <c r="U84" s="6">
        <f>Order!T85</f>
        <v>0</v>
      </c>
      <c r="V84" s="6">
        <f>Order!U85</f>
        <v>0</v>
      </c>
      <c r="W84" s="6">
        <f>Order!V85</f>
        <v>0</v>
      </c>
      <c r="X84" s="6">
        <f>Order!W85</f>
        <v>0</v>
      </c>
      <c r="Y84" s="6">
        <f>Order!X85</f>
        <v>0</v>
      </c>
      <c r="Z84" s="6">
        <f>Order!Y85</f>
        <v>0</v>
      </c>
      <c r="AA84" s="6">
        <f>Order!Z85</f>
        <v>0</v>
      </c>
      <c r="AC84" s="6" cm="1">
        <f t="array" ref="AC84">SMALL(IF(成人兒童=$AE$1,ROW($A$3:$A$302)-2,9999),ROW(82:82))</f>
        <v>9999</v>
      </c>
      <c r="AD84" s="6" cm="1">
        <f t="array" aca="1" ref="AD84" ca="1">OFFSET($B$2,$AC84,COLUMN(A:A),,)</f>
        <v>0</v>
      </c>
      <c r="AE84" s="44" cm="1">
        <f t="array" aca="1" ref="AE84" ca="1">OFFSET($B$2,$AC84,COLUMN(B:B),,)</f>
        <v>0</v>
      </c>
      <c r="AF84" s="6" cm="1">
        <f t="array" aca="1" ref="AF84" ca="1">OFFSET($B$2,$AC84,COLUMN(C:C),,)</f>
        <v>0</v>
      </c>
      <c r="AG84" s="6" cm="1">
        <f t="array" aca="1" ref="AG84" ca="1">OFFSET($B$2,$AC84,COLUMN(D:D),,)</f>
        <v>0</v>
      </c>
      <c r="AH84" s="6" cm="1">
        <f t="array" aca="1" ref="AH84" ca="1">OFFSET($B$2,$AC84,COLUMN(E:E),,)</f>
        <v>0</v>
      </c>
      <c r="AI84" s="6" cm="1">
        <f t="array" aca="1" ref="AI84" ca="1">OFFSET($B$2,$AC84,COLUMN(F:F),,)</f>
        <v>0</v>
      </c>
      <c r="AJ84" s="6" cm="1">
        <f t="array" aca="1" ref="AJ84" ca="1">OFFSET($B$2,$AC84,COLUMN(G:G),,)</f>
        <v>0</v>
      </c>
      <c r="AK84" s="6" cm="1">
        <f t="array" aca="1" ref="AK84" ca="1">OFFSET($B$2,$AC84,COLUMN(H:H),,)</f>
        <v>0</v>
      </c>
      <c r="AL84" s="6" cm="1">
        <f t="array" aca="1" ref="AL84" ca="1">OFFSET($B$2,$AC84,COLUMN(I:I),,)</f>
        <v>0</v>
      </c>
      <c r="AM84" s="6" cm="1">
        <f t="array" aca="1" ref="AM84" ca="1">OFFSET($B$2,$AC84,COLUMN(J:J),,)</f>
        <v>0</v>
      </c>
      <c r="AN84" s="6" cm="1">
        <f t="array" aca="1" ref="AN84" ca="1">OFFSET($B$2,$AC84,COLUMN(K:K),,)</f>
        <v>0</v>
      </c>
      <c r="AO84" s="6" cm="1">
        <f t="array" aca="1" ref="AO84" ca="1">OFFSET($B$2,$AC84,COLUMN(L:L),,)</f>
        <v>0</v>
      </c>
      <c r="AP84" s="6" cm="1">
        <f t="array" aca="1" ref="AP84" ca="1">OFFSET($B$2,$AC84,COLUMN(M:M),,)</f>
        <v>0</v>
      </c>
      <c r="AQ84" s="6" cm="1">
        <f t="array" aca="1" ref="AQ84" ca="1">OFFSET($B$2,$AC84,COLUMN(N:N),,)</f>
        <v>0</v>
      </c>
      <c r="AR84" s="6" cm="1">
        <f t="array" aca="1" ref="AR84" ca="1">OFFSET($B$2,$AC84,COLUMN(O:O),,)</f>
        <v>0</v>
      </c>
      <c r="AS84" s="6" cm="1">
        <f t="array" aca="1" ref="AS84" ca="1">OFFSET($B$2,$AC84,COLUMN(P:P),,)</f>
        <v>0</v>
      </c>
      <c r="AT84" s="6" cm="1">
        <f t="array" aca="1" ref="AT84" ca="1">OFFSET($B$2,$AC84,COLUMN(Q:Q),,)</f>
        <v>0</v>
      </c>
      <c r="AU84" s="6" cm="1">
        <f t="array" aca="1" ref="AU84" ca="1">OFFSET($B$2,$AC84,COLUMN(R:R),,)</f>
        <v>0</v>
      </c>
      <c r="AV84" s="6" cm="1">
        <f t="array" aca="1" ref="AV84" ca="1">OFFSET($B$2,$AC84,COLUMN(S:S),,)</f>
        <v>0</v>
      </c>
      <c r="AW84" s="6" cm="1">
        <f t="array" aca="1" ref="AW84" ca="1">OFFSET($B$2,$AC84,COLUMN(T:T),,)</f>
        <v>0</v>
      </c>
      <c r="AX84" s="6" cm="1">
        <f t="array" aca="1" ref="AX84" ca="1">OFFSET($B$2,$AC84,COLUMN(U:U),,)</f>
        <v>0</v>
      </c>
      <c r="AZ84" s="6">
        <v>82</v>
      </c>
      <c r="BA84" s="45" t="str">
        <f t="shared" ca="1" si="8"/>
        <v>DJ5963-780</v>
      </c>
      <c r="BB84" s="44">
        <f t="shared" ca="1" si="9"/>
        <v>44735</v>
      </c>
      <c r="BC84" s="6">
        <f>$AK$2</f>
        <v>6.5</v>
      </c>
      <c r="BD84" s="6">
        <f ca="1">$AK$7</f>
        <v>6</v>
      </c>
      <c r="BF84" s="6" cm="1">
        <f t="array" aca="1" ref="BF84" ca="1">SMALL(IF(CGAC-$D$1&lt;36,ROW($BD$3:$BD$1009)-2,9999),ROW(82:82))</f>
        <v>82</v>
      </c>
      <c r="BG84" s="6" t="str" cm="1">
        <f t="array" aca="1" ref="BG84" ca="1">OFFSET($AZ$2,$BF84,COLUMN(A:A),,)</f>
        <v>DJ5963-780</v>
      </c>
      <c r="BH84" s="49" cm="1">
        <f t="array" aca="1" ref="BH84" ca="1">OFFSET($AZ$2,$BF84,COLUMN(B:B),,)</f>
        <v>44735</v>
      </c>
      <c r="BI84" s="6" cm="1">
        <f t="array" aca="1" ref="BI84" ca="1">OFFSET($AZ$2,$BF84,COLUMN(C:C),,)</f>
        <v>6.5</v>
      </c>
      <c r="BJ84" s="6" cm="1">
        <f t="array" aca="1" ref="BJ84" ca="1">OFFSET($AZ$2,$BF84,COLUMN(D:D),,)</f>
        <v>6</v>
      </c>
      <c r="BL84" s="54" cm="1">
        <f t="array" aca="1" ref="BL84" ca="1">SMALL(IF(Order_QTY&gt;0,ROW($BF$3:$BF$1009)-2,9999),ROW(82:82))</f>
        <v>121</v>
      </c>
      <c r="BM84" s="53" t="str" cm="1">
        <f t="array" aca="1" ref="BM84" ca="1">OFFSET($BF$2,$BL84,COLUMN(A:A),,)</f>
        <v>DJ5961-780</v>
      </c>
      <c r="BN84" s="55" cm="1">
        <f t="array" aca="1" ref="BN84" ca="1">OFFSET($BF$2,$BL84,COLUMN(B:B),,)</f>
        <v>44736</v>
      </c>
      <c r="BO84" s="53" cm="1">
        <f t="array" aca="1" ref="BO84" ca="1">OFFSET($BF$2,$BL84,COLUMN(C:C),,)</f>
        <v>7</v>
      </c>
      <c r="BP84" s="53" cm="1">
        <f t="array" aca="1" ref="BP84" ca="1">OFFSET($BF$2,$BL84,COLUMN(D:D),,)</f>
        <v>342</v>
      </c>
    </row>
    <row r="85" spans="1:68">
      <c r="A85" s="6">
        <v>83</v>
      </c>
      <c r="B85" s="6">
        <f>Order!A86</f>
        <v>0</v>
      </c>
      <c r="C85" s="6">
        <f>Order!C86</f>
        <v>0</v>
      </c>
      <c r="D85" s="44">
        <f>Order!B86</f>
        <v>0</v>
      </c>
      <c r="E85" s="6">
        <f>Order!D86</f>
        <v>0</v>
      </c>
      <c r="F85" s="6">
        <f>Order!E86</f>
        <v>0</v>
      </c>
      <c r="G85" s="6">
        <f>Order!F86</f>
        <v>0</v>
      </c>
      <c r="H85" s="6">
        <f>Order!G86</f>
        <v>0</v>
      </c>
      <c r="I85" s="6">
        <f>Order!H86</f>
        <v>0</v>
      </c>
      <c r="J85" s="6">
        <f>Order!I86</f>
        <v>0</v>
      </c>
      <c r="K85" s="6">
        <f>Order!J86</f>
        <v>0</v>
      </c>
      <c r="L85" s="6">
        <f>Order!K86</f>
        <v>0</v>
      </c>
      <c r="M85" s="6">
        <f>Order!L86</f>
        <v>0</v>
      </c>
      <c r="N85" s="6">
        <f>Order!M86</f>
        <v>0</v>
      </c>
      <c r="O85" s="6">
        <f>Order!N86</f>
        <v>0</v>
      </c>
      <c r="P85" s="6">
        <f>Order!O86</f>
        <v>0</v>
      </c>
      <c r="Q85" s="6">
        <f>Order!P86</f>
        <v>0</v>
      </c>
      <c r="R85" s="6">
        <f>Order!Q86</f>
        <v>0</v>
      </c>
      <c r="S85" s="6">
        <f>Order!R86</f>
        <v>0</v>
      </c>
      <c r="T85" s="6">
        <f>Order!S86</f>
        <v>0</v>
      </c>
      <c r="U85" s="6">
        <f>Order!T86</f>
        <v>0</v>
      </c>
      <c r="V85" s="6">
        <f>Order!U86</f>
        <v>0</v>
      </c>
      <c r="W85" s="6">
        <f>Order!V86</f>
        <v>0</v>
      </c>
      <c r="X85" s="6">
        <f>Order!W86</f>
        <v>0</v>
      </c>
      <c r="Y85" s="6">
        <f>Order!X86</f>
        <v>0</v>
      </c>
      <c r="Z85" s="6">
        <f>Order!Y86</f>
        <v>0</v>
      </c>
      <c r="AA85" s="6">
        <f>Order!Z86</f>
        <v>0</v>
      </c>
      <c r="AC85" s="6" cm="1">
        <f t="array" ref="AC85">SMALL(IF(成人兒童=$AE$1,ROW($A$3:$A$302)-2,9999),ROW(83:83))</f>
        <v>9999</v>
      </c>
      <c r="AD85" s="6" cm="1">
        <f t="array" aca="1" ref="AD85" ca="1">OFFSET($B$2,$AC85,COLUMN(A:A),,)</f>
        <v>0</v>
      </c>
      <c r="AE85" s="44" cm="1">
        <f t="array" aca="1" ref="AE85" ca="1">OFFSET($B$2,$AC85,COLUMN(B:B),,)</f>
        <v>0</v>
      </c>
      <c r="AF85" s="6" cm="1">
        <f t="array" aca="1" ref="AF85" ca="1">OFFSET($B$2,$AC85,COLUMN(C:C),,)</f>
        <v>0</v>
      </c>
      <c r="AG85" s="6" cm="1">
        <f t="array" aca="1" ref="AG85" ca="1">OFFSET($B$2,$AC85,COLUMN(D:D),,)</f>
        <v>0</v>
      </c>
      <c r="AH85" s="6" cm="1">
        <f t="array" aca="1" ref="AH85" ca="1">OFFSET($B$2,$AC85,COLUMN(E:E),,)</f>
        <v>0</v>
      </c>
      <c r="AI85" s="6" cm="1">
        <f t="array" aca="1" ref="AI85" ca="1">OFFSET($B$2,$AC85,COLUMN(F:F),,)</f>
        <v>0</v>
      </c>
      <c r="AJ85" s="6" cm="1">
        <f t="array" aca="1" ref="AJ85" ca="1">OFFSET($B$2,$AC85,COLUMN(G:G),,)</f>
        <v>0</v>
      </c>
      <c r="AK85" s="6" cm="1">
        <f t="array" aca="1" ref="AK85" ca="1">OFFSET($B$2,$AC85,COLUMN(H:H),,)</f>
        <v>0</v>
      </c>
      <c r="AL85" s="6" cm="1">
        <f t="array" aca="1" ref="AL85" ca="1">OFFSET($B$2,$AC85,COLUMN(I:I),,)</f>
        <v>0</v>
      </c>
      <c r="AM85" s="6" cm="1">
        <f t="array" aca="1" ref="AM85" ca="1">OFFSET($B$2,$AC85,COLUMN(J:J),,)</f>
        <v>0</v>
      </c>
      <c r="AN85" s="6" cm="1">
        <f t="array" aca="1" ref="AN85" ca="1">OFFSET($B$2,$AC85,COLUMN(K:K),,)</f>
        <v>0</v>
      </c>
      <c r="AO85" s="6" cm="1">
        <f t="array" aca="1" ref="AO85" ca="1">OFFSET($B$2,$AC85,COLUMN(L:L),,)</f>
        <v>0</v>
      </c>
      <c r="AP85" s="6" cm="1">
        <f t="array" aca="1" ref="AP85" ca="1">OFFSET($B$2,$AC85,COLUMN(M:M),,)</f>
        <v>0</v>
      </c>
      <c r="AQ85" s="6" cm="1">
        <f t="array" aca="1" ref="AQ85" ca="1">OFFSET($B$2,$AC85,COLUMN(N:N),,)</f>
        <v>0</v>
      </c>
      <c r="AR85" s="6" cm="1">
        <f t="array" aca="1" ref="AR85" ca="1">OFFSET($B$2,$AC85,COLUMN(O:O),,)</f>
        <v>0</v>
      </c>
      <c r="AS85" s="6" cm="1">
        <f t="array" aca="1" ref="AS85" ca="1">OFFSET($B$2,$AC85,COLUMN(P:P),,)</f>
        <v>0</v>
      </c>
      <c r="AT85" s="6" cm="1">
        <f t="array" aca="1" ref="AT85" ca="1">OFFSET($B$2,$AC85,COLUMN(Q:Q),,)</f>
        <v>0</v>
      </c>
      <c r="AU85" s="6" cm="1">
        <f t="array" aca="1" ref="AU85" ca="1">OFFSET($B$2,$AC85,COLUMN(R:R),,)</f>
        <v>0</v>
      </c>
      <c r="AV85" s="6" cm="1">
        <f t="array" aca="1" ref="AV85" ca="1">OFFSET($B$2,$AC85,COLUMN(S:S),,)</f>
        <v>0</v>
      </c>
      <c r="AW85" s="6" cm="1">
        <f t="array" aca="1" ref="AW85" ca="1">OFFSET($B$2,$AC85,COLUMN(T:T),,)</f>
        <v>0</v>
      </c>
      <c r="AX85" s="6" cm="1">
        <f t="array" aca="1" ref="AX85" ca="1">OFFSET($B$2,$AC85,COLUMN(U:U),,)</f>
        <v>0</v>
      </c>
      <c r="AZ85" s="6">
        <v>83</v>
      </c>
      <c r="BA85" s="45" t="str">
        <f t="shared" ca="1" si="8"/>
        <v>DJ5963-780</v>
      </c>
      <c r="BB85" s="44">
        <f t="shared" ca="1" si="9"/>
        <v>44735</v>
      </c>
      <c r="BC85" s="6">
        <f>$AL$2</f>
        <v>7</v>
      </c>
      <c r="BD85" s="6">
        <f ca="1">$AL$7</f>
        <v>102</v>
      </c>
      <c r="BF85" s="6" cm="1">
        <f t="array" aca="1" ref="BF85" ca="1">SMALL(IF(CGAC-$D$1&lt;36,ROW($BD$3:$BD$1009)-2,9999),ROW(83:83))</f>
        <v>83</v>
      </c>
      <c r="BG85" s="6" t="str" cm="1">
        <f t="array" aca="1" ref="BG85" ca="1">OFFSET($AZ$2,$BF85,COLUMN(A:A),,)</f>
        <v>DJ5963-780</v>
      </c>
      <c r="BH85" s="49" cm="1">
        <f t="array" aca="1" ref="BH85" ca="1">OFFSET($AZ$2,$BF85,COLUMN(B:B),,)</f>
        <v>44735</v>
      </c>
      <c r="BI85" s="6" cm="1">
        <f t="array" aca="1" ref="BI85" ca="1">OFFSET($AZ$2,$BF85,COLUMN(C:C),,)</f>
        <v>7</v>
      </c>
      <c r="BJ85" s="6" cm="1">
        <f t="array" aca="1" ref="BJ85" ca="1">OFFSET($AZ$2,$BF85,COLUMN(D:D),,)</f>
        <v>102</v>
      </c>
      <c r="BL85" s="54" cm="1">
        <f t="array" aca="1" ref="BL85" ca="1">SMALL(IF(Order_QTY&gt;0,ROW($BF$3:$BF$1009)-2,9999),ROW(83:83))</f>
        <v>122</v>
      </c>
      <c r="BM85" s="53" t="str" cm="1">
        <f t="array" aca="1" ref="BM85" ca="1">OFFSET($BF$2,$BL85,COLUMN(A:A),,)</f>
        <v>DJ5961-780</v>
      </c>
      <c r="BN85" s="55" cm="1">
        <f t="array" aca="1" ref="BN85" ca="1">OFFSET($BF$2,$BL85,COLUMN(B:B),,)</f>
        <v>44736</v>
      </c>
      <c r="BO85" s="53" cm="1">
        <f t="array" aca="1" ref="BO85" ca="1">OFFSET($BF$2,$BL85,COLUMN(C:C),,)</f>
        <v>7.5</v>
      </c>
      <c r="BP85" s="53" cm="1">
        <f t="array" aca="1" ref="BP85" ca="1">OFFSET($BF$2,$BL85,COLUMN(D:D),,)</f>
        <v>294</v>
      </c>
    </row>
    <row r="86" spans="1:68">
      <c r="A86" s="6">
        <v>84</v>
      </c>
      <c r="B86" s="6">
        <f>Order!A87</f>
        <v>0</v>
      </c>
      <c r="C86" s="6">
        <f>Order!C87</f>
        <v>0</v>
      </c>
      <c r="D86" s="44">
        <f>Order!B87</f>
        <v>0</v>
      </c>
      <c r="E86" s="6">
        <f>Order!D87</f>
        <v>0</v>
      </c>
      <c r="F86" s="6">
        <f>Order!E87</f>
        <v>0</v>
      </c>
      <c r="G86" s="6">
        <f>Order!F87</f>
        <v>0</v>
      </c>
      <c r="H86" s="6">
        <f>Order!G87</f>
        <v>0</v>
      </c>
      <c r="I86" s="6">
        <f>Order!H87</f>
        <v>0</v>
      </c>
      <c r="J86" s="6">
        <f>Order!I87</f>
        <v>0</v>
      </c>
      <c r="K86" s="6">
        <f>Order!J87</f>
        <v>0</v>
      </c>
      <c r="L86" s="6">
        <f>Order!K87</f>
        <v>0</v>
      </c>
      <c r="M86" s="6">
        <f>Order!L87</f>
        <v>0</v>
      </c>
      <c r="N86" s="6">
        <f>Order!M87</f>
        <v>0</v>
      </c>
      <c r="O86" s="6">
        <f>Order!N87</f>
        <v>0</v>
      </c>
      <c r="P86" s="6">
        <f>Order!O87</f>
        <v>0</v>
      </c>
      <c r="Q86" s="6">
        <f>Order!P87</f>
        <v>0</v>
      </c>
      <c r="R86" s="6">
        <f>Order!Q87</f>
        <v>0</v>
      </c>
      <c r="S86" s="6">
        <f>Order!R87</f>
        <v>0</v>
      </c>
      <c r="T86" s="6">
        <f>Order!S87</f>
        <v>0</v>
      </c>
      <c r="U86" s="6">
        <f>Order!T87</f>
        <v>0</v>
      </c>
      <c r="V86" s="6">
        <f>Order!U87</f>
        <v>0</v>
      </c>
      <c r="W86" s="6">
        <f>Order!V87</f>
        <v>0</v>
      </c>
      <c r="X86" s="6">
        <f>Order!W87</f>
        <v>0</v>
      </c>
      <c r="Y86" s="6">
        <f>Order!X87</f>
        <v>0</v>
      </c>
      <c r="Z86" s="6">
        <f>Order!Y87</f>
        <v>0</v>
      </c>
      <c r="AA86" s="6">
        <f>Order!Z87</f>
        <v>0</v>
      </c>
      <c r="AC86" s="6" cm="1">
        <f t="array" ref="AC86">SMALL(IF(成人兒童=$AE$1,ROW($A$3:$A$302)-2,9999),ROW(84:84))</f>
        <v>9999</v>
      </c>
      <c r="AD86" s="6" cm="1">
        <f t="array" aca="1" ref="AD86" ca="1">OFFSET($B$2,$AC86,COLUMN(A:A),,)</f>
        <v>0</v>
      </c>
      <c r="AE86" s="44" cm="1">
        <f t="array" aca="1" ref="AE86" ca="1">OFFSET($B$2,$AC86,COLUMN(B:B),,)</f>
        <v>0</v>
      </c>
      <c r="AF86" s="6" cm="1">
        <f t="array" aca="1" ref="AF86" ca="1">OFFSET($B$2,$AC86,COLUMN(C:C),,)</f>
        <v>0</v>
      </c>
      <c r="AG86" s="6" cm="1">
        <f t="array" aca="1" ref="AG86" ca="1">OFFSET($B$2,$AC86,COLUMN(D:D),,)</f>
        <v>0</v>
      </c>
      <c r="AH86" s="6" cm="1">
        <f t="array" aca="1" ref="AH86" ca="1">OFFSET($B$2,$AC86,COLUMN(E:E),,)</f>
        <v>0</v>
      </c>
      <c r="AI86" s="6" cm="1">
        <f t="array" aca="1" ref="AI86" ca="1">OFFSET($B$2,$AC86,COLUMN(F:F),,)</f>
        <v>0</v>
      </c>
      <c r="AJ86" s="6" cm="1">
        <f t="array" aca="1" ref="AJ86" ca="1">OFFSET($B$2,$AC86,COLUMN(G:G),,)</f>
        <v>0</v>
      </c>
      <c r="AK86" s="6" cm="1">
        <f t="array" aca="1" ref="AK86" ca="1">OFFSET($B$2,$AC86,COLUMN(H:H),,)</f>
        <v>0</v>
      </c>
      <c r="AL86" s="6" cm="1">
        <f t="array" aca="1" ref="AL86" ca="1">OFFSET($B$2,$AC86,COLUMN(I:I),,)</f>
        <v>0</v>
      </c>
      <c r="AM86" s="6" cm="1">
        <f t="array" aca="1" ref="AM86" ca="1">OFFSET($B$2,$AC86,COLUMN(J:J),,)</f>
        <v>0</v>
      </c>
      <c r="AN86" s="6" cm="1">
        <f t="array" aca="1" ref="AN86" ca="1">OFFSET($B$2,$AC86,COLUMN(K:K),,)</f>
        <v>0</v>
      </c>
      <c r="AO86" s="6" cm="1">
        <f t="array" aca="1" ref="AO86" ca="1">OFFSET($B$2,$AC86,COLUMN(L:L),,)</f>
        <v>0</v>
      </c>
      <c r="AP86" s="6" cm="1">
        <f t="array" aca="1" ref="AP86" ca="1">OFFSET($B$2,$AC86,COLUMN(M:M),,)</f>
        <v>0</v>
      </c>
      <c r="AQ86" s="6" cm="1">
        <f t="array" aca="1" ref="AQ86" ca="1">OFFSET($B$2,$AC86,COLUMN(N:N),,)</f>
        <v>0</v>
      </c>
      <c r="AR86" s="6" cm="1">
        <f t="array" aca="1" ref="AR86" ca="1">OFFSET($B$2,$AC86,COLUMN(O:O),,)</f>
        <v>0</v>
      </c>
      <c r="AS86" s="6" cm="1">
        <f t="array" aca="1" ref="AS86" ca="1">OFFSET($B$2,$AC86,COLUMN(P:P),,)</f>
        <v>0</v>
      </c>
      <c r="AT86" s="6" cm="1">
        <f t="array" aca="1" ref="AT86" ca="1">OFFSET($B$2,$AC86,COLUMN(Q:Q),,)</f>
        <v>0</v>
      </c>
      <c r="AU86" s="6" cm="1">
        <f t="array" aca="1" ref="AU86" ca="1">OFFSET($B$2,$AC86,COLUMN(R:R),,)</f>
        <v>0</v>
      </c>
      <c r="AV86" s="6" cm="1">
        <f t="array" aca="1" ref="AV86" ca="1">OFFSET($B$2,$AC86,COLUMN(S:S),,)</f>
        <v>0</v>
      </c>
      <c r="AW86" s="6" cm="1">
        <f t="array" aca="1" ref="AW86" ca="1">OFFSET($B$2,$AC86,COLUMN(T:T),,)</f>
        <v>0</v>
      </c>
      <c r="AX86" s="6" cm="1">
        <f t="array" aca="1" ref="AX86" ca="1">OFFSET($B$2,$AC86,COLUMN(U:U),,)</f>
        <v>0</v>
      </c>
      <c r="AZ86" s="6">
        <v>84</v>
      </c>
      <c r="BA86" s="45" t="str">
        <f t="shared" ca="1" si="8"/>
        <v>DJ5963-780</v>
      </c>
      <c r="BB86" s="44">
        <f t="shared" ca="1" si="9"/>
        <v>44735</v>
      </c>
      <c r="BC86" s="6">
        <f>$AM$2</f>
        <v>7.5</v>
      </c>
      <c r="BD86" s="6">
        <f ca="1">$AM$7</f>
        <v>102</v>
      </c>
      <c r="BF86" s="6" cm="1">
        <f t="array" aca="1" ref="BF86" ca="1">SMALL(IF(CGAC-$D$1&lt;36,ROW($BD$3:$BD$1009)-2,9999),ROW(84:84))</f>
        <v>84</v>
      </c>
      <c r="BG86" s="6" t="str" cm="1">
        <f t="array" aca="1" ref="BG86" ca="1">OFFSET($AZ$2,$BF86,COLUMN(A:A),,)</f>
        <v>DJ5963-780</v>
      </c>
      <c r="BH86" s="49" cm="1">
        <f t="array" aca="1" ref="BH86" ca="1">OFFSET($AZ$2,$BF86,COLUMN(B:B),,)</f>
        <v>44735</v>
      </c>
      <c r="BI86" s="6" cm="1">
        <f t="array" aca="1" ref="BI86" ca="1">OFFSET($AZ$2,$BF86,COLUMN(C:C),,)</f>
        <v>7.5</v>
      </c>
      <c r="BJ86" s="6" cm="1">
        <f t="array" aca="1" ref="BJ86" ca="1">OFFSET($AZ$2,$BF86,COLUMN(D:D),,)</f>
        <v>102</v>
      </c>
      <c r="BL86" s="54" cm="1">
        <f t="array" aca="1" ref="BL86" ca="1">SMALL(IF(Order_QTY&gt;0,ROW($BF$3:$BF$1009)-2,9999),ROW(84:84))</f>
        <v>123</v>
      </c>
      <c r="BM86" s="53" t="str" cm="1">
        <f t="array" aca="1" ref="BM86" ca="1">OFFSET($BF$2,$BL86,COLUMN(A:A),,)</f>
        <v>DJ5961-780</v>
      </c>
      <c r="BN86" s="55" cm="1">
        <f t="array" aca="1" ref="BN86" ca="1">OFFSET($BF$2,$BL86,COLUMN(B:B),,)</f>
        <v>44736</v>
      </c>
      <c r="BO86" s="53" cm="1">
        <f t="array" aca="1" ref="BO86" ca="1">OFFSET($BF$2,$BL86,COLUMN(C:C),,)</f>
        <v>8</v>
      </c>
      <c r="BP86" s="53" cm="1">
        <f t="array" aca="1" ref="BP86" ca="1">OFFSET($BF$2,$BL86,COLUMN(D:D),,)</f>
        <v>384</v>
      </c>
    </row>
    <row r="87" spans="1:68">
      <c r="A87" s="6">
        <v>85</v>
      </c>
      <c r="B87" s="6">
        <f>Order!A88</f>
        <v>0</v>
      </c>
      <c r="C87" s="6">
        <f>Order!C88</f>
        <v>0</v>
      </c>
      <c r="D87" s="44">
        <f>Order!B88</f>
        <v>0</v>
      </c>
      <c r="E87" s="6">
        <f>Order!D88</f>
        <v>0</v>
      </c>
      <c r="F87" s="6">
        <f>Order!E88</f>
        <v>0</v>
      </c>
      <c r="G87" s="6">
        <f>Order!F88</f>
        <v>0</v>
      </c>
      <c r="H87" s="6">
        <f>Order!G88</f>
        <v>0</v>
      </c>
      <c r="I87" s="6">
        <f>Order!H88</f>
        <v>0</v>
      </c>
      <c r="J87" s="6">
        <f>Order!I88</f>
        <v>0</v>
      </c>
      <c r="K87" s="6">
        <f>Order!J88</f>
        <v>0</v>
      </c>
      <c r="L87" s="6">
        <f>Order!K88</f>
        <v>0</v>
      </c>
      <c r="M87" s="6">
        <f>Order!L88</f>
        <v>0</v>
      </c>
      <c r="N87" s="6">
        <f>Order!M88</f>
        <v>0</v>
      </c>
      <c r="O87" s="6">
        <f>Order!N88</f>
        <v>0</v>
      </c>
      <c r="P87" s="6">
        <f>Order!O88</f>
        <v>0</v>
      </c>
      <c r="Q87" s="6">
        <f>Order!P88</f>
        <v>0</v>
      </c>
      <c r="R87" s="6">
        <f>Order!Q88</f>
        <v>0</v>
      </c>
      <c r="S87" s="6">
        <f>Order!R88</f>
        <v>0</v>
      </c>
      <c r="T87" s="6">
        <f>Order!S88</f>
        <v>0</v>
      </c>
      <c r="U87" s="6">
        <f>Order!T88</f>
        <v>0</v>
      </c>
      <c r="V87" s="6">
        <f>Order!U88</f>
        <v>0</v>
      </c>
      <c r="W87" s="6">
        <f>Order!V88</f>
        <v>0</v>
      </c>
      <c r="X87" s="6">
        <f>Order!W88</f>
        <v>0</v>
      </c>
      <c r="Y87" s="6">
        <f>Order!X88</f>
        <v>0</v>
      </c>
      <c r="Z87" s="6">
        <f>Order!Y88</f>
        <v>0</v>
      </c>
      <c r="AA87" s="6">
        <f>Order!Z88</f>
        <v>0</v>
      </c>
      <c r="AC87" s="6" cm="1">
        <f t="array" ref="AC87">SMALL(IF(成人兒童=$AE$1,ROW($A$3:$A$302)-2,9999),ROW(85:85))</f>
        <v>9999</v>
      </c>
      <c r="AD87" s="6" cm="1">
        <f t="array" aca="1" ref="AD87" ca="1">OFFSET($B$2,$AC87,COLUMN(A:A),,)</f>
        <v>0</v>
      </c>
      <c r="AE87" s="44" cm="1">
        <f t="array" aca="1" ref="AE87" ca="1">OFFSET($B$2,$AC87,COLUMN(B:B),,)</f>
        <v>0</v>
      </c>
      <c r="AF87" s="6" cm="1">
        <f t="array" aca="1" ref="AF87" ca="1">OFFSET($B$2,$AC87,COLUMN(C:C),,)</f>
        <v>0</v>
      </c>
      <c r="AG87" s="6" cm="1">
        <f t="array" aca="1" ref="AG87" ca="1">OFFSET($B$2,$AC87,COLUMN(D:D),,)</f>
        <v>0</v>
      </c>
      <c r="AH87" s="6" cm="1">
        <f t="array" aca="1" ref="AH87" ca="1">OFFSET($B$2,$AC87,COLUMN(E:E),,)</f>
        <v>0</v>
      </c>
      <c r="AI87" s="6" cm="1">
        <f t="array" aca="1" ref="AI87" ca="1">OFFSET($B$2,$AC87,COLUMN(F:F),,)</f>
        <v>0</v>
      </c>
      <c r="AJ87" s="6" cm="1">
        <f t="array" aca="1" ref="AJ87" ca="1">OFFSET($B$2,$AC87,COLUMN(G:G),,)</f>
        <v>0</v>
      </c>
      <c r="AK87" s="6" cm="1">
        <f t="array" aca="1" ref="AK87" ca="1">OFFSET($B$2,$AC87,COLUMN(H:H),,)</f>
        <v>0</v>
      </c>
      <c r="AL87" s="6" cm="1">
        <f t="array" aca="1" ref="AL87" ca="1">OFFSET($B$2,$AC87,COLUMN(I:I),,)</f>
        <v>0</v>
      </c>
      <c r="AM87" s="6" cm="1">
        <f t="array" aca="1" ref="AM87" ca="1">OFFSET($B$2,$AC87,COLUMN(J:J),,)</f>
        <v>0</v>
      </c>
      <c r="AN87" s="6" cm="1">
        <f t="array" aca="1" ref="AN87" ca="1">OFFSET($B$2,$AC87,COLUMN(K:K),,)</f>
        <v>0</v>
      </c>
      <c r="AO87" s="6" cm="1">
        <f t="array" aca="1" ref="AO87" ca="1">OFFSET($B$2,$AC87,COLUMN(L:L),,)</f>
        <v>0</v>
      </c>
      <c r="AP87" s="6" cm="1">
        <f t="array" aca="1" ref="AP87" ca="1">OFFSET($B$2,$AC87,COLUMN(M:M),,)</f>
        <v>0</v>
      </c>
      <c r="AQ87" s="6" cm="1">
        <f t="array" aca="1" ref="AQ87" ca="1">OFFSET($B$2,$AC87,COLUMN(N:N),,)</f>
        <v>0</v>
      </c>
      <c r="AR87" s="6" cm="1">
        <f t="array" aca="1" ref="AR87" ca="1">OFFSET($B$2,$AC87,COLUMN(O:O),,)</f>
        <v>0</v>
      </c>
      <c r="AS87" s="6" cm="1">
        <f t="array" aca="1" ref="AS87" ca="1">OFFSET($B$2,$AC87,COLUMN(P:P),,)</f>
        <v>0</v>
      </c>
      <c r="AT87" s="6" cm="1">
        <f t="array" aca="1" ref="AT87" ca="1">OFFSET($B$2,$AC87,COLUMN(Q:Q),,)</f>
        <v>0</v>
      </c>
      <c r="AU87" s="6" cm="1">
        <f t="array" aca="1" ref="AU87" ca="1">OFFSET($B$2,$AC87,COLUMN(R:R),,)</f>
        <v>0</v>
      </c>
      <c r="AV87" s="6" cm="1">
        <f t="array" aca="1" ref="AV87" ca="1">OFFSET($B$2,$AC87,COLUMN(S:S),,)</f>
        <v>0</v>
      </c>
      <c r="AW87" s="6" cm="1">
        <f t="array" aca="1" ref="AW87" ca="1">OFFSET($B$2,$AC87,COLUMN(T:T),,)</f>
        <v>0</v>
      </c>
      <c r="AX87" s="6" cm="1">
        <f t="array" aca="1" ref="AX87" ca="1">OFFSET($B$2,$AC87,COLUMN(U:U),,)</f>
        <v>0</v>
      </c>
      <c r="AZ87" s="6">
        <v>85</v>
      </c>
      <c r="BA87" s="45" t="str">
        <f t="shared" ca="1" si="8"/>
        <v>DJ5963-780</v>
      </c>
      <c r="BB87" s="44">
        <f t="shared" ca="1" si="9"/>
        <v>44735</v>
      </c>
      <c r="BC87" s="6">
        <f>$AN$2</f>
        <v>8</v>
      </c>
      <c r="BD87" s="6">
        <f ca="1">$AN$7</f>
        <v>240</v>
      </c>
      <c r="BF87" s="6" cm="1">
        <f t="array" aca="1" ref="BF87" ca="1">SMALL(IF(CGAC-$D$1&lt;36,ROW($BD$3:$BD$1009)-2,9999),ROW(85:85))</f>
        <v>85</v>
      </c>
      <c r="BG87" s="6" t="str" cm="1">
        <f t="array" aca="1" ref="BG87" ca="1">OFFSET($AZ$2,$BF87,COLUMN(A:A),,)</f>
        <v>DJ5963-780</v>
      </c>
      <c r="BH87" s="49" cm="1">
        <f t="array" aca="1" ref="BH87" ca="1">OFFSET($AZ$2,$BF87,COLUMN(B:B),,)</f>
        <v>44735</v>
      </c>
      <c r="BI87" s="6" cm="1">
        <f t="array" aca="1" ref="BI87" ca="1">OFFSET($AZ$2,$BF87,COLUMN(C:C),,)</f>
        <v>8</v>
      </c>
      <c r="BJ87" s="6" cm="1">
        <f t="array" aca="1" ref="BJ87" ca="1">OFFSET($AZ$2,$BF87,COLUMN(D:D),,)</f>
        <v>240</v>
      </c>
      <c r="BL87" s="54" cm="1">
        <f t="array" aca="1" ref="BL87" ca="1">SMALL(IF(Order_QTY&gt;0,ROW($BF$3:$BF$1009)-2,9999),ROW(85:85))</f>
        <v>124</v>
      </c>
      <c r="BM87" s="53" t="str" cm="1">
        <f t="array" aca="1" ref="BM87" ca="1">OFFSET($BF$2,$BL87,COLUMN(A:A),,)</f>
        <v>DJ5961-780</v>
      </c>
      <c r="BN87" s="55" cm="1">
        <f t="array" aca="1" ref="BN87" ca="1">OFFSET($BF$2,$BL87,COLUMN(B:B),,)</f>
        <v>44736</v>
      </c>
      <c r="BO87" s="53" cm="1">
        <f t="array" aca="1" ref="BO87" ca="1">OFFSET($BF$2,$BL87,COLUMN(C:C),,)</f>
        <v>8.5</v>
      </c>
      <c r="BP87" s="53" cm="1">
        <f t="array" aca="1" ref="BP87" ca="1">OFFSET($BF$2,$BL87,COLUMN(D:D),,)</f>
        <v>432</v>
      </c>
    </row>
    <row r="88" spans="1:68">
      <c r="A88" s="6">
        <v>86</v>
      </c>
      <c r="B88" s="6">
        <f>Order!A89</f>
        <v>0</v>
      </c>
      <c r="C88" s="6">
        <f>Order!C89</f>
        <v>0</v>
      </c>
      <c r="D88" s="44">
        <f>Order!B89</f>
        <v>0</v>
      </c>
      <c r="E88" s="6">
        <f>Order!D89</f>
        <v>0</v>
      </c>
      <c r="F88" s="6">
        <f>Order!E89</f>
        <v>0</v>
      </c>
      <c r="G88" s="6">
        <f>Order!F89</f>
        <v>0</v>
      </c>
      <c r="H88" s="6">
        <f>Order!G89</f>
        <v>0</v>
      </c>
      <c r="I88" s="6">
        <f>Order!H89</f>
        <v>0</v>
      </c>
      <c r="J88" s="6">
        <f>Order!I89</f>
        <v>0</v>
      </c>
      <c r="K88" s="6">
        <f>Order!J89</f>
        <v>0</v>
      </c>
      <c r="L88" s="6">
        <f>Order!K89</f>
        <v>0</v>
      </c>
      <c r="M88" s="6">
        <f>Order!L89</f>
        <v>0</v>
      </c>
      <c r="N88" s="6">
        <f>Order!M89</f>
        <v>0</v>
      </c>
      <c r="O88" s="6">
        <f>Order!N89</f>
        <v>0</v>
      </c>
      <c r="P88" s="6">
        <f>Order!O89</f>
        <v>0</v>
      </c>
      <c r="Q88" s="6">
        <f>Order!P89</f>
        <v>0</v>
      </c>
      <c r="R88" s="6">
        <f>Order!Q89</f>
        <v>0</v>
      </c>
      <c r="S88" s="6">
        <f>Order!R89</f>
        <v>0</v>
      </c>
      <c r="T88" s="6">
        <f>Order!S89</f>
        <v>0</v>
      </c>
      <c r="U88" s="6">
        <f>Order!T89</f>
        <v>0</v>
      </c>
      <c r="V88" s="6">
        <f>Order!U89</f>
        <v>0</v>
      </c>
      <c r="W88" s="6">
        <f>Order!V89</f>
        <v>0</v>
      </c>
      <c r="X88" s="6">
        <f>Order!W89</f>
        <v>0</v>
      </c>
      <c r="Y88" s="6">
        <f>Order!X89</f>
        <v>0</v>
      </c>
      <c r="Z88" s="6">
        <f>Order!Y89</f>
        <v>0</v>
      </c>
      <c r="AA88" s="6">
        <f>Order!Z89</f>
        <v>0</v>
      </c>
      <c r="AC88" s="6" cm="1">
        <f t="array" ref="AC88">SMALL(IF(成人兒童=$AE$1,ROW($A$3:$A$302)-2,9999),ROW(86:86))</f>
        <v>9999</v>
      </c>
      <c r="AD88" s="6" cm="1">
        <f t="array" aca="1" ref="AD88" ca="1">OFFSET($B$2,$AC88,COLUMN(A:A),,)</f>
        <v>0</v>
      </c>
      <c r="AE88" s="44" cm="1">
        <f t="array" aca="1" ref="AE88" ca="1">OFFSET($B$2,$AC88,COLUMN(B:B),,)</f>
        <v>0</v>
      </c>
      <c r="AF88" s="6" cm="1">
        <f t="array" aca="1" ref="AF88" ca="1">OFFSET($B$2,$AC88,COLUMN(C:C),,)</f>
        <v>0</v>
      </c>
      <c r="AG88" s="6" cm="1">
        <f t="array" aca="1" ref="AG88" ca="1">OFFSET($B$2,$AC88,COLUMN(D:D),,)</f>
        <v>0</v>
      </c>
      <c r="AH88" s="6" cm="1">
        <f t="array" aca="1" ref="AH88" ca="1">OFFSET($B$2,$AC88,COLUMN(E:E),,)</f>
        <v>0</v>
      </c>
      <c r="AI88" s="6" cm="1">
        <f t="array" aca="1" ref="AI88" ca="1">OFFSET($B$2,$AC88,COLUMN(F:F),,)</f>
        <v>0</v>
      </c>
      <c r="AJ88" s="6" cm="1">
        <f t="array" aca="1" ref="AJ88" ca="1">OFFSET($B$2,$AC88,COLUMN(G:G),,)</f>
        <v>0</v>
      </c>
      <c r="AK88" s="6" cm="1">
        <f t="array" aca="1" ref="AK88" ca="1">OFFSET($B$2,$AC88,COLUMN(H:H),,)</f>
        <v>0</v>
      </c>
      <c r="AL88" s="6" cm="1">
        <f t="array" aca="1" ref="AL88" ca="1">OFFSET($B$2,$AC88,COLUMN(I:I),,)</f>
        <v>0</v>
      </c>
      <c r="AM88" s="6" cm="1">
        <f t="array" aca="1" ref="AM88" ca="1">OFFSET($B$2,$AC88,COLUMN(J:J),,)</f>
        <v>0</v>
      </c>
      <c r="AN88" s="6" cm="1">
        <f t="array" aca="1" ref="AN88" ca="1">OFFSET($B$2,$AC88,COLUMN(K:K),,)</f>
        <v>0</v>
      </c>
      <c r="AO88" s="6" cm="1">
        <f t="array" aca="1" ref="AO88" ca="1">OFFSET($B$2,$AC88,COLUMN(L:L),,)</f>
        <v>0</v>
      </c>
      <c r="AP88" s="6" cm="1">
        <f t="array" aca="1" ref="AP88" ca="1">OFFSET($B$2,$AC88,COLUMN(M:M),,)</f>
        <v>0</v>
      </c>
      <c r="AQ88" s="6" cm="1">
        <f t="array" aca="1" ref="AQ88" ca="1">OFFSET($B$2,$AC88,COLUMN(N:N),,)</f>
        <v>0</v>
      </c>
      <c r="AR88" s="6" cm="1">
        <f t="array" aca="1" ref="AR88" ca="1">OFFSET($B$2,$AC88,COLUMN(O:O),,)</f>
        <v>0</v>
      </c>
      <c r="AS88" s="6" cm="1">
        <f t="array" aca="1" ref="AS88" ca="1">OFFSET($B$2,$AC88,COLUMN(P:P),,)</f>
        <v>0</v>
      </c>
      <c r="AT88" s="6" cm="1">
        <f t="array" aca="1" ref="AT88" ca="1">OFFSET($B$2,$AC88,COLUMN(Q:Q),,)</f>
        <v>0</v>
      </c>
      <c r="AU88" s="6" cm="1">
        <f t="array" aca="1" ref="AU88" ca="1">OFFSET($B$2,$AC88,COLUMN(R:R),,)</f>
        <v>0</v>
      </c>
      <c r="AV88" s="6" cm="1">
        <f t="array" aca="1" ref="AV88" ca="1">OFFSET($B$2,$AC88,COLUMN(S:S),,)</f>
        <v>0</v>
      </c>
      <c r="AW88" s="6" cm="1">
        <f t="array" aca="1" ref="AW88" ca="1">OFFSET($B$2,$AC88,COLUMN(T:T),,)</f>
        <v>0</v>
      </c>
      <c r="AX88" s="6" cm="1">
        <f t="array" aca="1" ref="AX88" ca="1">OFFSET($B$2,$AC88,COLUMN(U:U),,)</f>
        <v>0</v>
      </c>
      <c r="AZ88" s="6">
        <v>86</v>
      </c>
      <c r="BA88" s="45" t="str">
        <f t="shared" ca="1" si="8"/>
        <v>DJ5963-780</v>
      </c>
      <c r="BB88" s="44">
        <f t="shared" ca="1" si="9"/>
        <v>44735</v>
      </c>
      <c r="BC88" s="6">
        <f>$AO$2</f>
        <v>8.5</v>
      </c>
      <c r="BD88" s="6">
        <f ca="1">$AO$7</f>
        <v>234</v>
      </c>
      <c r="BF88" s="6" cm="1">
        <f t="array" aca="1" ref="BF88" ca="1">SMALL(IF(CGAC-$D$1&lt;36,ROW($BD$3:$BD$1009)-2,9999),ROW(86:86))</f>
        <v>86</v>
      </c>
      <c r="BG88" s="6" t="str" cm="1">
        <f t="array" aca="1" ref="BG88" ca="1">OFFSET($AZ$2,$BF88,COLUMN(A:A),,)</f>
        <v>DJ5963-780</v>
      </c>
      <c r="BH88" s="49" cm="1">
        <f t="array" aca="1" ref="BH88" ca="1">OFFSET($AZ$2,$BF88,COLUMN(B:B),,)</f>
        <v>44735</v>
      </c>
      <c r="BI88" s="6" cm="1">
        <f t="array" aca="1" ref="BI88" ca="1">OFFSET($AZ$2,$BF88,COLUMN(C:C),,)</f>
        <v>8.5</v>
      </c>
      <c r="BJ88" s="6" cm="1">
        <f t="array" aca="1" ref="BJ88" ca="1">OFFSET($AZ$2,$BF88,COLUMN(D:D),,)</f>
        <v>234</v>
      </c>
      <c r="BL88" s="54" cm="1">
        <f t="array" aca="1" ref="BL88" ca="1">SMALL(IF(Order_QTY&gt;0,ROW($BF$3:$BF$1009)-2,9999),ROW(86:86))</f>
        <v>125</v>
      </c>
      <c r="BM88" s="53" t="str" cm="1">
        <f t="array" aca="1" ref="BM88" ca="1">OFFSET($BF$2,$BL88,COLUMN(A:A),,)</f>
        <v>DJ5961-780</v>
      </c>
      <c r="BN88" s="55" cm="1">
        <f t="array" aca="1" ref="BN88" ca="1">OFFSET($BF$2,$BL88,COLUMN(B:B),,)</f>
        <v>44736</v>
      </c>
      <c r="BO88" s="53" cm="1">
        <f t="array" aca="1" ref="BO88" ca="1">OFFSET($BF$2,$BL88,COLUMN(C:C),,)</f>
        <v>9</v>
      </c>
      <c r="BP88" s="53" cm="1">
        <f t="array" aca="1" ref="BP88" ca="1">OFFSET($BF$2,$BL88,COLUMN(D:D),,)</f>
        <v>366</v>
      </c>
    </row>
    <row r="89" spans="1:68">
      <c r="A89" s="6">
        <v>87</v>
      </c>
      <c r="B89" s="6">
        <f>Order!A90</f>
        <v>0</v>
      </c>
      <c r="C89" s="6">
        <f>Order!C90</f>
        <v>0</v>
      </c>
      <c r="D89" s="44">
        <f>Order!B90</f>
        <v>0</v>
      </c>
      <c r="E89" s="6">
        <f>Order!D90</f>
        <v>0</v>
      </c>
      <c r="F89" s="6">
        <f>Order!E90</f>
        <v>0</v>
      </c>
      <c r="G89" s="6">
        <f>Order!F90</f>
        <v>0</v>
      </c>
      <c r="H89" s="6">
        <f>Order!G90</f>
        <v>0</v>
      </c>
      <c r="I89" s="6">
        <f>Order!H90</f>
        <v>0</v>
      </c>
      <c r="J89" s="6">
        <f>Order!I90</f>
        <v>0</v>
      </c>
      <c r="K89" s="6">
        <f>Order!J90</f>
        <v>0</v>
      </c>
      <c r="L89" s="6">
        <f>Order!K90</f>
        <v>0</v>
      </c>
      <c r="M89" s="6">
        <f>Order!L90</f>
        <v>0</v>
      </c>
      <c r="N89" s="6">
        <f>Order!M90</f>
        <v>0</v>
      </c>
      <c r="O89" s="6">
        <f>Order!N90</f>
        <v>0</v>
      </c>
      <c r="P89" s="6">
        <f>Order!O90</f>
        <v>0</v>
      </c>
      <c r="Q89" s="6">
        <f>Order!P90</f>
        <v>0</v>
      </c>
      <c r="R89" s="6">
        <f>Order!Q90</f>
        <v>0</v>
      </c>
      <c r="S89" s="6">
        <f>Order!R90</f>
        <v>0</v>
      </c>
      <c r="T89" s="6">
        <f>Order!S90</f>
        <v>0</v>
      </c>
      <c r="U89" s="6">
        <f>Order!T90</f>
        <v>0</v>
      </c>
      <c r="V89" s="6">
        <f>Order!U90</f>
        <v>0</v>
      </c>
      <c r="W89" s="6">
        <f>Order!V90</f>
        <v>0</v>
      </c>
      <c r="X89" s="6">
        <f>Order!W90</f>
        <v>0</v>
      </c>
      <c r="Y89" s="6">
        <f>Order!X90</f>
        <v>0</v>
      </c>
      <c r="Z89" s="6">
        <f>Order!Y90</f>
        <v>0</v>
      </c>
      <c r="AA89" s="6">
        <f>Order!Z90</f>
        <v>0</v>
      </c>
      <c r="AC89" s="6" cm="1">
        <f t="array" ref="AC89">SMALL(IF(成人兒童=$AE$1,ROW($A$3:$A$302)-2,9999),ROW(87:87))</f>
        <v>9999</v>
      </c>
      <c r="AD89" s="6" cm="1">
        <f t="array" aca="1" ref="AD89" ca="1">OFFSET($B$2,$AC89,COLUMN(A:A),,)</f>
        <v>0</v>
      </c>
      <c r="AE89" s="44" cm="1">
        <f t="array" aca="1" ref="AE89" ca="1">OFFSET($B$2,$AC89,COLUMN(B:B),,)</f>
        <v>0</v>
      </c>
      <c r="AF89" s="6" cm="1">
        <f t="array" aca="1" ref="AF89" ca="1">OFFSET($B$2,$AC89,COLUMN(C:C),,)</f>
        <v>0</v>
      </c>
      <c r="AG89" s="6" cm="1">
        <f t="array" aca="1" ref="AG89" ca="1">OFFSET($B$2,$AC89,COLUMN(D:D),,)</f>
        <v>0</v>
      </c>
      <c r="AH89" s="6" cm="1">
        <f t="array" aca="1" ref="AH89" ca="1">OFFSET($B$2,$AC89,COLUMN(E:E),,)</f>
        <v>0</v>
      </c>
      <c r="AI89" s="6" cm="1">
        <f t="array" aca="1" ref="AI89" ca="1">OFFSET($B$2,$AC89,COLUMN(F:F),,)</f>
        <v>0</v>
      </c>
      <c r="AJ89" s="6" cm="1">
        <f t="array" aca="1" ref="AJ89" ca="1">OFFSET($B$2,$AC89,COLUMN(G:G),,)</f>
        <v>0</v>
      </c>
      <c r="AK89" s="6" cm="1">
        <f t="array" aca="1" ref="AK89" ca="1">OFFSET($B$2,$AC89,COLUMN(H:H),,)</f>
        <v>0</v>
      </c>
      <c r="AL89" s="6" cm="1">
        <f t="array" aca="1" ref="AL89" ca="1">OFFSET($B$2,$AC89,COLUMN(I:I),,)</f>
        <v>0</v>
      </c>
      <c r="AM89" s="6" cm="1">
        <f t="array" aca="1" ref="AM89" ca="1">OFFSET($B$2,$AC89,COLUMN(J:J),,)</f>
        <v>0</v>
      </c>
      <c r="AN89" s="6" cm="1">
        <f t="array" aca="1" ref="AN89" ca="1">OFFSET($B$2,$AC89,COLUMN(K:K),,)</f>
        <v>0</v>
      </c>
      <c r="AO89" s="6" cm="1">
        <f t="array" aca="1" ref="AO89" ca="1">OFFSET($B$2,$AC89,COLUMN(L:L),,)</f>
        <v>0</v>
      </c>
      <c r="AP89" s="6" cm="1">
        <f t="array" aca="1" ref="AP89" ca="1">OFFSET($B$2,$AC89,COLUMN(M:M),,)</f>
        <v>0</v>
      </c>
      <c r="AQ89" s="6" cm="1">
        <f t="array" aca="1" ref="AQ89" ca="1">OFFSET($B$2,$AC89,COLUMN(N:N),,)</f>
        <v>0</v>
      </c>
      <c r="AR89" s="6" cm="1">
        <f t="array" aca="1" ref="AR89" ca="1">OFFSET($B$2,$AC89,COLUMN(O:O),,)</f>
        <v>0</v>
      </c>
      <c r="AS89" s="6" cm="1">
        <f t="array" aca="1" ref="AS89" ca="1">OFFSET($B$2,$AC89,COLUMN(P:P),,)</f>
        <v>0</v>
      </c>
      <c r="AT89" s="6" cm="1">
        <f t="array" aca="1" ref="AT89" ca="1">OFFSET($B$2,$AC89,COLUMN(Q:Q),,)</f>
        <v>0</v>
      </c>
      <c r="AU89" s="6" cm="1">
        <f t="array" aca="1" ref="AU89" ca="1">OFFSET($B$2,$AC89,COLUMN(R:R),,)</f>
        <v>0</v>
      </c>
      <c r="AV89" s="6" cm="1">
        <f t="array" aca="1" ref="AV89" ca="1">OFFSET($B$2,$AC89,COLUMN(S:S),,)</f>
        <v>0</v>
      </c>
      <c r="AW89" s="6" cm="1">
        <f t="array" aca="1" ref="AW89" ca="1">OFFSET($B$2,$AC89,COLUMN(T:T),,)</f>
        <v>0</v>
      </c>
      <c r="AX89" s="6" cm="1">
        <f t="array" aca="1" ref="AX89" ca="1">OFFSET($B$2,$AC89,COLUMN(U:U),,)</f>
        <v>0</v>
      </c>
      <c r="AZ89" s="6">
        <v>87</v>
      </c>
      <c r="BA89" s="45" t="str">
        <f t="shared" ca="1" si="8"/>
        <v>DJ5963-780</v>
      </c>
      <c r="BB89" s="44">
        <f t="shared" ca="1" si="9"/>
        <v>44735</v>
      </c>
      <c r="BC89" s="6">
        <f>$AP$2</f>
        <v>9</v>
      </c>
      <c r="BD89" s="6">
        <f ca="1">$AP$7</f>
        <v>264</v>
      </c>
      <c r="BF89" s="6" cm="1">
        <f t="array" aca="1" ref="BF89" ca="1">SMALL(IF(CGAC-$D$1&lt;36,ROW($BD$3:$BD$1009)-2,9999),ROW(87:87))</f>
        <v>87</v>
      </c>
      <c r="BG89" s="6" t="str" cm="1">
        <f t="array" aca="1" ref="BG89" ca="1">OFFSET($AZ$2,$BF89,COLUMN(A:A),,)</f>
        <v>DJ5963-780</v>
      </c>
      <c r="BH89" s="49" cm="1">
        <f t="array" aca="1" ref="BH89" ca="1">OFFSET($AZ$2,$BF89,COLUMN(B:B),,)</f>
        <v>44735</v>
      </c>
      <c r="BI89" s="6" cm="1">
        <f t="array" aca="1" ref="BI89" ca="1">OFFSET($AZ$2,$BF89,COLUMN(C:C),,)</f>
        <v>9</v>
      </c>
      <c r="BJ89" s="6" cm="1">
        <f t="array" aca="1" ref="BJ89" ca="1">OFFSET($AZ$2,$BF89,COLUMN(D:D),,)</f>
        <v>264</v>
      </c>
      <c r="BL89" s="54" cm="1">
        <f t="array" aca="1" ref="BL89" ca="1">SMALL(IF(Order_QTY&gt;0,ROW($BF$3:$BF$1009)-2,9999),ROW(87:87))</f>
        <v>126</v>
      </c>
      <c r="BM89" s="53" t="str" cm="1">
        <f t="array" aca="1" ref="BM89" ca="1">OFFSET($BF$2,$BL89,COLUMN(A:A),,)</f>
        <v>DJ5961-780</v>
      </c>
      <c r="BN89" s="55" cm="1">
        <f t="array" aca="1" ref="BN89" ca="1">OFFSET($BF$2,$BL89,COLUMN(B:B),,)</f>
        <v>44736</v>
      </c>
      <c r="BO89" s="53" cm="1">
        <f t="array" aca="1" ref="BO89" ca="1">OFFSET($BF$2,$BL89,COLUMN(C:C),,)</f>
        <v>9.5</v>
      </c>
      <c r="BP89" s="53" cm="1">
        <f t="array" aca="1" ref="BP89" ca="1">OFFSET($BF$2,$BL89,COLUMN(D:D),,)</f>
        <v>504</v>
      </c>
    </row>
    <row r="90" spans="1:68">
      <c r="A90" s="6">
        <v>88</v>
      </c>
      <c r="B90" s="6">
        <f>Order!A91</f>
        <v>0</v>
      </c>
      <c r="C90" s="6">
        <f>Order!C91</f>
        <v>0</v>
      </c>
      <c r="D90" s="44">
        <f>Order!B91</f>
        <v>0</v>
      </c>
      <c r="E90" s="6">
        <f>Order!D91</f>
        <v>0</v>
      </c>
      <c r="F90" s="6">
        <f>Order!E91</f>
        <v>0</v>
      </c>
      <c r="G90" s="6">
        <f>Order!F91</f>
        <v>0</v>
      </c>
      <c r="H90" s="6">
        <f>Order!G91</f>
        <v>0</v>
      </c>
      <c r="I90" s="6">
        <f>Order!H91</f>
        <v>0</v>
      </c>
      <c r="J90" s="6">
        <f>Order!I91</f>
        <v>0</v>
      </c>
      <c r="K90" s="6">
        <f>Order!J91</f>
        <v>0</v>
      </c>
      <c r="L90" s="6">
        <f>Order!K91</f>
        <v>0</v>
      </c>
      <c r="M90" s="6">
        <f>Order!L91</f>
        <v>0</v>
      </c>
      <c r="N90" s="6">
        <f>Order!M91</f>
        <v>0</v>
      </c>
      <c r="O90" s="6">
        <f>Order!N91</f>
        <v>0</v>
      </c>
      <c r="P90" s="6">
        <f>Order!O91</f>
        <v>0</v>
      </c>
      <c r="Q90" s="6">
        <f>Order!P91</f>
        <v>0</v>
      </c>
      <c r="R90" s="6">
        <f>Order!Q91</f>
        <v>0</v>
      </c>
      <c r="S90" s="6">
        <f>Order!R91</f>
        <v>0</v>
      </c>
      <c r="T90" s="6">
        <f>Order!S91</f>
        <v>0</v>
      </c>
      <c r="U90" s="6">
        <f>Order!T91</f>
        <v>0</v>
      </c>
      <c r="V90" s="6">
        <f>Order!U91</f>
        <v>0</v>
      </c>
      <c r="W90" s="6">
        <f>Order!V91</f>
        <v>0</v>
      </c>
      <c r="X90" s="6">
        <f>Order!W91</f>
        <v>0</v>
      </c>
      <c r="Y90" s="6">
        <f>Order!X91</f>
        <v>0</v>
      </c>
      <c r="Z90" s="6">
        <f>Order!Y91</f>
        <v>0</v>
      </c>
      <c r="AA90" s="6">
        <f>Order!Z91</f>
        <v>0</v>
      </c>
      <c r="AC90" s="6" cm="1">
        <f t="array" ref="AC90">SMALL(IF(成人兒童=$AE$1,ROW($A$3:$A$302)-2,9999),ROW(88:88))</f>
        <v>9999</v>
      </c>
      <c r="AD90" s="6" cm="1">
        <f t="array" aca="1" ref="AD90" ca="1">OFFSET($B$2,$AC90,COLUMN(A:A),,)</f>
        <v>0</v>
      </c>
      <c r="AE90" s="44" cm="1">
        <f t="array" aca="1" ref="AE90" ca="1">OFFSET($B$2,$AC90,COLUMN(B:B),,)</f>
        <v>0</v>
      </c>
      <c r="AF90" s="6" cm="1">
        <f t="array" aca="1" ref="AF90" ca="1">OFFSET($B$2,$AC90,COLUMN(C:C),,)</f>
        <v>0</v>
      </c>
      <c r="AG90" s="6" cm="1">
        <f t="array" aca="1" ref="AG90" ca="1">OFFSET($B$2,$AC90,COLUMN(D:D),,)</f>
        <v>0</v>
      </c>
      <c r="AH90" s="6" cm="1">
        <f t="array" aca="1" ref="AH90" ca="1">OFFSET($B$2,$AC90,COLUMN(E:E),,)</f>
        <v>0</v>
      </c>
      <c r="AI90" s="6" cm="1">
        <f t="array" aca="1" ref="AI90" ca="1">OFFSET($B$2,$AC90,COLUMN(F:F),,)</f>
        <v>0</v>
      </c>
      <c r="AJ90" s="6" cm="1">
        <f t="array" aca="1" ref="AJ90" ca="1">OFFSET($B$2,$AC90,COLUMN(G:G),,)</f>
        <v>0</v>
      </c>
      <c r="AK90" s="6" cm="1">
        <f t="array" aca="1" ref="AK90" ca="1">OFFSET($B$2,$AC90,COLUMN(H:H),,)</f>
        <v>0</v>
      </c>
      <c r="AL90" s="6" cm="1">
        <f t="array" aca="1" ref="AL90" ca="1">OFFSET($B$2,$AC90,COLUMN(I:I),,)</f>
        <v>0</v>
      </c>
      <c r="AM90" s="6" cm="1">
        <f t="array" aca="1" ref="AM90" ca="1">OFFSET($B$2,$AC90,COLUMN(J:J),,)</f>
        <v>0</v>
      </c>
      <c r="AN90" s="6" cm="1">
        <f t="array" aca="1" ref="AN90" ca="1">OFFSET($B$2,$AC90,COLUMN(K:K),,)</f>
        <v>0</v>
      </c>
      <c r="AO90" s="6" cm="1">
        <f t="array" aca="1" ref="AO90" ca="1">OFFSET($B$2,$AC90,COLUMN(L:L),,)</f>
        <v>0</v>
      </c>
      <c r="AP90" s="6" cm="1">
        <f t="array" aca="1" ref="AP90" ca="1">OFFSET($B$2,$AC90,COLUMN(M:M),,)</f>
        <v>0</v>
      </c>
      <c r="AQ90" s="6" cm="1">
        <f t="array" aca="1" ref="AQ90" ca="1">OFFSET($B$2,$AC90,COLUMN(N:N),,)</f>
        <v>0</v>
      </c>
      <c r="AR90" s="6" cm="1">
        <f t="array" aca="1" ref="AR90" ca="1">OFFSET($B$2,$AC90,COLUMN(O:O),,)</f>
        <v>0</v>
      </c>
      <c r="AS90" s="6" cm="1">
        <f t="array" aca="1" ref="AS90" ca="1">OFFSET($B$2,$AC90,COLUMN(P:P),,)</f>
        <v>0</v>
      </c>
      <c r="AT90" s="6" cm="1">
        <f t="array" aca="1" ref="AT90" ca="1">OFFSET($B$2,$AC90,COLUMN(Q:Q),,)</f>
        <v>0</v>
      </c>
      <c r="AU90" s="6" cm="1">
        <f t="array" aca="1" ref="AU90" ca="1">OFFSET($B$2,$AC90,COLUMN(R:R),,)</f>
        <v>0</v>
      </c>
      <c r="AV90" s="6" cm="1">
        <f t="array" aca="1" ref="AV90" ca="1">OFFSET($B$2,$AC90,COLUMN(S:S),,)</f>
        <v>0</v>
      </c>
      <c r="AW90" s="6" cm="1">
        <f t="array" aca="1" ref="AW90" ca="1">OFFSET($B$2,$AC90,COLUMN(T:T),,)</f>
        <v>0</v>
      </c>
      <c r="AX90" s="6" cm="1">
        <f t="array" aca="1" ref="AX90" ca="1">OFFSET($B$2,$AC90,COLUMN(U:U),,)</f>
        <v>0</v>
      </c>
      <c r="AZ90" s="6">
        <v>88</v>
      </c>
      <c r="BA90" s="45" t="str">
        <f t="shared" ca="1" si="8"/>
        <v>DJ5963-780</v>
      </c>
      <c r="BB90" s="44">
        <f t="shared" ca="1" si="9"/>
        <v>44735</v>
      </c>
      <c r="BC90" s="6">
        <f>$AQ$2</f>
        <v>9.5</v>
      </c>
      <c r="BD90" s="6">
        <f ca="1">$AQ$7</f>
        <v>162</v>
      </c>
      <c r="BF90" s="6" cm="1">
        <f t="array" aca="1" ref="BF90" ca="1">SMALL(IF(CGAC-$D$1&lt;36,ROW($BD$3:$BD$1009)-2,9999),ROW(88:88))</f>
        <v>88</v>
      </c>
      <c r="BG90" s="6" t="str" cm="1">
        <f t="array" aca="1" ref="BG90" ca="1">OFFSET($AZ$2,$BF90,COLUMN(A:A),,)</f>
        <v>DJ5963-780</v>
      </c>
      <c r="BH90" s="49" cm="1">
        <f t="array" aca="1" ref="BH90" ca="1">OFFSET($AZ$2,$BF90,COLUMN(B:B),,)</f>
        <v>44735</v>
      </c>
      <c r="BI90" s="6" cm="1">
        <f t="array" aca="1" ref="BI90" ca="1">OFFSET($AZ$2,$BF90,COLUMN(C:C),,)</f>
        <v>9.5</v>
      </c>
      <c r="BJ90" s="6" cm="1">
        <f t="array" aca="1" ref="BJ90" ca="1">OFFSET($AZ$2,$BF90,COLUMN(D:D),,)</f>
        <v>162</v>
      </c>
      <c r="BL90" s="54" cm="1">
        <f t="array" aca="1" ref="BL90" ca="1">SMALL(IF(Order_QTY&gt;0,ROW($BF$3:$BF$1009)-2,9999),ROW(88:88))</f>
        <v>127</v>
      </c>
      <c r="BM90" s="53" t="str" cm="1">
        <f t="array" aca="1" ref="BM90" ca="1">OFFSET($BF$2,$BL90,COLUMN(A:A),,)</f>
        <v>DJ5961-780</v>
      </c>
      <c r="BN90" s="55" cm="1">
        <f t="array" aca="1" ref="BN90" ca="1">OFFSET($BF$2,$BL90,COLUMN(B:B),,)</f>
        <v>44736</v>
      </c>
      <c r="BO90" s="53" cm="1">
        <f t="array" aca="1" ref="BO90" ca="1">OFFSET($BF$2,$BL90,COLUMN(C:C),,)</f>
        <v>10</v>
      </c>
      <c r="BP90" s="53" cm="1">
        <f t="array" aca="1" ref="BP90" ca="1">OFFSET($BF$2,$BL90,COLUMN(D:D),,)</f>
        <v>354</v>
      </c>
    </row>
    <row r="91" spans="1:68">
      <c r="A91" s="6">
        <v>89</v>
      </c>
      <c r="B91" s="6">
        <f>Order!A92</f>
        <v>0</v>
      </c>
      <c r="C91" s="6">
        <f>Order!C92</f>
        <v>0</v>
      </c>
      <c r="D91" s="44">
        <f>Order!B92</f>
        <v>0</v>
      </c>
      <c r="E91" s="6">
        <f>Order!D92</f>
        <v>0</v>
      </c>
      <c r="F91" s="6">
        <f>Order!E92</f>
        <v>0</v>
      </c>
      <c r="G91" s="6">
        <f>Order!F92</f>
        <v>0</v>
      </c>
      <c r="H91" s="6">
        <f>Order!G92</f>
        <v>0</v>
      </c>
      <c r="I91" s="6">
        <f>Order!H92</f>
        <v>0</v>
      </c>
      <c r="J91" s="6">
        <f>Order!I92</f>
        <v>0</v>
      </c>
      <c r="K91" s="6">
        <f>Order!J92</f>
        <v>0</v>
      </c>
      <c r="L91" s="6">
        <f>Order!K92</f>
        <v>0</v>
      </c>
      <c r="M91" s="6">
        <f>Order!L92</f>
        <v>0</v>
      </c>
      <c r="N91" s="6">
        <f>Order!M92</f>
        <v>0</v>
      </c>
      <c r="O91" s="6">
        <f>Order!N92</f>
        <v>0</v>
      </c>
      <c r="P91" s="6">
        <f>Order!O92</f>
        <v>0</v>
      </c>
      <c r="Q91" s="6">
        <f>Order!P92</f>
        <v>0</v>
      </c>
      <c r="R91" s="6">
        <f>Order!Q92</f>
        <v>0</v>
      </c>
      <c r="S91" s="6">
        <f>Order!R92</f>
        <v>0</v>
      </c>
      <c r="T91" s="6">
        <f>Order!S92</f>
        <v>0</v>
      </c>
      <c r="U91" s="6">
        <f>Order!T92</f>
        <v>0</v>
      </c>
      <c r="V91" s="6">
        <f>Order!U92</f>
        <v>0</v>
      </c>
      <c r="W91" s="6">
        <f>Order!V92</f>
        <v>0</v>
      </c>
      <c r="X91" s="6">
        <f>Order!W92</f>
        <v>0</v>
      </c>
      <c r="Y91" s="6">
        <f>Order!X92</f>
        <v>0</v>
      </c>
      <c r="Z91" s="6">
        <f>Order!Y92</f>
        <v>0</v>
      </c>
      <c r="AA91" s="6">
        <f>Order!Z92</f>
        <v>0</v>
      </c>
      <c r="AC91" s="6" cm="1">
        <f t="array" ref="AC91">SMALL(IF(成人兒童=$AE$1,ROW($A$3:$A$302)-2,9999),ROW(89:89))</f>
        <v>9999</v>
      </c>
      <c r="AD91" s="6" cm="1">
        <f t="array" aca="1" ref="AD91" ca="1">OFFSET($B$2,$AC91,COLUMN(A:A),,)</f>
        <v>0</v>
      </c>
      <c r="AE91" s="44" cm="1">
        <f t="array" aca="1" ref="AE91" ca="1">OFFSET($B$2,$AC91,COLUMN(B:B),,)</f>
        <v>0</v>
      </c>
      <c r="AF91" s="6" cm="1">
        <f t="array" aca="1" ref="AF91" ca="1">OFFSET($B$2,$AC91,COLUMN(C:C),,)</f>
        <v>0</v>
      </c>
      <c r="AG91" s="6" cm="1">
        <f t="array" aca="1" ref="AG91" ca="1">OFFSET($B$2,$AC91,COLUMN(D:D),,)</f>
        <v>0</v>
      </c>
      <c r="AH91" s="6" cm="1">
        <f t="array" aca="1" ref="AH91" ca="1">OFFSET($B$2,$AC91,COLUMN(E:E),,)</f>
        <v>0</v>
      </c>
      <c r="AI91" s="6" cm="1">
        <f t="array" aca="1" ref="AI91" ca="1">OFFSET($B$2,$AC91,COLUMN(F:F),,)</f>
        <v>0</v>
      </c>
      <c r="AJ91" s="6" cm="1">
        <f t="array" aca="1" ref="AJ91" ca="1">OFFSET($B$2,$AC91,COLUMN(G:G),,)</f>
        <v>0</v>
      </c>
      <c r="AK91" s="6" cm="1">
        <f t="array" aca="1" ref="AK91" ca="1">OFFSET($B$2,$AC91,COLUMN(H:H),,)</f>
        <v>0</v>
      </c>
      <c r="AL91" s="6" cm="1">
        <f t="array" aca="1" ref="AL91" ca="1">OFFSET($B$2,$AC91,COLUMN(I:I),,)</f>
        <v>0</v>
      </c>
      <c r="AM91" s="6" cm="1">
        <f t="array" aca="1" ref="AM91" ca="1">OFFSET($B$2,$AC91,COLUMN(J:J),,)</f>
        <v>0</v>
      </c>
      <c r="AN91" s="6" cm="1">
        <f t="array" aca="1" ref="AN91" ca="1">OFFSET($B$2,$AC91,COLUMN(K:K),,)</f>
        <v>0</v>
      </c>
      <c r="AO91" s="6" cm="1">
        <f t="array" aca="1" ref="AO91" ca="1">OFFSET($B$2,$AC91,COLUMN(L:L),,)</f>
        <v>0</v>
      </c>
      <c r="AP91" s="6" cm="1">
        <f t="array" aca="1" ref="AP91" ca="1">OFFSET($B$2,$AC91,COLUMN(M:M),,)</f>
        <v>0</v>
      </c>
      <c r="AQ91" s="6" cm="1">
        <f t="array" aca="1" ref="AQ91" ca="1">OFFSET($B$2,$AC91,COLUMN(N:N),,)</f>
        <v>0</v>
      </c>
      <c r="AR91" s="6" cm="1">
        <f t="array" aca="1" ref="AR91" ca="1">OFFSET($B$2,$AC91,COLUMN(O:O),,)</f>
        <v>0</v>
      </c>
      <c r="AS91" s="6" cm="1">
        <f t="array" aca="1" ref="AS91" ca="1">OFFSET($B$2,$AC91,COLUMN(P:P),,)</f>
        <v>0</v>
      </c>
      <c r="AT91" s="6" cm="1">
        <f t="array" aca="1" ref="AT91" ca="1">OFFSET($B$2,$AC91,COLUMN(Q:Q),,)</f>
        <v>0</v>
      </c>
      <c r="AU91" s="6" cm="1">
        <f t="array" aca="1" ref="AU91" ca="1">OFFSET($B$2,$AC91,COLUMN(R:R),,)</f>
        <v>0</v>
      </c>
      <c r="AV91" s="6" cm="1">
        <f t="array" aca="1" ref="AV91" ca="1">OFFSET($B$2,$AC91,COLUMN(S:S),,)</f>
        <v>0</v>
      </c>
      <c r="AW91" s="6" cm="1">
        <f t="array" aca="1" ref="AW91" ca="1">OFFSET($B$2,$AC91,COLUMN(T:T),,)</f>
        <v>0</v>
      </c>
      <c r="AX91" s="6" cm="1">
        <f t="array" aca="1" ref="AX91" ca="1">OFFSET($B$2,$AC91,COLUMN(U:U),,)</f>
        <v>0</v>
      </c>
      <c r="AZ91" s="6">
        <v>89</v>
      </c>
      <c r="BA91" s="45" t="str">
        <f t="shared" ca="1" si="8"/>
        <v>DJ5963-780</v>
      </c>
      <c r="BB91" s="44">
        <f t="shared" ca="1" si="9"/>
        <v>44735</v>
      </c>
      <c r="BC91" s="6">
        <f>$AR$2</f>
        <v>10</v>
      </c>
      <c r="BD91" s="6">
        <f ca="1">$AR$7</f>
        <v>222</v>
      </c>
      <c r="BF91" s="6" cm="1">
        <f t="array" aca="1" ref="BF91" ca="1">SMALL(IF(CGAC-$D$1&lt;36,ROW($BD$3:$BD$1009)-2,9999),ROW(89:89))</f>
        <v>89</v>
      </c>
      <c r="BG91" s="6" t="str" cm="1">
        <f t="array" aca="1" ref="BG91" ca="1">OFFSET($AZ$2,$BF91,COLUMN(A:A),,)</f>
        <v>DJ5963-780</v>
      </c>
      <c r="BH91" s="49" cm="1">
        <f t="array" aca="1" ref="BH91" ca="1">OFFSET($AZ$2,$BF91,COLUMN(B:B),,)</f>
        <v>44735</v>
      </c>
      <c r="BI91" s="6" cm="1">
        <f t="array" aca="1" ref="BI91" ca="1">OFFSET($AZ$2,$BF91,COLUMN(C:C),,)</f>
        <v>10</v>
      </c>
      <c r="BJ91" s="6" cm="1">
        <f t="array" aca="1" ref="BJ91" ca="1">OFFSET($AZ$2,$BF91,COLUMN(D:D),,)</f>
        <v>222</v>
      </c>
      <c r="BL91" s="54" cm="1">
        <f t="array" aca="1" ref="BL91" ca="1">SMALL(IF(Order_QTY&gt;0,ROW($BF$3:$BF$1009)-2,9999),ROW(89:89))</f>
        <v>128</v>
      </c>
      <c r="BM91" s="53" t="str" cm="1">
        <f t="array" aca="1" ref="BM91" ca="1">OFFSET($BF$2,$BL91,COLUMN(A:A),,)</f>
        <v>DJ5961-780</v>
      </c>
      <c r="BN91" s="55" cm="1">
        <f t="array" aca="1" ref="BN91" ca="1">OFFSET($BF$2,$BL91,COLUMN(B:B),,)</f>
        <v>44736</v>
      </c>
      <c r="BO91" s="53" cm="1">
        <f t="array" aca="1" ref="BO91" ca="1">OFFSET($BF$2,$BL91,COLUMN(C:C),,)</f>
        <v>10.5</v>
      </c>
      <c r="BP91" s="53" cm="1">
        <f t="array" aca="1" ref="BP91" ca="1">OFFSET($BF$2,$BL91,COLUMN(D:D),,)</f>
        <v>318</v>
      </c>
    </row>
    <row r="92" spans="1:68">
      <c r="A92" s="6">
        <v>90</v>
      </c>
      <c r="B92" s="6">
        <f>Order!A93</f>
        <v>0</v>
      </c>
      <c r="C92" s="6">
        <f>Order!C93</f>
        <v>0</v>
      </c>
      <c r="D92" s="44">
        <f>Order!B93</f>
        <v>0</v>
      </c>
      <c r="E92" s="6">
        <f>Order!D93</f>
        <v>0</v>
      </c>
      <c r="F92" s="6">
        <f>Order!E93</f>
        <v>0</v>
      </c>
      <c r="G92" s="6">
        <f>Order!F93</f>
        <v>0</v>
      </c>
      <c r="H92" s="6">
        <f>Order!G93</f>
        <v>0</v>
      </c>
      <c r="I92" s="6">
        <f>Order!H93</f>
        <v>0</v>
      </c>
      <c r="J92" s="6">
        <f>Order!I93</f>
        <v>0</v>
      </c>
      <c r="K92" s="6">
        <f>Order!J93</f>
        <v>0</v>
      </c>
      <c r="L92" s="6">
        <f>Order!K93</f>
        <v>0</v>
      </c>
      <c r="M92" s="6">
        <f>Order!L93</f>
        <v>0</v>
      </c>
      <c r="N92" s="6">
        <f>Order!M93</f>
        <v>0</v>
      </c>
      <c r="O92" s="6">
        <f>Order!N93</f>
        <v>0</v>
      </c>
      <c r="P92" s="6">
        <f>Order!O93</f>
        <v>0</v>
      </c>
      <c r="Q92" s="6">
        <f>Order!P93</f>
        <v>0</v>
      </c>
      <c r="R92" s="6">
        <f>Order!Q93</f>
        <v>0</v>
      </c>
      <c r="S92" s="6">
        <f>Order!R93</f>
        <v>0</v>
      </c>
      <c r="T92" s="6">
        <f>Order!S93</f>
        <v>0</v>
      </c>
      <c r="U92" s="6">
        <f>Order!T93</f>
        <v>0</v>
      </c>
      <c r="V92" s="6">
        <f>Order!U93</f>
        <v>0</v>
      </c>
      <c r="W92" s="6">
        <f>Order!V93</f>
        <v>0</v>
      </c>
      <c r="X92" s="6">
        <f>Order!W93</f>
        <v>0</v>
      </c>
      <c r="Y92" s="6">
        <f>Order!X93</f>
        <v>0</v>
      </c>
      <c r="Z92" s="6">
        <f>Order!Y93</f>
        <v>0</v>
      </c>
      <c r="AA92" s="6">
        <f>Order!Z93</f>
        <v>0</v>
      </c>
      <c r="AC92" s="6" cm="1">
        <f t="array" ref="AC92">SMALL(IF(成人兒童=$AE$1,ROW($A$3:$A$302)-2,9999),ROW(90:90))</f>
        <v>9999</v>
      </c>
      <c r="AD92" s="6" cm="1">
        <f t="array" aca="1" ref="AD92" ca="1">OFFSET($B$2,$AC92,COLUMN(A:A),,)</f>
        <v>0</v>
      </c>
      <c r="AE92" s="44" cm="1">
        <f t="array" aca="1" ref="AE92" ca="1">OFFSET($B$2,$AC92,COLUMN(B:B),,)</f>
        <v>0</v>
      </c>
      <c r="AF92" s="6" cm="1">
        <f t="array" aca="1" ref="AF92" ca="1">OFFSET($B$2,$AC92,COLUMN(C:C),,)</f>
        <v>0</v>
      </c>
      <c r="AG92" s="6" cm="1">
        <f t="array" aca="1" ref="AG92" ca="1">OFFSET($B$2,$AC92,COLUMN(D:D),,)</f>
        <v>0</v>
      </c>
      <c r="AH92" s="6" cm="1">
        <f t="array" aca="1" ref="AH92" ca="1">OFFSET($B$2,$AC92,COLUMN(E:E),,)</f>
        <v>0</v>
      </c>
      <c r="AI92" s="6" cm="1">
        <f t="array" aca="1" ref="AI92" ca="1">OFFSET($B$2,$AC92,COLUMN(F:F),,)</f>
        <v>0</v>
      </c>
      <c r="AJ92" s="6" cm="1">
        <f t="array" aca="1" ref="AJ92" ca="1">OFFSET($B$2,$AC92,COLUMN(G:G),,)</f>
        <v>0</v>
      </c>
      <c r="AK92" s="6" cm="1">
        <f t="array" aca="1" ref="AK92" ca="1">OFFSET($B$2,$AC92,COLUMN(H:H),,)</f>
        <v>0</v>
      </c>
      <c r="AL92" s="6" cm="1">
        <f t="array" aca="1" ref="AL92" ca="1">OFFSET($B$2,$AC92,COLUMN(I:I),,)</f>
        <v>0</v>
      </c>
      <c r="AM92" s="6" cm="1">
        <f t="array" aca="1" ref="AM92" ca="1">OFFSET($B$2,$AC92,COLUMN(J:J),,)</f>
        <v>0</v>
      </c>
      <c r="AN92" s="6" cm="1">
        <f t="array" aca="1" ref="AN92" ca="1">OFFSET($B$2,$AC92,COLUMN(K:K),,)</f>
        <v>0</v>
      </c>
      <c r="AO92" s="6" cm="1">
        <f t="array" aca="1" ref="AO92" ca="1">OFFSET($B$2,$AC92,COLUMN(L:L),,)</f>
        <v>0</v>
      </c>
      <c r="AP92" s="6" cm="1">
        <f t="array" aca="1" ref="AP92" ca="1">OFFSET($B$2,$AC92,COLUMN(M:M),,)</f>
        <v>0</v>
      </c>
      <c r="AQ92" s="6" cm="1">
        <f t="array" aca="1" ref="AQ92" ca="1">OFFSET($B$2,$AC92,COLUMN(N:N),,)</f>
        <v>0</v>
      </c>
      <c r="AR92" s="6" cm="1">
        <f t="array" aca="1" ref="AR92" ca="1">OFFSET($B$2,$AC92,COLUMN(O:O),,)</f>
        <v>0</v>
      </c>
      <c r="AS92" s="6" cm="1">
        <f t="array" aca="1" ref="AS92" ca="1">OFFSET($B$2,$AC92,COLUMN(P:P),,)</f>
        <v>0</v>
      </c>
      <c r="AT92" s="6" cm="1">
        <f t="array" aca="1" ref="AT92" ca="1">OFFSET($B$2,$AC92,COLUMN(Q:Q),,)</f>
        <v>0</v>
      </c>
      <c r="AU92" s="6" cm="1">
        <f t="array" aca="1" ref="AU92" ca="1">OFFSET($B$2,$AC92,COLUMN(R:R),,)</f>
        <v>0</v>
      </c>
      <c r="AV92" s="6" cm="1">
        <f t="array" aca="1" ref="AV92" ca="1">OFFSET($B$2,$AC92,COLUMN(S:S),,)</f>
        <v>0</v>
      </c>
      <c r="AW92" s="6" cm="1">
        <f t="array" aca="1" ref="AW92" ca="1">OFFSET($B$2,$AC92,COLUMN(T:T),,)</f>
        <v>0</v>
      </c>
      <c r="AX92" s="6" cm="1">
        <f t="array" aca="1" ref="AX92" ca="1">OFFSET($B$2,$AC92,COLUMN(U:U),,)</f>
        <v>0</v>
      </c>
      <c r="AZ92" s="6">
        <v>90</v>
      </c>
      <c r="BA92" s="45" t="str">
        <f t="shared" ca="1" si="8"/>
        <v>DJ5963-780</v>
      </c>
      <c r="BB92" s="44">
        <f t="shared" ca="1" si="9"/>
        <v>44735</v>
      </c>
      <c r="BC92" s="6">
        <f>$AS$2</f>
        <v>10.5</v>
      </c>
      <c r="BD92" s="6">
        <f ca="1">$AS$7</f>
        <v>30</v>
      </c>
      <c r="BF92" s="6" cm="1">
        <f t="array" aca="1" ref="BF92" ca="1">SMALL(IF(CGAC-$D$1&lt;36,ROW($BD$3:$BD$1009)-2,9999),ROW(90:90))</f>
        <v>90</v>
      </c>
      <c r="BG92" s="6" t="str" cm="1">
        <f t="array" aca="1" ref="BG92" ca="1">OFFSET($AZ$2,$BF92,COLUMN(A:A),,)</f>
        <v>DJ5963-780</v>
      </c>
      <c r="BH92" s="49" cm="1">
        <f t="array" aca="1" ref="BH92" ca="1">OFFSET($AZ$2,$BF92,COLUMN(B:B),,)</f>
        <v>44735</v>
      </c>
      <c r="BI92" s="6" cm="1">
        <f t="array" aca="1" ref="BI92" ca="1">OFFSET($AZ$2,$BF92,COLUMN(C:C),,)</f>
        <v>10.5</v>
      </c>
      <c r="BJ92" s="6" cm="1">
        <f t="array" aca="1" ref="BJ92" ca="1">OFFSET($AZ$2,$BF92,COLUMN(D:D),,)</f>
        <v>30</v>
      </c>
      <c r="BL92" s="54" cm="1">
        <f t="array" aca="1" ref="BL92" ca="1">SMALL(IF(Order_QTY&gt;0,ROW($BF$3:$BF$1009)-2,9999),ROW(90:90))</f>
        <v>129</v>
      </c>
      <c r="BM92" s="53" t="str" cm="1">
        <f t="array" aca="1" ref="BM92" ca="1">OFFSET($BF$2,$BL92,COLUMN(A:A),,)</f>
        <v>DJ5961-780</v>
      </c>
      <c r="BN92" s="55" cm="1">
        <f t="array" aca="1" ref="BN92" ca="1">OFFSET($BF$2,$BL92,COLUMN(B:B),,)</f>
        <v>44736</v>
      </c>
      <c r="BO92" s="53" cm="1">
        <f t="array" aca="1" ref="BO92" ca="1">OFFSET($BF$2,$BL92,COLUMN(C:C),,)</f>
        <v>11</v>
      </c>
      <c r="BP92" s="53" cm="1">
        <f t="array" aca="1" ref="BP92" ca="1">OFFSET($BF$2,$BL92,COLUMN(D:D),,)</f>
        <v>318</v>
      </c>
    </row>
    <row r="93" spans="1:68">
      <c r="A93" s="6">
        <v>91</v>
      </c>
      <c r="B93" s="6">
        <f>Order!A94</f>
        <v>0</v>
      </c>
      <c r="C93" s="6">
        <f>Order!C94</f>
        <v>0</v>
      </c>
      <c r="D93" s="44">
        <f>Order!B94</f>
        <v>0</v>
      </c>
      <c r="E93" s="6">
        <f>Order!D94</f>
        <v>0</v>
      </c>
      <c r="F93" s="6">
        <f>Order!E94</f>
        <v>0</v>
      </c>
      <c r="G93" s="6">
        <f>Order!F94</f>
        <v>0</v>
      </c>
      <c r="H93" s="6">
        <f>Order!G94</f>
        <v>0</v>
      </c>
      <c r="I93" s="6">
        <f>Order!H94</f>
        <v>0</v>
      </c>
      <c r="J93" s="6">
        <f>Order!I94</f>
        <v>0</v>
      </c>
      <c r="K93" s="6">
        <f>Order!J94</f>
        <v>0</v>
      </c>
      <c r="L93" s="6">
        <f>Order!K94</f>
        <v>0</v>
      </c>
      <c r="M93" s="6">
        <f>Order!L94</f>
        <v>0</v>
      </c>
      <c r="N93" s="6">
        <f>Order!M94</f>
        <v>0</v>
      </c>
      <c r="O93" s="6">
        <f>Order!N94</f>
        <v>0</v>
      </c>
      <c r="P93" s="6">
        <f>Order!O94</f>
        <v>0</v>
      </c>
      <c r="Q93" s="6">
        <f>Order!P94</f>
        <v>0</v>
      </c>
      <c r="R93" s="6">
        <f>Order!Q94</f>
        <v>0</v>
      </c>
      <c r="S93" s="6">
        <f>Order!R94</f>
        <v>0</v>
      </c>
      <c r="T93" s="6">
        <f>Order!S94</f>
        <v>0</v>
      </c>
      <c r="U93" s="6">
        <f>Order!T94</f>
        <v>0</v>
      </c>
      <c r="V93" s="6">
        <f>Order!U94</f>
        <v>0</v>
      </c>
      <c r="W93" s="6">
        <f>Order!V94</f>
        <v>0</v>
      </c>
      <c r="X93" s="6">
        <f>Order!W94</f>
        <v>0</v>
      </c>
      <c r="Y93" s="6">
        <f>Order!X94</f>
        <v>0</v>
      </c>
      <c r="Z93" s="6">
        <f>Order!Y94</f>
        <v>0</v>
      </c>
      <c r="AA93" s="6">
        <f>Order!Z94</f>
        <v>0</v>
      </c>
      <c r="AC93" s="6" cm="1">
        <f t="array" ref="AC93">SMALL(IF(成人兒童=$AE$1,ROW($A$3:$A$302)-2,9999),ROW(91:91))</f>
        <v>9999</v>
      </c>
      <c r="AD93" s="6" cm="1">
        <f t="array" aca="1" ref="AD93" ca="1">OFFSET($B$2,$AC93,COLUMN(A:A),,)</f>
        <v>0</v>
      </c>
      <c r="AE93" s="44" cm="1">
        <f t="array" aca="1" ref="AE93" ca="1">OFFSET($B$2,$AC93,COLUMN(B:B),,)</f>
        <v>0</v>
      </c>
      <c r="AF93" s="6" cm="1">
        <f t="array" aca="1" ref="AF93" ca="1">OFFSET($B$2,$AC93,COLUMN(C:C),,)</f>
        <v>0</v>
      </c>
      <c r="AG93" s="6" cm="1">
        <f t="array" aca="1" ref="AG93" ca="1">OFFSET($B$2,$AC93,COLUMN(D:D),,)</f>
        <v>0</v>
      </c>
      <c r="AH93" s="6" cm="1">
        <f t="array" aca="1" ref="AH93" ca="1">OFFSET($B$2,$AC93,COLUMN(E:E),,)</f>
        <v>0</v>
      </c>
      <c r="AI93" s="6" cm="1">
        <f t="array" aca="1" ref="AI93" ca="1">OFFSET($B$2,$AC93,COLUMN(F:F),,)</f>
        <v>0</v>
      </c>
      <c r="AJ93" s="6" cm="1">
        <f t="array" aca="1" ref="AJ93" ca="1">OFFSET($B$2,$AC93,COLUMN(G:G),,)</f>
        <v>0</v>
      </c>
      <c r="AK93" s="6" cm="1">
        <f t="array" aca="1" ref="AK93" ca="1">OFFSET($B$2,$AC93,COLUMN(H:H),,)</f>
        <v>0</v>
      </c>
      <c r="AL93" s="6" cm="1">
        <f t="array" aca="1" ref="AL93" ca="1">OFFSET($B$2,$AC93,COLUMN(I:I),,)</f>
        <v>0</v>
      </c>
      <c r="AM93" s="6" cm="1">
        <f t="array" aca="1" ref="AM93" ca="1">OFFSET($B$2,$AC93,COLUMN(J:J),,)</f>
        <v>0</v>
      </c>
      <c r="AN93" s="6" cm="1">
        <f t="array" aca="1" ref="AN93" ca="1">OFFSET($B$2,$AC93,COLUMN(K:K),,)</f>
        <v>0</v>
      </c>
      <c r="AO93" s="6" cm="1">
        <f t="array" aca="1" ref="AO93" ca="1">OFFSET($B$2,$AC93,COLUMN(L:L),,)</f>
        <v>0</v>
      </c>
      <c r="AP93" s="6" cm="1">
        <f t="array" aca="1" ref="AP93" ca="1">OFFSET($B$2,$AC93,COLUMN(M:M),,)</f>
        <v>0</v>
      </c>
      <c r="AQ93" s="6" cm="1">
        <f t="array" aca="1" ref="AQ93" ca="1">OFFSET($B$2,$AC93,COLUMN(N:N),,)</f>
        <v>0</v>
      </c>
      <c r="AR93" s="6" cm="1">
        <f t="array" aca="1" ref="AR93" ca="1">OFFSET($B$2,$AC93,COLUMN(O:O),,)</f>
        <v>0</v>
      </c>
      <c r="AS93" s="6" cm="1">
        <f t="array" aca="1" ref="AS93" ca="1">OFFSET($B$2,$AC93,COLUMN(P:P),,)</f>
        <v>0</v>
      </c>
      <c r="AT93" s="6" cm="1">
        <f t="array" aca="1" ref="AT93" ca="1">OFFSET($B$2,$AC93,COLUMN(Q:Q),,)</f>
        <v>0</v>
      </c>
      <c r="AU93" s="6" cm="1">
        <f t="array" aca="1" ref="AU93" ca="1">OFFSET($B$2,$AC93,COLUMN(R:R),,)</f>
        <v>0</v>
      </c>
      <c r="AV93" s="6" cm="1">
        <f t="array" aca="1" ref="AV93" ca="1">OFFSET($B$2,$AC93,COLUMN(S:S),,)</f>
        <v>0</v>
      </c>
      <c r="AW93" s="6" cm="1">
        <f t="array" aca="1" ref="AW93" ca="1">OFFSET($B$2,$AC93,COLUMN(T:T),,)</f>
        <v>0</v>
      </c>
      <c r="AX93" s="6" cm="1">
        <f t="array" aca="1" ref="AX93" ca="1">OFFSET($B$2,$AC93,COLUMN(U:U),,)</f>
        <v>0</v>
      </c>
      <c r="AZ93" s="6">
        <v>91</v>
      </c>
      <c r="BA93" s="45" t="str">
        <f t="shared" ca="1" si="8"/>
        <v>DJ5963-780</v>
      </c>
      <c r="BB93" s="44">
        <f t="shared" ca="1" si="9"/>
        <v>44735</v>
      </c>
      <c r="BC93" s="6">
        <f>$AT$2</f>
        <v>11</v>
      </c>
      <c r="BD93" s="6">
        <f ca="1">$AT$7</f>
        <v>126</v>
      </c>
      <c r="BF93" s="6" cm="1">
        <f t="array" aca="1" ref="BF93" ca="1">SMALL(IF(CGAC-$D$1&lt;36,ROW($BD$3:$BD$1009)-2,9999),ROW(91:91))</f>
        <v>91</v>
      </c>
      <c r="BG93" s="6" t="str" cm="1">
        <f t="array" aca="1" ref="BG93" ca="1">OFFSET($AZ$2,$BF93,COLUMN(A:A),,)</f>
        <v>DJ5963-780</v>
      </c>
      <c r="BH93" s="49" cm="1">
        <f t="array" aca="1" ref="BH93" ca="1">OFFSET($AZ$2,$BF93,COLUMN(B:B),,)</f>
        <v>44735</v>
      </c>
      <c r="BI93" s="6" cm="1">
        <f t="array" aca="1" ref="BI93" ca="1">OFFSET($AZ$2,$BF93,COLUMN(C:C),,)</f>
        <v>11</v>
      </c>
      <c r="BJ93" s="6" cm="1">
        <f t="array" aca="1" ref="BJ93" ca="1">OFFSET($AZ$2,$BF93,COLUMN(D:D),,)</f>
        <v>126</v>
      </c>
      <c r="BL93" s="54" cm="1">
        <f t="array" aca="1" ref="BL93" ca="1">SMALL(IF(Order_QTY&gt;0,ROW($BF$3:$BF$1009)-2,9999),ROW(91:91))</f>
        <v>130</v>
      </c>
      <c r="BM93" s="53" t="str" cm="1">
        <f t="array" aca="1" ref="BM93" ca="1">OFFSET($BF$2,$BL93,COLUMN(A:A),,)</f>
        <v>DJ5961-780</v>
      </c>
      <c r="BN93" s="55" cm="1">
        <f t="array" aca="1" ref="BN93" ca="1">OFFSET($BF$2,$BL93,COLUMN(B:B),,)</f>
        <v>44736</v>
      </c>
      <c r="BO93" s="53" cm="1">
        <f t="array" aca="1" ref="BO93" ca="1">OFFSET($BF$2,$BL93,COLUMN(C:C),,)</f>
        <v>11.5</v>
      </c>
      <c r="BP93" s="53" cm="1">
        <f t="array" aca="1" ref="BP93" ca="1">OFFSET($BF$2,$BL93,COLUMN(D:D),,)</f>
        <v>96</v>
      </c>
    </row>
    <row r="94" spans="1:68">
      <c r="A94" s="6">
        <v>92</v>
      </c>
      <c r="B94" s="6">
        <f>Order!A95</f>
        <v>0</v>
      </c>
      <c r="C94" s="6">
        <f>Order!C95</f>
        <v>0</v>
      </c>
      <c r="D94" s="44">
        <f>Order!B95</f>
        <v>0</v>
      </c>
      <c r="E94" s="6">
        <f>Order!D95</f>
        <v>0</v>
      </c>
      <c r="F94" s="6">
        <f>Order!E95</f>
        <v>0</v>
      </c>
      <c r="G94" s="6">
        <f>Order!F95</f>
        <v>0</v>
      </c>
      <c r="H94" s="6">
        <f>Order!G95</f>
        <v>0</v>
      </c>
      <c r="I94" s="6">
        <f>Order!H95</f>
        <v>0</v>
      </c>
      <c r="J94" s="6">
        <f>Order!I95</f>
        <v>0</v>
      </c>
      <c r="K94" s="6">
        <f>Order!J95</f>
        <v>0</v>
      </c>
      <c r="L94" s="6">
        <f>Order!K95</f>
        <v>0</v>
      </c>
      <c r="M94" s="6">
        <f>Order!L95</f>
        <v>0</v>
      </c>
      <c r="N94" s="6">
        <f>Order!M95</f>
        <v>0</v>
      </c>
      <c r="O94" s="6">
        <f>Order!N95</f>
        <v>0</v>
      </c>
      <c r="P94" s="6">
        <f>Order!O95</f>
        <v>0</v>
      </c>
      <c r="Q94" s="6">
        <f>Order!P95</f>
        <v>0</v>
      </c>
      <c r="R94" s="6">
        <f>Order!Q95</f>
        <v>0</v>
      </c>
      <c r="S94" s="6">
        <f>Order!R95</f>
        <v>0</v>
      </c>
      <c r="T94" s="6">
        <f>Order!S95</f>
        <v>0</v>
      </c>
      <c r="U94" s="6">
        <f>Order!T95</f>
        <v>0</v>
      </c>
      <c r="V94" s="6">
        <f>Order!U95</f>
        <v>0</v>
      </c>
      <c r="W94" s="6">
        <f>Order!V95</f>
        <v>0</v>
      </c>
      <c r="X94" s="6">
        <f>Order!W95</f>
        <v>0</v>
      </c>
      <c r="Y94" s="6">
        <f>Order!X95</f>
        <v>0</v>
      </c>
      <c r="Z94" s="6">
        <f>Order!Y95</f>
        <v>0</v>
      </c>
      <c r="AA94" s="6">
        <f>Order!Z95</f>
        <v>0</v>
      </c>
      <c r="AC94" s="6" cm="1">
        <f t="array" ref="AC94">SMALL(IF(成人兒童=$AE$1,ROW($A$3:$A$302)-2,9999),ROW(92:92))</f>
        <v>9999</v>
      </c>
      <c r="AD94" s="6" cm="1">
        <f t="array" aca="1" ref="AD94" ca="1">OFFSET($B$2,$AC94,COLUMN(A:A),,)</f>
        <v>0</v>
      </c>
      <c r="AE94" s="44" cm="1">
        <f t="array" aca="1" ref="AE94" ca="1">OFFSET($B$2,$AC94,COLUMN(B:B),,)</f>
        <v>0</v>
      </c>
      <c r="AF94" s="6" cm="1">
        <f t="array" aca="1" ref="AF94" ca="1">OFFSET($B$2,$AC94,COLUMN(C:C),,)</f>
        <v>0</v>
      </c>
      <c r="AG94" s="6" cm="1">
        <f t="array" aca="1" ref="AG94" ca="1">OFFSET($B$2,$AC94,COLUMN(D:D),,)</f>
        <v>0</v>
      </c>
      <c r="AH94" s="6" cm="1">
        <f t="array" aca="1" ref="AH94" ca="1">OFFSET($B$2,$AC94,COLUMN(E:E),,)</f>
        <v>0</v>
      </c>
      <c r="AI94" s="6" cm="1">
        <f t="array" aca="1" ref="AI94" ca="1">OFFSET($B$2,$AC94,COLUMN(F:F),,)</f>
        <v>0</v>
      </c>
      <c r="AJ94" s="6" cm="1">
        <f t="array" aca="1" ref="AJ94" ca="1">OFFSET($B$2,$AC94,COLUMN(G:G),,)</f>
        <v>0</v>
      </c>
      <c r="AK94" s="6" cm="1">
        <f t="array" aca="1" ref="AK94" ca="1">OFFSET($B$2,$AC94,COLUMN(H:H),,)</f>
        <v>0</v>
      </c>
      <c r="AL94" s="6" cm="1">
        <f t="array" aca="1" ref="AL94" ca="1">OFFSET($B$2,$AC94,COLUMN(I:I),,)</f>
        <v>0</v>
      </c>
      <c r="AM94" s="6" cm="1">
        <f t="array" aca="1" ref="AM94" ca="1">OFFSET($B$2,$AC94,COLUMN(J:J),,)</f>
        <v>0</v>
      </c>
      <c r="AN94" s="6" cm="1">
        <f t="array" aca="1" ref="AN94" ca="1">OFFSET($B$2,$AC94,COLUMN(K:K),,)</f>
        <v>0</v>
      </c>
      <c r="AO94" s="6" cm="1">
        <f t="array" aca="1" ref="AO94" ca="1">OFFSET($B$2,$AC94,COLUMN(L:L),,)</f>
        <v>0</v>
      </c>
      <c r="AP94" s="6" cm="1">
        <f t="array" aca="1" ref="AP94" ca="1">OFFSET($B$2,$AC94,COLUMN(M:M),,)</f>
        <v>0</v>
      </c>
      <c r="AQ94" s="6" cm="1">
        <f t="array" aca="1" ref="AQ94" ca="1">OFFSET($B$2,$AC94,COLUMN(N:N),,)</f>
        <v>0</v>
      </c>
      <c r="AR94" s="6" cm="1">
        <f t="array" aca="1" ref="AR94" ca="1">OFFSET($B$2,$AC94,COLUMN(O:O),,)</f>
        <v>0</v>
      </c>
      <c r="AS94" s="6" cm="1">
        <f t="array" aca="1" ref="AS94" ca="1">OFFSET($B$2,$AC94,COLUMN(P:P),,)</f>
        <v>0</v>
      </c>
      <c r="AT94" s="6" cm="1">
        <f t="array" aca="1" ref="AT94" ca="1">OFFSET($B$2,$AC94,COLUMN(Q:Q),,)</f>
        <v>0</v>
      </c>
      <c r="AU94" s="6" cm="1">
        <f t="array" aca="1" ref="AU94" ca="1">OFFSET($B$2,$AC94,COLUMN(R:R),,)</f>
        <v>0</v>
      </c>
      <c r="AV94" s="6" cm="1">
        <f t="array" aca="1" ref="AV94" ca="1">OFFSET($B$2,$AC94,COLUMN(S:S),,)</f>
        <v>0</v>
      </c>
      <c r="AW94" s="6" cm="1">
        <f t="array" aca="1" ref="AW94" ca="1">OFFSET($B$2,$AC94,COLUMN(T:T),,)</f>
        <v>0</v>
      </c>
      <c r="AX94" s="6" cm="1">
        <f t="array" aca="1" ref="AX94" ca="1">OFFSET($B$2,$AC94,COLUMN(U:U),,)</f>
        <v>0</v>
      </c>
      <c r="AZ94" s="6">
        <v>92</v>
      </c>
      <c r="BA94" s="45" t="str">
        <f t="shared" ca="1" si="8"/>
        <v>DJ5963-780</v>
      </c>
      <c r="BB94" s="44">
        <f t="shared" ca="1" si="9"/>
        <v>44735</v>
      </c>
      <c r="BC94" s="6">
        <f>$AU$2</f>
        <v>11.5</v>
      </c>
      <c r="BD94" s="6">
        <f ca="1">$AU$7</f>
        <v>0</v>
      </c>
      <c r="BF94" s="6" cm="1">
        <f t="array" aca="1" ref="BF94" ca="1">SMALL(IF(CGAC-$D$1&lt;36,ROW($BD$3:$BD$1009)-2,9999),ROW(92:92))</f>
        <v>92</v>
      </c>
      <c r="BG94" s="6" t="str" cm="1">
        <f t="array" aca="1" ref="BG94" ca="1">OFFSET($AZ$2,$BF94,COLUMN(A:A),,)</f>
        <v>DJ5963-780</v>
      </c>
      <c r="BH94" s="49" cm="1">
        <f t="array" aca="1" ref="BH94" ca="1">OFFSET($AZ$2,$BF94,COLUMN(B:B),,)</f>
        <v>44735</v>
      </c>
      <c r="BI94" s="6" cm="1">
        <f t="array" aca="1" ref="BI94" ca="1">OFFSET($AZ$2,$BF94,COLUMN(C:C),,)</f>
        <v>11.5</v>
      </c>
      <c r="BJ94" s="6" cm="1">
        <f t="array" aca="1" ref="BJ94" ca="1">OFFSET($AZ$2,$BF94,COLUMN(D:D),,)</f>
        <v>0</v>
      </c>
      <c r="BL94" s="54" cm="1">
        <f t="array" aca="1" ref="BL94" ca="1">SMALL(IF(Order_QTY&gt;0,ROW($BF$3:$BF$1009)-2,9999),ROW(92:92))</f>
        <v>131</v>
      </c>
      <c r="BM94" s="53" t="str" cm="1">
        <f t="array" aca="1" ref="BM94" ca="1">OFFSET($BF$2,$BL94,COLUMN(A:A),,)</f>
        <v>DJ5961-780</v>
      </c>
      <c r="BN94" s="55" cm="1">
        <f t="array" aca="1" ref="BN94" ca="1">OFFSET($BF$2,$BL94,COLUMN(B:B),,)</f>
        <v>44736</v>
      </c>
      <c r="BO94" s="53" cm="1">
        <f t="array" aca="1" ref="BO94" ca="1">OFFSET($BF$2,$BL94,COLUMN(C:C),,)</f>
        <v>12</v>
      </c>
      <c r="BP94" s="53" cm="1">
        <f t="array" aca="1" ref="BP94" ca="1">OFFSET($BF$2,$BL94,COLUMN(D:D),,)</f>
        <v>228</v>
      </c>
    </row>
    <row r="95" spans="1:68">
      <c r="A95" s="6">
        <v>93</v>
      </c>
      <c r="B95" s="6">
        <f>Order!A96</f>
        <v>0</v>
      </c>
      <c r="C95" s="6">
        <f>Order!C96</f>
        <v>0</v>
      </c>
      <c r="D95" s="44">
        <f>Order!B96</f>
        <v>0</v>
      </c>
      <c r="E95" s="6">
        <f>Order!D96</f>
        <v>0</v>
      </c>
      <c r="F95" s="6">
        <f>Order!E96</f>
        <v>0</v>
      </c>
      <c r="G95" s="6">
        <f>Order!F96</f>
        <v>0</v>
      </c>
      <c r="H95" s="6">
        <f>Order!G96</f>
        <v>0</v>
      </c>
      <c r="I95" s="6">
        <f>Order!H96</f>
        <v>0</v>
      </c>
      <c r="J95" s="6">
        <f>Order!I96</f>
        <v>0</v>
      </c>
      <c r="K95" s="6">
        <f>Order!J96</f>
        <v>0</v>
      </c>
      <c r="L95" s="6">
        <f>Order!K96</f>
        <v>0</v>
      </c>
      <c r="M95" s="6">
        <f>Order!L96</f>
        <v>0</v>
      </c>
      <c r="N95" s="6">
        <f>Order!M96</f>
        <v>0</v>
      </c>
      <c r="O95" s="6">
        <f>Order!N96</f>
        <v>0</v>
      </c>
      <c r="P95" s="6">
        <f>Order!O96</f>
        <v>0</v>
      </c>
      <c r="Q95" s="6">
        <f>Order!P96</f>
        <v>0</v>
      </c>
      <c r="R95" s="6">
        <f>Order!Q96</f>
        <v>0</v>
      </c>
      <c r="S95" s="6">
        <f>Order!R96</f>
        <v>0</v>
      </c>
      <c r="T95" s="6">
        <f>Order!S96</f>
        <v>0</v>
      </c>
      <c r="U95" s="6">
        <f>Order!T96</f>
        <v>0</v>
      </c>
      <c r="V95" s="6">
        <f>Order!U96</f>
        <v>0</v>
      </c>
      <c r="W95" s="6">
        <f>Order!V96</f>
        <v>0</v>
      </c>
      <c r="X95" s="6">
        <f>Order!W96</f>
        <v>0</v>
      </c>
      <c r="Y95" s="6">
        <f>Order!X96</f>
        <v>0</v>
      </c>
      <c r="Z95" s="6">
        <f>Order!Y96</f>
        <v>0</v>
      </c>
      <c r="AA95" s="6">
        <f>Order!Z96</f>
        <v>0</v>
      </c>
      <c r="AC95" s="6" cm="1">
        <f t="array" ref="AC95">SMALL(IF(成人兒童=$AE$1,ROW($A$3:$A$302)-2,9999),ROW(93:93))</f>
        <v>9999</v>
      </c>
      <c r="AD95" s="6" cm="1">
        <f t="array" aca="1" ref="AD95" ca="1">OFFSET($B$2,$AC95,COLUMN(A:A),,)</f>
        <v>0</v>
      </c>
      <c r="AE95" s="44" cm="1">
        <f t="array" aca="1" ref="AE95" ca="1">OFFSET($B$2,$AC95,COLUMN(B:B),,)</f>
        <v>0</v>
      </c>
      <c r="AF95" s="6" cm="1">
        <f t="array" aca="1" ref="AF95" ca="1">OFFSET($B$2,$AC95,COLUMN(C:C),,)</f>
        <v>0</v>
      </c>
      <c r="AG95" s="6" cm="1">
        <f t="array" aca="1" ref="AG95" ca="1">OFFSET($B$2,$AC95,COLUMN(D:D),,)</f>
        <v>0</v>
      </c>
      <c r="AH95" s="6" cm="1">
        <f t="array" aca="1" ref="AH95" ca="1">OFFSET($B$2,$AC95,COLUMN(E:E),,)</f>
        <v>0</v>
      </c>
      <c r="AI95" s="6" cm="1">
        <f t="array" aca="1" ref="AI95" ca="1">OFFSET($B$2,$AC95,COLUMN(F:F),,)</f>
        <v>0</v>
      </c>
      <c r="AJ95" s="6" cm="1">
        <f t="array" aca="1" ref="AJ95" ca="1">OFFSET($B$2,$AC95,COLUMN(G:G),,)</f>
        <v>0</v>
      </c>
      <c r="AK95" s="6" cm="1">
        <f t="array" aca="1" ref="AK95" ca="1">OFFSET($B$2,$AC95,COLUMN(H:H),,)</f>
        <v>0</v>
      </c>
      <c r="AL95" s="6" cm="1">
        <f t="array" aca="1" ref="AL95" ca="1">OFFSET($B$2,$AC95,COLUMN(I:I),,)</f>
        <v>0</v>
      </c>
      <c r="AM95" s="6" cm="1">
        <f t="array" aca="1" ref="AM95" ca="1">OFFSET($B$2,$AC95,COLUMN(J:J),,)</f>
        <v>0</v>
      </c>
      <c r="AN95" s="6" cm="1">
        <f t="array" aca="1" ref="AN95" ca="1">OFFSET($B$2,$AC95,COLUMN(K:K),,)</f>
        <v>0</v>
      </c>
      <c r="AO95" s="6" cm="1">
        <f t="array" aca="1" ref="AO95" ca="1">OFFSET($B$2,$AC95,COLUMN(L:L),,)</f>
        <v>0</v>
      </c>
      <c r="AP95" s="6" cm="1">
        <f t="array" aca="1" ref="AP95" ca="1">OFFSET($B$2,$AC95,COLUMN(M:M),,)</f>
        <v>0</v>
      </c>
      <c r="AQ95" s="6" cm="1">
        <f t="array" aca="1" ref="AQ95" ca="1">OFFSET($B$2,$AC95,COLUMN(N:N),,)</f>
        <v>0</v>
      </c>
      <c r="AR95" s="6" cm="1">
        <f t="array" aca="1" ref="AR95" ca="1">OFFSET($B$2,$AC95,COLUMN(O:O),,)</f>
        <v>0</v>
      </c>
      <c r="AS95" s="6" cm="1">
        <f t="array" aca="1" ref="AS95" ca="1">OFFSET($B$2,$AC95,COLUMN(P:P),,)</f>
        <v>0</v>
      </c>
      <c r="AT95" s="6" cm="1">
        <f t="array" aca="1" ref="AT95" ca="1">OFFSET($B$2,$AC95,COLUMN(Q:Q),,)</f>
        <v>0</v>
      </c>
      <c r="AU95" s="6" cm="1">
        <f t="array" aca="1" ref="AU95" ca="1">OFFSET($B$2,$AC95,COLUMN(R:R),,)</f>
        <v>0</v>
      </c>
      <c r="AV95" s="6" cm="1">
        <f t="array" aca="1" ref="AV95" ca="1">OFFSET($B$2,$AC95,COLUMN(S:S),,)</f>
        <v>0</v>
      </c>
      <c r="AW95" s="6" cm="1">
        <f t="array" aca="1" ref="AW95" ca="1">OFFSET($B$2,$AC95,COLUMN(T:T),,)</f>
        <v>0</v>
      </c>
      <c r="AX95" s="6" cm="1">
        <f t="array" aca="1" ref="AX95" ca="1">OFFSET($B$2,$AC95,COLUMN(U:U),,)</f>
        <v>0</v>
      </c>
      <c r="AZ95" s="6">
        <v>93</v>
      </c>
      <c r="BA95" s="45" t="str">
        <f t="shared" ca="1" si="8"/>
        <v>DJ5963-780</v>
      </c>
      <c r="BB95" s="44">
        <f t="shared" ca="1" si="9"/>
        <v>44735</v>
      </c>
      <c r="BC95" s="6">
        <f>$AV$2</f>
        <v>12</v>
      </c>
      <c r="BD95" s="6">
        <f ca="1">$AV$7</f>
        <v>12</v>
      </c>
      <c r="BF95" s="6" cm="1">
        <f t="array" aca="1" ref="BF95" ca="1">SMALL(IF(CGAC-$D$1&lt;36,ROW($BD$3:$BD$1009)-2,9999),ROW(93:93))</f>
        <v>93</v>
      </c>
      <c r="BG95" s="6" t="str" cm="1">
        <f t="array" aca="1" ref="BG95" ca="1">OFFSET($AZ$2,$BF95,COLUMN(A:A),,)</f>
        <v>DJ5963-780</v>
      </c>
      <c r="BH95" s="49" cm="1">
        <f t="array" aca="1" ref="BH95" ca="1">OFFSET($AZ$2,$BF95,COLUMN(B:B),,)</f>
        <v>44735</v>
      </c>
      <c r="BI95" s="6" cm="1">
        <f t="array" aca="1" ref="BI95" ca="1">OFFSET($AZ$2,$BF95,COLUMN(C:C),,)</f>
        <v>12</v>
      </c>
      <c r="BJ95" s="6" cm="1">
        <f t="array" aca="1" ref="BJ95" ca="1">OFFSET($AZ$2,$BF95,COLUMN(D:D),,)</f>
        <v>12</v>
      </c>
      <c r="BL95" s="54" cm="1">
        <f t="array" aca="1" ref="BL95" ca="1">SMALL(IF(Order_QTY&gt;0,ROW($BF$3:$BF$1009)-2,9999),ROW(93:93))</f>
        <v>133</v>
      </c>
      <c r="BM95" s="53" t="str" cm="1">
        <f t="array" aca="1" ref="BM95" ca="1">OFFSET($BF$2,$BL95,COLUMN(A:A),,)</f>
        <v>DJ5961-780</v>
      </c>
      <c r="BN95" s="55" cm="1">
        <f t="array" aca="1" ref="BN95" ca="1">OFFSET($BF$2,$BL95,COLUMN(B:B),,)</f>
        <v>44736</v>
      </c>
      <c r="BO95" s="53" cm="1">
        <f t="array" aca="1" ref="BO95" ca="1">OFFSET($BF$2,$BL95,COLUMN(C:C),,)</f>
        <v>13</v>
      </c>
      <c r="BP95" s="53" cm="1">
        <f t="array" aca="1" ref="BP95" ca="1">OFFSET($BF$2,$BL95,COLUMN(D:D),,)</f>
        <v>24</v>
      </c>
    </row>
    <row r="96" spans="1:68">
      <c r="A96" s="6">
        <v>94</v>
      </c>
      <c r="B96" s="6">
        <f>Order!A97</f>
        <v>0</v>
      </c>
      <c r="C96" s="6">
        <f>Order!C97</f>
        <v>0</v>
      </c>
      <c r="D96" s="44">
        <f>Order!B97</f>
        <v>0</v>
      </c>
      <c r="E96" s="6">
        <f>Order!D97</f>
        <v>0</v>
      </c>
      <c r="F96" s="6">
        <f>Order!E97</f>
        <v>0</v>
      </c>
      <c r="G96" s="6">
        <f>Order!F97</f>
        <v>0</v>
      </c>
      <c r="H96" s="6">
        <f>Order!G97</f>
        <v>0</v>
      </c>
      <c r="I96" s="6">
        <f>Order!H97</f>
        <v>0</v>
      </c>
      <c r="J96" s="6">
        <f>Order!I97</f>
        <v>0</v>
      </c>
      <c r="K96" s="6">
        <f>Order!J97</f>
        <v>0</v>
      </c>
      <c r="L96" s="6">
        <f>Order!K97</f>
        <v>0</v>
      </c>
      <c r="M96" s="6">
        <f>Order!L97</f>
        <v>0</v>
      </c>
      <c r="N96" s="6">
        <f>Order!M97</f>
        <v>0</v>
      </c>
      <c r="O96" s="6">
        <f>Order!N97</f>
        <v>0</v>
      </c>
      <c r="P96" s="6">
        <f>Order!O97</f>
        <v>0</v>
      </c>
      <c r="Q96" s="6">
        <f>Order!P97</f>
        <v>0</v>
      </c>
      <c r="R96" s="6">
        <f>Order!Q97</f>
        <v>0</v>
      </c>
      <c r="S96" s="6">
        <f>Order!R97</f>
        <v>0</v>
      </c>
      <c r="T96" s="6">
        <f>Order!S97</f>
        <v>0</v>
      </c>
      <c r="U96" s="6">
        <f>Order!T97</f>
        <v>0</v>
      </c>
      <c r="V96" s="6">
        <f>Order!U97</f>
        <v>0</v>
      </c>
      <c r="W96" s="6">
        <f>Order!V97</f>
        <v>0</v>
      </c>
      <c r="X96" s="6">
        <f>Order!W97</f>
        <v>0</v>
      </c>
      <c r="Y96" s="6">
        <f>Order!X97</f>
        <v>0</v>
      </c>
      <c r="Z96" s="6">
        <f>Order!Y97</f>
        <v>0</v>
      </c>
      <c r="AA96" s="6">
        <f>Order!Z97</f>
        <v>0</v>
      </c>
      <c r="AC96" s="6" cm="1">
        <f t="array" ref="AC96">SMALL(IF(成人兒童=$AE$1,ROW($A$3:$A$302)-2,9999),ROW(94:94))</f>
        <v>9999</v>
      </c>
      <c r="AD96" s="6" cm="1">
        <f t="array" aca="1" ref="AD96" ca="1">OFFSET($B$2,$AC96,COLUMN(A:A),,)</f>
        <v>0</v>
      </c>
      <c r="AE96" s="44" cm="1">
        <f t="array" aca="1" ref="AE96" ca="1">OFFSET($B$2,$AC96,COLUMN(B:B),,)</f>
        <v>0</v>
      </c>
      <c r="AF96" s="6" cm="1">
        <f t="array" aca="1" ref="AF96" ca="1">OFFSET($B$2,$AC96,COLUMN(C:C),,)</f>
        <v>0</v>
      </c>
      <c r="AG96" s="6" cm="1">
        <f t="array" aca="1" ref="AG96" ca="1">OFFSET($B$2,$AC96,COLUMN(D:D),,)</f>
        <v>0</v>
      </c>
      <c r="AH96" s="6" cm="1">
        <f t="array" aca="1" ref="AH96" ca="1">OFFSET($B$2,$AC96,COLUMN(E:E),,)</f>
        <v>0</v>
      </c>
      <c r="AI96" s="6" cm="1">
        <f t="array" aca="1" ref="AI96" ca="1">OFFSET($B$2,$AC96,COLUMN(F:F),,)</f>
        <v>0</v>
      </c>
      <c r="AJ96" s="6" cm="1">
        <f t="array" aca="1" ref="AJ96" ca="1">OFFSET($B$2,$AC96,COLUMN(G:G),,)</f>
        <v>0</v>
      </c>
      <c r="AK96" s="6" cm="1">
        <f t="array" aca="1" ref="AK96" ca="1">OFFSET($B$2,$AC96,COLUMN(H:H),,)</f>
        <v>0</v>
      </c>
      <c r="AL96" s="6" cm="1">
        <f t="array" aca="1" ref="AL96" ca="1">OFFSET($B$2,$AC96,COLUMN(I:I),,)</f>
        <v>0</v>
      </c>
      <c r="AM96" s="6" cm="1">
        <f t="array" aca="1" ref="AM96" ca="1">OFFSET($B$2,$AC96,COLUMN(J:J),,)</f>
        <v>0</v>
      </c>
      <c r="AN96" s="6" cm="1">
        <f t="array" aca="1" ref="AN96" ca="1">OFFSET($B$2,$AC96,COLUMN(K:K),,)</f>
        <v>0</v>
      </c>
      <c r="AO96" s="6" cm="1">
        <f t="array" aca="1" ref="AO96" ca="1">OFFSET($B$2,$AC96,COLUMN(L:L),,)</f>
        <v>0</v>
      </c>
      <c r="AP96" s="6" cm="1">
        <f t="array" aca="1" ref="AP96" ca="1">OFFSET($B$2,$AC96,COLUMN(M:M),,)</f>
        <v>0</v>
      </c>
      <c r="AQ96" s="6" cm="1">
        <f t="array" aca="1" ref="AQ96" ca="1">OFFSET($B$2,$AC96,COLUMN(N:N),,)</f>
        <v>0</v>
      </c>
      <c r="AR96" s="6" cm="1">
        <f t="array" aca="1" ref="AR96" ca="1">OFFSET($B$2,$AC96,COLUMN(O:O),,)</f>
        <v>0</v>
      </c>
      <c r="AS96" s="6" cm="1">
        <f t="array" aca="1" ref="AS96" ca="1">OFFSET($B$2,$AC96,COLUMN(P:P),,)</f>
        <v>0</v>
      </c>
      <c r="AT96" s="6" cm="1">
        <f t="array" aca="1" ref="AT96" ca="1">OFFSET($B$2,$AC96,COLUMN(Q:Q),,)</f>
        <v>0</v>
      </c>
      <c r="AU96" s="6" cm="1">
        <f t="array" aca="1" ref="AU96" ca="1">OFFSET($B$2,$AC96,COLUMN(R:R),,)</f>
        <v>0</v>
      </c>
      <c r="AV96" s="6" cm="1">
        <f t="array" aca="1" ref="AV96" ca="1">OFFSET($B$2,$AC96,COLUMN(S:S),,)</f>
        <v>0</v>
      </c>
      <c r="AW96" s="6" cm="1">
        <f t="array" aca="1" ref="AW96" ca="1">OFFSET($B$2,$AC96,COLUMN(T:T),,)</f>
        <v>0</v>
      </c>
      <c r="AX96" s="6" cm="1">
        <f t="array" aca="1" ref="AX96" ca="1">OFFSET($B$2,$AC96,COLUMN(U:U),,)</f>
        <v>0</v>
      </c>
      <c r="AZ96" s="6">
        <v>94</v>
      </c>
      <c r="BA96" s="45" t="str">
        <f t="shared" ca="1" si="8"/>
        <v>DJ5963-780</v>
      </c>
      <c r="BB96" s="44">
        <f t="shared" ca="1" si="9"/>
        <v>44735</v>
      </c>
      <c r="BC96" s="6">
        <f>$AW$2</f>
        <v>12.5</v>
      </c>
      <c r="BD96" s="6">
        <f ca="1">$AW$7</f>
        <v>0</v>
      </c>
      <c r="BF96" s="6" cm="1">
        <f t="array" aca="1" ref="BF96" ca="1">SMALL(IF(CGAC-$D$1&lt;36,ROW($BD$3:$BD$1009)-2,9999),ROW(94:94))</f>
        <v>94</v>
      </c>
      <c r="BG96" s="6" t="str" cm="1">
        <f t="array" aca="1" ref="BG96" ca="1">OFFSET($AZ$2,$BF96,COLUMN(A:A),,)</f>
        <v>DJ5963-780</v>
      </c>
      <c r="BH96" s="49" cm="1">
        <f t="array" aca="1" ref="BH96" ca="1">OFFSET($AZ$2,$BF96,COLUMN(B:B),,)</f>
        <v>44735</v>
      </c>
      <c r="BI96" s="6" cm="1">
        <f t="array" aca="1" ref="BI96" ca="1">OFFSET($AZ$2,$BF96,COLUMN(C:C),,)</f>
        <v>12.5</v>
      </c>
      <c r="BJ96" s="6" cm="1">
        <f t="array" aca="1" ref="BJ96" ca="1">OFFSET($AZ$2,$BF96,COLUMN(D:D),,)</f>
        <v>0</v>
      </c>
      <c r="BL96" s="54" cm="1">
        <f t="array" aca="1" ref="BL96" ca="1">SMALL(IF(Order_QTY&gt;0,ROW($BF$3:$BF$1009)-2,9999),ROW(94:94))</f>
        <v>136</v>
      </c>
      <c r="BM96" s="53" t="str" cm="1">
        <f t="array" aca="1" ref="BM96" ca="1">OFFSET($BF$2,$BL96,COLUMN(A:A),,)</f>
        <v>DJ5961-001</v>
      </c>
      <c r="BN96" s="55" cm="1">
        <f t="array" aca="1" ref="BN96" ca="1">OFFSET($BF$2,$BL96,COLUMN(B:B),,)</f>
        <v>44736</v>
      </c>
      <c r="BO96" s="53" cm="1">
        <f t="array" aca="1" ref="BO96" ca="1">OFFSET($BF$2,$BL96,COLUMN(C:C),,)</f>
        <v>5</v>
      </c>
      <c r="BP96" s="53" cm="1">
        <f t="array" aca="1" ref="BP96" ca="1">OFFSET($BF$2,$BL96,COLUMN(D:D),,)</f>
        <v>6</v>
      </c>
    </row>
    <row r="97" spans="1:68">
      <c r="A97" s="6">
        <v>95</v>
      </c>
      <c r="B97" s="6">
        <f>Order!A98</f>
        <v>0</v>
      </c>
      <c r="C97" s="6">
        <f>Order!C98</f>
        <v>0</v>
      </c>
      <c r="D97" s="44">
        <f>Order!B98</f>
        <v>0</v>
      </c>
      <c r="E97" s="6">
        <f>Order!D98</f>
        <v>0</v>
      </c>
      <c r="F97" s="6">
        <f>Order!E98</f>
        <v>0</v>
      </c>
      <c r="G97" s="6">
        <f>Order!F98</f>
        <v>0</v>
      </c>
      <c r="H97" s="6">
        <f>Order!G98</f>
        <v>0</v>
      </c>
      <c r="I97" s="6">
        <f>Order!H98</f>
        <v>0</v>
      </c>
      <c r="J97" s="6">
        <f>Order!I98</f>
        <v>0</v>
      </c>
      <c r="K97" s="6">
        <f>Order!J98</f>
        <v>0</v>
      </c>
      <c r="L97" s="6">
        <f>Order!K98</f>
        <v>0</v>
      </c>
      <c r="M97" s="6">
        <f>Order!L98</f>
        <v>0</v>
      </c>
      <c r="N97" s="6">
        <f>Order!M98</f>
        <v>0</v>
      </c>
      <c r="O97" s="6">
        <f>Order!N98</f>
        <v>0</v>
      </c>
      <c r="P97" s="6">
        <f>Order!O98</f>
        <v>0</v>
      </c>
      <c r="Q97" s="6">
        <f>Order!P98</f>
        <v>0</v>
      </c>
      <c r="R97" s="6">
        <f>Order!Q98</f>
        <v>0</v>
      </c>
      <c r="S97" s="6">
        <f>Order!R98</f>
        <v>0</v>
      </c>
      <c r="T97" s="6">
        <f>Order!S98</f>
        <v>0</v>
      </c>
      <c r="U97" s="6">
        <f>Order!T98</f>
        <v>0</v>
      </c>
      <c r="V97" s="6">
        <f>Order!U98</f>
        <v>0</v>
      </c>
      <c r="W97" s="6">
        <f>Order!V98</f>
        <v>0</v>
      </c>
      <c r="X97" s="6">
        <f>Order!W98</f>
        <v>0</v>
      </c>
      <c r="Y97" s="6">
        <f>Order!X98</f>
        <v>0</v>
      </c>
      <c r="Z97" s="6">
        <f>Order!Y98</f>
        <v>0</v>
      </c>
      <c r="AA97" s="6">
        <f>Order!Z98</f>
        <v>0</v>
      </c>
      <c r="AC97" s="6" cm="1">
        <f t="array" ref="AC97">SMALL(IF(成人兒童=$AE$1,ROW($A$3:$A$302)-2,9999),ROW(95:95))</f>
        <v>9999</v>
      </c>
      <c r="AD97" s="6" cm="1">
        <f t="array" aca="1" ref="AD97" ca="1">OFFSET($B$2,$AC97,COLUMN(A:A),,)</f>
        <v>0</v>
      </c>
      <c r="AE97" s="44" cm="1">
        <f t="array" aca="1" ref="AE97" ca="1">OFFSET($B$2,$AC97,COLUMN(B:B),,)</f>
        <v>0</v>
      </c>
      <c r="AF97" s="6" cm="1">
        <f t="array" aca="1" ref="AF97" ca="1">OFFSET($B$2,$AC97,COLUMN(C:C),,)</f>
        <v>0</v>
      </c>
      <c r="AG97" s="6" cm="1">
        <f t="array" aca="1" ref="AG97" ca="1">OFFSET($B$2,$AC97,COLUMN(D:D),,)</f>
        <v>0</v>
      </c>
      <c r="AH97" s="6" cm="1">
        <f t="array" aca="1" ref="AH97" ca="1">OFFSET($B$2,$AC97,COLUMN(E:E),,)</f>
        <v>0</v>
      </c>
      <c r="AI97" s="6" cm="1">
        <f t="array" aca="1" ref="AI97" ca="1">OFFSET($B$2,$AC97,COLUMN(F:F),,)</f>
        <v>0</v>
      </c>
      <c r="AJ97" s="6" cm="1">
        <f t="array" aca="1" ref="AJ97" ca="1">OFFSET($B$2,$AC97,COLUMN(G:G),,)</f>
        <v>0</v>
      </c>
      <c r="AK97" s="6" cm="1">
        <f t="array" aca="1" ref="AK97" ca="1">OFFSET($B$2,$AC97,COLUMN(H:H),,)</f>
        <v>0</v>
      </c>
      <c r="AL97" s="6" cm="1">
        <f t="array" aca="1" ref="AL97" ca="1">OFFSET($B$2,$AC97,COLUMN(I:I),,)</f>
        <v>0</v>
      </c>
      <c r="AM97" s="6" cm="1">
        <f t="array" aca="1" ref="AM97" ca="1">OFFSET($B$2,$AC97,COLUMN(J:J),,)</f>
        <v>0</v>
      </c>
      <c r="AN97" s="6" cm="1">
        <f t="array" aca="1" ref="AN97" ca="1">OFFSET($B$2,$AC97,COLUMN(K:K),,)</f>
        <v>0</v>
      </c>
      <c r="AO97" s="6" cm="1">
        <f t="array" aca="1" ref="AO97" ca="1">OFFSET($B$2,$AC97,COLUMN(L:L),,)</f>
        <v>0</v>
      </c>
      <c r="AP97" s="6" cm="1">
        <f t="array" aca="1" ref="AP97" ca="1">OFFSET($B$2,$AC97,COLUMN(M:M),,)</f>
        <v>0</v>
      </c>
      <c r="AQ97" s="6" cm="1">
        <f t="array" aca="1" ref="AQ97" ca="1">OFFSET($B$2,$AC97,COLUMN(N:N),,)</f>
        <v>0</v>
      </c>
      <c r="AR97" s="6" cm="1">
        <f t="array" aca="1" ref="AR97" ca="1">OFFSET($B$2,$AC97,COLUMN(O:O),,)</f>
        <v>0</v>
      </c>
      <c r="AS97" s="6" cm="1">
        <f t="array" aca="1" ref="AS97" ca="1">OFFSET($B$2,$AC97,COLUMN(P:P),,)</f>
        <v>0</v>
      </c>
      <c r="AT97" s="6" cm="1">
        <f t="array" aca="1" ref="AT97" ca="1">OFFSET($B$2,$AC97,COLUMN(Q:Q),,)</f>
        <v>0</v>
      </c>
      <c r="AU97" s="6" cm="1">
        <f t="array" aca="1" ref="AU97" ca="1">OFFSET($B$2,$AC97,COLUMN(R:R),,)</f>
        <v>0</v>
      </c>
      <c r="AV97" s="6" cm="1">
        <f t="array" aca="1" ref="AV97" ca="1">OFFSET($B$2,$AC97,COLUMN(S:S),,)</f>
        <v>0</v>
      </c>
      <c r="AW97" s="6" cm="1">
        <f t="array" aca="1" ref="AW97" ca="1">OFFSET($B$2,$AC97,COLUMN(T:T),,)</f>
        <v>0</v>
      </c>
      <c r="AX97" s="6" cm="1">
        <f t="array" aca="1" ref="AX97" ca="1">OFFSET($B$2,$AC97,COLUMN(U:U),,)</f>
        <v>0</v>
      </c>
      <c r="AZ97" s="6">
        <v>95</v>
      </c>
      <c r="BA97" s="45" t="str">
        <f t="shared" ca="1" si="8"/>
        <v>DJ5963-780</v>
      </c>
      <c r="BB97" s="44">
        <f t="shared" ca="1" si="9"/>
        <v>44735</v>
      </c>
      <c r="BC97" s="6">
        <f>$AX$2</f>
        <v>13</v>
      </c>
      <c r="BD97" s="6">
        <f ca="1">$AX$7</f>
        <v>6</v>
      </c>
      <c r="BF97" s="6" cm="1">
        <f t="array" aca="1" ref="BF97" ca="1">SMALL(IF(CGAC-$D$1&lt;36,ROW($BD$3:$BD$1009)-2,9999),ROW(95:95))</f>
        <v>95</v>
      </c>
      <c r="BG97" s="6" t="str" cm="1">
        <f t="array" aca="1" ref="BG97" ca="1">OFFSET($AZ$2,$BF97,COLUMN(A:A),,)</f>
        <v>DJ5963-780</v>
      </c>
      <c r="BH97" s="49" cm="1">
        <f t="array" aca="1" ref="BH97" ca="1">OFFSET($AZ$2,$BF97,COLUMN(B:B),,)</f>
        <v>44735</v>
      </c>
      <c r="BI97" s="6" cm="1">
        <f t="array" aca="1" ref="BI97" ca="1">OFFSET($AZ$2,$BF97,COLUMN(C:C),,)</f>
        <v>13</v>
      </c>
      <c r="BJ97" s="6" cm="1">
        <f t="array" aca="1" ref="BJ97" ca="1">OFFSET($AZ$2,$BF97,COLUMN(D:D),,)</f>
        <v>6</v>
      </c>
      <c r="BL97" s="54" cm="1">
        <f t="array" aca="1" ref="BL97" ca="1">SMALL(IF(Order_QTY&gt;0,ROW($BF$3:$BF$1009)-2,9999),ROW(95:95))</f>
        <v>137</v>
      </c>
      <c r="BM97" s="53" t="str" cm="1">
        <f t="array" aca="1" ref="BM97" ca="1">OFFSET($BF$2,$BL97,COLUMN(A:A),,)</f>
        <v>DJ5961-001</v>
      </c>
      <c r="BN97" s="55" cm="1">
        <f t="array" aca="1" ref="BN97" ca="1">OFFSET($BF$2,$BL97,COLUMN(B:B),,)</f>
        <v>44736</v>
      </c>
      <c r="BO97" s="53" cm="1">
        <f t="array" aca="1" ref="BO97" ca="1">OFFSET($BF$2,$BL97,COLUMN(C:C),,)</f>
        <v>5.5</v>
      </c>
      <c r="BP97" s="53" cm="1">
        <f t="array" aca="1" ref="BP97" ca="1">OFFSET($BF$2,$BL97,COLUMN(D:D),,)</f>
        <v>6</v>
      </c>
    </row>
    <row r="98" spans="1:68">
      <c r="A98" s="6">
        <v>96</v>
      </c>
      <c r="B98" s="6">
        <f>Order!A99</f>
        <v>0</v>
      </c>
      <c r="C98" s="6">
        <f>Order!C99</f>
        <v>0</v>
      </c>
      <c r="D98" s="44">
        <f>Order!B99</f>
        <v>0</v>
      </c>
      <c r="E98" s="6">
        <f>Order!D99</f>
        <v>0</v>
      </c>
      <c r="F98" s="6">
        <f>Order!E99</f>
        <v>0</v>
      </c>
      <c r="G98" s="6">
        <f>Order!F99</f>
        <v>0</v>
      </c>
      <c r="H98" s="6">
        <f>Order!G99</f>
        <v>0</v>
      </c>
      <c r="I98" s="6">
        <f>Order!H99</f>
        <v>0</v>
      </c>
      <c r="J98" s="6">
        <f>Order!I99</f>
        <v>0</v>
      </c>
      <c r="K98" s="6">
        <f>Order!J99</f>
        <v>0</v>
      </c>
      <c r="L98" s="6">
        <f>Order!K99</f>
        <v>0</v>
      </c>
      <c r="M98" s="6">
        <f>Order!L99</f>
        <v>0</v>
      </c>
      <c r="N98" s="6">
        <f>Order!M99</f>
        <v>0</v>
      </c>
      <c r="O98" s="6">
        <f>Order!N99</f>
        <v>0</v>
      </c>
      <c r="P98" s="6">
        <f>Order!O99</f>
        <v>0</v>
      </c>
      <c r="Q98" s="6">
        <f>Order!P99</f>
        <v>0</v>
      </c>
      <c r="R98" s="6">
        <f>Order!Q99</f>
        <v>0</v>
      </c>
      <c r="S98" s="6">
        <f>Order!R99</f>
        <v>0</v>
      </c>
      <c r="T98" s="6">
        <f>Order!S99</f>
        <v>0</v>
      </c>
      <c r="U98" s="6">
        <f>Order!T99</f>
        <v>0</v>
      </c>
      <c r="V98" s="6">
        <f>Order!U99</f>
        <v>0</v>
      </c>
      <c r="W98" s="6">
        <f>Order!V99</f>
        <v>0</v>
      </c>
      <c r="X98" s="6">
        <f>Order!W99</f>
        <v>0</v>
      </c>
      <c r="Y98" s="6">
        <f>Order!X99</f>
        <v>0</v>
      </c>
      <c r="Z98" s="6">
        <f>Order!Y99</f>
        <v>0</v>
      </c>
      <c r="AA98" s="6">
        <f>Order!Z99</f>
        <v>0</v>
      </c>
      <c r="AC98" s="6" cm="1">
        <f t="array" ref="AC98">SMALL(IF(成人兒童=$AE$1,ROW($A$3:$A$302)-2,9999),ROW(96:96))</f>
        <v>9999</v>
      </c>
      <c r="AD98" s="6" cm="1">
        <f t="array" aca="1" ref="AD98" ca="1">OFFSET($B$2,$AC98,COLUMN(A:A),,)</f>
        <v>0</v>
      </c>
      <c r="AE98" s="44" cm="1">
        <f t="array" aca="1" ref="AE98" ca="1">OFFSET($B$2,$AC98,COLUMN(B:B),,)</f>
        <v>0</v>
      </c>
      <c r="AF98" s="6" cm="1">
        <f t="array" aca="1" ref="AF98" ca="1">OFFSET($B$2,$AC98,COLUMN(C:C),,)</f>
        <v>0</v>
      </c>
      <c r="AG98" s="6" cm="1">
        <f t="array" aca="1" ref="AG98" ca="1">OFFSET($B$2,$AC98,COLUMN(D:D),,)</f>
        <v>0</v>
      </c>
      <c r="AH98" s="6" cm="1">
        <f t="array" aca="1" ref="AH98" ca="1">OFFSET($B$2,$AC98,COLUMN(E:E),,)</f>
        <v>0</v>
      </c>
      <c r="AI98" s="6" cm="1">
        <f t="array" aca="1" ref="AI98" ca="1">OFFSET($B$2,$AC98,COLUMN(F:F),,)</f>
        <v>0</v>
      </c>
      <c r="AJ98" s="6" cm="1">
        <f t="array" aca="1" ref="AJ98" ca="1">OFFSET($B$2,$AC98,COLUMN(G:G),,)</f>
        <v>0</v>
      </c>
      <c r="AK98" s="6" cm="1">
        <f t="array" aca="1" ref="AK98" ca="1">OFFSET($B$2,$AC98,COLUMN(H:H),,)</f>
        <v>0</v>
      </c>
      <c r="AL98" s="6" cm="1">
        <f t="array" aca="1" ref="AL98" ca="1">OFFSET($B$2,$AC98,COLUMN(I:I),,)</f>
        <v>0</v>
      </c>
      <c r="AM98" s="6" cm="1">
        <f t="array" aca="1" ref="AM98" ca="1">OFFSET($B$2,$AC98,COLUMN(J:J),,)</f>
        <v>0</v>
      </c>
      <c r="AN98" s="6" cm="1">
        <f t="array" aca="1" ref="AN98" ca="1">OFFSET($B$2,$AC98,COLUMN(K:K),,)</f>
        <v>0</v>
      </c>
      <c r="AO98" s="6" cm="1">
        <f t="array" aca="1" ref="AO98" ca="1">OFFSET($B$2,$AC98,COLUMN(L:L),,)</f>
        <v>0</v>
      </c>
      <c r="AP98" s="6" cm="1">
        <f t="array" aca="1" ref="AP98" ca="1">OFFSET($B$2,$AC98,COLUMN(M:M),,)</f>
        <v>0</v>
      </c>
      <c r="AQ98" s="6" cm="1">
        <f t="array" aca="1" ref="AQ98" ca="1">OFFSET($B$2,$AC98,COLUMN(N:N),,)</f>
        <v>0</v>
      </c>
      <c r="AR98" s="6" cm="1">
        <f t="array" aca="1" ref="AR98" ca="1">OFFSET($B$2,$AC98,COLUMN(O:O),,)</f>
        <v>0</v>
      </c>
      <c r="AS98" s="6" cm="1">
        <f t="array" aca="1" ref="AS98" ca="1">OFFSET($B$2,$AC98,COLUMN(P:P),,)</f>
        <v>0</v>
      </c>
      <c r="AT98" s="6" cm="1">
        <f t="array" aca="1" ref="AT98" ca="1">OFFSET($B$2,$AC98,COLUMN(Q:Q),,)</f>
        <v>0</v>
      </c>
      <c r="AU98" s="6" cm="1">
        <f t="array" aca="1" ref="AU98" ca="1">OFFSET($B$2,$AC98,COLUMN(R:R),,)</f>
        <v>0</v>
      </c>
      <c r="AV98" s="6" cm="1">
        <f t="array" aca="1" ref="AV98" ca="1">OFFSET($B$2,$AC98,COLUMN(S:S),,)</f>
        <v>0</v>
      </c>
      <c r="AW98" s="6" cm="1">
        <f t="array" aca="1" ref="AW98" ca="1">OFFSET($B$2,$AC98,COLUMN(T:T),,)</f>
        <v>0</v>
      </c>
      <c r="AX98" s="6" cm="1">
        <f t="array" aca="1" ref="AX98" ca="1">OFFSET($B$2,$AC98,COLUMN(U:U),,)</f>
        <v>0</v>
      </c>
      <c r="AZ98" s="6">
        <v>96</v>
      </c>
      <c r="BA98" s="45" t="str">
        <f ca="1">$AD$8</f>
        <v>DJ5963-001</v>
      </c>
      <c r="BB98" s="44">
        <f ca="1">$AE$8</f>
        <v>44735</v>
      </c>
      <c r="BC98" s="6">
        <f>$AF$2</f>
        <v>4</v>
      </c>
      <c r="BD98" s="6">
        <f ca="1">$AF$8</f>
        <v>6</v>
      </c>
      <c r="BF98" s="6" cm="1">
        <f t="array" aca="1" ref="BF98" ca="1">SMALL(IF(CGAC-$D$1&lt;36,ROW($BD$3:$BD$1009)-2,9999),ROW(96:96))</f>
        <v>96</v>
      </c>
      <c r="BG98" s="6" t="str" cm="1">
        <f t="array" aca="1" ref="BG98" ca="1">OFFSET($AZ$2,$BF98,COLUMN(A:A),,)</f>
        <v>DJ5963-001</v>
      </c>
      <c r="BH98" s="49" cm="1">
        <f t="array" aca="1" ref="BH98" ca="1">OFFSET($AZ$2,$BF98,COLUMN(B:B),,)</f>
        <v>44735</v>
      </c>
      <c r="BI98" s="6" cm="1">
        <f t="array" aca="1" ref="BI98" ca="1">OFFSET($AZ$2,$BF98,COLUMN(C:C),,)</f>
        <v>4</v>
      </c>
      <c r="BJ98" s="6" cm="1">
        <f t="array" aca="1" ref="BJ98" ca="1">OFFSET($AZ$2,$BF98,COLUMN(D:D),,)</f>
        <v>6</v>
      </c>
      <c r="BL98" s="54" cm="1">
        <f t="array" aca="1" ref="BL98" ca="1">SMALL(IF(Order_QTY&gt;0,ROW($BF$3:$BF$1009)-2,9999),ROW(96:96))</f>
        <v>138</v>
      </c>
      <c r="BM98" s="53" t="str" cm="1">
        <f t="array" aca="1" ref="BM98" ca="1">OFFSET($BF$2,$BL98,COLUMN(A:A),,)</f>
        <v>DJ5961-001</v>
      </c>
      <c r="BN98" s="55" cm="1">
        <f t="array" aca="1" ref="BN98" ca="1">OFFSET($BF$2,$BL98,COLUMN(B:B),,)</f>
        <v>44736</v>
      </c>
      <c r="BO98" s="53" cm="1">
        <f t="array" aca="1" ref="BO98" ca="1">OFFSET($BF$2,$BL98,COLUMN(C:C),,)</f>
        <v>6</v>
      </c>
      <c r="BP98" s="53" cm="1">
        <f t="array" aca="1" ref="BP98" ca="1">OFFSET($BF$2,$BL98,COLUMN(D:D),,)</f>
        <v>6</v>
      </c>
    </row>
    <row r="99" spans="1:68">
      <c r="A99" s="6">
        <v>97</v>
      </c>
      <c r="B99" s="6">
        <f>Order!A100</f>
        <v>0</v>
      </c>
      <c r="C99" s="6">
        <f>Order!C100</f>
        <v>0</v>
      </c>
      <c r="D99" s="44">
        <f>Order!B100</f>
        <v>0</v>
      </c>
      <c r="E99" s="6">
        <f>Order!D100</f>
        <v>0</v>
      </c>
      <c r="F99" s="6">
        <f>Order!E100</f>
        <v>0</v>
      </c>
      <c r="G99" s="6">
        <f>Order!F100</f>
        <v>0</v>
      </c>
      <c r="H99" s="6">
        <f>Order!G100</f>
        <v>0</v>
      </c>
      <c r="I99" s="6">
        <f>Order!H100</f>
        <v>0</v>
      </c>
      <c r="J99" s="6">
        <f>Order!I100</f>
        <v>0</v>
      </c>
      <c r="K99" s="6">
        <f>Order!J100</f>
        <v>0</v>
      </c>
      <c r="L99" s="6">
        <f>Order!K100</f>
        <v>0</v>
      </c>
      <c r="M99" s="6">
        <f>Order!L100</f>
        <v>0</v>
      </c>
      <c r="N99" s="6">
        <f>Order!M100</f>
        <v>0</v>
      </c>
      <c r="O99" s="6">
        <f>Order!N100</f>
        <v>0</v>
      </c>
      <c r="P99" s="6">
        <f>Order!O100</f>
        <v>0</v>
      </c>
      <c r="Q99" s="6">
        <f>Order!P100</f>
        <v>0</v>
      </c>
      <c r="R99" s="6">
        <f>Order!Q100</f>
        <v>0</v>
      </c>
      <c r="S99" s="6">
        <f>Order!R100</f>
        <v>0</v>
      </c>
      <c r="T99" s="6">
        <f>Order!S100</f>
        <v>0</v>
      </c>
      <c r="U99" s="6">
        <f>Order!T100</f>
        <v>0</v>
      </c>
      <c r="V99" s="6">
        <f>Order!U100</f>
        <v>0</v>
      </c>
      <c r="W99" s="6">
        <f>Order!V100</f>
        <v>0</v>
      </c>
      <c r="X99" s="6">
        <f>Order!W100</f>
        <v>0</v>
      </c>
      <c r="Y99" s="6">
        <f>Order!X100</f>
        <v>0</v>
      </c>
      <c r="Z99" s="6">
        <f>Order!Y100</f>
        <v>0</v>
      </c>
      <c r="AA99" s="6">
        <f>Order!Z100</f>
        <v>0</v>
      </c>
      <c r="AC99" s="6" cm="1">
        <f t="array" ref="AC99">SMALL(IF(成人兒童=$AE$1,ROW($A$3:$A$302)-2,9999),ROW(97:97))</f>
        <v>9999</v>
      </c>
      <c r="AD99" s="6" cm="1">
        <f t="array" aca="1" ref="AD99" ca="1">OFFSET($B$2,$AC99,COLUMN(A:A),,)</f>
        <v>0</v>
      </c>
      <c r="AE99" s="44" cm="1">
        <f t="array" aca="1" ref="AE99" ca="1">OFFSET($B$2,$AC99,COLUMN(B:B),,)</f>
        <v>0</v>
      </c>
      <c r="AF99" s="6" cm="1">
        <f t="array" aca="1" ref="AF99" ca="1">OFFSET($B$2,$AC99,COLUMN(C:C),,)</f>
        <v>0</v>
      </c>
      <c r="AG99" s="6" cm="1">
        <f t="array" aca="1" ref="AG99" ca="1">OFFSET($B$2,$AC99,COLUMN(D:D),,)</f>
        <v>0</v>
      </c>
      <c r="AH99" s="6" cm="1">
        <f t="array" aca="1" ref="AH99" ca="1">OFFSET($B$2,$AC99,COLUMN(E:E),,)</f>
        <v>0</v>
      </c>
      <c r="AI99" s="6" cm="1">
        <f t="array" aca="1" ref="AI99" ca="1">OFFSET($B$2,$AC99,COLUMN(F:F),,)</f>
        <v>0</v>
      </c>
      <c r="AJ99" s="6" cm="1">
        <f t="array" aca="1" ref="AJ99" ca="1">OFFSET($B$2,$AC99,COLUMN(G:G),,)</f>
        <v>0</v>
      </c>
      <c r="AK99" s="6" cm="1">
        <f t="array" aca="1" ref="AK99" ca="1">OFFSET($B$2,$AC99,COLUMN(H:H),,)</f>
        <v>0</v>
      </c>
      <c r="AL99" s="6" cm="1">
        <f t="array" aca="1" ref="AL99" ca="1">OFFSET($B$2,$AC99,COLUMN(I:I),,)</f>
        <v>0</v>
      </c>
      <c r="AM99" s="6" cm="1">
        <f t="array" aca="1" ref="AM99" ca="1">OFFSET($B$2,$AC99,COLUMN(J:J),,)</f>
        <v>0</v>
      </c>
      <c r="AN99" s="6" cm="1">
        <f t="array" aca="1" ref="AN99" ca="1">OFFSET($B$2,$AC99,COLUMN(K:K),,)</f>
        <v>0</v>
      </c>
      <c r="AO99" s="6" cm="1">
        <f t="array" aca="1" ref="AO99" ca="1">OFFSET($B$2,$AC99,COLUMN(L:L),,)</f>
        <v>0</v>
      </c>
      <c r="AP99" s="6" cm="1">
        <f t="array" aca="1" ref="AP99" ca="1">OFFSET($B$2,$AC99,COLUMN(M:M),,)</f>
        <v>0</v>
      </c>
      <c r="AQ99" s="6" cm="1">
        <f t="array" aca="1" ref="AQ99" ca="1">OFFSET($B$2,$AC99,COLUMN(N:N),,)</f>
        <v>0</v>
      </c>
      <c r="AR99" s="6" cm="1">
        <f t="array" aca="1" ref="AR99" ca="1">OFFSET($B$2,$AC99,COLUMN(O:O),,)</f>
        <v>0</v>
      </c>
      <c r="AS99" s="6" cm="1">
        <f t="array" aca="1" ref="AS99" ca="1">OFFSET($B$2,$AC99,COLUMN(P:P),,)</f>
        <v>0</v>
      </c>
      <c r="AT99" s="6" cm="1">
        <f t="array" aca="1" ref="AT99" ca="1">OFFSET($B$2,$AC99,COLUMN(Q:Q),,)</f>
        <v>0</v>
      </c>
      <c r="AU99" s="6" cm="1">
        <f t="array" aca="1" ref="AU99" ca="1">OFFSET($B$2,$AC99,COLUMN(R:R),,)</f>
        <v>0</v>
      </c>
      <c r="AV99" s="6" cm="1">
        <f t="array" aca="1" ref="AV99" ca="1">OFFSET($B$2,$AC99,COLUMN(S:S),,)</f>
        <v>0</v>
      </c>
      <c r="AW99" s="6" cm="1">
        <f t="array" aca="1" ref="AW99" ca="1">OFFSET($B$2,$AC99,COLUMN(T:T),,)</f>
        <v>0</v>
      </c>
      <c r="AX99" s="6" cm="1">
        <f t="array" aca="1" ref="AX99" ca="1">OFFSET($B$2,$AC99,COLUMN(U:U),,)</f>
        <v>0</v>
      </c>
      <c r="AZ99" s="6">
        <v>97</v>
      </c>
      <c r="BA99" s="45" t="str">
        <f t="shared" ref="BA99:BA116" ca="1" si="10">$AD$8</f>
        <v>DJ5963-001</v>
      </c>
      <c r="BB99" s="44">
        <f t="shared" ref="BB99:BB116" ca="1" si="11">$AE$8</f>
        <v>44735</v>
      </c>
      <c r="BC99" s="6">
        <f>$AG$2</f>
        <v>4.5</v>
      </c>
      <c r="BD99" s="6">
        <f ca="1">$AG$8</f>
        <v>0</v>
      </c>
      <c r="BF99" s="6" cm="1">
        <f t="array" aca="1" ref="BF99" ca="1">SMALL(IF(CGAC-$D$1&lt;36,ROW($BD$3:$BD$1009)-2,9999),ROW(97:97))</f>
        <v>97</v>
      </c>
      <c r="BG99" s="6" t="str" cm="1">
        <f t="array" aca="1" ref="BG99" ca="1">OFFSET($AZ$2,$BF99,COLUMN(A:A),,)</f>
        <v>DJ5963-001</v>
      </c>
      <c r="BH99" s="49" cm="1">
        <f t="array" aca="1" ref="BH99" ca="1">OFFSET($AZ$2,$BF99,COLUMN(B:B),,)</f>
        <v>44735</v>
      </c>
      <c r="BI99" s="6" cm="1">
        <f t="array" aca="1" ref="BI99" ca="1">OFFSET($AZ$2,$BF99,COLUMN(C:C),,)</f>
        <v>4.5</v>
      </c>
      <c r="BJ99" s="6" cm="1">
        <f t="array" aca="1" ref="BJ99" ca="1">OFFSET($AZ$2,$BF99,COLUMN(D:D),,)</f>
        <v>0</v>
      </c>
      <c r="BL99" s="54" cm="1">
        <f t="array" aca="1" ref="BL99" ca="1">SMALL(IF(Order_QTY&gt;0,ROW($BF$3:$BF$1009)-2,9999),ROW(97:97))</f>
        <v>139</v>
      </c>
      <c r="BM99" s="53" t="str" cm="1">
        <f t="array" aca="1" ref="BM99" ca="1">OFFSET($BF$2,$BL99,COLUMN(A:A),,)</f>
        <v>DJ5961-001</v>
      </c>
      <c r="BN99" s="55" cm="1">
        <f t="array" aca="1" ref="BN99" ca="1">OFFSET($BF$2,$BL99,COLUMN(B:B),,)</f>
        <v>44736</v>
      </c>
      <c r="BO99" s="53" cm="1">
        <f t="array" aca="1" ref="BO99" ca="1">OFFSET($BF$2,$BL99,COLUMN(C:C),,)</f>
        <v>6.5</v>
      </c>
      <c r="BP99" s="53" cm="1">
        <f t="array" aca="1" ref="BP99" ca="1">OFFSET($BF$2,$BL99,COLUMN(D:D),,)</f>
        <v>72</v>
      </c>
    </row>
    <row r="100" spans="1:68">
      <c r="A100" s="6">
        <v>98</v>
      </c>
      <c r="B100" s="6">
        <f>Order!A101</f>
        <v>0</v>
      </c>
      <c r="C100" s="6">
        <f>Order!C101</f>
        <v>0</v>
      </c>
      <c r="D100" s="44">
        <f>Order!B101</f>
        <v>0</v>
      </c>
      <c r="E100" s="6">
        <f>Order!D101</f>
        <v>0</v>
      </c>
      <c r="F100" s="6">
        <f>Order!E101</f>
        <v>0</v>
      </c>
      <c r="G100" s="6">
        <f>Order!F101</f>
        <v>0</v>
      </c>
      <c r="H100" s="6">
        <f>Order!G101</f>
        <v>0</v>
      </c>
      <c r="I100" s="6">
        <f>Order!H101</f>
        <v>0</v>
      </c>
      <c r="J100" s="6">
        <f>Order!I101</f>
        <v>0</v>
      </c>
      <c r="K100" s="6">
        <f>Order!J101</f>
        <v>0</v>
      </c>
      <c r="L100" s="6">
        <f>Order!K101</f>
        <v>0</v>
      </c>
      <c r="M100" s="6">
        <f>Order!L101</f>
        <v>0</v>
      </c>
      <c r="N100" s="6">
        <f>Order!M101</f>
        <v>0</v>
      </c>
      <c r="O100" s="6">
        <f>Order!N101</f>
        <v>0</v>
      </c>
      <c r="P100" s="6">
        <f>Order!O101</f>
        <v>0</v>
      </c>
      <c r="Q100" s="6">
        <f>Order!P101</f>
        <v>0</v>
      </c>
      <c r="R100" s="6">
        <f>Order!Q101</f>
        <v>0</v>
      </c>
      <c r="S100" s="6">
        <f>Order!R101</f>
        <v>0</v>
      </c>
      <c r="T100" s="6">
        <f>Order!S101</f>
        <v>0</v>
      </c>
      <c r="U100" s="6">
        <f>Order!T101</f>
        <v>0</v>
      </c>
      <c r="V100" s="6">
        <f>Order!U101</f>
        <v>0</v>
      </c>
      <c r="W100" s="6">
        <f>Order!V101</f>
        <v>0</v>
      </c>
      <c r="X100" s="6">
        <f>Order!W101</f>
        <v>0</v>
      </c>
      <c r="Y100" s="6">
        <f>Order!X101</f>
        <v>0</v>
      </c>
      <c r="Z100" s="6">
        <f>Order!Y101</f>
        <v>0</v>
      </c>
      <c r="AA100" s="6">
        <f>Order!Z101</f>
        <v>0</v>
      </c>
      <c r="AC100" s="6" cm="1">
        <f t="array" ref="AC100">SMALL(IF(成人兒童=$AE$1,ROW($A$3:$A$302)-2,9999),ROW(98:98))</f>
        <v>9999</v>
      </c>
      <c r="AD100" s="6" cm="1">
        <f t="array" aca="1" ref="AD100" ca="1">OFFSET($B$2,$AC100,COLUMN(A:A),,)</f>
        <v>0</v>
      </c>
      <c r="AE100" s="44" cm="1">
        <f t="array" aca="1" ref="AE100" ca="1">OFFSET($B$2,$AC100,COLUMN(B:B),,)</f>
        <v>0</v>
      </c>
      <c r="AF100" s="6" cm="1">
        <f t="array" aca="1" ref="AF100" ca="1">OFFSET($B$2,$AC100,COLUMN(C:C),,)</f>
        <v>0</v>
      </c>
      <c r="AG100" s="6" cm="1">
        <f t="array" aca="1" ref="AG100" ca="1">OFFSET($B$2,$AC100,COLUMN(D:D),,)</f>
        <v>0</v>
      </c>
      <c r="AH100" s="6" cm="1">
        <f t="array" aca="1" ref="AH100" ca="1">OFFSET($B$2,$AC100,COLUMN(E:E),,)</f>
        <v>0</v>
      </c>
      <c r="AI100" s="6" cm="1">
        <f t="array" aca="1" ref="AI100" ca="1">OFFSET($B$2,$AC100,COLUMN(F:F),,)</f>
        <v>0</v>
      </c>
      <c r="AJ100" s="6" cm="1">
        <f t="array" aca="1" ref="AJ100" ca="1">OFFSET($B$2,$AC100,COLUMN(G:G),,)</f>
        <v>0</v>
      </c>
      <c r="AK100" s="6" cm="1">
        <f t="array" aca="1" ref="AK100" ca="1">OFFSET($B$2,$AC100,COLUMN(H:H),,)</f>
        <v>0</v>
      </c>
      <c r="AL100" s="6" cm="1">
        <f t="array" aca="1" ref="AL100" ca="1">OFFSET($B$2,$AC100,COLUMN(I:I),,)</f>
        <v>0</v>
      </c>
      <c r="AM100" s="6" cm="1">
        <f t="array" aca="1" ref="AM100" ca="1">OFFSET($B$2,$AC100,COLUMN(J:J),,)</f>
        <v>0</v>
      </c>
      <c r="AN100" s="6" cm="1">
        <f t="array" aca="1" ref="AN100" ca="1">OFFSET($B$2,$AC100,COLUMN(K:K),,)</f>
        <v>0</v>
      </c>
      <c r="AO100" s="6" cm="1">
        <f t="array" aca="1" ref="AO100" ca="1">OFFSET($B$2,$AC100,COLUMN(L:L),,)</f>
        <v>0</v>
      </c>
      <c r="AP100" s="6" cm="1">
        <f t="array" aca="1" ref="AP100" ca="1">OFFSET($B$2,$AC100,COLUMN(M:M),,)</f>
        <v>0</v>
      </c>
      <c r="AQ100" s="6" cm="1">
        <f t="array" aca="1" ref="AQ100" ca="1">OFFSET($B$2,$AC100,COLUMN(N:N),,)</f>
        <v>0</v>
      </c>
      <c r="AR100" s="6" cm="1">
        <f t="array" aca="1" ref="AR100" ca="1">OFFSET($B$2,$AC100,COLUMN(O:O),,)</f>
        <v>0</v>
      </c>
      <c r="AS100" s="6" cm="1">
        <f t="array" aca="1" ref="AS100" ca="1">OFFSET($B$2,$AC100,COLUMN(P:P),,)</f>
        <v>0</v>
      </c>
      <c r="AT100" s="6" cm="1">
        <f t="array" aca="1" ref="AT100" ca="1">OFFSET($B$2,$AC100,COLUMN(Q:Q),,)</f>
        <v>0</v>
      </c>
      <c r="AU100" s="6" cm="1">
        <f t="array" aca="1" ref="AU100" ca="1">OFFSET($B$2,$AC100,COLUMN(R:R),,)</f>
        <v>0</v>
      </c>
      <c r="AV100" s="6" cm="1">
        <f t="array" aca="1" ref="AV100" ca="1">OFFSET($B$2,$AC100,COLUMN(S:S),,)</f>
        <v>0</v>
      </c>
      <c r="AW100" s="6" cm="1">
        <f t="array" aca="1" ref="AW100" ca="1">OFFSET($B$2,$AC100,COLUMN(T:T),,)</f>
        <v>0</v>
      </c>
      <c r="AX100" s="6" cm="1">
        <f t="array" aca="1" ref="AX100" ca="1">OFFSET($B$2,$AC100,COLUMN(U:U),,)</f>
        <v>0</v>
      </c>
      <c r="AZ100" s="6">
        <v>98</v>
      </c>
      <c r="BA100" s="45" t="str">
        <f t="shared" ca="1" si="10"/>
        <v>DJ5963-001</v>
      </c>
      <c r="BB100" s="44">
        <f t="shared" ca="1" si="11"/>
        <v>44735</v>
      </c>
      <c r="BC100" s="6">
        <f>$AH$2</f>
        <v>5</v>
      </c>
      <c r="BD100" s="6">
        <f ca="1">$AH$8</f>
        <v>12</v>
      </c>
      <c r="BF100" s="6" cm="1">
        <f t="array" aca="1" ref="BF100" ca="1">SMALL(IF(CGAC-$D$1&lt;36,ROW($BD$3:$BD$1009)-2,9999),ROW(98:98))</f>
        <v>98</v>
      </c>
      <c r="BG100" s="6" t="str" cm="1">
        <f t="array" aca="1" ref="BG100" ca="1">OFFSET($AZ$2,$BF100,COLUMN(A:A),,)</f>
        <v>DJ5963-001</v>
      </c>
      <c r="BH100" s="49" cm="1">
        <f t="array" aca="1" ref="BH100" ca="1">OFFSET($AZ$2,$BF100,COLUMN(B:B),,)</f>
        <v>44735</v>
      </c>
      <c r="BI100" s="6" cm="1">
        <f t="array" aca="1" ref="BI100" ca="1">OFFSET($AZ$2,$BF100,COLUMN(C:C),,)</f>
        <v>5</v>
      </c>
      <c r="BJ100" s="6" cm="1">
        <f t="array" aca="1" ref="BJ100" ca="1">OFFSET($AZ$2,$BF100,COLUMN(D:D),,)</f>
        <v>12</v>
      </c>
      <c r="BL100" s="54" cm="1">
        <f t="array" aca="1" ref="BL100" ca="1">SMALL(IF(Order_QTY&gt;0,ROW($BF$3:$BF$1009)-2,9999),ROW(98:98))</f>
        <v>140</v>
      </c>
      <c r="BM100" s="53" t="str" cm="1">
        <f t="array" aca="1" ref="BM100" ca="1">OFFSET($BF$2,$BL100,COLUMN(A:A),,)</f>
        <v>DJ5961-001</v>
      </c>
      <c r="BN100" s="55" cm="1">
        <f t="array" aca="1" ref="BN100" ca="1">OFFSET($BF$2,$BL100,COLUMN(B:B),,)</f>
        <v>44736</v>
      </c>
      <c r="BO100" s="53" cm="1">
        <f t="array" aca="1" ref="BO100" ca="1">OFFSET($BF$2,$BL100,COLUMN(C:C),,)</f>
        <v>7</v>
      </c>
      <c r="BP100" s="53" cm="1">
        <f t="array" aca="1" ref="BP100" ca="1">OFFSET($BF$2,$BL100,COLUMN(D:D),,)</f>
        <v>126</v>
      </c>
    </row>
    <row r="101" spans="1:68">
      <c r="A101" s="6">
        <v>99</v>
      </c>
      <c r="B101" s="6">
        <f>Order!A102</f>
        <v>0</v>
      </c>
      <c r="C101" s="6">
        <f>Order!C102</f>
        <v>0</v>
      </c>
      <c r="D101" s="44">
        <f>Order!B102</f>
        <v>0</v>
      </c>
      <c r="E101" s="6">
        <f>Order!D102</f>
        <v>0</v>
      </c>
      <c r="F101" s="6">
        <f>Order!E102</f>
        <v>0</v>
      </c>
      <c r="G101" s="6">
        <f>Order!F102</f>
        <v>0</v>
      </c>
      <c r="H101" s="6">
        <f>Order!G102</f>
        <v>0</v>
      </c>
      <c r="I101" s="6">
        <f>Order!H102</f>
        <v>0</v>
      </c>
      <c r="J101" s="6">
        <f>Order!I102</f>
        <v>0</v>
      </c>
      <c r="K101" s="6">
        <f>Order!J102</f>
        <v>0</v>
      </c>
      <c r="L101" s="6">
        <f>Order!K102</f>
        <v>0</v>
      </c>
      <c r="M101" s="6">
        <f>Order!L102</f>
        <v>0</v>
      </c>
      <c r="N101" s="6">
        <f>Order!M102</f>
        <v>0</v>
      </c>
      <c r="O101" s="6">
        <f>Order!N102</f>
        <v>0</v>
      </c>
      <c r="P101" s="6">
        <f>Order!O102</f>
        <v>0</v>
      </c>
      <c r="Q101" s="6">
        <f>Order!P102</f>
        <v>0</v>
      </c>
      <c r="R101" s="6">
        <f>Order!Q102</f>
        <v>0</v>
      </c>
      <c r="S101" s="6">
        <f>Order!R102</f>
        <v>0</v>
      </c>
      <c r="T101" s="6">
        <f>Order!S102</f>
        <v>0</v>
      </c>
      <c r="U101" s="6">
        <f>Order!T102</f>
        <v>0</v>
      </c>
      <c r="V101" s="6">
        <f>Order!U102</f>
        <v>0</v>
      </c>
      <c r="W101" s="6">
        <f>Order!V102</f>
        <v>0</v>
      </c>
      <c r="X101" s="6">
        <f>Order!W102</f>
        <v>0</v>
      </c>
      <c r="Y101" s="6">
        <f>Order!X102</f>
        <v>0</v>
      </c>
      <c r="Z101" s="6">
        <f>Order!Y102</f>
        <v>0</v>
      </c>
      <c r="AA101" s="6">
        <f>Order!Z102</f>
        <v>0</v>
      </c>
      <c r="AC101" s="6" cm="1">
        <f t="array" ref="AC101">SMALL(IF(成人兒童=$AE$1,ROW($A$3:$A$302)-2,9999),ROW(99:99))</f>
        <v>9999</v>
      </c>
      <c r="AD101" s="6" cm="1">
        <f t="array" aca="1" ref="AD101" ca="1">OFFSET($B$2,$AC101,COLUMN(A:A),,)</f>
        <v>0</v>
      </c>
      <c r="AE101" s="44" cm="1">
        <f t="array" aca="1" ref="AE101" ca="1">OFFSET($B$2,$AC101,COLUMN(B:B),,)</f>
        <v>0</v>
      </c>
      <c r="AF101" s="6" cm="1">
        <f t="array" aca="1" ref="AF101" ca="1">OFFSET($B$2,$AC101,COLUMN(C:C),,)</f>
        <v>0</v>
      </c>
      <c r="AG101" s="6" cm="1">
        <f t="array" aca="1" ref="AG101" ca="1">OFFSET($B$2,$AC101,COLUMN(D:D),,)</f>
        <v>0</v>
      </c>
      <c r="AH101" s="6" cm="1">
        <f t="array" aca="1" ref="AH101" ca="1">OFFSET($B$2,$AC101,COLUMN(E:E),,)</f>
        <v>0</v>
      </c>
      <c r="AI101" s="6" cm="1">
        <f t="array" aca="1" ref="AI101" ca="1">OFFSET($B$2,$AC101,COLUMN(F:F),,)</f>
        <v>0</v>
      </c>
      <c r="AJ101" s="6" cm="1">
        <f t="array" aca="1" ref="AJ101" ca="1">OFFSET($B$2,$AC101,COLUMN(G:G),,)</f>
        <v>0</v>
      </c>
      <c r="AK101" s="6" cm="1">
        <f t="array" aca="1" ref="AK101" ca="1">OFFSET($B$2,$AC101,COLUMN(H:H),,)</f>
        <v>0</v>
      </c>
      <c r="AL101" s="6" cm="1">
        <f t="array" aca="1" ref="AL101" ca="1">OFFSET($B$2,$AC101,COLUMN(I:I),,)</f>
        <v>0</v>
      </c>
      <c r="AM101" s="6" cm="1">
        <f t="array" aca="1" ref="AM101" ca="1">OFFSET($B$2,$AC101,COLUMN(J:J),,)</f>
        <v>0</v>
      </c>
      <c r="AN101" s="6" cm="1">
        <f t="array" aca="1" ref="AN101" ca="1">OFFSET($B$2,$AC101,COLUMN(K:K),,)</f>
        <v>0</v>
      </c>
      <c r="AO101" s="6" cm="1">
        <f t="array" aca="1" ref="AO101" ca="1">OFFSET($B$2,$AC101,COLUMN(L:L),,)</f>
        <v>0</v>
      </c>
      <c r="AP101" s="6" cm="1">
        <f t="array" aca="1" ref="AP101" ca="1">OFFSET($B$2,$AC101,COLUMN(M:M),,)</f>
        <v>0</v>
      </c>
      <c r="AQ101" s="6" cm="1">
        <f t="array" aca="1" ref="AQ101" ca="1">OFFSET($B$2,$AC101,COLUMN(N:N),,)</f>
        <v>0</v>
      </c>
      <c r="AR101" s="6" cm="1">
        <f t="array" aca="1" ref="AR101" ca="1">OFFSET($B$2,$AC101,COLUMN(O:O),,)</f>
        <v>0</v>
      </c>
      <c r="AS101" s="6" cm="1">
        <f t="array" aca="1" ref="AS101" ca="1">OFFSET($B$2,$AC101,COLUMN(P:P),,)</f>
        <v>0</v>
      </c>
      <c r="AT101" s="6" cm="1">
        <f t="array" aca="1" ref="AT101" ca="1">OFFSET($B$2,$AC101,COLUMN(Q:Q),,)</f>
        <v>0</v>
      </c>
      <c r="AU101" s="6" cm="1">
        <f t="array" aca="1" ref="AU101" ca="1">OFFSET($B$2,$AC101,COLUMN(R:R),,)</f>
        <v>0</v>
      </c>
      <c r="AV101" s="6" cm="1">
        <f t="array" aca="1" ref="AV101" ca="1">OFFSET($B$2,$AC101,COLUMN(S:S),,)</f>
        <v>0</v>
      </c>
      <c r="AW101" s="6" cm="1">
        <f t="array" aca="1" ref="AW101" ca="1">OFFSET($B$2,$AC101,COLUMN(T:T),,)</f>
        <v>0</v>
      </c>
      <c r="AX101" s="6" cm="1">
        <f t="array" aca="1" ref="AX101" ca="1">OFFSET($B$2,$AC101,COLUMN(U:U),,)</f>
        <v>0</v>
      </c>
      <c r="AZ101" s="6">
        <v>99</v>
      </c>
      <c r="BA101" s="45" t="str">
        <f t="shared" ca="1" si="10"/>
        <v>DJ5963-001</v>
      </c>
      <c r="BB101" s="44">
        <f t="shared" ca="1" si="11"/>
        <v>44735</v>
      </c>
      <c r="BC101" s="6">
        <f>$AI$2</f>
        <v>5.5</v>
      </c>
      <c r="BD101" s="6">
        <f ca="1">$AI$8</f>
        <v>12</v>
      </c>
      <c r="BF101" s="6" cm="1">
        <f t="array" aca="1" ref="BF101" ca="1">SMALL(IF(CGAC-$D$1&lt;36,ROW($BD$3:$BD$1009)-2,9999),ROW(99:99))</f>
        <v>99</v>
      </c>
      <c r="BG101" s="6" t="str" cm="1">
        <f t="array" aca="1" ref="BG101" ca="1">OFFSET($AZ$2,$BF101,COLUMN(A:A),,)</f>
        <v>DJ5963-001</v>
      </c>
      <c r="BH101" s="49" cm="1">
        <f t="array" aca="1" ref="BH101" ca="1">OFFSET($AZ$2,$BF101,COLUMN(B:B),,)</f>
        <v>44735</v>
      </c>
      <c r="BI101" s="6" cm="1">
        <f t="array" aca="1" ref="BI101" ca="1">OFFSET($AZ$2,$BF101,COLUMN(C:C),,)</f>
        <v>5.5</v>
      </c>
      <c r="BJ101" s="6" cm="1">
        <f t="array" aca="1" ref="BJ101" ca="1">OFFSET($AZ$2,$BF101,COLUMN(D:D),,)</f>
        <v>12</v>
      </c>
      <c r="BL101" s="54" cm="1">
        <f t="array" aca="1" ref="BL101" ca="1">SMALL(IF(Order_QTY&gt;0,ROW($BF$3:$BF$1009)-2,9999),ROW(99:99))</f>
        <v>141</v>
      </c>
      <c r="BM101" s="53" t="str" cm="1">
        <f t="array" aca="1" ref="BM101" ca="1">OFFSET($BF$2,$BL101,COLUMN(A:A),,)</f>
        <v>DJ5961-001</v>
      </c>
      <c r="BN101" s="55" cm="1">
        <f t="array" aca="1" ref="BN101" ca="1">OFFSET($BF$2,$BL101,COLUMN(B:B),,)</f>
        <v>44736</v>
      </c>
      <c r="BO101" s="53" cm="1">
        <f t="array" aca="1" ref="BO101" ca="1">OFFSET($BF$2,$BL101,COLUMN(C:C),,)</f>
        <v>7.5</v>
      </c>
      <c r="BP101" s="53" cm="1">
        <f t="array" aca="1" ref="BP101" ca="1">OFFSET($BF$2,$BL101,COLUMN(D:D),,)</f>
        <v>108</v>
      </c>
    </row>
    <row r="102" spans="1:68">
      <c r="A102" s="6">
        <v>100</v>
      </c>
      <c r="B102" s="6">
        <f>Order!A103</f>
        <v>0</v>
      </c>
      <c r="C102" s="6">
        <f>Order!C103</f>
        <v>0</v>
      </c>
      <c r="D102" s="44">
        <f>Order!B103</f>
        <v>0</v>
      </c>
      <c r="E102" s="6">
        <f>Order!D103</f>
        <v>0</v>
      </c>
      <c r="F102" s="6">
        <f>Order!E103</f>
        <v>0</v>
      </c>
      <c r="G102" s="6">
        <f>Order!F103</f>
        <v>0</v>
      </c>
      <c r="H102" s="6">
        <f>Order!G103</f>
        <v>0</v>
      </c>
      <c r="I102" s="6">
        <f>Order!H103</f>
        <v>0</v>
      </c>
      <c r="J102" s="6">
        <f>Order!I103</f>
        <v>0</v>
      </c>
      <c r="K102" s="6">
        <f>Order!J103</f>
        <v>0</v>
      </c>
      <c r="L102" s="6">
        <f>Order!K103</f>
        <v>0</v>
      </c>
      <c r="M102" s="6">
        <f>Order!L103</f>
        <v>0</v>
      </c>
      <c r="N102" s="6">
        <f>Order!M103</f>
        <v>0</v>
      </c>
      <c r="O102" s="6">
        <f>Order!N103</f>
        <v>0</v>
      </c>
      <c r="P102" s="6">
        <f>Order!O103</f>
        <v>0</v>
      </c>
      <c r="Q102" s="6">
        <f>Order!P103</f>
        <v>0</v>
      </c>
      <c r="R102" s="6">
        <f>Order!Q103</f>
        <v>0</v>
      </c>
      <c r="S102" s="6">
        <f>Order!R103</f>
        <v>0</v>
      </c>
      <c r="T102" s="6">
        <f>Order!S103</f>
        <v>0</v>
      </c>
      <c r="U102" s="6">
        <f>Order!T103</f>
        <v>0</v>
      </c>
      <c r="V102" s="6">
        <f>Order!U103</f>
        <v>0</v>
      </c>
      <c r="W102" s="6">
        <f>Order!V103</f>
        <v>0</v>
      </c>
      <c r="X102" s="6">
        <f>Order!W103</f>
        <v>0</v>
      </c>
      <c r="Y102" s="6">
        <f>Order!X103</f>
        <v>0</v>
      </c>
      <c r="Z102" s="6">
        <f>Order!Y103</f>
        <v>0</v>
      </c>
      <c r="AA102" s="6">
        <f>Order!Z103</f>
        <v>0</v>
      </c>
      <c r="AC102" s="6" cm="1">
        <f t="array" ref="AC102">SMALL(IF(成人兒童=$AE$1,ROW($A$3:$A$302)-2,9999),ROW(100:100))</f>
        <v>9999</v>
      </c>
      <c r="AD102" s="6" cm="1">
        <f t="array" aca="1" ref="AD102" ca="1">OFFSET($B$2,$AC102,COLUMN(A:A),,)</f>
        <v>0</v>
      </c>
      <c r="AE102" s="44" cm="1">
        <f t="array" aca="1" ref="AE102" ca="1">OFFSET($B$2,$AC102,COLUMN(B:B),,)</f>
        <v>0</v>
      </c>
      <c r="AF102" s="6" cm="1">
        <f t="array" aca="1" ref="AF102" ca="1">OFFSET($B$2,$AC102,COLUMN(C:C),,)</f>
        <v>0</v>
      </c>
      <c r="AG102" s="6" cm="1">
        <f t="array" aca="1" ref="AG102" ca="1">OFFSET($B$2,$AC102,COLUMN(D:D),,)</f>
        <v>0</v>
      </c>
      <c r="AH102" s="6" cm="1">
        <f t="array" aca="1" ref="AH102" ca="1">OFFSET($B$2,$AC102,COLUMN(E:E),,)</f>
        <v>0</v>
      </c>
      <c r="AI102" s="6" cm="1">
        <f t="array" aca="1" ref="AI102" ca="1">OFFSET($B$2,$AC102,COLUMN(F:F),,)</f>
        <v>0</v>
      </c>
      <c r="AJ102" s="6" cm="1">
        <f t="array" aca="1" ref="AJ102" ca="1">OFFSET($B$2,$AC102,COLUMN(G:G),,)</f>
        <v>0</v>
      </c>
      <c r="AK102" s="6" cm="1">
        <f t="array" aca="1" ref="AK102" ca="1">OFFSET($B$2,$AC102,COLUMN(H:H),,)</f>
        <v>0</v>
      </c>
      <c r="AL102" s="6" cm="1">
        <f t="array" aca="1" ref="AL102" ca="1">OFFSET($B$2,$AC102,COLUMN(I:I),,)</f>
        <v>0</v>
      </c>
      <c r="AM102" s="6" cm="1">
        <f t="array" aca="1" ref="AM102" ca="1">OFFSET($B$2,$AC102,COLUMN(J:J),,)</f>
        <v>0</v>
      </c>
      <c r="AN102" s="6" cm="1">
        <f t="array" aca="1" ref="AN102" ca="1">OFFSET($B$2,$AC102,COLUMN(K:K),,)</f>
        <v>0</v>
      </c>
      <c r="AO102" s="6" cm="1">
        <f t="array" aca="1" ref="AO102" ca="1">OFFSET($B$2,$AC102,COLUMN(L:L),,)</f>
        <v>0</v>
      </c>
      <c r="AP102" s="6" cm="1">
        <f t="array" aca="1" ref="AP102" ca="1">OFFSET($B$2,$AC102,COLUMN(M:M),,)</f>
        <v>0</v>
      </c>
      <c r="AQ102" s="6" cm="1">
        <f t="array" aca="1" ref="AQ102" ca="1">OFFSET($B$2,$AC102,COLUMN(N:N),,)</f>
        <v>0</v>
      </c>
      <c r="AR102" s="6" cm="1">
        <f t="array" aca="1" ref="AR102" ca="1">OFFSET($B$2,$AC102,COLUMN(O:O),,)</f>
        <v>0</v>
      </c>
      <c r="AS102" s="6" cm="1">
        <f t="array" aca="1" ref="AS102" ca="1">OFFSET($B$2,$AC102,COLUMN(P:P),,)</f>
        <v>0</v>
      </c>
      <c r="AT102" s="6" cm="1">
        <f t="array" aca="1" ref="AT102" ca="1">OFFSET($B$2,$AC102,COLUMN(Q:Q),,)</f>
        <v>0</v>
      </c>
      <c r="AU102" s="6" cm="1">
        <f t="array" aca="1" ref="AU102" ca="1">OFFSET($B$2,$AC102,COLUMN(R:R),,)</f>
        <v>0</v>
      </c>
      <c r="AV102" s="6" cm="1">
        <f t="array" aca="1" ref="AV102" ca="1">OFFSET($B$2,$AC102,COLUMN(S:S),,)</f>
        <v>0</v>
      </c>
      <c r="AW102" s="6" cm="1">
        <f t="array" aca="1" ref="AW102" ca="1">OFFSET($B$2,$AC102,COLUMN(T:T),,)</f>
        <v>0</v>
      </c>
      <c r="AX102" s="6" cm="1">
        <f t="array" aca="1" ref="AX102" ca="1">OFFSET($B$2,$AC102,COLUMN(U:U),,)</f>
        <v>0</v>
      </c>
      <c r="AZ102" s="6">
        <v>100</v>
      </c>
      <c r="BA102" s="45" t="str">
        <f t="shared" ca="1" si="10"/>
        <v>DJ5963-001</v>
      </c>
      <c r="BB102" s="44">
        <f t="shared" ca="1" si="11"/>
        <v>44735</v>
      </c>
      <c r="BC102" s="6">
        <f>$AJ$2</f>
        <v>6</v>
      </c>
      <c r="BD102" s="6">
        <f ca="1">$AJ$8</f>
        <v>6</v>
      </c>
      <c r="BF102" s="6" cm="1">
        <f t="array" aca="1" ref="BF102" ca="1">SMALL(IF(CGAC-$D$1&lt;36,ROW($BD$3:$BD$1009)-2,9999),ROW(100:100))</f>
        <v>100</v>
      </c>
      <c r="BG102" s="6" t="str" cm="1">
        <f t="array" aca="1" ref="BG102" ca="1">OFFSET($AZ$2,$BF102,COLUMN(A:A),,)</f>
        <v>DJ5963-001</v>
      </c>
      <c r="BH102" s="49" cm="1">
        <f t="array" aca="1" ref="BH102" ca="1">OFFSET($AZ$2,$BF102,COLUMN(B:B),,)</f>
        <v>44735</v>
      </c>
      <c r="BI102" s="6" cm="1">
        <f t="array" aca="1" ref="BI102" ca="1">OFFSET($AZ$2,$BF102,COLUMN(C:C),,)</f>
        <v>6</v>
      </c>
      <c r="BJ102" s="6" cm="1">
        <f t="array" aca="1" ref="BJ102" ca="1">OFFSET($AZ$2,$BF102,COLUMN(D:D),,)</f>
        <v>6</v>
      </c>
      <c r="BL102" s="54" cm="1">
        <f t="array" aca="1" ref="BL102" ca="1">SMALL(IF(Order_QTY&gt;0,ROW($BF$3:$BF$1009)-2,9999),ROW(100:100))</f>
        <v>142</v>
      </c>
      <c r="BM102" s="53" t="str" cm="1">
        <f t="array" aca="1" ref="BM102" ca="1">OFFSET($BF$2,$BL102,COLUMN(A:A),,)</f>
        <v>DJ5961-001</v>
      </c>
      <c r="BN102" s="55" cm="1">
        <f t="array" aca="1" ref="BN102" ca="1">OFFSET($BF$2,$BL102,COLUMN(B:B),,)</f>
        <v>44736</v>
      </c>
      <c r="BO102" s="53" cm="1">
        <f t="array" aca="1" ref="BO102" ca="1">OFFSET($BF$2,$BL102,COLUMN(C:C),,)</f>
        <v>8</v>
      </c>
      <c r="BP102" s="53" cm="1">
        <f t="array" aca="1" ref="BP102" ca="1">OFFSET($BF$2,$BL102,COLUMN(D:D),,)</f>
        <v>168</v>
      </c>
    </row>
    <row r="103" spans="1:68">
      <c r="A103" s="6">
        <v>101</v>
      </c>
      <c r="B103" s="6">
        <f>Order!A104</f>
        <v>0</v>
      </c>
      <c r="C103" s="6">
        <f>Order!C104</f>
        <v>0</v>
      </c>
      <c r="D103" s="44">
        <f>Order!B104</f>
        <v>0</v>
      </c>
      <c r="E103" s="6">
        <f>Order!D104</f>
        <v>0</v>
      </c>
      <c r="F103" s="6">
        <f>Order!E104</f>
        <v>0</v>
      </c>
      <c r="G103" s="6">
        <f>Order!F104</f>
        <v>0</v>
      </c>
      <c r="H103" s="6">
        <f>Order!G104</f>
        <v>0</v>
      </c>
      <c r="I103" s="6">
        <f>Order!H104</f>
        <v>0</v>
      </c>
      <c r="J103" s="6">
        <f>Order!I104</f>
        <v>0</v>
      </c>
      <c r="K103" s="6">
        <f>Order!J104</f>
        <v>0</v>
      </c>
      <c r="L103" s="6">
        <f>Order!K104</f>
        <v>0</v>
      </c>
      <c r="M103" s="6">
        <f>Order!L104</f>
        <v>0</v>
      </c>
      <c r="N103" s="6">
        <f>Order!M104</f>
        <v>0</v>
      </c>
      <c r="O103" s="6">
        <f>Order!N104</f>
        <v>0</v>
      </c>
      <c r="P103" s="6">
        <f>Order!O104</f>
        <v>0</v>
      </c>
      <c r="Q103" s="6">
        <f>Order!P104</f>
        <v>0</v>
      </c>
      <c r="R103" s="6">
        <f>Order!Q104</f>
        <v>0</v>
      </c>
      <c r="S103" s="6">
        <f>Order!R104</f>
        <v>0</v>
      </c>
      <c r="T103" s="6">
        <f>Order!S104</f>
        <v>0</v>
      </c>
      <c r="U103" s="6">
        <f>Order!T104</f>
        <v>0</v>
      </c>
      <c r="V103" s="6">
        <f>Order!U104</f>
        <v>0</v>
      </c>
      <c r="W103" s="6">
        <f>Order!V104</f>
        <v>0</v>
      </c>
      <c r="X103" s="6">
        <f>Order!W104</f>
        <v>0</v>
      </c>
      <c r="Y103" s="6">
        <f>Order!X104</f>
        <v>0</v>
      </c>
      <c r="Z103" s="6">
        <f>Order!Y104</f>
        <v>0</v>
      </c>
      <c r="AA103" s="6">
        <f>Order!Z104</f>
        <v>0</v>
      </c>
      <c r="AC103" s="6" cm="1">
        <f t="array" ref="AC103">SMALL(IF(成人兒童=$AE$1,ROW($A$3:$A$302)-2,9999),ROW(101:101))</f>
        <v>9999</v>
      </c>
      <c r="AD103" s="6" cm="1">
        <f t="array" aca="1" ref="AD103" ca="1">OFFSET($B$2,$AC103,COLUMN(A:A),,)</f>
        <v>0</v>
      </c>
      <c r="AE103" s="44" cm="1">
        <f t="array" aca="1" ref="AE103" ca="1">OFFSET($B$2,$AC103,COLUMN(B:B),,)</f>
        <v>0</v>
      </c>
      <c r="AF103" s="6" cm="1">
        <f t="array" aca="1" ref="AF103" ca="1">OFFSET($B$2,$AC103,COLUMN(C:C),,)</f>
        <v>0</v>
      </c>
      <c r="AG103" s="6" cm="1">
        <f t="array" aca="1" ref="AG103" ca="1">OFFSET($B$2,$AC103,COLUMN(D:D),,)</f>
        <v>0</v>
      </c>
      <c r="AH103" s="6" cm="1">
        <f t="array" aca="1" ref="AH103" ca="1">OFFSET($B$2,$AC103,COLUMN(E:E),,)</f>
        <v>0</v>
      </c>
      <c r="AI103" s="6" cm="1">
        <f t="array" aca="1" ref="AI103" ca="1">OFFSET($B$2,$AC103,COLUMN(F:F),,)</f>
        <v>0</v>
      </c>
      <c r="AJ103" s="6" cm="1">
        <f t="array" aca="1" ref="AJ103" ca="1">OFFSET($B$2,$AC103,COLUMN(G:G),,)</f>
        <v>0</v>
      </c>
      <c r="AK103" s="6" cm="1">
        <f t="array" aca="1" ref="AK103" ca="1">OFFSET($B$2,$AC103,COLUMN(H:H),,)</f>
        <v>0</v>
      </c>
      <c r="AL103" s="6" cm="1">
        <f t="array" aca="1" ref="AL103" ca="1">OFFSET($B$2,$AC103,COLUMN(I:I),,)</f>
        <v>0</v>
      </c>
      <c r="AM103" s="6" cm="1">
        <f t="array" aca="1" ref="AM103" ca="1">OFFSET($B$2,$AC103,COLUMN(J:J),,)</f>
        <v>0</v>
      </c>
      <c r="AN103" s="6" cm="1">
        <f t="array" aca="1" ref="AN103" ca="1">OFFSET($B$2,$AC103,COLUMN(K:K),,)</f>
        <v>0</v>
      </c>
      <c r="AO103" s="6" cm="1">
        <f t="array" aca="1" ref="AO103" ca="1">OFFSET($B$2,$AC103,COLUMN(L:L),,)</f>
        <v>0</v>
      </c>
      <c r="AP103" s="6" cm="1">
        <f t="array" aca="1" ref="AP103" ca="1">OFFSET($B$2,$AC103,COLUMN(M:M),,)</f>
        <v>0</v>
      </c>
      <c r="AQ103" s="6" cm="1">
        <f t="array" aca="1" ref="AQ103" ca="1">OFFSET($B$2,$AC103,COLUMN(N:N),,)</f>
        <v>0</v>
      </c>
      <c r="AR103" s="6" cm="1">
        <f t="array" aca="1" ref="AR103" ca="1">OFFSET($B$2,$AC103,COLUMN(O:O),,)</f>
        <v>0</v>
      </c>
      <c r="AS103" s="6" cm="1">
        <f t="array" aca="1" ref="AS103" ca="1">OFFSET($B$2,$AC103,COLUMN(P:P),,)</f>
        <v>0</v>
      </c>
      <c r="AT103" s="6" cm="1">
        <f t="array" aca="1" ref="AT103" ca="1">OFFSET($B$2,$AC103,COLUMN(Q:Q),,)</f>
        <v>0</v>
      </c>
      <c r="AU103" s="6" cm="1">
        <f t="array" aca="1" ref="AU103" ca="1">OFFSET($B$2,$AC103,COLUMN(R:R),,)</f>
        <v>0</v>
      </c>
      <c r="AV103" s="6" cm="1">
        <f t="array" aca="1" ref="AV103" ca="1">OFFSET($B$2,$AC103,COLUMN(S:S),,)</f>
        <v>0</v>
      </c>
      <c r="AW103" s="6" cm="1">
        <f t="array" aca="1" ref="AW103" ca="1">OFFSET($B$2,$AC103,COLUMN(T:T),,)</f>
        <v>0</v>
      </c>
      <c r="AX103" s="6" cm="1">
        <f t="array" aca="1" ref="AX103" ca="1">OFFSET($B$2,$AC103,COLUMN(U:U),,)</f>
        <v>0</v>
      </c>
      <c r="AZ103" s="6">
        <v>101</v>
      </c>
      <c r="BA103" s="45" t="str">
        <f t="shared" ca="1" si="10"/>
        <v>DJ5963-001</v>
      </c>
      <c r="BB103" s="44">
        <f t="shared" ca="1" si="11"/>
        <v>44735</v>
      </c>
      <c r="BC103" s="6">
        <f>$AK$2</f>
        <v>6.5</v>
      </c>
      <c r="BD103" s="6">
        <f ca="1">$AK$8</f>
        <v>12</v>
      </c>
      <c r="BF103" s="6" cm="1">
        <f t="array" aca="1" ref="BF103" ca="1">SMALL(IF(CGAC-$D$1&lt;36,ROW($BD$3:$BD$1009)-2,9999),ROW(101:101))</f>
        <v>101</v>
      </c>
      <c r="BG103" s="6" t="str" cm="1">
        <f t="array" aca="1" ref="BG103" ca="1">OFFSET($AZ$2,$BF103,COLUMN(A:A),,)</f>
        <v>DJ5963-001</v>
      </c>
      <c r="BH103" s="49" cm="1">
        <f t="array" aca="1" ref="BH103" ca="1">OFFSET($AZ$2,$BF103,COLUMN(B:B),,)</f>
        <v>44735</v>
      </c>
      <c r="BI103" s="6" cm="1">
        <f t="array" aca="1" ref="BI103" ca="1">OFFSET($AZ$2,$BF103,COLUMN(C:C),,)</f>
        <v>6.5</v>
      </c>
      <c r="BJ103" s="6" cm="1">
        <f t="array" aca="1" ref="BJ103" ca="1">OFFSET($AZ$2,$BF103,COLUMN(D:D),,)</f>
        <v>12</v>
      </c>
      <c r="BL103" s="54" cm="1">
        <f t="array" aca="1" ref="BL103" ca="1">SMALL(IF(Order_QTY&gt;0,ROW($BF$3:$BF$1009)-2,9999),ROW(101:101))</f>
        <v>143</v>
      </c>
      <c r="BM103" s="53" t="str" cm="1">
        <f t="array" aca="1" ref="BM103" ca="1">OFFSET($BF$2,$BL103,COLUMN(A:A),,)</f>
        <v>DJ5961-001</v>
      </c>
      <c r="BN103" s="55" cm="1">
        <f t="array" aca="1" ref="BN103" ca="1">OFFSET($BF$2,$BL103,COLUMN(B:B),,)</f>
        <v>44736</v>
      </c>
      <c r="BO103" s="53" cm="1">
        <f t="array" aca="1" ref="BO103" ca="1">OFFSET($BF$2,$BL103,COLUMN(C:C),,)</f>
        <v>8.5</v>
      </c>
      <c r="BP103" s="53" cm="1">
        <f t="array" aca="1" ref="BP103" ca="1">OFFSET($BF$2,$BL103,COLUMN(D:D),,)</f>
        <v>222</v>
      </c>
    </row>
    <row r="104" spans="1:68">
      <c r="A104" s="6">
        <v>102</v>
      </c>
      <c r="B104" s="6">
        <f>Order!A105</f>
        <v>0</v>
      </c>
      <c r="C104" s="6">
        <f>Order!C105</f>
        <v>0</v>
      </c>
      <c r="D104" s="44">
        <f>Order!B105</f>
        <v>0</v>
      </c>
      <c r="E104" s="6">
        <f>Order!D105</f>
        <v>0</v>
      </c>
      <c r="F104" s="6">
        <f>Order!E105</f>
        <v>0</v>
      </c>
      <c r="G104" s="6">
        <f>Order!F105</f>
        <v>0</v>
      </c>
      <c r="H104" s="6">
        <f>Order!G105</f>
        <v>0</v>
      </c>
      <c r="I104" s="6">
        <f>Order!H105</f>
        <v>0</v>
      </c>
      <c r="J104" s="6">
        <f>Order!I105</f>
        <v>0</v>
      </c>
      <c r="K104" s="6">
        <f>Order!J105</f>
        <v>0</v>
      </c>
      <c r="L104" s="6">
        <f>Order!K105</f>
        <v>0</v>
      </c>
      <c r="M104" s="6">
        <f>Order!L105</f>
        <v>0</v>
      </c>
      <c r="N104" s="6">
        <f>Order!M105</f>
        <v>0</v>
      </c>
      <c r="O104" s="6">
        <f>Order!N105</f>
        <v>0</v>
      </c>
      <c r="P104" s="6">
        <f>Order!O105</f>
        <v>0</v>
      </c>
      <c r="Q104" s="6">
        <f>Order!P105</f>
        <v>0</v>
      </c>
      <c r="R104" s="6">
        <f>Order!Q105</f>
        <v>0</v>
      </c>
      <c r="S104" s="6">
        <f>Order!R105</f>
        <v>0</v>
      </c>
      <c r="T104" s="6">
        <f>Order!S105</f>
        <v>0</v>
      </c>
      <c r="U104" s="6">
        <f>Order!T105</f>
        <v>0</v>
      </c>
      <c r="V104" s="6">
        <f>Order!U105</f>
        <v>0</v>
      </c>
      <c r="W104" s="6">
        <f>Order!V105</f>
        <v>0</v>
      </c>
      <c r="X104" s="6">
        <f>Order!W105</f>
        <v>0</v>
      </c>
      <c r="Y104" s="6">
        <f>Order!X105</f>
        <v>0</v>
      </c>
      <c r="Z104" s="6">
        <f>Order!Y105</f>
        <v>0</v>
      </c>
      <c r="AA104" s="6">
        <f>Order!Z105</f>
        <v>0</v>
      </c>
      <c r="AC104" s="6" cm="1">
        <f t="array" ref="AC104">SMALL(IF(成人兒童=$AE$1,ROW($A$3:$A$302)-2,9999),ROW(102:102))</f>
        <v>9999</v>
      </c>
      <c r="AD104" s="6" cm="1">
        <f t="array" aca="1" ref="AD104" ca="1">OFFSET($B$2,$AC104,COLUMN(A:A),,)</f>
        <v>0</v>
      </c>
      <c r="AE104" s="44" cm="1">
        <f t="array" aca="1" ref="AE104" ca="1">OFFSET($B$2,$AC104,COLUMN(B:B),,)</f>
        <v>0</v>
      </c>
      <c r="AF104" s="6" cm="1">
        <f t="array" aca="1" ref="AF104" ca="1">OFFSET($B$2,$AC104,COLUMN(C:C),,)</f>
        <v>0</v>
      </c>
      <c r="AG104" s="6" cm="1">
        <f t="array" aca="1" ref="AG104" ca="1">OFFSET($B$2,$AC104,COLUMN(D:D),,)</f>
        <v>0</v>
      </c>
      <c r="AH104" s="6" cm="1">
        <f t="array" aca="1" ref="AH104" ca="1">OFFSET($B$2,$AC104,COLUMN(E:E),,)</f>
        <v>0</v>
      </c>
      <c r="AI104" s="6" cm="1">
        <f t="array" aca="1" ref="AI104" ca="1">OFFSET($B$2,$AC104,COLUMN(F:F),,)</f>
        <v>0</v>
      </c>
      <c r="AJ104" s="6" cm="1">
        <f t="array" aca="1" ref="AJ104" ca="1">OFFSET($B$2,$AC104,COLUMN(G:G),,)</f>
        <v>0</v>
      </c>
      <c r="AK104" s="6" cm="1">
        <f t="array" aca="1" ref="AK104" ca="1">OFFSET($B$2,$AC104,COLUMN(H:H),,)</f>
        <v>0</v>
      </c>
      <c r="AL104" s="6" cm="1">
        <f t="array" aca="1" ref="AL104" ca="1">OFFSET($B$2,$AC104,COLUMN(I:I),,)</f>
        <v>0</v>
      </c>
      <c r="AM104" s="6" cm="1">
        <f t="array" aca="1" ref="AM104" ca="1">OFFSET($B$2,$AC104,COLUMN(J:J),,)</f>
        <v>0</v>
      </c>
      <c r="AN104" s="6" cm="1">
        <f t="array" aca="1" ref="AN104" ca="1">OFFSET($B$2,$AC104,COLUMN(K:K),,)</f>
        <v>0</v>
      </c>
      <c r="AO104" s="6" cm="1">
        <f t="array" aca="1" ref="AO104" ca="1">OFFSET($B$2,$AC104,COLUMN(L:L),,)</f>
        <v>0</v>
      </c>
      <c r="AP104" s="6" cm="1">
        <f t="array" aca="1" ref="AP104" ca="1">OFFSET($B$2,$AC104,COLUMN(M:M),,)</f>
        <v>0</v>
      </c>
      <c r="AQ104" s="6" cm="1">
        <f t="array" aca="1" ref="AQ104" ca="1">OFFSET($B$2,$AC104,COLUMN(N:N),,)</f>
        <v>0</v>
      </c>
      <c r="AR104" s="6" cm="1">
        <f t="array" aca="1" ref="AR104" ca="1">OFFSET($B$2,$AC104,COLUMN(O:O),,)</f>
        <v>0</v>
      </c>
      <c r="AS104" s="6" cm="1">
        <f t="array" aca="1" ref="AS104" ca="1">OFFSET($B$2,$AC104,COLUMN(P:P),,)</f>
        <v>0</v>
      </c>
      <c r="AT104" s="6" cm="1">
        <f t="array" aca="1" ref="AT104" ca="1">OFFSET($B$2,$AC104,COLUMN(Q:Q),,)</f>
        <v>0</v>
      </c>
      <c r="AU104" s="6" cm="1">
        <f t="array" aca="1" ref="AU104" ca="1">OFFSET($B$2,$AC104,COLUMN(R:R),,)</f>
        <v>0</v>
      </c>
      <c r="AV104" s="6" cm="1">
        <f t="array" aca="1" ref="AV104" ca="1">OFFSET($B$2,$AC104,COLUMN(S:S),,)</f>
        <v>0</v>
      </c>
      <c r="AW104" s="6" cm="1">
        <f t="array" aca="1" ref="AW104" ca="1">OFFSET($B$2,$AC104,COLUMN(T:T),,)</f>
        <v>0</v>
      </c>
      <c r="AX104" s="6" cm="1">
        <f t="array" aca="1" ref="AX104" ca="1">OFFSET($B$2,$AC104,COLUMN(U:U),,)</f>
        <v>0</v>
      </c>
      <c r="AZ104" s="6">
        <v>102</v>
      </c>
      <c r="BA104" s="45" t="str">
        <f t="shared" ca="1" si="10"/>
        <v>DJ5963-001</v>
      </c>
      <c r="BB104" s="44">
        <f t="shared" ca="1" si="11"/>
        <v>44735</v>
      </c>
      <c r="BC104" s="6">
        <f>$AL$2</f>
        <v>7</v>
      </c>
      <c r="BD104" s="6">
        <f ca="1">$AL$8</f>
        <v>0</v>
      </c>
      <c r="BF104" s="6" cm="1">
        <f t="array" aca="1" ref="BF104" ca="1">SMALL(IF(CGAC-$D$1&lt;36,ROW($BD$3:$BD$1009)-2,9999),ROW(102:102))</f>
        <v>102</v>
      </c>
      <c r="BG104" s="6" t="str" cm="1">
        <f t="array" aca="1" ref="BG104" ca="1">OFFSET($AZ$2,$BF104,COLUMN(A:A),,)</f>
        <v>DJ5963-001</v>
      </c>
      <c r="BH104" s="49" cm="1">
        <f t="array" aca="1" ref="BH104" ca="1">OFFSET($AZ$2,$BF104,COLUMN(B:B),,)</f>
        <v>44735</v>
      </c>
      <c r="BI104" s="6" cm="1">
        <f t="array" aca="1" ref="BI104" ca="1">OFFSET($AZ$2,$BF104,COLUMN(C:C),,)</f>
        <v>7</v>
      </c>
      <c r="BJ104" s="6" cm="1">
        <f t="array" aca="1" ref="BJ104" ca="1">OFFSET($AZ$2,$BF104,COLUMN(D:D),,)</f>
        <v>0</v>
      </c>
      <c r="BL104" s="54" cm="1">
        <f t="array" aca="1" ref="BL104" ca="1">SMALL(IF(Order_QTY&gt;0,ROW($BF$3:$BF$1009)-2,9999),ROW(102:102))</f>
        <v>144</v>
      </c>
      <c r="BM104" s="53" t="str" cm="1">
        <f t="array" aca="1" ref="BM104" ca="1">OFFSET($BF$2,$BL104,COLUMN(A:A),,)</f>
        <v>DJ5961-001</v>
      </c>
      <c r="BN104" s="55" cm="1">
        <f t="array" aca="1" ref="BN104" ca="1">OFFSET($BF$2,$BL104,COLUMN(B:B),,)</f>
        <v>44736</v>
      </c>
      <c r="BO104" s="53" cm="1">
        <f t="array" aca="1" ref="BO104" ca="1">OFFSET($BF$2,$BL104,COLUMN(C:C),,)</f>
        <v>9</v>
      </c>
      <c r="BP104" s="53" cm="1">
        <f t="array" aca="1" ref="BP104" ca="1">OFFSET($BF$2,$BL104,COLUMN(D:D),,)</f>
        <v>396</v>
      </c>
    </row>
    <row r="105" spans="1:68">
      <c r="A105" s="6">
        <v>103</v>
      </c>
      <c r="B105" s="6">
        <f>Order!A106</f>
        <v>0</v>
      </c>
      <c r="C105" s="6">
        <f>Order!C106</f>
        <v>0</v>
      </c>
      <c r="D105" s="44">
        <f>Order!B106</f>
        <v>0</v>
      </c>
      <c r="E105" s="6">
        <f>Order!D106</f>
        <v>0</v>
      </c>
      <c r="F105" s="6">
        <f>Order!E106</f>
        <v>0</v>
      </c>
      <c r="G105" s="6">
        <f>Order!F106</f>
        <v>0</v>
      </c>
      <c r="H105" s="6">
        <f>Order!G106</f>
        <v>0</v>
      </c>
      <c r="I105" s="6">
        <f>Order!H106</f>
        <v>0</v>
      </c>
      <c r="J105" s="6">
        <f>Order!I106</f>
        <v>0</v>
      </c>
      <c r="K105" s="6">
        <f>Order!J106</f>
        <v>0</v>
      </c>
      <c r="L105" s="6">
        <f>Order!K106</f>
        <v>0</v>
      </c>
      <c r="M105" s="6">
        <f>Order!L106</f>
        <v>0</v>
      </c>
      <c r="N105" s="6">
        <f>Order!M106</f>
        <v>0</v>
      </c>
      <c r="O105" s="6">
        <f>Order!N106</f>
        <v>0</v>
      </c>
      <c r="P105" s="6">
        <f>Order!O106</f>
        <v>0</v>
      </c>
      <c r="Q105" s="6">
        <f>Order!P106</f>
        <v>0</v>
      </c>
      <c r="R105" s="6">
        <f>Order!Q106</f>
        <v>0</v>
      </c>
      <c r="S105" s="6">
        <f>Order!R106</f>
        <v>0</v>
      </c>
      <c r="T105" s="6">
        <f>Order!S106</f>
        <v>0</v>
      </c>
      <c r="U105" s="6">
        <f>Order!T106</f>
        <v>0</v>
      </c>
      <c r="V105" s="6">
        <f>Order!U106</f>
        <v>0</v>
      </c>
      <c r="W105" s="6">
        <f>Order!V106</f>
        <v>0</v>
      </c>
      <c r="X105" s="6">
        <f>Order!W106</f>
        <v>0</v>
      </c>
      <c r="Y105" s="6">
        <f>Order!X106</f>
        <v>0</v>
      </c>
      <c r="Z105" s="6">
        <f>Order!Y106</f>
        <v>0</v>
      </c>
      <c r="AA105" s="6">
        <f>Order!Z106</f>
        <v>0</v>
      </c>
      <c r="AC105" s="6" cm="1">
        <f t="array" ref="AC105">SMALL(IF(成人兒童=$AE$1,ROW($A$3:$A$302)-2,9999),ROW(103:103))</f>
        <v>9999</v>
      </c>
      <c r="AD105" s="6" cm="1">
        <f t="array" aca="1" ref="AD105" ca="1">OFFSET($B$2,$AC105,COLUMN(A:A),,)</f>
        <v>0</v>
      </c>
      <c r="AE105" s="44" cm="1">
        <f t="array" aca="1" ref="AE105" ca="1">OFFSET($B$2,$AC105,COLUMN(B:B),,)</f>
        <v>0</v>
      </c>
      <c r="AF105" s="6" cm="1">
        <f t="array" aca="1" ref="AF105" ca="1">OFFSET($B$2,$AC105,COLUMN(C:C),,)</f>
        <v>0</v>
      </c>
      <c r="AG105" s="6" cm="1">
        <f t="array" aca="1" ref="AG105" ca="1">OFFSET($B$2,$AC105,COLUMN(D:D),,)</f>
        <v>0</v>
      </c>
      <c r="AH105" s="6" cm="1">
        <f t="array" aca="1" ref="AH105" ca="1">OFFSET($B$2,$AC105,COLUMN(E:E),,)</f>
        <v>0</v>
      </c>
      <c r="AI105" s="6" cm="1">
        <f t="array" aca="1" ref="AI105" ca="1">OFFSET($B$2,$AC105,COLUMN(F:F),,)</f>
        <v>0</v>
      </c>
      <c r="AJ105" s="6" cm="1">
        <f t="array" aca="1" ref="AJ105" ca="1">OFFSET($B$2,$AC105,COLUMN(G:G),,)</f>
        <v>0</v>
      </c>
      <c r="AK105" s="6" cm="1">
        <f t="array" aca="1" ref="AK105" ca="1">OFFSET($B$2,$AC105,COLUMN(H:H),,)</f>
        <v>0</v>
      </c>
      <c r="AL105" s="6" cm="1">
        <f t="array" aca="1" ref="AL105" ca="1">OFFSET($B$2,$AC105,COLUMN(I:I),,)</f>
        <v>0</v>
      </c>
      <c r="AM105" s="6" cm="1">
        <f t="array" aca="1" ref="AM105" ca="1">OFFSET($B$2,$AC105,COLUMN(J:J),,)</f>
        <v>0</v>
      </c>
      <c r="AN105" s="6" cm="1">
        <f t="array" aca="1" ref="AN105" ca="1">OFFSET($B$2,$AC105,COLUMN(K:K),,)</f>
        <v>0</v>
      </c>
      <c r="AO105" s="6" cm="1">
        <f t="array" aca="1" ref="AO105" ca="1">OFFSET($B$2,$AC105,COLUMN(L:L),,)</f>
        <v>0</v>
      </c>
      <c r="AP105" s="6" cm="1">
        <f t="array" aca="1" ref="AP105" ca="1">OFFSET($B$2,$AC105,COLUMN(M:M),,)</f>
        <v>0</v>
      </c>
      <c r="AQ105" s="6" cm="1">
        <f t="array" aca="1" ref="AQ105" ca="1">OFFSET($B$2,$AC105,COLUMN(N:N),,)</f>
        <v>0</v>
      </c>
      <c r="AR105" s="6" cm="1">
        <f t="array" aca="1" ref="AR105" ca="1">OFFSET($B$2,$AC105,COLUMN(O:O),,)</f>
        <v>0</v>
      </c>
      <c r="AS105" s="6" cm="1">
        <f t="array" aca="1" ref="AS105" ca="1">OFFSET($B$2,$AC105,COLUMN(P:P),,)</f>
        <v>0</v>
      </c>
      <c r="AT105" s="6" cm="1">
        <f t="array" aca="1" ref="AT105" ca="1">OFFSET($B$2,$AC105,COLUMN(Q:Q),,)</f>
        <v>0</v>
      </c>
      <c r="AU105" s="6" cm="1">
        <f t="array" aca="1" ref="AU105" ca="1">OFFSET($B$2,$AC105,COLUMN(R:R),,)</f>
        <v>0</v>
      </c>
      <c r="AV105" s="6" cm="1">
        <f t="array" aca="1" ref="AV105" ca="1">OFFSET($B$2,$AC105,COLUMN(S:S),,)</f>
        <v>0</v>
      </c>
      <c r="AW105" s="6" cm="1">
        <f t="array" aca="1" ref="AW105" ca="1">OFFSET($B$2,$AC105,COLUMN(T:T),,)</f>
        <v>0</v>
      </c>
      <c r="AX105" s="6" cm="1">
        <f t="array" aca="1" ref="AX105" ca="1">OFFSET($B$2,$AC105,COLUMN(U:U),,)</f>
        <v>0</v>
      </c>
      <c r="AZ105" s="6">
        <v>103</v>
      </c>
      <c r="BA105" s="45" t="str">
        <f t="shared" ca="1" si="10"/>
        <v>DJ5963-001</v>
      </c>
      <c r="BB105" s="44">
        <f t="shared" ca="1" si="11"/>
        <v>44735</v>
      </c>
      <c r="BC105" s="6">
        <f>$AM$2</f>
        <v>7.5</v>
      </c>
      <c r="BD105" s="6">
        <f ca="1">$AM$8</f>
        <v>0</v>
      </c>
      <c r="BF105" s="6" cm="1">
        <f t="array" aca="1" ref="BF105" ca="1">SMALL(IF(CGAC-$D$1&lt;36,ROW($BD$3:$BD$1009)-2,9999),ROW(103:103))</f>
        <v>103</v>
      </c>
      <c r="BG105" s="6" t="str" cm="1">
        <f t="array" aca="1" ref="BG105" ca="1">OFFSET($AZ$2,$BF105,COLUMN(A:A),,)</f>
        <v>DJ5963-001</v>
      </c>
      <c r="BH105" s="49" cm="1">
        <f t="array" aca="1" ref="BH105" ca="1">OFFSET($AZ$2,$BF105,COLUMN(B:B),,)</f>
        <v>44735</v>
      </c>
      <c r="BI105" s="6" cm="1">
        <f t="array" aca="1" ref="BI105" ca="1">OFFSET($AZ$2,$BF105,COLUMN(C:C),,)</f>
        <v>7.5</v>
      </c>
      <c r="BJ105" s="6" cm="1">
        <f t="array" aca="1" ref="BJ105" ca="1">OFFSET($AZ$2,$BF105,COLUMN(D:D),,)</f>
        <v>0</v>
      </c>
      <c r="BL105" s="54" cm="1">
        <f t="array" aca="1" ref="BL105" ca="1">SMALL(IF(Order_QTY&gt;0,ROW($BF$3:$BF$1009)-2,9999),ROW(103:103))</f>
        <v>145</v>
      </c>
      <c r="BM105" s="53" t="str" cm="1">
        <f t="array" aca="1" ref="BM105" ca="1">OFFSET($BF$2,$BL105,COLUMN(A:A),,)</f>
        <v>DJ5961-001</v>
      </c>
      <c r="BN105" s="55" cm="1">
        <f t="array" aca="1" ref="BN105" ca="1">OFFSET($BF$2,$BL105,COLUMN(B:B),,)</f>
        <v>44736</v>
      </c>
      <c r="BO105" s="53" cm="1">
        <f t="array" aca="1" ref="BO105" ca="1">OFFSET($BF$2,$BL105,COLUMN(C:C),,)</f>
        <v>9.5</v>
      </c>
      <c r="BP105" s="53" cm="1">
        <f t="array" aca="1" ref="BP105" ca="1">OFFSET($BF$2,$BL105,COLUMN(D:D),,)</f>
        <v>306</v>
      </c>
    </row>
    <row r="106" spans="1:68">
      <c r="A106" s="6">
        <v>104</v>
      </c>
      <c r="B106" s="6">
        <f>Order!A107</f>
        <v>0</v>
      </c>
      <c r="C106" s="6">
        <f>Order!C107</f>
        <v>0</v>
      </c>
      <c r="D106" s="44">
        <f>Order!B107</f>
        <v>0</v>
      </c>
      <c r="E106" s="6">
        <f>Order!D107</f>
        <v>0</v>
      </c>
      <c r="F106" s="6">
        <f>Order!E107</f>
        <v>0</v>
      </c>
      <c r="G106" s="6">
        <f>Order!F107</f>
        <v>0</v>
      </c>
      <c r="H106" s="6">
        <f>Order!G107</f>
        <v>0</v>
      </c>
      <c r="I106" s="6">
        <f>Order!H107</f>
        <v>0</v>
      </c>
      <c r="J106" s="6">
        <f>Order!I107</f>
        <v>0</v>
      </c>
      <c r="K106" s="6">
        <f>Order!J107</f>
        <v>0</v>
      </c>
      <c r="L106" s="6">
        <f>Order!K107</f>
        <v>0</v>
      </c>
      <c r="M106" s="6">
        <f>Order!L107</f>
        <v>0</v>
      </c>
      <c r="N106" s="6">
        <f>Order!M107</f>
        <v>0</v>
      </c>
      <c r="O106" s="6">
        <f>Order!N107</f>
        <v>0</v>
      </c>
      <c r="P106" s="6">
        <f>Order!O107</f>
        <v>0</v>
      </c>
      <c r="Q106" s="6">
        <f>Order!P107</f>
        <v>0</v>
      </c>
      <c r="R106" s="6">
        <f>Order!Q107</f>
        <v>0</v>
      </c>
      <c r="S106" s="6">
        <f>Order!R107</f>
        <v>0</v>
      </c>
      <c r="T106" s="6">
        <f>Order!S107</f>
        <v>0</v>
      </c>
      <c r="U106" s="6">
        <f>Order!T107</f>
        <v>0</v>
      </c>
      <c r="V106" s="6">
        <f>Order!U107</f>
        <v>0</v>
      </c>
      <c r="W106" s="6">
        <f>Order!V107</f>
        <v>0</v>
      </c>
      <c r="X106" s="6">
        <f>Order!W107</f>
        <v>0</v>
      </c>
      <c r="Y106" s="6">
        <f>Order!X107</f>
        <v>0</v>
      </c>
      <c r="Z106" s="6">
        <f>Order!Y107</f>
        <v>0</v>
      </c>
      <c r="AA106" s="6">
        <f>Order!Z107</f>
        <v>0</v>
      </c>
      <c r="AC106" s="6" cm="1">
        <f t="array" ref="AC106">SMALL(IF(成人兒童=$AE$1,ROW($A$3:$A$302)-2,9999),ROW(104:104))</f>
        <v>9999</v>
      </c>
      <c r="AD106" s="6" cm="1">
        <f t="array" aca="1" ref="AD106" ca="1">OFFSET($B$2,$AC106,COLUMN(A:A),,)</f>
        <v>0</v>
      </c>
      <c r="AE106" s="44" cm="1">
        <f t="array" aca="1" ref="AE106" ca="1">OFFSET($B$2,$AC106,COLUMN(B:B),,)</f>
        <v>0</v>
      </c>
      <c r="AF106" s="6" cm="1">
        <f t="array" aca="1" ref="AF106" ca="1">OFFSET($B$2,$AC106,COLUMN(C:C),,)</f>
        <v>0</v>
      </c>
      <c r="AG106" s="6" cm="1">
        <f t="array" aca="1" ref="AG106" ca="1">OFFSET($B$2,$AC106,COLUMN(D:D),,)</f>
        <v>0</v>
      </c>
      <c r="AH106" s="6" cm="1">
        <f t="array" aca="1" ref="AH106" ca="1">OFFSET($B$2,$AC106,COLUMN(E:E),,)</f>
        <v>0</v>
      </c>
      <c r="AI106" s="6" cm="1">
        <f t="array" aca="1" ref="AI106" ca="1">OFFSET($B$2,$AC106,COLUMN(F:F),,)</f>
        <v>0</v>
      </c>
      <c r="AJ106" s="6" cm="1">
        <f t="array" aca="1" ref="AJ106" ca="1">OFFSET($B$2,$AC106,COLUMN(G:G),,)</f>
        <v>0</v>
      </c>
      <c r="AK106" s="6" cm="1">
        <f t="array" aca="1" ref="AK106" ca="1">OFFSET($B$2,$AC106,COLUMN(H:H),,)</f>
        <v>0</v>
      </c>
      <c r="AL106" s="6" cm="1">
        <f t="array" aca="1" ref="AL106" ca="1">OFFSET($B$2,$AC106,COLUMN(I:I),,)</f>
        <v>0</v>
      </c>
      <c r="AM106" s="6" cm="1">
        <f t="array" aca="1" ref="AM106" ca="1">OFFSET($B$2,$AC106,COLUMN(J:J),,)</f>
        <v>0</v>
      </c>
      <c r="AN106" s="6" cm="1">
        <f t="array" aca="1" ref="AN106" ca="1">OFFSET($B$2,$AC106,COLUMN(K:K),,)</f>
        <v>0</v>
      </c>
      <c r="AO106" s="6" cm="1">
        <f t="array" aca="1" ref="AO106" ca="1">OFFSET($B$2,$AC106,COLUMN(L:L),,)</f>
        <v>0</v>
      </c>
      <c r="AP106" s="6" cm="1">
        <f t="array" aca="1" ref="AP106" ca="1">OFFSET($B$2,$AC106,COLUMN(M:M),,)</f>
        <v>0</v>
      </c>
      <c r="AQ106" s="6" cm="1">
        <f t="array" aca="1" ref="AQ106" ca="1">OFFSET($B$2,$AC106,COLUMN(N:N),,)</f>
        <v>0</v>
      </c>
      <c r="AR106" s="6" cm="1">
        <f t="array" aca="1" ref="AR106" ca="1">OFFSET($B$2,$AC106,COLUMN(O:O),,)</f>
        <v>0</v>
      </c>
      <c r="AS106" s="6" cm="1">
        <f t="array" aca="1" ref="AS106" ca="1">OFFSET($B$2,$AC106,COLUMN(P:P),,)</f>
        <v>0</v>
      </c>
      <c r="AT106" s="6" cm="1">
        <f t="array" aca="1" ref="AT106" ca="1">OFFSET($B$2,$AC106,COLUMN(Q:Q),,)</f>
        <v>0</v>
      </c>
      <c r="AU106" s="6" cm="1">
        <f t="array" aca="1" ref="AU106" ca="1">OFFSET($B$2,$AC106,COLUMN(R:R),,)</f>
        <v>0</v>
      </c>
      <c r="AV106" s="6" cm="1">
        <f t="array" aca="1" ref="AV106" ca="1">OFFSET($B$2,$AC106,COLUMN(S:S),,)</f>
        <v>0</v>
      </c>
      <c r="AW106" s="6" cm="1">
        <f t="array" aca="1" ref="AW106" ca="1">OFFSET($B$2,$AC106,COLUMN(T:T),,)</f>
        <v>0</v>
      </c>
      <c r="AX106" s="6" cm="1">
        <f t="array" aca="1" ref="AX106" ca="1">OFFSET($B$2,$AC106,COLUMN(U:U),,)</f>
        <v>0</v>
      </c>
      <c r="AZ106" s="6">
        <v>104</v>
      </c>
      <c r="BA106" s="45" t="str">
        <f t="shared" ca="1" si="10"/>
        <v>DJ5963-001</v>
      </c>
      <c r="BB106" s="44">
        <f t="shared" ca="1" si="11"/>
        <v>44735</v>
      </c>
      <c r="BC106" s="6">
        <f>$AN$2</f>
        <v>8</v>
      </c>
      <c r="BD106" s="6">
        <f ca="1">$AN$8</f>
        <v>0</v>
      </c>
      <c r="BF106" s="6" cm="1">
        <f t="array" aca="1" ref="BF106" ca="1">SMALL(IF(CGAC-$D$1&lt;36,ROW($BD$3:$BD$1009)-2,9999),ROW(104:104))</f>
        <v>104</v>
      </c>
      <c r="BG106" s="6" t="str" cm="1">
        <f t="array" aca="1" ref="BG106" ca="1">OFFSET($AZ$2,$BF106,COLUMN(A:A),,)</f>
        <v>DJ5963-001</v>
      </c>
      <c r="BH106" s="49" cm="1">
        <f t="array" aca="1" ref="BH106" ca="1">OFFSET($AZ$2,$BF106,COLUMN(B:B),,)</f>
        <v>44735</v>
      </c>
      <c r="BI106" s="6" cm="1">
        <f t="array" aca="1" ref="BI106" ca="1">OFFSET($AZ$2,$BF106,COLUMN(C:C),,)</f>
        <v>8</v>
      </c>
      <c r="BJ106" s="6" cm="1">
        <f t="array" aca="1" ref="BJ106" ca="1">OFFSET($AZ$2,$BF106,COLUMN(D:D),,)</f>
        <v>0</v>
      </c>
      <c r="BL106" s="54" cm="1">
        <f t="array" aca="1" ref="BL106" ca="1">SMALL(IF(Order_QTY&gt;0,ROW($BF$3:$BF$1009)-2,9999),ROW(104:104))</f>
        <v>146</v>
      </c>
      <c r="BM106" s="53" t="str" cm="1">
        <f t="array" aca="1" ref="BM106" ca="1">OFFSET($BF$2,$BL106,COLUMN(A:A),,)</f>
        <v>DJ5961-001</v>
      </c>
      <c r="BN106" s="55" cm="1">
        <f t="array" aca="1" ref="BN106" ca="1">OFFSET($BF$2,$BL106,COLUMN(B:B),,)</f>
        <v>44736</v>
      </c>
      <c r="BO106" s="53" cm="1">
        <f t="array" aca="1" ref="BO106" ca="1">OFFSET($BF$2,$BL106,COLUMN(C:C),,)</f>
        <v>10</v>
      </c>
      <c r="BP106" s="53" cm="1">
        <f t="array" aca="1" ref="BP106" ca="1">OFFSET($BF$2,$BL106,COLUMN(D:D),,)</f>
        <v>330</v>
      </c>
    </row>
    <row r="107" spans="1:68">
      <c r="A107" s="6">
        <v>105</v>
      </c>
      <c r="B107" s="6">
        <f>Order!A108</f>
        <v>0</v>
      </c>
      <c r="C107" s="6">
        <f>Order!C108</f>
        <v>0</v>
      </c>
      <c r="D107" s="44">
        <f>Order!B108</f>
        <v>0</v>
      </c>
      <c r="E107" s="6">
        <f>Order!D108</f>
        <v>0</v>
      </c>
      <c r="F107" s="6">
        <f>Order!E108</f>
        <v>0</v>
      </c>
      <c r="G107" s="6">
        <f>Order!F108</f>
        <v>0</v>
      </c>
      <c r="H107" s="6">
        <f>Order!G108</f>
        <v>0</v>
      </c>
      <c r="I107" s="6">
        <f>Order!H108</f>
        <v>0</v>
      </c>
      <c r="J107" s="6">
        <f>Order!I108</f>
        <v>0</v>
      </c>
      <c r="K107" s="6">
        <f>Order!J108</f>
        <v>0</v>
      </c>
      <c r="L107" s="6">
        <f>Order!K108</f>
        <v>0</v>
      </c>
      <c r="M107" s="6">
        <f>Order!L108</f>
        <v>0</v>
      </c>
      <c r="N107" s="6">
        <f>Order!M108</f>
        <v>0</v>
      </c>
      <c r="O107" s="6">
        <f>Order!N108</f>
        <v>0</v>
      </c>
      <c r="P107" s="6">
        <f>Order!O108</f>
        <v>0</v>
      </c>
      <c r="Q107" s="6">
        <f>Order!P108</f>
        <v>0</v>
      </c>
      <c r="R107" s="6">
        <f>Order!Q108</f>
        <v>0</v>
      </c>
      <c r="S107" s="6">
        <f>Order!R108</f>
        <v>0</v>
      </c>
      <c r="T107" s="6">
        <f>Order!S108</f>
        <v>0</v>
      </c>
      <c r="U107" s="6">
        <f>Order!T108</f>
        <v>0</v>
      </c>
      <c r="V107" s="6">
        <f>Order!U108</f>
        <v>0</v>
      </c>
      <c r="W107" s="6">
        <f>Order!V108</f>
        <v>0</v>
      </c>
      <c r="X107" s="6">
        <f>Order!W108</f>
        <v>0</v>
      </c>
      <c r="Y107" s="6">
        <f>Order!X108</f>
        <v>0</v>
      </c>
      <c r="Z107" s="6">
        <f>Order!Y108</f>
        <v>0</v>
      </c>
      <c r="AA107" s="6">
        <f>Order!Z108</f>
        <v>0</v>
      </c>
      <c r="AC107" s="6" cm="1">
        <f t="array" ref="AC107">SMALL(IF(成人兒童=$AE$1,ROW($A$3:$A$302)-2,9999),ROW(105:105))</f>
        <v>9999</v>
      </c>
      <c r="AD107" s="6" cm="1">
        <f t="array" aca="1" ref="AD107" ca="1">OFFSET($B$2,$AC107,COLUMN(A:A),,)</f>
        <v>0</v>
      </c>
      <c r="AE107" s="44" cm="1">
        <f t="array" aca="1" ref="AE107" ca="1">OFFSET($B$2,$AC107,COLUMN(B:B),,)</f>
        <v>0</v>
      </c>
      <c r="AF107" s="6" cm="1">
        <f t="array" aca="1" ref="AF107" ca="1">OFFSET($B$2,$AC107,COLUMN(C:C),,)</f>
        <v>0</v>
      </c>
      <c r="AG107" s="6" cm="1">
        <f t="array" aca="1" ref="AG107" ca="1">OFFSET($B$2,$AC107,COLUMN(D:D),,)</f>
        <v>0</v>
      </c>
      <c r="AH107" s="6" cm="1">
        <f t="array" aca="1" ref="AH107" ca="1">OFFSET($B$2,$AC107,COLUMN(E:E),,)</f>
        <v>0</v>
      </c>
      <c r="AI107" s="6" cm="1">
        <f t="array" aca="1" ref="AI107" ca="1">OFFSET($B$2,$AC107,COLUMN(F:F),,)</f>
        <v>0</v>
      </c>
      <c r="AJ107" s="6" cm="1">
        <f t="array" aca="1" ref="AJ107" ca="1">OFFSET($B$2,$AC107,COLUMN(G:G),,)</f>
        <v>0</v>
      </c>
      <c r="AK107" s="6" cm="1">
        <f t="array" aca="1" ref="AK107" ca="1">OFFSET($B$2,$AC107,COLUMN(H:H),,)</f>
        <v>0</v>
      </c>
      <c r="AL107" s="6" cm="1">
        <f t="array" aca="1" ref="AL107" ca="1">OFFSET($B$2,$AC107,COLUMN(I:I),,)</f>
        <v>0</v>
      </c>
      <c r="AM107" s="6" cm="1">
        <f t="array" aca="1" ref="AM107" ca="1">OFFSET($B$2,$AC107,COLUMN(J:J),,)</f>
        <v>0</v>
      </c>
      <c r="AN107" s="6" cm="1">
        <f t="array" aca="1" ref="AN107" ca="1">OFFSET($B$2,$AC107,COLUMN(K:K),,)</f>
        <v>0</v>
      </c>
      <c r="AO107" s="6" cm="1">
        <f t="array" aca="1" ref="AO107" ca="1">OFFSET($B$2,$AC107,COLUMN(L:L),,)</f>
        <v>0</v>
      </c>
      <c r="AP107" s="6" cm="1">
        <f t="array" aca="1" ref="AP107" ca="1">OFFSET($B$2,$AC107,COLUMN(M:M),,)</f>
        <v>0</v>
      </c>
      <c r="AQ107" s="6" cm="1">
        <f t="array" aca="1" ref="AQ107" ca="1">OFFSET($B$2,$AC107,COLUMN(N:N),,)</f>
        <v>0</v>
      </c>
      <c r="AR107" s="6" cm="1">
        <f t="array" aca="1" ref="AR107" ca="1">OFFSET($B$2,$AC107,COLUMN(O:O),,)</f>
        <v>0</v>
      </c>
      <c r="AS107" s="6" cm="1">
        <f t="array" aca="1" ref="AS107" ca="1">OFFSET($B$2,$AC107,COLUMN(P:P),,)</f>
        <v>0</v>
      </c>
      <c r="AT107" s="6" cm="1">
        <f t="array" aca="1" ref="AT107" ca="1">OFFSET($B$2,$AC107,COLUMN(Q:Q),,)</f>
        <v>0</v>
      </c>
      <c r="AU107" s="6" cm="1">
        <f t="array" aca="1" ref="AU107" ca="1">OFFSET($B$2,$AC107,COLUMN(R:R),,)</f>
        <v>0</v>
      </c>
      <c r="AV107" s="6" cm="1">
        <f t="array" aca="1" ref="AV107" ca="1">OFFSET($B$2,$AC107,COLUMN(S:S),,)</f>
        <v>0</v>
      </c>
      <c r="AW107" s="6" cm="1">
        <f t="array" aca="1" ref="AW107" ca="1">OFFSET($B$2,$AC107,COLUMN(T:T),,)</f>
        <v>0</v>
      </c>
      <c r="AX107" s="6" cm="1">
        <f t="array" aca="1" ref="AX107" ca="1">OFFSET($B$2,$AC107,COLUMN(U:U),,)</f>
        <v>0</v>
      </c>
      <c r="AZ107" s="6">
        <v>105</v>
      </c>
      <c r="BA107" s="45" t="str">
        <f t="shared" ca="1" si="10"/>
        <v>DJ5963-001</v>
      </c>
      <c r="BB107" s="44">
        <f t="shared" ca="1" si="11"/>
        <v>44735</v>
      </c>
      <c r="BC107" s="6">
        <f>$AO$2</f>
        <v>8.5</v>
      </c>
      <c r="BD107" s="6">
        <f ca="1">$AO$8</f>
        <v>0</v>
      </c>
      <c r="BF107" s="6" cm="1">
        <f t="array" aca="1" ref="BF107" ca="1">SMALL(IF(CGAC-$D$1&lt;36,ROW($BD$3:$BD$1009)-2,9999),ROW(105:105))</f>
        <v>105</v>
      </c>
      <c r="BG107" s="6" t="str" cm="1">
        <f t="array" aca="1" ref="BG107" ca="1">OFFSET($AZ$2,$BF107,COLUMN(A:A),,)</f>
        <v>DJ5963-001</v>
      </c>
      <c r="BH107" s="49" cm="1">
        <f t="array" aca="1" ref="BH107" ca="1">OFFSET($AZ$2,$BF107,COLUMN(B:B),,)</f>
        <v>44735</v>
      </c>
      <c r="BI107" s="6" cm="1">
        <f t="array" aca="1" ref="BI107" ca="1">OFFSET($AZ$2,$BF107,COLUMN(C:C),,)</f>
        <v>8.5</v>
      </c>
      <c r="BJ107" s="6" cm="1">
        <f t="array" aca="1" ref="BJ107" ca="1">OFFSET($AZ$2,$BF107,COLUMN(D:D),,)</f>
        <v>0</v>
      </c>
      <c r="BL107" s="54" cm="1">
        <f t="array" aca="1" ref="BL107" ca="1">SMALL(IF(Order_QTY&gt;0,ROW($BF$3:$BF$1009)-2,9999),ROW(105:105))</f>
        <v>147</v>
      </c>
      <c r="BM107" s="53" t="str" cm="1">
        <f t="array" aca="1" ref="BM107" ca="1">OFFSET($BF$2,$BL107,COLUMN(A:A),,)</f>
        <v>DJ5961-001</v>
      </c>
      <c r="BN107" s="55" cm="1">
        <f t="array" aca="1" ref="BN107" ca="1">OFFSET($BF$2,$BL107,COLUMN(B:B),,)</f>
        <v>44736</v>
      </c>
      <c r="BO107" s="53" cm="1">
        <f t="array" aca="1" ref="BO107" ca="1">OFFSET($BF$2,$BL107,COLUMN(C:C),,)</f>
        <v>10.5</v>
      </c>
      <c r="BP107" s="53" cm="1">
        <f t="array" aca="1" ref="BP107" ca="1">OFFSET($BF$2,$BL107,COLUMN(D:D),,)</f>
        <v>228</v>
      </c>
    </row>
    <row r="108" spans="1:68">
      <c r="A108" s="6">
        <v>106</v>
      </c>
      <c r="B108" s="6">
        <f>Order!A109</f>
        <v>0</v>
      </c>
      <c r="C108" s="6">
        <f>Order!C109</f>
        <v>0</v>
      </c>
      <c r="D108" s="44">
        <f>Order!B109</f>
        <v>0</v>
      </c>
      <c r="E108" s="6">
        <f>Order!D109</f>
        <v>0</v>
      </c>
      <c r="F108" s="6">
        <f>Order!E109</f>
        <v>0</v>
      </c>
      <c r="G108" s="6">
        <f>Order!F109</f>
        <v>0</v>
      </c>
      <c r="H108" s="6">
        <f>Order!G109</f>
        <v>0</v>
      </c>
      <c r="I108" s="6">
        <f>Order!H109</f>
        <v>0</v>
      </c>
      <c r="J108" s="6">
        <f>Order!I109</f>
        <v>0</v>
      </c>
      <c r="K108" s="6">
        <f>Order!J109</f>
        <v>0</v>
      </c>
      <c r="L108" s="6">
        <f>Order!K109</f>
        <v>0</v>
      </c>
      <c r="M108" s="6">
        <f>Order!L109</f>
        <v>0</v>
      </c>
      <c r="N108" s="6">
        <f>Order!M109</f>
        <v>0</v>
      </c>
      <c r="O108" s="6">
        <f>Order!N109</f>
        <v>0</v>
      </c>
      <c r="P108" s="6">
        <f>Order!O109</f>
        <v>0</v>
      </c>
      <c r="Q108" s="6">
        <f>Order!P109</f>
        <v>0</v>
      </c>
      <c r="R108" s="6">
        <f>Order!Q109</f>
        <v>0</v>
      </c>
      <c r="S108" s="6">
        <f>Order!R109</f>
        <v>0</v>
      </c>
      <c r="T108" s="6">
        <f>Order!S109</f>
        <v>0</v>
      </c>
      <c r="U108" s="6">
        <f>Order!T109</f>
        <v>0</v>
      </c>
      <c r="V108" s="6">
        <f>Order!U109</f>
        <v>0</v>
      </c>
      <c r="W108" s="6">
        <f>Order!V109</f>
        <v>0</v>
      </c>
      <c r="X108" s="6">
        <f>Order!W109</f>
        <v>0</v>
      </c>
      <c r="Y108" s="6">
        <f>Order!X109</f>
        <v>0</v>
      </c>
      <c r="Z108" s="6">
        <f>Order!Y109</f>
        <v>0</v>
      </c>
      <c r="AA108" s="6">
        <f>Order!Z109</f>
        <v>0</v>
      </c>
      <c r="AC108" s="6" cm="1">
        <f t="array" ref="AC108">SMALL(IF(成人兒童=$AE$1,ROW($A$3:$A$302)-2,9999),ROW(106:106))</f>
        <v>9999</v>
      </c>
      <c r="AD108" s="6" cm="1">
        <f t="array" aca="1" ref="AD108" ca="1">OFFSET($B$2,$AC108,COLUMN(A:A),,)</f>
        <v>0</v>
      </c>
      <c r="AE108" s="44" cm="1">
        <f t="array" aca="1" ref="AE108" ca="1">OFFSET($B$2,$AC108,COLUMN(B:B),,)</f>
        <v>0</v>
      </c>
      <c r="AF108" s="6" cm="1">
        <f t="array" aca="1" ref="AF108" ca="1">OFFSET($B$2,$AC108,COLUMN(C:C),,)</f>
        <v>0</v>
      </c>
      <c r="AG108" s="6" cm="1">
        <f t="array" aca="1" ref="AG108" ca="1">OFFSET($B$2,$AC108,COLUMN(D:D),,)</f>
        <v>0</v>
      </c>
      <c r="AH108" s="6" cm="1">
        <f t="array" aca="1" ref="AH108" ca="1">OFFSET($B$2,$AC108,COLUMN(E:E),,)</f>
        <v>0</v>
      </c>
      <c r="AI108" s="6" cm="1">
        <f t="array" aca="1" ref="AI108" ca="1">OFFSET($B$2,$AC108,COLUMN(F:F),,)</f>
        <v>0</v>
      </c>
      <c r="AJ108" s="6" cm="1">
        <f t="array" aca="1" ref="AJ108" ca="1">OFFSET($B$2,$AC108,COLUMN(G:G),,)</f>
        <v>0</v>
      </c>
      <c r="AK108" s="6" cm="1">
        <f t="array" aca="1" ref="AK108" ca="1">OFFSET($B$2,$AC108,COLUMN(H:H),,)</f>
        <v>0</v>
      </c>
      <c r="AL108" s="6" cm="1">
        <f t="array" aca="1" ref="AL108" ca="1">OFFSET($B$2,$AC108,COLUMN(I:I),,)</f>
        <v>0</v>
      </c>
      <c r="AM108" s="6" cm="1">
        <f t="array" aca="1" ref="AM108" ca="1">OFFSET($B$2,$AC108,COLUMN(J:J),,)</f>
        <v>0</v>
      </c>
      <c r="AN108" s="6" cm="1">
        <f t="array" aca="1" ref="AN108" ca="1">OFFSET($B$2,$AC108,COLUMN(K:K),,)</f>
        <v>0</v>
      </c>
      <c r="AO108" s="6" cm="1">
        <f t="array" aca="1" ref="AO108" ca="1">OFFSET($B$2,$AC108,COLUMN(L:L),,)</f>
        <v>0</v>
      </c>
      <c r="AP108" s="6" cm="1">
        <f t="array" aca="1" ref="AP108" ca="1">OFFSET($B$2,$AC108,COLUMN(M:M),,)</f>
        <v>0</v>
      </c>
      <c r="AQ108" s="6" cm="1">
        <f t="array" aca="1" ref="AQ108" ca="1">OFFSET($B$2,$AC108,COLUMN(N:N),,)</f>
        <v>0</v>
      </c>
      <c r="AR108" s="6" cm="1">
        <f t="array" aca="1" ref="AR108" ca="1">OFFSET($B$2,$AC108,COLUMN(O:O),,)</f>
        <v>0</v>
      </c>
      <c r="AS108" s="6" cm="1">
        <f t="array" aca="1" ref="AS108" ca="1">OFFSET($B$2,$AC108,COLUMN(P:P),,)</f>
        <v>0</v>
      </c>
      <c r="AT108" s="6" cm="1">
        <f t="array" aca="1" ref="AT108" ca="1">OFFSET($B$2,$AC108,COLUMN(Q:Q),,)</f>
        <v>0</v>
      </c>
      <c r="AU108" s="6" cm="1">
        <f t="array" aca="1" ref="AU108" ca="1">OFFSET($B$2,$AC108,COLUMN(R:R),,)</f>
        <v>0</v>
      </c>
      <c r="AV108" s="6" cm="1">
        <f t="array" aca="1" ref="AV108" ca="1">OFFSET($B$2,$AC108,COLUMN(S:S),,)</f>
        <v>0</v>
      </c>
      <c r="AW108" s="6" cm="1">
        <f t="array" aca="1" ref="AW108" ca="1">OFFSET($B$2,$AC108,COLUMN(T:T),,)</f>
        <v>0</v>
      </c>
      <c r="AX108" s="6" cm="1">
        <f t="array" aca="1" ref="AX108" ca="1">OFFSET($B$2,$AC108,COLUMN(U:U),,)</f>
        <v>0</v>
      </c>
      <c r="AZ108" s="6">
        <v>106</v>
      </c>
      <c r="BA108" s="45" t="str">
        <f t="shared" ca="1" si="10"/>
        <v>DJ5963-001</v>
      </c>
      <c r="BB108" s="44">
        <f t="shared" ca="1" si="11"/>
        <v>44735</v>
      </c>
      <c r="BC108" s="6">
        <f>$AP$2</f>
        <v>9</v>
      </c>
      <c r="BD108" s="6">
        <f ca="1">$AP$8</f>
        <v>36</v>
      </c>
      <c r="BF108" s="6" cm="1">
        <f t="array" aca="1" ref="BF108" ca="1">SMALL(IF(CGAC-$D$1&lt;36,ROW($BD$3:$BD$1009)-2,9999),ROW(106:106))</f>
        <v>106</v>
      </c>
      <c r="BG108" s="6" t="str" cm="1">
        <f t="array" aca="1" ref="BG108" ca="1">OFFSET($AZ$2,$BF108,COLUMN(A:A),,)</f>
        <v>DJ5963-001</v>
      </c>
      <c r="BH108" s="49" cm="1">
        <f t="array" aca="1" ref="BH108" ca="1">OFFSET($AZ$2,$BF108,COLUMN(B:B),,)</f>
        <v>44735</v>
      </c>
      <c r="BI108" s="6" cm="1">
        <f t="array" aca="1" ref="BI108" ca="1">OFFSET($AZ$2,$BF108,COLUMN(C:C),,)</f>
        <v>9</v>
      </c>
      <c r="BJ108" s="6" cm="1">
        <f t="array" aca="1" ref="BJ108" ca="1">OFFSET($AZ$2,$BF108,COLUMN(D:D),,)</f>
        <v>36</v>
      </c>
      <c r="BL108" s="54" cm="1">
        <f t="array" aca="1" ref="BL108" ca="1">SMALL(IF(Order_QTY&gt;0,ROW($BF$3:$BF$1009)-2,9999),ROW(106:106))</f>
        <v>148</v>
      </c>
      <c r="BM108" s="53" t="str" cm="1">
        <f t="array" aca="1" ref="BM108" ca="1">OFFSET($BF$2,$BL108,COLUMN(A:A),,)</f>
        <v>DJ5961-001</v>
      </c>
      <c r="BN108" s="55" cm="1">
        <f t="array" aca="1" ref="BN108" ca="1">OFFSET($BF$2,$BL108,COLUMN(B:B),,)</f>
        <v>44736</v>
      </c>
      <c r="BO108" s="53" cm="1">
        <f t="array" aca="1" ref="BO108" ca="1">OFFSET($BF$2,$BL108,COLUMN(C:C),,)</f>
        <v>11</v>
      </c>
      <c r="BP108" s="53" cm="1">
        <f t="array" aca="1" ref="BP108" ca="1">OFFSET($BF$2,$BL108,COLUMN(D:D),,)</f>
        <v>240</v>
      </c>
    </row>
    <row r="109" spans="1:68">
      <c r="A109" s="6">
        <v>107</v>
      </c>
      <c r="B109" s="6">
        <f>Order!A110</f>
        <v>0</v>
      </c>
      <c r="C109" s="6">
        <f>Order!C110</f>
        <v>0</v>
      </c>
      <c r="D109" s="44">
        <f>Order!B110</f>
        <v>0</v>
      </c>
      <c r="E109" s="6">
        <f>Order!D110</f>
        <v>0</v>
      </c>
      <c r="F109" s="6">
        <f>Order!E110</f>
        <v>0</v>
      </c>
      <c r="G109" s="6">
        <f>Order!F110</f>
        <v>0</v>
      </c>
      <c r="H109" s="6">
        <f>Order!G110</f>
        <v>0</v>
      </c>
      <c r="I109" s="6">
        <f>Order!H110</f>
        <v>0</v>
      </c>
      <c r="J109" s="6">
        <f>Order!I110</f>
        <v>0</v>
      </c>
      <c r="K109" s="6">
        <f>Order!J110</f>
        <v>0</v>
      </c>
      <c r="L109" s="6">
        <f>Order!K110</f>
        <v>0</v>
      </c>
      <c r="M109" s="6">
        <f>Order!L110</f>
        <v>0</v>
      </c>
      <c r="N109" s="6">
        <f>Order!M110</f>
        <v>0</v>
      </c>
      <c r="O109" s="6">
        <f>Order!N110</f>
        <v>0</v>
      </c>
      <c r="P109" s="6">
        <f>Order!O110</f>
        <v>0</v>
      </c>
      <c r="Q109" s="6">
        <f>Order!P110</f>
        <v>0</v>
      </c>
      <c r="R109" s="6">
        <f>Order!Q110</f>
        <v>0</v>
      </c>
      <c r="S109" s="6">
        <f>Order!R110</f>
        <v>0</v>
      </c>
      <c r="T109" s="6">
        <f>Order!S110</f>
        <v>0</v>
      </c>
      <c r="U109" s="6">
        <f>Order!T110</f>
        <v>0</v>
      </c>
      <c r="V109" s="6">
        <f>Order!U110</f>
        <v>0</v>
      </c>
      <c r="W109" s="6">
        <f>Order!V110</f>
        <v>0</v>
      </c>
      <c r="X109" s="6">
        <f>Order!W110</f>
        <v>0</v>
      </c>
      <c r="Y109" s="6">
        <f>Order!X110</f>
        <v>0</v>
      </c>
      <c r="Z109" s="6">
        <f>Order!Y110</f>
        <v>0</v>
      </c>
      <c r="AA109" s="6">
        <f>Order!Z110</f>
        <v>0</v>
      </c>
      <c r="AC109" s="6" cm="1">
        <f t="array" ref="AC109">SMALL(IF(成人兒童=$AE$1,ROW($A$3:$A$302)-2,9999),ROW(107:107))</f>
        <v>9999</v>
      </c>
      <c r="AD109" s="6" cm="1">
        <f t="array" aca="1" ref="AD109" ca="1">OFFSET($B$2,$AC109,COLUMN(A:A),,)</f>
        <v>0</v>
      </c>
      <c r="AE109" s="44" cm="1">
        <f t="array" aca="1" ref="AE109" ca="1">OFFSET($B$2,$AC109,COLUMN(B:B),,)</f>
        <v>0</v>
      </c>
      <c r="AF109" s="6" cm="1">
        <f t="array" aca="1" ref="AF109" ca="1">OFFSET($B$2,$AC109,COLUMN(C:C),,)</f>
        <v>0</v>
      </c>
      <c r="AG109" s="6" cm="1">
        <f t="array" aca="1" ref="AG109" ca="1">OFFSET($B$2,$AC109,COLUMN(D:D),,)</f>
        <v>0</v>
      </c>
      <c r="AH109" s="6" cm="1">
        <f t="array" aca="1" ref="AH109" ca="1">OFFSET($B$2,$AC109,COLUMN(E:E),,)</f>
        <v>0</v>
      </c>
      <c r="AI109" s="6" cm="1">
        <f t="array" aca="1" ref="AI109" ca="1">OFFSET($B$2,$AC109,COLUMN(F:F),,)</f>
        <v>0</v>
      </c>
      <c r="AJ109" s="6" cm="1">
        <f t="array" aca="1" ref="AJ109" ca="1">OFFSET($B$2,$AC109,COLUMN(G:G),,)</f>
        <v>0</v>
      </c>
      <c r="AK109" s="6" cm="1">
        <f t="array" aca="1" ref="AK109" ca="1">OFFSET($B$2,$AC109,COLUMN(H:H),,)</f>
        <v>0</v>
      </c>
      <c r="AL109" s="6" cm="1">
        <f t="array" aca="1" ref="AL109" ca="1">OFFSET($B$2,$AC109,COLUMN(I:I),,)</f>
        <v>0</v>
      </c>
      <c r="AM109" s="6" cm="1">
        <f t="array" aca="1" ref="AM109" ca="1">OFFSET($B$2,$AC109,COLUMN(J:J),,)</f>
        <v>0</v>
      </c>
      <c r="AN109" s="6" cm="1">
        <f t="array" aca="1" ref="AN109" ca="1">OFFSET($B$2,$AC109,COLUMN(K:K),,)</f>
        <v>0</v>
      </c>
      <c r="AO109" s="6" cm="1">
        <f t="array" aca="1" ref="AO109" ca="1">OFFSET($B$2,$AC109,COLUMN(L:L),,)</f>
        <v>0</v>
      </c>
      <c r="AP109" s="6" cm="1">
        <f t="array" aca="1" ref="AP109" ca="1">OFFSET($B$2,$AC109,COLUMN(M:M),,)</f>
        <v>0</v>
      </c>
      <c r="AQ109" s="6" cm="1">
        <f t="array" aca="1" ref="AQ109" ca="1">OFFSET($B$2,$AC109,COLUMN(N:N),,)</f>
        <v>0</v>
      </c>
      <c r="AR109" s="6" cm="1">
        <f t="array" aca="1" ref="AR109" ca="1">OFFSET($B$2,$AC109,COLUMN(O:O),,)</f>
        <v>0</v>
      </c>
      <c r="AS109" s="6" cm="1">
        <f t="array" aca="1" ref="AS109" ca="1">OFFSET($B$2,$AC109,COLUMN(P:P),,)</f>
        <v>0</v>
      </c>
      <c r="AT109" s="6" cm="1">
        <f t="array" aca="1" ref="AT109" ca="1">OFFSET($B$2,$AC109,COLUMN(Q:Q),,)</f>
        <v>0</v>
      </c>
      <c r="AU109" s="6" cm="1">
        <f t="array" aca="1" ref="AU109" ca="1">OFFSET($B$2,$AC109,COLUMN(R:R),,)</f>
        <v>0</v>
      </c>
      <c r="AV109" s="6" cm="1">
        <f t="array" aca="1" ref="AV109" ca="1">OFFSET($B$2,$AC109,COLUMN(S:S),,)</f>
        <v>0</v>
      </c>
      <c r="AW109" s="6" cm="1">
        <f t="array" aca="1" ref="AW109" ca="1">OFFSET($B$2,$AC109,COLUMN(T:T),,)</f>
        <v>0</v>
      </c>
      <c r="AX109" s="6" cm="1">
        <f t="array" aca="1" ref="AX109" ca="1">OFFSET($B$2,$AC109,COLUMN(U:U),,)</f>
        <v>0</v>
      </c>
      <c r="AZ109" s="6">
        <v>107</v>
      </c>
      <c r="BA109" s="45" t="str">
        <f t="shared" ca="1" si="10"/>
        <v>DJ5963-001</v>
      </c>
      <c r="BB109" s="44">
        <f t="shared" ca="1" si="11"/>
        <v>44735</v>
      </c>
      <c r="BC109" s="6">
        <f>$AQ$2</f>
        <v>9.5</v>
      </c>
      <c r="BD109" s="6">
        <f ca="1">$AQ$8</f>
        <v>36</v>
      </c>
      <c r="BF109" s="6" cm="1">
        <f t="array" aca="1" ref="BF109" ca="1">SMALL(IF(CGAC-$D$1&lt;36,ROW($BD$3:$BD$1009)-2,9999),ROW(107:107))</f>
        <v>107</v>
      </c>
      <c r="BG109" s="6" t="str" cm="1">
        <f t="array" aca="1" ref="BG109" ca="1">OFFSET($AZ$2,$BF109,COLUMN(A:A),,)</f>
        <v>DJ5963-001</v>
      </c>
      <c r="BH109" s="49" cm="1">
        <f t="array" aca="1" ref="BH109" ca="1">OFFSET($AZ$2,$BF109,COLUMN(B:B),,)</f>
        <v>44735</v>
      </c>
      <c r="BI109" s="6" cm="1">
        <f t="array" aca="1" ref="BI109" ca="1">OFFSET($AZ$2,$BF109,COLUMN(C:C),,)</f>
        <v>9.5</v>
      </c>
      <c r="BJ109" s="6" cm="1">
        <f t="array" aca="1" ref="BJ109" ca="1">OFFSET($AZ$2,$BF109,COLUMN(D:D),,)</f>
        <v>36</v>
      </c>
      <c r="BL109" s="54" cm="1">
        <f t="array" aca="1" ref="BL109" ca="1">SMALL(IF(Order_QTY&gt;0,ROW($BF$3:$BF$1009)-2,9999),ROW(107:107))</f>
        <v>149</v>
      </c>
      <c r="BM109" s="53" t="str" cm="1">
        <f t="array" aca="1" ref="BM109" ca="1">OFFSET($BF$2,$BL109,COLUMN(A:A),,)</f>
        <v>DJ5961-001</v>
      </c>
      <c r="BN109" s="55" cm="1">
        <f t="array" aca="1" ref="BN109" ca="1">OFFSET($BF$2,$BL109,COLUMN(B:B),,)</f>
        <v>44736</v>
      </c>
      <c r="BO109" s="53" cm="1">
        <f t="array" aca="1" ref="BO109" ca="1">OFFSET($BF$2,$BL109,COLUMN(C:C),,)</f>
        <v>11.5</v>
      </c>
      <c r="BP109" s="53" cm="1">
        <f t="array" aca="1" ref="BP109" ca="1">OFFSET($BF$2,$BL109,COLUMN(D:D),,)</f>
        <v>126</v>
      </c>
    </row>
    <row r="110" spans="1:68">
      <c r="A110" s="6">
        <v>108</v>
      </c>
      <c r="B110" s="6">
        <f>Order!A111</f>
        <v>0</v>
      </c>
      <c r="C110" s="6">
        <f>Order!C111</f>
        <v>0</v>
      </c>
      <c r="D110" s="44">
        <f>Order!B111</f>
        <v>0</v>
      </c>
      <c r="E110" s="6">
        <f>Order!D111</f>
        <v>0</v>
      </c>
      <c r="F110" s="6">
        <f>Order!E111</f>
        <v>0</v>
      </c>
      <c r="G110" s="6">
        <f>Order!F111</f>
        <v>0</v>
      </c>
      <c r="H110" s="6">
        <f>Order!G111</f>
        <v>0</v>
      </c>
      <c r="I110" s="6">
        <f>Order!H111</f>
        <v>0</v>
      </c>
      <c r="J110" s="6">
        <f>Order!I111</f>
        <v>0</v>
      </c>
      <c r="K110" s="6">
        <f>Order!J111</f>
        <v>0</v>
      </c>
      <c r="L110" s="6">
        <f>Order!K111</f>
        <v>0</v>
      </c>
      <c r="M110" s="6">
        <f>Order!L111</f>
        <v>0</v>
      </c>
      <c r="N110" s="6">
        <f>Order!M111</f>
        <v>0</v>
      </c>
      <c r="O110" s="6">
        <f>Order!N111</f>
        <v>0</v>
      </c>
      <c r="P110" s="6">
        <f>Order!O111</f>
        <v>0</v>
      </c>
      <c r="Q110" s="6">
        <f>Order!P111</f>
        <v>0</v>
      </c>
      <c r="R110" s="6">
        <f>Order!Q111</f>
        <v>0</v>
      </c>
      <c r="S110" s="6">
        <f>Order!R111</f>
        <v>0</v>
      </c>
      <c r="T110" s="6">
        <f>Order!S111</f>
        <v>0</v>
      </c>
      <c r="U110" s="6">
        <f>Order!T111</f>
        <v>0</v>
      </c>
      <c r="V110" s="6">
        <f>Order!U111</f>
        <v>0</v>
      </c>
      <c r="W110" s="6">
        <f>Order!V111</f>
        <v>0</v>
      </c>
      <c r="X110" s="6">
        <f>Order!W111</f>
        <v>0</v>
      </c>
      <c r="Y110" s="6">
        <f>Order!X111</f>
        <v>0</v>
      </c>
      <c r="Z110" s="6">
        <f>Order!Y111</f>
        <v>0</v>
      </c>
      <c r="AA110" s="6">
        <f>Order!Z111</f>
        <v>0</v>
      </c>
      <c r="AC110" s="6" cm="1">
        <f t="array" ref="AC110">SMALL(IF(成人兒童=$AE$1,ROW($A$3:$A$302)-2,9999),ROW(108:108))</f>
        <v>9999</v>
      </c>
      <c r="AD110" s="6" cm="1">
        <f t="array" aca="1" ref="AD110" ca="1">OFFSET($B$2,$AC110,COLUMN(A:A),,)</f>
        <v>0</v>
      </c>
      <c r="AE110" s="44" cm="1">
        <f t="array" aca="1" ref="AE110" ca="1">OFFSET($B$2,$AC110,COLUMN(B:B),,)</f>
        <v>0</v>
      </c>
      <c r="AF110" s="6" cm="1">
        <f t="array" aca="1" ref="AF110" ca="1">OFFSET($B$2,$AC110,COLUMN(C:C),,)</f>
        <v>0</v>
      </c>
      <c r="AG110" s="6" cm="1">
        <f t="array" aca="1" ref="AG110" ca="1">OFFSET($B$2,$AC110,COLUMN(D:D),,)</f>
        <v>0</v>
      </c>
      <c r="AH110" s="6" cm="1">
        <f t="array" aca="1" ref="AH110" ca="1">OFFSET($B$2,$AC110,COLUMN(E:E),,)</f>
        <v>0</v>
      </c>
      <c r="AI110" s="6" cm="1">
        <f t="array" aca="1" ref="AI110" ca="1">OFFSET($B$2,$AC110,COLUMN(F:F),,)</f>
        <v>0</v>
      </c>
      <c r="AJ110" s="6" cm="1">
        <f t="array" aca="1" ref="AJ110" ca="1">OFFSET($B$2,$AC110,COLUMN(G:G),,)</f>
        <v>0</v>
      </c>
      <c r="AK110" s="6" cm="1">
        <f t="array" aca="1" ref="AK110" ca="1">OFFSET($B$2,$AC110,COLUMN(H:H),,)</f>
        <v>0</v>
      </c>
      <c r="AL110" s="6" cm="1">
        <f t="array" aca="1" ref="AL110" ca="1">OFFSET($B$2,$AC110,COLUMN(I:I),,)</f>
        <v>0</v>
      </c>
      <c r="AM110" s="6" cm="1">
        <f t="array" aca="1" ref="AM110" ca="1">OFFSET($B$2,$AC110,COLUMN(J:J),,)</f>
        <v>0</v>
      </c>
      <c r="AN110" s="6" cm="1">
        <f t="array" aca="1" ref="AN110" ca="1">OFFSET($B$2,$AC110,COLUMN(K:K),,)</f>
        <v>0</v>
      </c>
      <c r="AO110" s="6" cm="1">
        <f t="array" aca="1" ref="AO110" ca="1">OFFSET($B$2,$AC110,COLUMN(L:L),,)</f>
        <v>0</v>
      </c>
      <c r="AP110" s="6" cm="1">
        <f t="array" aca="1" ref="AP110" ca="1">OFFSET($B$2,$AC110,COLUMN(M:M),,)</f>
        <v>0</v>
      </c>
      <c r="AQ110" s="6" cm="1">
        <f t="array" aca="1" ref="AQ110" ca="1">OFFSET($B$2,$AC110,COLUMN(N:N),,)</f>
        <v>0</v>
      </c>
      <c r="AR110" s="6" cm="1">
        <f t="array" aca="1" ref="AR110" ca="1">OFFSET($B$2,$AC110,COLUMN(O:O),,)</f>
        <v>0</v>
      </c>
      <c r="AS110" s="6" cm="1">
        <f t="array" aca="1" ref="AS110" ca="1">OFFSET($B$2,$AC110,COLUMN(P:P),,)</f>
        <v>0</v>
      </c>
      <c r="AT110" s="6" cm="1">
        <f t="array" aca="1" ref="AT110" ca="1">OFFSET($B$2,$AC110,COLUMN(Q:Q),,)</f>
        <v>0</v>
      </c>
      <c r="AU110" s="6" cm="1">
        <f t="array" aca="1" ref="AU110" ca="1">OFFSET($B$2,$AC110,COLUMN(R:R),,)</f>
        <v>0</v>
      </c>
      <c r="AV110" s="6" cm="1">
        <f t="array" aca="1" ref="AV110" ca="1">OFFSET($B$2,$AC110,COLUMN(S:S),,)</f>
        <v>0</v>
      </c>
      <c r="AW110" s="6" cm="1">
        <f t="array" aca="1" ref="AW110" ca="1">OFFSET($B$2,$AC110,COLUMN(T:T),,)</f>
        <v>0</v>
      </c>
      <c r="AX110" s="6" cm="1">
        <f t="array" aca="1" ref="AX110" ca="1">OFFSET($B$2,$AC110,COLUMN(U:U),,)</f>
        <v>0</v>
      </c>
      <c r="AZ110" s="6">
        <v>108</v>
      </c>
      <c r="BA110" s="45" t="str">
        <f t="shared" ca="1" si="10"/>
        <v>DJ5963-001</v>
      </c>
      <c r="BB110" s="44">
        <f t="shared" ca="1" si="11"/>
        <v>44735</v>
      </c>
      <c r="BC110" s="6">
        <f>$AR$2</f>
        <v>10</v>
      </c>
      <c r="BD110" s="6">
        <f ca="1">$AR$8</f>
        <v>0</v>
      </c>
      <c r="BF110" s="6" cm="1">
        <f t="array" aca="1" ref="BF110" ca="1">SMALL(IF(CGAC-$D$1&lt;36,ROW($BD$3:$BD$1009)-2,9999),ROW(108:108))</f>
        <v>108</v>
      </c>
      <c r="BG110" s="6" t="str" cm="1">
        <f t="array" aca="1" ref="BG110" ca="1">OFFSET($AZ$2,$BF110,COLUMN(A:A),,)</f>
        <v>DJ5963-001</v>
      </c>
      <c r="BH110" s="49" cm="1">
        <f t="array" aca="1" ref="BH110" ca="1">OFFSET($AZ$2,$BF110,COLUMN(B:B),,)</f>
        <v>44735</v>
      </c>
      <c r="BI110" s="6" cm="1">
        <f t="array" aca="1" ref="BI110" ca="1">OFFSET($AZ$2,$BF110,COLUMN(C:C),,)</f>
        <v>10</v>
      </c>
      <c r="BJ110" s="6" cm="1">
        <f t="array" aca="1" ref="BJ110" ca="1">OFFSET($AZ$2,$BF110,COLUMN(D:D),,)</f>
        <v>0</v>
      </c>
      <c r="BL110" s="54" cm="1">
        <f t="array" aca="1" ref="BL110" ca="1">SMALL(IF(Order_QTY&gt;0,ROW($BF$3:$BF$1009)-2,9999),ROW(108:108))</f>
        <v>150</v>
      </c>
      <c r="BM110" s="53" t="str" cm="1">
        <f t="array" aca="1" ref="BM110" ca="1">OFFSET($BF$2,$BL110,COLUMN(A:A),,)</f>
        <v>DJ5961-001</v>
      </c>
      <c r="BN110" s="55" cm="1">
        <f t="array" aca="1" ref="BN110" ca="1">OFFSET($BF$2,$BL110,COLUMN(B:B),,)</f>
        <v>44736</v>
      </c>
      <c r="BO110" s="53" cm="1">
        <f t="array" aca="1" ref="BO110" ca="1">OFFSET($BF$2,$BL110,COLUMN(C:C),,)</f>
        <v>12</v>
      </c>
      <c r="BP110" s="53" cm="1">
        <f t="array" aca="1" ref="BP110" ca="1">OFFSET($BF$2,$BL110,COLUMN(D:D),,)</f>
        <v>114</v>
      </c>
    </row>
    <row r="111" spans="1:68">
      <c r="A111" s="6">
        <v>109</v>
      </c>
      <c r="B111" s="6">
        <f>Order!A112</f>
        <v>0</v>
      </c>
      <c r="C111" s="6">
        <f>Order!C112</f>
        <v>0</v>
      </c>
      <c r="D111" s="44">
        <f>Order!B112</f>
        <v>0</v>
      </c>
      <c r="E111" s="6">
        <f>Order!D112</f>
        <v>0</v>
      </c>
      <c r="F111" s="6">
        <f>Order!E112</f>
        <v>0</v>
      </c>
      <c r="G111" s="6">
        <f>Order!F112</f>
        <v>0</v>
      </c>
      <c r="H111" s="6">
        <f>Order!G112</f>
        <v>0</v>
      </c>
      <c r="I111" s="6">
        <f>Order!H112</f>
        <v>0</v>
      </c>
      <c r="J111" s="6">
        <f>Order!I112</f>
        <v>0</v>
      </c>
      <c r="K111" s="6">
        <f>Order!J112</f>
        <v>0</v>
      </c>
      <c r="L111" s="6">
        <f>Order!K112</f>
        <v>0</v>
      </c>
      <c r="M111" s="6">
        <f>Order!L112</f>
        <v>0</v>
      </c>
      <c r="N111" s="6">
        <f>Order!M112</f>
        <v>0</v>
      </c>
      <c r="O111" s="6">
        <f>Order!N112</f>
        <v>0</v>
      </c>
      <c r="P111" s="6">
        <f>Order!O112</f>
        <v>0</v>
      </c>
      <c r="Q111" s="6">
        <f>Order!P112</f>
        <v>0</v>
      </c>
      <c r="R111" s="6">
        <f>Order!Q112</f>
        <v>0</v>
      </c>
      <c r="S111" s="6">
        <f>Order!R112</f>
        <v>0</v>
      </c>
      <c r="T111" s="6">
        <f>Order!S112</f>
        <v>0</v>
      </c>
      <c r="U111" s="6">
        <f>Order!T112</f>
        <v>0</v>
      </c>
      <c r="V111" s="6">
        <f>Order!U112</f>
        <v>0</v>
      </c>
      <c r="W111" s="6">
        <f>Order!V112</f>
        <v>0</v>
      </c>
      <c r="X111" s="6">
        <f>Order!W112</f>
        <v>0</v>
      </c>
      <c r="Y111" s="6">
        <f>Order!X112</f>
        <v>0</v>
      </c>
      <c r="Z111" s="6">
        <f>Order!Y112</f>
        <v>0</v>
      </c>
      <c r="AA111" s="6">
        <f>Order!Z112</f>
        <v>0</v>
      </c>
      <c r="AC111" s="6" cm="1">
        <f t="array" ref="AC111">SMALL(IF(成人兒童=$AE$1,ROW($A$3:$A$302)-2,9999),ROW(109:109))</f>
        <v>9999</v>
      </c>
      <c r="AD111" s="6" cm="1">
        <f t="array" aca="1" ref="AD111" ca="1">OFFSET($B$2,$AC111,COLUMN(A:A),,)</f>
        <v>0</v>
      </c>
      <c r="AE111" s="44" cm="1">
        <f t="array" aca="1" ref="AE111" ca="1">OFFSET($B$2,$AC111,COLUMN(B:B),,)</f>
        <v>0</v>
      </c>
      <c r="AF111" s="6" cm="1">
        <f t="array" aca="1" ref="AF111" ca="1">OFFSET($B$2,$AC111,COLUMN(C:C),,)</f>
        <v>0</v>
      </c>
      <c r="AG111" s="6" cm="1">
        <f t="array" aca="1" ref="AG111" ca="1">OFFSET($B$2,$AC111,COLUMN(D:D),,)</f>
        <v>0</v>
      </c>
      <c r="AH111" s="6" cm="1">
        <f t="array" aca="1" ref="AH111" ca="1">OFFSET($B$2,$AC111,COLUMN(E:E),,)</f>
        <v>0</v>
      </c>
      <c r="AI111" s="6" cm="1">
        <f t="array" aca="1" ref="AI111" ca="1">OFFSET($B$2,$AC111,COLUMN(F:F),,)</f>
        <v>0</v>
      </c>
      <c r="AJ111" s="6" cm="1">
        <f t="array" aca="1" ref="AJ111" ca="1">OFFSET($B$2,$AC111,COLUMN(G:G),,)</f>
        <v>0</v>
      </c>
      <c r="AK111" s="6" cm="1">
        <f t="array" aca="1" ref="AK111" ca="1">OFFSET($B$2,$AC111,COLUMN(H:H),,)</f>
        <v>0</v>
      </c>
      <c r="AL111" s="6" cm="1">
        <f t="array" aca="1" ref="AL111" ca="1">OFFSET($B$2,$AC111,COLUMN(I:I),,)</f>
        <v>0</v>
      </c>
      <c r="AM111" s="6" cm="1">
        <f t="array" aca="1" ref="AM111" ca="1">OFFSET($B$2,$AC111,COLUMN(J:J),,)</f>
        <v>0</v>
      </c>
      <c r="AN111" s="6" cm="1">
        <f t="array" aca="1" ref="AN111" ca="1">OFFSET($B$2,$AC111,COLUMN(K:K),,)</f>
        <v>0</v>
      </c>
      <c r="AO111" s="6" cm="1">
        <f t="array" aca="1" ref="AO111" ca="1">OFFSET($B$2,$AC111,COLUMN(L:L),,)</f>
        <v>0</v>
      </c>
      <c r="AP111" s="6" cm="1">
        <f t="array" aca="1" ref="AP111" ca="1">OFFSET($B$2,$AC111,COLUMN(M:M),,)</f>
        <v>0</v>
      </c>
      <c r="AQ111" s="6" cm="1">
        <f t="array" aca="1" ref="AQ111" ca="1">OFFSET($B$2,$AC111,COLUMN(N:N),,)</f>
        <v>0</v>
      </c>
      <c r="AR111" s="6" cm="1">
        <f t="array" aca="1" ref="AR111" ca="1">OFFSET($B$2,$AC111,COLUMN(O:O),,)</f>
        <v>0</v>
      </c>
      <c r="AS111" s="6" cm="1">
        <f t="array" aca="1" ref="AS111" ca="1">OFFSET($B$2,$AC111,COLUMN(P:P),,)</f>
        <v>0</v>
      </c>
      <c r="AT111" s="6" cm="1">
        <f t="array" aca="1" ref="AT111" ca="1">OFFSET($B$2,$AC111,COLUMN(Q:Q),,)</f>
        <v>0</v>
      </c>
      <c r="AU111" s="6" cm="1">
        <f t="array" aca="1" ref="AU111" ca="1">OFFSET($B$2,$AC111,COLUMN(R:R),,)</f>
        <v>0</v>
      </c>
      <c r="AV111" s="6" cm="1">
        <f t="array" aca="1" ref="AV111" ca="1">OFFSET($B$2,$AC111,COLUMN(S:S),,)</f>
        <v>0</v>
      </c>
      <c r="AW111" s="6" cm="1">
        <f t="array" aca="1" ref="AW111" ca="1">OFFSET($B$2,$AC111,COLUMN(T:T),,)</f>
        <v>0</v>
      </c>
      <c r="AX111" s="6" cm="1">
        <f t="array" aca="1" ref="AX111" ca="1">OFFSET($B$2,$AC111,COLUMN(U:U),,)</f>
        <v>0</v>
      </c>
      <c r="AZ111" s="6">
        <v>109</v>
      </c>
      <c r="BA111" s="45" t="str">
        <f t="shared" ca="1" si="10"/>
        <v>DJ5963-001</v>
      </c>
      <c r="BB111" s="44">
        <f t="shared" ca="1" si="11"/>
        <v>44735</v>
      </c>
      <c r="BC111" s="6">
        <f>$AS$2</f>
        <v>10.5</v>
      </c>
      <c r="BD111" s="6">
        <f ca="1">$AS$8</f>
        <v>24</v>
      </c>
      <c r="BF111" s="6" cm="1">
        <f t="array" aca="1" ref="BF111" ca="1">SMALL(IF(CGAC-$D$1&lt;36,ROW($BD$3:$BD$1009)-2,9999),ROW(109:109))</f>
        <v>109</v>
      </c>
      <c r="BG111" s="6" t="str" cm="1">
        <f t="array" aca="1" ref="BG111" ca="1">OFFSET($AZ$2,$BF111,COLUMN(A:A),,)</f>
        <v>DJ5963-001</v>
      </c>
      <c r="BH111" s="49" cm="1">
        <f t="array" aca="1" ref="BH111" ca="1">OFFSET($AZ$2,$BF111,COLUMN(B:B),,)</f>
        <v>44735</v>
      </c>
      <c r="BI111" s="6" cm="1">
        <f t="array" aca="1" ref="BI111" ca="1">OFFSET($AZ$2,$BF111,COLUMN(C:C),,)</f>
        <v>10.5</v>
      </c>
      <c r="BJ111" s="6" cm="1">
        <f t="array" aca="1" ref="BJ111" ca="1">OFFSET($AZ$2,$BF111,COLUMN(D:D),,)</f>
        <v>24</v>
      </c>
      <c r="BL111" s="54" cm="1">
        <f t="array" aca="1" ref="BL111" ca="1">SMALL(IF(Order_QTY&gt;0,ROW($BF$3:$BF$1009)-2,9999),ROW(109:109))</f>
        <v>151</v>
      </c>
      <c r="BM111" s="53" t="str" cm="1">
        <f t="array" aca="1" ref="BM111" ca="1">OFFSET($BF$2,$BL111,COLUMN(A:A),,)</f>
        <v>DJ5961-001</v>
      </c>
      <c r="BN111" s="55" cm="1">
        <f t="array" aca="1" ref="BN111" ca="1">OFFSET($BF$2,$BL111,COLUMN(B:B),,)</f>
        <v>44736</v>
      </c>
      <c r="BO111" s="53" cm="1">
        <f t="array" aca="1" ref="BO111" ca="1">OFFSET($BF$2,$BL111,COLUMN(C:C),,)</f>
        <v>12.5</v>
      </c>
      <c r="BP111" s="53" cm="1">
        <f t="array" aca="1" ref="BP111" ca="1">OFFSET($BF$2,$BL111,COLUMN(D:D),,)</f>
        <v>60</v>
      </c>
    </row>
    <row r="112" spans="1:68">
      <c r="A112" s="6">
        <v>110</v>
      </c>
      <c r="B112" s="6">
        <f>Order!A113</f>
        <v>0</v>
      </c>
      <c r="C112" s="6">
        <f>Order!C113</f>
        <v>0</v>
      </c>
      <c r="D112" s="44">
        <f>Order!B113</f>
        <v>0</v>
      </c>
      <c r="E112" s="6">
        <f>Order!D113</f>
        <v>0</v>
      </c>
      <c r="F112" s="6">
        <f>Order!E113</f>
        <v>0</v>
      </c>
      <c r="G112" s="6">
        <f>Order!F113</f>
        <v>0</v>
      </c>
      <c r="H112" s="6">
        <f>Order!G113</f>
        <v>0</v>
      </c>
      <c r="I112" s="6">
        <f>Order!H113</f>
        <v>0</v>
      </c>
      <c r="J112" s="6">
        <f>Order!I113</f>
        <v>0</v>
      </c>
      <c r="K112" s="6">
        <f>Order!J113</f>
        <v>0</v>
      </c>
      <c r="L112" s="6">
        <f>Order!K113</f>
        <v>0</v>
      </c>
      <c r="M112" s="6">
        <f>Order!L113</f>
        <v>0</v>
      </c>
      <c r="N112" s="6">
        <f>Order!M113</f>
        <v>0</v>
      </c>
      <c r="O112" s="6">
        <f>Order!N113</f>
        <v>0</v>
      </c>
      <c r="P112" s="6">
        <f>Order!O113</f>
        <v>0</v>
      </c>
      <c r="Q112" s="6">
        <f>Order!P113</f>
        <v>0</v>
      </c>
      <c r="R112" s="6">
        <f>Order!Q113</f>
        <v>0</v>
      </c>
      <c r="S112" s="6">
        <f>Order!R113</f>
        <v>0</v>
      </c>
      <c r="T112" s="6">
        <f>Order!S113</f>
        <v>0</v>
      </c>
      <c r="U112" s="6">
        <f>Order!T113</f>
        <v>0</v>
      </c>
      <c r="V112" s="6">
        <f>Order!U113</f>
        <v>0</v>
      </c>
      <c r="W112" s="6">
        <f>Order!V113</f>
        <v>0</v>
      </c>
      <c r="X112" s="6">
        <f>Order!W113</f>
        <v>0</v>
      </c>
      <c r="Y112" s="6">
        <f>Order!X113</f>
        <v>0</v>
      </c>
      <c r="Z112" s="6">
        <f>Order!Y113</f>
        <v>0</v>
      </c>
      <c r="AA112" s="6">
        <f>Order!Z113</f>
        <v>0</v>
      </c>
      <c r="AC112" s="6" cm="1">
        <f t="array" ref="AC112">SMALL(IF(成人兒童=$AE$1,ROW($A$3:$A$302)-2,9999),ROW(110:110))</f>
        <v>9999</v>
      </c>
      <c r="AD112" s="6" cm="1">
        <f t="array" aca="1" ref="AD112" ca="1">OFFSET($B$2,$AC112,COLUMN(A:A),,)</f>
        <v>0</v>
      </c>
      <c r="AE112" s="44" cm="1">
        <f t="array" aca="1" ref="AE112" ca="1">OFFSET($B$2,$AC112,COLUMN(B:B),,)</f>
        <v>0</v>
      </c>
      <c r="AF112" s="6" cm="1">
        <f t="array" aca="1" ref="AF112" ca="1">OFFSET($B$2,$AC112,COLUMN(C:C),,)</f>
        <v>0</v>
      </c>
      <c r="AG112" s="6" cm="1">
        <f t="array" aca="1" ref="AG112" ca="1">OFFSET($B$2,$AC112,COLUMN(D:D),,)</f>
        <v>0</v>
      </c>
      <c r="AH112" s="6" cm="1">
        <f t="array" aca="1" ref="AH112" ca="1">OFFSET($B$2,$AC112,COLUMN(E:E),,)</f>
        <v>0</v>
      </c>
      <c r="AI112" s="6" cm="1">
        <f t="array" aca="1" ref="AI112" ca="1">OFFSET($B$2,$AC112,COLUMN(F:F),,)</f>
        <v>0</v>
      </c>
      <c r="AJ112" s="6" cm="1">
        <f t="array" aca="1" ref="AJ112" ca="1">OFFSET($B$2,$AC112,COLUMN(G:G),,)</f>
        <v>0</v>
      </c>
      <c r="AK112" s="6" cm="1">
        <f t="array" aca="1" ref="AK112" ca="1">OFFSET($B$2,$AC112,COLUMN(H:H),,)</f>
        <v>0</v>
      </c>
      <c r="AL112" s="6" cm="1">
        <f t="array" aca="1" ref="AL112" ca="1">OFFSET($B$2,$AC112,COLUMN(I:I),,)</f>
        <v>0</v>
      </c>
      <c r="AM112" s="6" cm="1">
        <f t="array" aca="1" ref="AM112" ca="1">OFFSET($B$2,$AC112,COLUMN(J:J),,)</f>
        <v>0</v>
      </c>
      <c r="AN112" s="6" cm="1">
        <f t="array" aca="1" ref="AN112" ca="1">OFFSET($B$2,$AC112,COLUMN(K:K),,)</f>
        <v>0</v>
      </c>
      <c r="AO112" s="6" cm="1">
        <f t="array" aca="1" ref="AO112" ca="1">OFFSET($B$2,$AC112,COLUMN(L:L),,)</f>
        <v>0</v>
      </c>
      <c r="AP112" s="6" cm="1">
        <f t="array" aca="1" ref="AP112" ca="1">OFFSET($B$2,$AC112,COLUMN(M:M),,)</f>
        <v>0</v>
      </c>
      <c r="AQ112" s="6" cm="1">
        <f t="array" aca="1" ref="AQ112" ca="1">OFFSET($B$2,$AC112,COLUMN(N:N),,)</f>
        <v>0</v>
      </c>
      <c r="AR112" s="6" cm="1">
        <f t="array" aca="1" ref="AR112" ca="1">OFFSET($B$2,$AC112,COLUMN(O:O),,)</f>
        <v>0</v>
      </c>
      <c r="AS112" s="6" cm="1">
        <f t="array" aca="1" ref="AS112" ca="1">OFFSET($B$2,$AC112,COLUMN(P:P),,)</f>
        <v>0</v>
      </c>
      <c r="AT112" s="6" cm="1">
        <f t="array" aca="1" ref="AT112" ca="1">OFFSET($B$2,$AC112,COLUMN(Q:Q),,)</f>
        <v>0</v>
      </c>
      <c r="AU112" s="6" cm="1">
        <f t="array" aca="1" ref="AU112" ca="1">OFFSET($B$2,$AC112,COLUMN(R:R),,)</f>
        <v>0</v>
      </c>
      <c r="AV112" s="6" cm="1">
        <f t="array" aca="1" ref="AV112" ca="1">OFFSET($B$2,$AC112,COLUMN(S:S),,)</f>
        <v>0</v>
      </c>
      <c r="AW112" s="6" cm="1">
        <f t="array" aca="1" ref="AW112" ca="1">OFFSET($B$2,$AC112,COLUMN(T:T),,)</f>
        <v>0</v>
      </c>
      <c r="AX112" s="6" cm="1">
        <f t="array" aca="1" ref="AX112" ca="1">OFFSET($B$2,$AC112,COLUMN(U:U),,)</f>
        <v>0</v>
      </c>
      <c r="AZ112" s="6">
        <v>110</v>
      </c>
      <c r="BA112" s="45" t="str">
        <f t="shared" ca="1" si="10"/>
        <v>DJ5963-001</v>
      </c>
      <c r="BB112" s="44">
        <f t="shared" ca="1" si="11"/>
        <v>44735</v>
      </c>
      <c r="BC112" s="6">
        <f>$AT$2</f>
        <v>11</v>
      </c>
      <c r="BD112" s="6">
        <f ca="1">$AT$8</f>
        <v>0</v>
      </c>
      <c r="BF112" s="6" cm="1">
        <f t="array" aca="1" ref="BF112" ca="1">SMALL(IF(CGAC-$D$1&lt;36,ROW($BD$3:$BD$1009)-2,9999),ROW(110:110))</f>
        <v>110</v>
      </c>
      <c r="BG112" s="6" t="str" cm="1">
        <f t="array" aca="1" ref="BG112" ca="1">OFFSET($AZ$2,$BF112,COLUMN(A:A),,)</f>
        <v>DJ5963-001</v>
      </c>
      <c r="BH112" s="49" cm="1">
        <f t="array" aca="1" ref="BH112" ca="1">OFFSET($AZ$2,$BF112,COLUMN(B:B),,)</f>
        <v>44735</v>
      </c>
      <c r="BI112" s="6" cm="1">
        <f t="array" aca="1" ref="BI112" ca="1">OFFSET($AZ$2,$BF112,COLUMN(C:C),,)</f>
        <v>11</v>
      </c>
      <c r="BJ112" s="6" cm="1">
        <f t="array" aca="1" ref="BJ112" ca="1">OFFSET($AZ$2,$BF112,COLUMN(D:D),,)</f>
        <v>0</v>
      </c>
      <c r="BL112" s="54" cm="1">
        <f t="array" aca="1" ref="BL112" ca="1">SMALL(IF(Order_QTY&gt;0,ROW($BF$3:$BF$1009)-2,9999),ROW(110:110))</f>
        <v>152</v>
      </c>
      <c r="BM112" s="53" t="str" cm="1">
        <f t="array" aca="1" ref="BM112" ca="1">OFFSET($BF$2,$BL112,COLUMN(A:A),,)</f>
        <v>DJ5961-001</v>
      </c>
      <c r="BN112" s="55" cm="1">
        <f t="array" aca="1" ref="BN112" ca="1">OFFSET($BF$2,$BL112,COLUMN(B:B),,)</f>
        <v>44736</v>
      </c>
      <c r="BO112" s="53" cm="1">
        <f t="array" aca="1" ref="BO112" ca="1">OFFSET($BF$2,$BL112,COLUMN(C:C),,)</f>
        <v>13</v>
      </c>
      <c r="BP112" s="53" cm="1">
        <f t="array" aca="1" ref="BP112" ca="1">OFFSET($BF$2,$BL112,COLUMN(D:D),,)</f>
        <v>54</v>
      </c>
    </row>
    <row r="113" spans="1:68">
      <c r="A113" s="6">
        <v>111</v>
      </c>
      <c r="B113" s="6">
        <f>Order!A114</f>
        <v>0</v>
      </c>
      <c r="C113" s="6">
        <f>Order!C114</f>
        <v>0</v>
      </c>
      <c r="D113" s="44">
        <f>Order!B114</f>
        <v>0</v>
      </c>
      <c r="E113" s="6">
        <f>Order!D114</f>
        <v>0</v>
      </c>
      <c r="F113" s="6">
        <f>Order!E114</f>
        <v>0</v>
      </c>
      <c r="G113" s="6">
        <f>Order!F114</f>
        <v>0</v>
      </c>
      <c r="H113" s="6">
        <f>Order!G114</f>
        <v>0</v>
      </c>
      <c r="I113" s="6">
        <f>Order!H114</f>
        <v>0</v>
      </c>
      <c r="J113" s="6">
        <f>Order!I114</f>
        <v>0</v>
      </c>
      <c r="K113" s="6">
        <f>Order!J114</f>
        <v>0</v>
      </c>
      <c r="L113" s="6">
        <f>Order!K114</f>
        <v>0</v>
      </c>
      <c r="M113" s="6">
        <f>Order!L114</f>
        <v>0</v>
      </c>
      <c r="N113" s="6">
        <f>Order!M114</f>
        <v>0</v>
      </c>
      <c r="O113" s="6">
        <f>Order!N114</f>
        <v>0</v>
      </c>
      <c r="P113" s="6">
        <f>Order!O114</f>
        <v>0</v>
      </c>
      <c r="Q113" s="6">
        <f>Order!P114</f>
        <v>0</v>
      </c>
      <c r="R113" s="6">
        <f>Order!Q114</f>
        <v>0</v>
      </c>
      <c r="S113" s="6">
        <f>Order!R114</f>
        <v>0</v>
      </c>
      <c r="T113" s="6">
        <f>Order!S114</f>
        <v>0</v>
      </c>
      <c r="U113" s="6">
        <f>Order!T114</f>
        <v>0</v>
      </c>
      <c r="V113" s="6">
        <f>Order!U114</f>
        <v>0</v>
      </c>
      <c r="W113" s="6">
        <f>Order!V114</f>
        <v>0</v>
      </c>
      <c r="X113" s="6">
        <f>Order!W114</f>
        <v>0</v>
      </c>
      <c r="Y113" s="6">
        <f>Order!X114</f>
        <v>0</v>
      </c>
      <c r="Z113" s="6">
        <f>Order!Y114</f>
        <v>0</v>
      </c>
      <c r="AA113" s="6">
        <f>Order!Z114</f>
        <v>0</v>
      </c>
      <c r="AC113" s="6" cm="1">
        <f t="array" ref="AC113">SMALL(IF(成人兒童=$AE$1,ROW($A$3:$A$302)-2,9999),ROW(111:111))</f>
        <v>9999</v>
      </c>
      <c r="AD113" s="6" cm="1">
        <f t="array" aca="1" ref="AD113" ca="1">OFFSET($B$2,$AC113,COLUMN(A:A),,)</f>
        <v>0</v>
      </c>
      <c r="AE113" s="44" cm="1">
        <f t="array" aca="1" ref="AE113" ca="1">OFFSET($B$2,$AC113,COLUMN(B:B),,)</f>
        <v>0</v>
      </c>
      <c r="AF113" s="6" cm="1">
        <f t="array" aca="1" ref="AF113" ca="1">OFFSET($B$2,$AC113,COLUMN(C:C),,)</f>
        <v>0</v>
      </c>
      <c r="AG113" s="6" cm="1">
        <f t="array" aca="1" ref="AG113" ca="1">OFFSET($B$2,$AC113,COLUMN(D:D),,)</f>
        <v>0</v>
      </c>
      <c r="AH113" s="6" cm="1">
        <f t="array" aca="1" ref="AH113" ca="1">OFFSET($B$2,$AC113,COLUMN(E:E),,)</f>
        <v>0</v>
      </c>
      <c r="AI113" s="6" cm="1">
        <f t="array" aca="1" ref="AI113" ca="1">OFFSET($B$2,$AC113,COLUMN(F:F),,)</f>
        <v>0</v>
      </c>
      <c r="AJ113" s="6" cm="1">
        <f t="array" aca="1" ref="AJ113" ca="1">OFFSET($B$2,$AC113,COLUMN(G:G),,)</f>
        <v>0</v>
      </c>
      <c r="AK113" s="6" cm="1">
        <f t="array" aca="1" ref="AK113" ca="1">OFFSET($B$2,$AC113,COLUMN(H:H),,)</f>
        <v>0</v>
      </c>
      <c r="AL113" s="6" cm="1">
        <f t="array" aca="1" ref="AL113" ca="1">OFFSET($B$2,$AC113,COLUMN(I:I),,)</f>
        <v>0</v>
      </c>
      <c r="AM113" s="6" cm="1">
        <f t="array" aca="1" ref="AM113" ca="1">OFFSET($B$2,$AC113,COLUMN(J:J),,)</f>
        <v>0</v>
      </c>
      <c r="AN113" s="6" cm="1">
        <f t="array" aca="1" ref="AN113" ca="1">OFFSET($B$2,$AC113,COLUMN(K:K),,)</f>
        <v>0</v>
      </c>
      <c r="AO113" s="6" cm="1">
        <f t="array" aca="1" ref="AO113" ca="1">OFFSET($B$2,$AC113,COLUMN(L:L),,)</f>
        <v>0</v>
      </c>
      <c r="AP113" s="6" cm="1">
        <f t="array" aca="1" ref="AP113" ca="1">OFFSET($B$2,$AC113,COLUMN(M:M),,)</f>
        <v>0</v>
      </c>
      <c r="AQ113" s="6" cm="1">
        <f t="array" aca="1" ref="AQ113" ca="1">OFFSET($B$2,$AC113,COLUMN(N:N),,)</f>
        <v>0</v>
      </c>
      <c r="AR113" s="6" cm="1">
        <f t="array" aca="1" ref="AR113" ca="1">OFFSET($B$2,$AC113,COLUMN(O:O),,)</f>
        <v>0</v>
      </c>
      <c r="AS113" s="6" cm="1">
        <f t="array" aca="1" ref="AS113" ca="1">OFFSET($B$2,$AC113,COLUMN(P:P),,)</f>
        <v>0</v>
      </c>
      <c r="AT113" s="6" cm="1">
        <f t="array" aca="1" ref="AT113" ca="1">OFFSET($B$2,$AC113,COLUMN(Q:Q),,)</f>
        <v>0</v>
      </c>
      <c r="AU113" s="6" cm="1">
        <f t="array" aca="1" ref="AU113" ca="1">OFFSET($B$2,$AC113,COLUMN(R:R),,)</f>
        <v>0</v>
      </c>
      <c r="AV113" s="6" cm="1">
        <f t="array" aca="1" ref="AV113" ca="1">OFFSET($B$2,$AC113,COLUMN(S:S),,)</f>
        <v>0</v>
      </c>
      <c r="AW113" s="6" cm="1">
        <f t="array" aca="1" ref="AW113" ca="1">OFFSET($B$2,$AC113,COLUMN(T:T),,)</f>
        <v>0</v>
      </c>
      <c r="AX113" s="6" cm="1">
        <f t="array" aca="1" ref="AX113" ca="1">OFFSET($B$2,$AC113,COLUMN(U:U),,)</f>
        <v>0</v>
      </c>
      <c r="AZ113" s="6">
        <v>111</v>
      </c>
      <c r="BA113" s="45" t="str">
        <f t="shared" ca="1" si="10"/>
        <v>DJ5963-001</v>
      </c>
      <c r="BB113" s="44">
        <f t="shared" ca="1" si="11"/>
        <v>44735</v>
      </c>
      <c r="BC113" s="6">
        <f>$AU$2</f>
        <v>11.5</v>
      </c>
      <c r="BD113" s="6">
        <f ca="1">$AU$8</f>
        <v>12</v>
      </c>
      <c r="BF113" s="6" cm="1">
        <f t="array" aca="1" ref="BF113" ca="1">SMALL(IF(CGAC-$D$1&lt;36,ROW($BD$3:$BD$1009)-2,9999),ROW(111:111))</f>
        <v>111</v>
      </c>
      <c r="BG113" s="6" t="str" cm="1">
        <f t="array" aca="1" ref="BG113" ca="1">OFFSET($AZ$2,$BF113,COLUMN(A:A),,)</f>
        <v>DJ5963-001</v>
      </c>
      <c r="BH113" s="49" cm="1">
        <f t="array" aca="1" ref="BH113" ca="1">OFFSET($AZ$2,$BF113,COLUMN(B:B),,)</f>
        <v>44735</v>
      </c>
      <c r="BI113" s="6" cm="1">
        <f t="array" aca="1" ref="BI113" ca="1">OFFSET($AZ$2,$BF113,COLUMN(C:C),,)</f>
        <v>11.5</v>
      </c>
      <c r="BJ113" s="6" cm="1">
        <f t="array" aca="1" ref="BJ113" ca="1">OFFSET($AZ$2,$BF113,COLUMN(D:D),,)</f>
        <v>12</v>
      </c>
      <c r="BL113" s="54" cm="1">
        <f t="array" aca="1" ref="BL113" ca="1">SMALL(IF(Order_QTY&gt;0,ROW($BF$3:$BF$1009)-2,9999),ROW(111:111))</f>
        <v>153</v>
      </c>
      <c r="BM113" s="53" t="str" cm="1">
        <f t="array" aca="1" ref="BM113" ca="1">OFFSET($BF$2,$BL113,COLUMN(A:A),,)</f>
        <v>DR5953-810</v>
      </c>
      <c r="BN113" s="55" cm="1">
        <f t="array" aca="1" ref="BN113" ca="1">OFFSET($BF$2,$BL113,COLUMN(B:B),,)</f>
        <v>44736</v>
      </c>
      <c r="BO113" s="53" cm="1">
        <f t="array" aca="1" ref="BO113" ca="1">OFFSET($BF$2,$BL113,COLUMN(C:C),,)</f>
        <v>4</v>
      </c>
      <c r="BP113" s="53" cm="1">
        <f t="array" aca="1" ref="BP113" ca="1">OFFSET($BF$2,$BL113,COLUMN(D:D),,)</f>
        <v>6</v>
      </c>
    </row>
    <row r="114" spans="1:68">
      <c r="A114" s="6">
        <v>112</v>
      </c>
      <c r="B114" s="6">
        <f>Order!A115</f>
        <v>0</v>
      </c>
      <c r="C114" s="6">
        <f>Order!C115</f>
        <v>0</v>
      </c>
      <c r="D114" s="44">
        <f>Order!B115</f>
        <v>0</v>
      </c>
      <c r="E114" s="6">
        <f>Order!D115</f>
        <v>0</v>
      </c>
      <c r="F114" s="6">
        <f>Order!E115</f>
        <v>0</v>
      </c>
      <c r="G114" s="6">
        <f>Order!F115</f>
        <v>0</v>
      </c>
      <c r="H114" s="6">
        <f>Order!G115</f>
        <v>0</v>
      </c>
      <c r="I114" s="6">
        <f>Order!H115</f>
        <v>0</v>
      </c>
      <c r="J114" s="6">
        <f>Order!I115</f>
        <v>0</v>
      </c>
      <c r="K114" s="6">
        <f>Order!J115</f>
        <v>0</v>
      </c>
      <c r="L114" s="6">
        <f>Order!K115</f>
        <v>0</v>
      </c>
      <c r="M114" s="6">
        <f>Order!L115</f>
        <v>0</v>
      </c>
      <c r="N114" s="6">
        <f>Order!M115</f>
        <v>0</v>
      </c>
      <c r="O114" s="6">
        <f>Order!N115</f>
        <v>0</v>
      </c>
      <c r="P114" s="6">
        <f>Order!O115</f>
        <v>0</v>
      </c>
      <c r="Q114" s="6">
        <f>Order!P115</f>
        <v>0</v>
      </c>
      <c r="R114" s="6">
        <f>Order!Q115</f>
        <v>0</v>
      </c>
      <c r="S114" s="6">
        <f>Order!R115</f>
        <v>0</v>
      </c>
      <c r="T114" s="6">
        <f>Order!S115</f>
        <v>0</v>
      </c>
      <c r="U114" s="6">
        <f>Order!T115</f>
        <v>0</v>
      </c>
      <c r="V114" s="6">
        <f>Order!U115</f>
        <v>0</v>
      </c>
      <c r="W114" s="6">
        <f>Order!V115</f>
        <v>0</v>
      </c>
      <c r="X114" s="6">
        <f>Order!W115</f>
        <v>0</v>
      </c>
      <c r="Y114" s="6">
        <f>Order!X115</f>
        <v>0</v>
      </c>
      <c r="Z114" s="6">
        <f>Order!Y115</f>
        <v>0</v>
      </c>
      <c r="AA114" s="6">
        <f>Order!Z115</f>
        <v>0</v>
      </c>
      <c r="AC114" s="6" cm="1">
        <f t="array" ref="AC114">SMALL(IF(成人兒童=$AE$1,ROW($A$3:$A$302)-2,9999),ROW(112:112))</f>
        <v>9999</v>
      </c>
      <c r="AD114" s="6" cm="1">
        <f t="array" aca="1" ref="AD114" ca="1">OFFSET($B$2,$AC114,COLUMN(A:A),,)</f>
        <v>0</v>
      </c>
      <c r="AE114" s="44" cm="1">
        <f t="array" aca="1" ref="AE114" ca="1">OFFSET($B$2,$AC114,COLUMN(B:B),,)</f>
        <v>0</v>
      </c>
      <c r="AF114" s="6" cm="1">
        <f t="array" aca="1" ref="AF114" ca="1">OFFSET($B$2,$AC114,COLUMN(C:C),,)</f>
        <v>0</v>
      </c>
      <c r="AG114" s="6" cm="1">
        <f t="array" aca="1" ref="AG114" ca="1">OFFSET($B$2,$AC114,COLUMN(D:D),,)</f>
        <v>0</v>
      </c>
      <c r="AH114" s="6" cm="1">
        <f t="array" aca="1" ref="AH114" ca="1">OFFSET($B$2,$AC114,COLUMN(E:E),,)</f>
        <v>0</v>
      </c>
      <c r="AI114" s="6" cm="1">
        <f t="array" aca="1" ref="AI114" ca="1">OFFSET($B$2,$AC114,COLUMN(F:F),,)</f>
        <v>0</v>
      </c>
      <c r="AJ114" s="6" cm="1">
        <f t="array" aca="1" ref="AJ114" ca="1">OFFSET($B$2,$AC114,COLUMN(G:G),,)</f>
        <v>0</v>
      </c>
      <c r="AK114" s="6" cm="1">
        <f t="array" aca="1" ref="AK114" ca="1">OFFSET($B$2,$AC114,COLUMN(H:H),,)</f>
        <v>0</v>
      </c>
      <c r="AL114" s="6" cm="1">
        <f t="array" aca="1" ref="AL114" ca="1">OFFSET($B$2,$AC114,COLUMN(I:I),,)</f>
        <v>0</v>
      </c>
      <c r="AM114" s="6" cm="1">
        <f t="array" aca="1" ref="AM114" ca="1">OFFSET($B$2,$AC114,COLUMN(J:J),,)</f>
        <v>0</v>
      </c>
      <c r="AN114" s="6" cm="1">
        <f t="array" aca="1" ref="AN114" ca="1">OFFSET($B$2,$AC114,COLUMN(K:K),,)</f>
        <v>0</v>
      </c>
      <c r="AO114" s="6" cm="1">
        <f t="array" aca="1" ref="AO114" ca="1">OFFSET($B$2,$AC114,COLUMN(L:L),,)</f>
        <v>0</v>
      </c>
      <c r="AP114" s="6" cm="1">
        <f t="array" aca="1" ref="AP114" ca="1">OFFSET($B$2,$AC114,COLUMN(M:M),,)</f>
        <v>0</v>
      </c>
      <c r="AQ114" s="6" cm="1">
        <f t="array" aca="1" ref="AQ114" ca="1">OFFSET($B$2,$AC114,COLUMN(N:N),,)</f>
        <v>0</v>
      </c>
      <c r="AR114" s="6" cm="1">
        <f t="array" aca="1" ref="AR114" ca="1">OFFSET($B$2,$AC114,COLUMN(O:O),,)</f>
        <v>0</v>
      </c>
      <c r="AS114" s="6" cm="1">
        <f t="array" aca="1" ref="AS114" ca="1">OFFSET($B$2,$AC114,COLUMN(P:P),,)</f>
        <v>0</v>
      </c>
      <c r="AT114" s="6" cm="1">
        <f t="array" aca="1" ref="AT114" ca="1">OFFSET($B$2,$AC114,COLUMN(Q:Q),,)</f>
        <v>0</v>
      </c>
      <c r="AU114" s="6" cm="1">
        <f t="array" aca="1" ref="AU114" ca="1">OFFSET($B$2,$AC114,COLUMN(R:R),,)</f>
        <v>0</v>
      </c>
      <c r="AV114" s="6" cm="1">
        <f t="array" aca="1" ref="AV114" ca="1">OFFSET($B$2,$AC114,COLUMN(S:S),,)</f>
        <v>0</v>
      </c>
      <c r="AW114" s="6" cm="1">
        <f t="array" aca="1" ref="AW114" ca="1">OFFSET($B$2,$AC114,COLUMN(T:T),,)</f>
        <v>0</v>
      </c>
      <c r="AX114" s="6" cm="1">
        <f t="array" aca="1" ref="AX114" ca="1">OFFSET($B$2,$AC114,COLUMN(U:U),,)</f>
        <v>0</v>
      </c>
      <c r="AZ114" s="6">
        <v>112</v>
      </c>
      <c r="BA114" s="45" t="str">
        <f t="shared" ca="1" si="10"/>
        <v>DJ5963-001</v>
      </c>
      <c r="BB114" s="44">
        <f t="shared" ca="1" si="11"/>
        <v>44735</v>
      </c>
      <c r="BC114" s="6">
        <f>$AV$2</f>
        <v>12</v>
      </c>
      <c r="BD114" s="6">
        <f ca="1">$AV$8</f>
        <v>24</v>
      </c>
      <c r="BF114" s="6" cm="1">
        <f t="array" aca="1" ref="BF114" ca="1">SMALL(IF(CGAC-$D$1&lt;36,ROW($BD$3:$BD$1009)-2,9999),ROW(112:112))</f>
        <v>112</v>
      </c>
      <c r="BG114" s="6" t="str" cm="1">
        <f t="array" aca="1" ref="BG114" ca="1">OFFSET($AZ$2,$BF114,COLUMN(A:A),,)</f>
        <v>DJ5963-001</v>
      </c>
      <c r="BH114" s="49" cm="1">
        <f t="array" aca="1" ref="BH114" ca="1">OFFSET($AZ$2,$BF114,COLUMN(B:B),,)</f>
        <v>44735</v>
      </c>
      <c r="BI114" s="6" cm="1">
        <f t="array" aca="1" ref="BI114" ca="1">OFFSET($AZ$2,$BF114,COLUMN(C:C),,)</f>
        <v>12</v>
      </c>
      <c r="BJ114" s="6" cm="1">
        <f t="array" aca="1" ref="BJ114" ca="1">OFFSET($AZ$2,$BF114,COLUMN(D:D),,)</f>
        <v>24</v>
      </c>
      <c r="BL114" s="54" cm="1">
        <f t="array" aca="1" ref="BL114" ca="1">SMALL(IF(Order_QTY&gt;0,ROW($BF$3:$BF$1009)-2,9999),ROW(112:112))</f>
        <v>154</v>
      </c>
      <c r="BM114" s="53" t="str" cm="1">
        <f t="array" aca="1" ref="BM114" ca="1">OFFSET($BF$2,$BL114,COLUMN(A:A),,)</f>
        <v>DR5953-810</v>
      </c>
      <c r="BN114" s="55" cm="1">
        <f t="array" aca="1" ref="BN114" ca="1">OFFSET($BF$2,$BL114,COLUMN(B:B),,)</f>
        <v>44736</v>
      </c>
      <c r="BO114" s="53" cm="1">
        <f t="array" aca="1" ref="BO114" ca="1">OFFSET($BF$2,$BL114,COLUMN(C:C),,)</f>
        <v>4.5</v>
      </c>
      <c r="BP114" s="53" cm="1">
        <f t="array" aca="1" ref="BP114" ca="1">OFFSET($BF$2,$BL114,COLUMN(D:D),,)</f>
        <v>6</v>
      </c>
    </row>
    <row r="115" spans="1:68">
      <c r="A115" s="6">
        <v>113</v>
      </c>
      <c r="B115" s="6">
        <f>Order!A116</f>
        <v>0</v>
      </c>
      <c r="C115" s="6">
        <f>Order!C116</f>
        <v>0</v>
      </c>
      <c r="D115" s="44">
        <f>Order!B116</f>
        <v>0</v>
      </c>
      <c r="E115" s="6">
        <f>Order!D116</f>
        <v>0</v>
      </c>
      <c r="F115" s="6">
        <f>Order!E116</f>
        <v>0</v>
      </c>
      <c r="G115" s="6">
        <f>Order!F116</f>
        <v>0</v>
      </c>
      <c r="H115" s="6">
        <f>Order!G116</f>
        <v>0</v>
      </c>
      <c r="I115" s="6">
        <f>Order!H116</f>
        <v>0</v>
      </c>
      <c r="J115" s="6">
        <f>Order!I116</f>
        <v>0</v>
      </c>
      <c r="K115" s="6">
        <f>Order!J116</f>
        <v>0</v>
      </c>
      <c r="L115" s="6">
        <f>Order!K116</f>
        <v>0</v>
      </c>
      <c r="M115" s="6">
        <f>Order!L116</f>
        <v>0</v>
      </c>
      <c r="N115" s="6">
        <f>Order!M116</f>
        <v>0</v>
      </c>
      <c r="O115" s="6">
        <f>Order!N116</f>
        <v>0</v>
      </c>
      <c r="P115" s="6">
        <f>Order!O116</f>
        <v>0</v>
      </c>
      <c r="Q115" s="6">
        <f>Order!P116</f>
        <v>0</v>
      </c>
      <c r="R115" s="6">
        <f>Order!Q116</f>
        <v>0</v>
      </c>
      <c r="S115" s="6">
        <f>Order!R116</f>
        <v>0</v>
      </c>
      <c r="T115" s="6">
        <f>Order!S116</f>
        <v>0</v>
      </c>
      <c r="U115" s="6">
        <f>Order!T116</f>
        <v>0</v>
      </c>
      <c r="V115" s="6">
        <f>Order!U116</f>
        <v>0</v>
      </c>
      <c r="W115" s="6">
        <f>Order!V116</f>
        <v>0</v>
      </c>
      <c r="X115" s="6">
        <f>Order!W116</f>
        <v>0</v>
      </c>
      <c r="Y115" s="6">
        <f>Order!X116</f>
        <v>0</v>
      </c>
      <c r="Z115" s="6">
        <f>Order!Y116</f>
        <v>0</v>
      </c>
      <c r="AA115" s="6">
        <f>Order!Z116</f>
        <v>0</v>
      </c>
      <c r="AC115" s="6" cm="1">
        <f t="array" ref="AC115">SMALL(IF(成人兒童=$AE$1,ROW($A$3:$A$302)-2,9999),ROW(113:113))</f>
        <v>9999</v>
      </c>
      <c r="AD115" s="6" cm="1">
        <f t="array" aca="1" ref="AD115" ca="1">OFFSET($B$2,$AC115,COLUMN(A:A),,)</f>
        <v>0</v>
      </c>
      <c r="AE115" s="44" cm="1">
        <f t="array" aca="1" ref="AE115" ca="1">OFFSET($B$2,$AC115,COLUMN(B:B),,)</f>
        <v>0</v>
      </c>
      <c r="AF115" s="6" cm="1">
        <f t="array" aca="1" ref="AF115" ca="1">OFFSET($B$2,$AC115,COLUMN(C:C),,)</f>
        <v>0</v>
      </c>
      <c r="AG115" s="6" cm="1">
        <f t="array" aca="1" ref="AG115" ca="1">OFFSET($B$2,$AC115,COLUMN(D:D),,)</f>
        <v>0</v>
      </c>
      <c r="AH115" s="6" cm="1">
        <f t="array" aca="1" ref="AH115" ca="1">OFFSET($B$2,$AC115,COLUMN(E:E),,)</f>
        <v>0</v>
      </c>
      <c r="AI115" s="6" cm="1">
        <f t="array" aca="1" ref="AI115" ca="1">OFFSET($B$2,$AC115,COLUMN(F:F),,)</f>
        <v>0</v>
      </c>
      <c r="AJ115" s="6" cm="1">
        <f t="array" aca="1" ref="AJ115" ca="1">OFFSET($B$2,$AC115,COLUMN(G:G),,)</f>
        <v>0</v>
      </c>
      <c r="AK115" s="6" cm="1">
        <f t="array" aca="1" ref="AK115" ca="1">OFFSET($B$2,$AC115,COLUMN(H:H),,)</f>
        <v>0</v>
      </c>
      <c r="AL115" s="6" cm="1">
        <f t="array" aca="1" ref="AL115" ca="1">OFFSET($B$2,$AC115,COLUMN(I:I),,)</f>
        <v>0</v>
      </c>
      <c r="AM115" s="6" cm="1">
        <f t="array" aca="1" ref="AM115" ca="1">OFFSET($B$2,$AC115,COLUMN(J:J),,)</f>
        <v>0</v>
      </c>
      <c r="AN115" s="6" cm="1">
        <f t="array" aca="1" ref="AN115" ca="1">OFFSET($B$2,$AC115,COLUMN(K:K),,)</f>
        <v>0</v>
      </c>
      <c r="AO115" s="6" cm="1">
        <f t="array" aca="1" ref="AO115" ca="1">OFFSET($B$2,$AC115,COLUMN(L:L),,)</f>
        <v>0</v>
      </c>
      <c r="AP115" s="6" cm="1">
        <f t="array" aca="1" ref="AP115" ca="1">OFFSET($B$2,$AC115,COLUMN(M:M),,)</f>
        <v>0</v>
      </c>
      <c r="AQ115" s="6" cm="1">
        <f t="array" aca="1" ref="AQ115" ca="1">OFFSET($B$2,$AC115,COLUMN(N:N),,)</f>
        <v>0</v>
      </c>
      <c r="AR115" s="6" cm="1">
        <f t="array" aca="1" ref="AR115" ca="1">OFFSET($B$2,$AC115,COLUMN(O:O),,)</f>
        <v>0</v>
      </c>
      <c r="AS115" s="6" cm="1">
        <f t="array" aca="1" ref="AS115" ca="1">OFFSET($B$2,$AC115,COLUMN(P:P),,)</f>
        <v>0</v>
      </c>
      <c r="AT115" s="6" cm="1">
        <f t="array" aca="1" ref="AT115" ca="1">OFFSET($B$2,$AC115,COLUMN(Q:Q),,)</f>
        <v>0</v>
      </c>
      <c r="AU115" s="6" cm="1">
        <f t="array" aca="1" ref="AU115" ca="1">OFFSET($B$2,$AC115,COLUMN(R:R),,)</f>
        <v>0</v>
      </c>
      <c r="AV115" s="6" cm="1">
        <f t="array" aca="1" ref="AV115" ca="1">OFFSET($B$2,$AC115,COLUMN(S:S),,)</f>
        <v>0</v>
      </c>
      <c r="AW115" s="6" cm="1">
        <f t="array" aca="1" ref="AW115" ca="1">OFFSET($B$2,$AC115,COLUMN(T:T),,)</f>
        <v>0</v>
      </c>
      <c r="AX115" s="6" cm="1">
        <f t="array" aca="1" ref="AX115" ca="1">OFFSET($B$2,$AC115,COLUMN(U:U),,)</f>
        <v>0</v>
      </c>
      <c r="AZ115" s="6">
        <v>113</v>
      </c>
      <c r="BA115" s="45" t="str">
        <f t="shared" ca="1" si="10"/>
        <v>DJ5963-001</v>
      </c>
      <c r="BB115" s="44">
        <f t="shared" ca="1" si="11"/>
        <v>44735</v>
      </c>
      <c r="BC115" s="6">
        <f>$AW$2</f>
        <v>12.5</v>
      </c>
      <c r="BD115" s="6">
        <f ca="1">$AW$8</f>
        <v>6</v>
      </c>
      <c r="BF115" s="6" cm="1">
        <f t="array" aca="1" ref="BF115" ca="1">SMALL(IF(CGAC-$D$1&lt;36,ROW($BD$3:$BD$1009)-2,9999),ROW(113:113))</f>
        <v>113</v>
      </c>
      <c r="BG115" s="6" t="str" cm="1">
        <f t="array" aca="1" ref="BG115" ca="1">OFFSET($AZ$2,$BF115,COLUMN(A:A),,)</f>
        <v>DJ5963-001</v>
      </c>
      <c r="BH115" s="49" cm="1">
        <f t="array" aca="1" ref="BH115" ca="1">OFFSET($AZ$2,$BF115,COLUMN(B:B),,)</f>
        <v>44735</v>
      </c>
      <c r="BI115" s="6" cm="1">
        <f t="array" aca="1" ref="BI115" ca="1">OFFSET($AZ$2,$BF115,COLUMN(C:C),,)</f>
        <v>12.5</v>
      </c>
      <c r="BJ115" s="6" cm="1">
        <f t="array" aca="1" ref="BJ115" ca="1">OFFSET($AZ$2,$BF115,COLUMN(D:D),,)</f>
        <v>6</v>
      </c>
      <c r="BL115" s="54" cm="1">
        <f t="array" aca="1" ref="BL115" ca="1">SMALL(IF(Order_QTY&gt;0,ROW($BF$3:$BF$1009)-2,9999),ROW(113:113))</f>
        <v>155</v>
      </c>
      <c r="BM115" s="53" t="str" cm="1">
        <f t="array" aca="1" ref="BM115" ca="1">OFFSET($BF$2,$BL115,COLUMN(A:A),,)</f>
        <v>DR5953-810</v>
      </c>
      <c r="BN115" s="55" cm="1">
        <f t="array" aca="1" ref="BN115" ca="1">OFFSET($BF$2,$BL115,COLUMN(B:B),,)</f>
        <v>44736</v>
      </c>
      <c r="BO115" s="53" cm="1">
        <f t="array" aca="1" ref="BO115" ca="1">OFFSET($BF$2,$BL115,COLUMN(C:C),,)</f>
        <v>5</v>
      </c>
      <c r="BP115" s="53" cm="1">
        <f t="array" aca="1" ref="BP115" ca="1">OFFSET($BF$2,$BL115,COLUMN(D:D),,)</f>
        <v>12</v>
      </c>
    </row>
    <row r="116" spans="1:68">
      <c r="A116" s="6">
        <v>114</v>
      </c>
      <c r="B116" s="6">
        <f>Order!A117</f>
        <v>0</v>
      </c>
      <c r="C116" s="6">
        <f>Order!C117</f>
        <v>0</v>
      </c>
      <c r="D116" s="44">
        <f>Order!B117</f>
        <v>0</v>
      </c>
      <c r="E116" s="6">
        <f>Order!D117</f>
        <v>0</v>
      </c>
      <c r="F116" s="6">
        <f>Order!E117</f>
        <v>0</v>
      </c>
      <c r="G116" s="6">
        <f>Order!F117</f>
        <v>0</v>
      </c>
      <c r="H116" s="6">
        <f>Order!G117</f>
        <v>0</v>
      </c>
      <c r="I116" s="6">
        <f>Order!H117</f>
        <v>0</v>
      </c>
      <c r="J116" s="6">
        <f>Order!I117</f>
        <v>0</v>
      </c>
      <c r="K116" s="6">
        <f>Order!J117</f>
        <v>0</v>
      </c>
      <c r="L116" s="6">
        <f>Order!K117</f>
        <v>0</v>
      </c>
      <c r="M116" s="6">
        <f>Order!L117</f>
        <v>0</v>
      </c>
      <c r="N116" s="6">
        <f>Order!M117</f>
        <v>0</v>
      </c>
      <c r="O116" s="6">
        <f>Order!N117</f>
        <v>0</v>
      </c>
      <c r="P116" s="6">
        <f>Order!O117</f>
        <v>0</v>
      </c>
      <c r="Q116" s="6">
        <f>Order!P117</f>
        <v>0</v>
      </c>
      <c r="R116" s="6">
        <f>Order!Q117</f>
        <v>0</v>
      </c>
      <c r="S116" s="6">
        <f>Order!R117</f>
        <v>0</v>
      </c>
      <c r="T116" s="6">
        <f>Order!S117</f>
        <v>0</v>
      </c>
      <c r="U116" s="6">
        <f>Order!T117</f>
        <v>0</v>
      </c>
      <c r="V116" s="6">
        <f>Order!U117</f>
        <v>0</v>
      </c>
      <c r="W116" s="6">
        <f>Order!V117</f>
        <v>0</v>
      </c>
      <c r="X116" s="6">
        <f>Order!W117</f>
        <v>0</v>
      </c>
      <c r="Y116" s="6">
        <f>Order!X117</f>
        <v>0</v>
      </c>
      <c r="Z116" s="6">
        <f>Order!Y117</f>
        <v>0</v>
      </c>
      <c r="AA116" s="6">
        <f>Order!Z117</f>
        <v>0</v>
      </c>
      <c r="AC116" s="6" cm="1">
        <f t="array" ref="AC116">SMALL(IF(成人兒童=$AE$1,ROW($A$3:$A$302)-2,9999),ROW(114:114))</f>
        <v>9999</v>
      </c>
      <c r="AD116" s="6" cm="1">
        <f t="array" aca="1" ref="AD116" ca="1">OFFSET($B$2,$AC116,COLUMN(A:A),,)</f>
        <v>0</v>
      </c>
      <c r="AE116" s="44" cm="1">
        <f t="array" aca="1" ref="AE116" ca="1">OFFSET($B$2,$AC116,COLUMN(B:B),,)</f>
        <v>0</v>
      </c>
      <c r="AF116" s="6" cm="1">
        <f t="array" aca="1" ref="AF116" ca="1">OFFSET($B$2,$AC116,COLUMN(C:C),,)</f>
        <v>0</v>
      </c>
      <c r="AG116" s="6" cm="1">
        <f t="array" aca="1" ref="AG116" ca="1">OFFSET($B$2,$AC116,COLUMN(D:D),,)</f>
        <v>0</v>
      </c>
      <c r="AH116" s="6" cm="1">
        <f t="array" aca="1" ref="AH116" ca="1">OFFSET($B$2,$AC116,COLUMN(E:E),,)</f>
        <v>0</v>
      </c>
      <c r="AI116" s="6" cm="1">
        <f t="array" aca="1" ref="AI116" ca="1">OFFSET($B$2,$AC116,COLUMN(F:F),,)</f>
        <v>0</v>
      </c>
      <c r="AJ116" s="6" cm="1">
        <f t="array" aca="1" ref="AJ116" ca="1">OFFSET($B$2,$AC116,COLUMN(G:G),,)</f>
        <v>0</v>
      </c>
      <c r="AK116" s="6" cm="1">
        <f t="array" aca="1" ref="AK116" ca="1">OFFSET($B$2,$AC116,COLUMN(H:H),,)</f>
        <v>0</v>
      </c>
      <c r="AL116" s="6" cm="1">
        <f t="array" aca="1" ref="AL116" ca="1">OFFSET($B$2,$AC116,COLUMN(I:I),,)</f>
        <v>0</v>
      </c>
      <c r="AM116" s="6" cm="1">
        <f t="array" aca="1" ref="AM116" ca="1">OFFSET($B$2,$AC116,COLUMN(J:J),,)</f>
        <v>0</v>
      </c>
      <c r="AN116" s="6" cm="1">
        <f t="array" aca="1" ref="AN116" ca="1">OFFSET($B$2,$AC116,COLUMN(K:K),,)</f>
        <v>0</v>
      </c>
      <c r="AO116" s="6" cm="1">
        <f t="array" aca="1" ref="AO116" ca="1">OFFSET($B$2,$AC116,COLUMN(L:L),,)</f>
        <v>0</v>
      </c>
      <c r="AP116" s="6" cm="1">
        <f t="array" aca="1" ref="AP116" ca="1">OFFSET($B$2,$AC116,COLUMN(M:M),,)</f>
        <v>0</v>
      </c>
      <c r="AQ116" s="6" cm="1">
        <f t="array" aca="1" ref="AQ116" ca="1">OFFSET($B$2,$AC116,COLUMN(N:N),,)</f>
        <v>0</v>
      </c>
      <c r="AR116" s="6" cm="1">
        <f t="array" aca="1" ref="AR116" ca="1">OFFSET($B$2,$AC116,COLUMN(O:O),,)</f>
        <v>0</v>
      </c>
      <c r="AS116" s="6" cm="1">
        <f t="array" aca="1" ref="AS116" ca="1">OFFSET($B$2,$AC116,COLUMN(P:P),,)</f>
        <v>0</v>
      </c>
      <c r="AT116" s="6" cm="1">
        <f t="array" aca="1" ref="AT116" ca="1">OFFSET($B$2,$AC116,COLUMN(Q:Q),,)</f>
        <v>0</v>
      </c>
      <c r="AU116" s="6" cm="1">
        <f t="array" aca="1" ref="AU116" ca="1">OFFSET($B$2,$AC116,COLUMN(R:R),,)</f>
        <v>0</v>
      </c>
      <c r="AV116" s="6" cm="1">
        <f t="array" aca="1" ref="AV116" ca="1">OFFSET($B$2,$AC116,COLUMN(S:S),,)</f>
        <v>0</v>
      </c>
      <c r="AW116" s="6" cm="1">
        <f t="array" aca="1" ref="AW116" ca="1">OFFSET($B$2,$AC116,COLUMN(T:T),,)</f>
        <v>0</v>
      </c>
      <c r="AX116" s="6" cm="1">
        <f t="array" aca="1" ref="AX116" ca="1">OFFSET($B$2,$AC116,COLUMN(U:U),,)</f>
        <v>0</v>
      </c>
      <c r="AZ116" s="6">
        <v>114</v>
      </c>
      <c r="BA116" s="45" t="str">
        <f t="shared" ca="1" si="10"/>
        <v>DJ5963-001</v>
      </c>
      <c r="BB116" s="44">
        <f t="shared" ca="1" si="11"/>
        <v>44735</v>
      </c>
      <c r="BC116" s="6">
        <f>$AX$2</f>
        <v>13</v>
      </c>
      <c r="BD116" s="6">
        <f ca="1">$AX$8</f>
        <v>6</v>
      </c>
      <c r="BF116" s="6" cm="1">
        <f t="array" aca="1" ref="BF116" ca="1">SMALL(IF(CGAC-$D$1&lt;36,ROW($BD$3:$BD$1009)-2,9999),ROW(114:114))</f>
        <v>114</v>
      </c>
      <c r="BG116" s="6" t="str" cm="1">
        <f t="array" aca="1" ref="BG116" ca="1">OFFSET($AZ$2,$BF116,COLUMN(A:A),,)</f>
        <v>DJ5963-001</v>
      </c>
      <c r="BH116" s="49" cm="1">
        <f t="array" aca="1" ref="BH116" ca="1">OFFSET($AZ$2,$BF116,COLUMN(B:B),,)</f>
        <v>44735</v>
      </c>
      <c r="BI116" s="6" cm="1">
        <f t="array" aca="1" ref="BI116" ca="1">OFFSET($AZ$2,$BF116,COLUMN(C:C),,)</f>
        <v>13</v>
      </c>
      <c r="BJ116" s="6" cm="1">
        <f t="array" aca="1" ref="BJ116" ca="1">OFFSET($AZ$2,$BF116,COLUMN(D:D),,)</f>
        <v>6</v>
      </c>
      <c r="BL116" s="54" cm="1">
        <f t="array" aca="1" ref="BL116" ca="1">SMALL(IF(Order_QTY&gt;0,ROW($BF$3:$BF$1009)-2,9999),ROW(114:114))</f>
        <v>156</v>
      </c>
      <c r="BM116" s="53" t="str" cm="1">
        <f t="array" aca="1" ref="BM116" ca="1">OFFSET($BF$2,$BL116,COLUMN(A:A),,)</f>
        <v>DR5953-810</v>
      </c>
      <c r="BN116" s="55" cm="1">
        <f t="array" aca="1" ref="BN116" ca="1">OFFSET($BF$2,$BL116,COLUMN(B:B),,)</f>
        <v>44736</v>
      </c>
      <c r="BO116" s="53" cm="1">
        <f t="array" aca="1" ref="BO116" ca="1">OFFSET($BF$2,$BL116,COLUMN(C:C),,)</f>
        <v>5.5</v>
      </c>
      <c r="BP116" s="53" cm="1">
        <f t="array" aca="1" ref="BP116" ca="1">OFFSET($BF$2,$BL116,COLUMN(D:D),,)</f>
        <v>18</v>
      </c>
    </row>
    <row r="117" spans="1:68">
      <c r="A117" s="6">
        <v>115</v>
      </c>
      <c r="B117" s="6">
        <f>Order!A118</f>
        <v>0</v>
      </c>
      <c r="C117" s="6">
        <f>Order!C118</f>
        <v>0</v>
      </c>
      <c r="D117" s="44">
        <f>Order!B118</f>
        <v>0</v>
      </c>
      <c r="E117" s="6">
        <f>Order!D118</f>
        <v>0</v>
      </c>
      <c r="F117" s="6">
        <f>Order!E118</f>
        <v>0</v>
      </c>
      <c r="G117" s="6">
        <f>Order!F118</f>
        <v>0</v>
      </c>
      <c r="H117" s="6">
        <f>Order!G118</f>
        <v>0</v>
      </c>
      <c r="I117" s="6">
        <f>Order!H118</f>
        <v>0</v>
      </c>
      <c r="J117" s="6">
        <f>Order!I118</f>
        <v>0</v>
      </c>
      <c r="K117" s="6">
        <f>Order!J118</f>
        <v>0</v>
      </c>
      <c r="L117" s="6">
        <f>Order!K118</f>
        <v>0</v>
      </c>
      <c r="M117" s="6">
        <f>Order!L118</f>
        <v>0</v>
      </c>
      <c r="N117" s="6">
        <f>Order!M118</f>
        <v>0</v>
      </c>
      <c r="O117" s="6">
        <f>Order!N118</f>
        <v>0</v>
      </c>
      <c r="P117" s="6">
        <f>Order!O118</f>
        <v>0</v>
      </c>
      <c r="Q117" s="6">
        <f>Order!P118</f>
        <v>0</v>
      </c>
      <c r="R117" s="6">
        <f>Order!Q118</f>
        <v>0</v>
      </c>
      <c r="S117" s="6">
        <f>Order!R118</f>
        <v>0</v>
      </c>
      <c r="T117" s="6">
        <f>Order!S118</f>
        <v>0</v>
      </c>
      <c r="U117" s="6">
        <f>Order!T118</f>
        <v>0</v>
      </c>
      <c r="V117" s="6">
        <f>Order!U118</f>
        <v>0</v>
      </c>
      <c r="W117" s="6">
        <f>Order!V118</f>
        <v>0</v>
      </c>
      <c r="X117" s="6">
        <f>Order!W118</f>
        <v>0</v>
      </c>
      <c r="Y117" s="6">
        <f>Order!X118</f>
        <v>0</v>
      </c>
      <c r="Z117" s="6">
        <f>Order!Y118</f>
        <v>0</v>
      </c>
      <c r="AA117" s="6">
        <f>Order!Z118</f>
        <v>0</v>
      </c>
      <c r="AC117" s="6" cm="1">
        <f t="array" ref="AC117">SMALL(IF(成人兒童=$AE$1,ROW($A$3:$A$302)-2,9999),ROW(115:115))</f>
        <v>9999</v>
      </c>
      <c r="AD117" s="6" cm="1">
        <f t="array" aca="1" ref="AD117" ca="1">OFFSET($B$2,$AC117,COLUMN(A:A),,)</f>
        <v>0</v>
      </c>
      <c r="AE117" s="44" cm="1">
        <f t="array" aca="1" ref="AE117" ca="1">OFFSET($B$2,$AC117,COLUMN(B:B),,)</f>
        <v>0</v>
      </c>
      <c r="AF117" s="6" cm="1">
        <f t="array" aca="1" ref="AF117" ca="1">OFFSET($B$2,$AC117,COLUMN(C:C),,)</f>
        <v>0</v>
      </c>
      <c r="AG117" s="6" cm="1">
        <f t="array" aca="1" ref="AG117" ca="1">OFFSET($B$2,$AC117,COLUMN(D:D),,)</f>
        <v>0</v>
      </c>
      <c r="AH117" s="6" cm="1">
        <f t="array" aca="1" ref="AH117" ca="1">OFFSET($B$2,$AC117,COLUMN(E:E),,)</f>
        <v>0</v>
      </c>
      <c r="AI117" s="6" cm="1">
        <f t="array" aca="1" ref="AI117" ca="1">OFFSET($B$2,$AC117,COLUMN(F:F),,)</f>
        <v>0</v>
      </c>
      <c r="AJ117" s="6" cm="1">
        <f t="array" aca="1" ref="AJ117" ca="1">OFFSET($B$2,$AC117,COLUMN(G:G),,)</f>
        <v>0</v>
      </c>
      <c r="AK117" s="6" cm="1">
        <f t="array" aca="1" ref="AK117" ca="1">OFFSET($B$2,$AC117,COLUMN(H:H),,)</f>
        <v>0</v>
      </c>
      <c r="AL117" s="6" cm="1">
        <f t="array" aca="1" ref="AL117" ca="1">OFFSET($B$2,$AC117,COLUMN(I:I),,)</f>
        <v>0</v>
      </c>
      <c r="AM117" s="6" cm="1">
        <f t="array" aca="1" ref="AM117" ca="1">OFFSET($B$2,$AC117,COLUMN(J:J),,)</f>
        <v>0</v>
      </c>
      <c r="AN117" s="6" cm="1">
        <f t="array" aca="1" ref="AN117" ca="1">OFFSET($B$2,$AC117,COLUMN(K:K),,)</f>
        <v>0</v>
      </c>
      <c r="AO117" s="6" cm="1">
        <f t="array" aca="1" ref="AO117" ca="1">OFFSET($B$2,$AC117,COLUMN(L:L),,)</f>
        <v>0</v>
      </c>
      <c r="AP117" s="6" cm="1">
        <f t="array" aca="1" ref="AP117" ca="1">OFFSET($B$2,$AC117,COLUMN(M:M),,)</f>
        <v>0</v>
      </c>
      <c r="AQ117" s="6" cm="1">
        <f t="array" aca="1" ref="AQ117" ca="1">OFFSET($B$2,$AC117,COLUMN(N:N),,)</f>
        <v>0</v>
      </c>
      <c r="AR117" s="6" cm="1">
        <f t="array" aca="1" ref="AR117" ca="1">OFFSET($B$2,$AC117,COLUMN(O:O),,)</f>
        <v>0</v>
      </c>
      <c r="AS117" s="6" cm="1">
        <f t="array" aca="1" ref="AS117" ca="1">OFFSET($B$2,$AC117,COLUMN(P:P),,)</f>
        <v>0</v>
      </c>
      <c r="AT117" s="6" cm="1">
        <f t="array" aca="1" ref="AT117" ca="1">OFFSET($B$2,$AC117,COLUMN(Q:Q),,)</f>
        <v>0</v>
      </c>
      <c r="AU117" s="6" cm="1">
        <f t="array" aca="1" ref="AU117" ca="1">OFFSET($B$2,$AC117,COLUMN(R:R),,)</f>
        <v>0</v>
      </c>
      <c r="AV117" s="6" cm="1">
        <f t="array" aca="1" ref="AV117" ca="1">OFFSET($B$2,$AC117,COLUMN(S:S),,)</f>
        <v>0</v>
      </c>
      <c r="AW117" s="6" cm="1">
        <f t="array" aca="1" ref="AW117" ca="1">OFFSET($B$2,$AC117,COLUMN(T:T),,)</f>
        <v>0</v>
      </c>
      <c r="AX117" s="6" cm="1">
        <f t="array" aca="1" ref="AX117" ca="1">OFFSET($B$2,$AC117,COLUMN(U:U),,)</f>
        <v>0</v>
      </c>
      <c r="AZ117" s="6">
        <v>115</v>
      </c>
      <c r="BA117" s="45" t="str">
        <f ca="1">$AD$9</f>
        <v>DJ5961-780</v>
      </c>
      <c r="BB117" s="44">
        <f ca="1">$AE$9</f>
        <v>44736</v>
      </c>
      <c r="BC117" s="6">
        <f>$AF$2</f>
        <v>4</v>
      </c>
      <c r="BD117" s="6">
        <f ca="1">$AF$9</f>
        <v>0</v>
      </c>
      <c r="BF117" s="6" cm="1">
        <f t="array" aca="1" ref="BF117" ca="1">SMALL(IF(CGAC-$D$1&lt;36,ROW($BD$3:$BD$1009)-2,9999),ROW(115:115))</f>
        <v>115</v>
      </c>
      <c r="BG117" s="6" t="str" cm="1">
        <f t="array" aca="1" ref="BG117" ca="1">OFFSET($AZ$2,$BF117,COLUMN(A:A),,)</f>
        <v>DJ5961-780</v>
      </c>
      <c r="BH117" s="49" cm="1">
        <f t="array" aca="1" ref="BH117" ca="1">OFFSET($AZ$2,$BF117,COLUMN(B:B),,)</f>
        <v>44736</v>
      </c>
      <c r="BI117" s="6" cm="1">
        <f t="array" aca="1" ref="BI117" ca="1">OFFSET($AZ$2,$BF117,COLUMN(C:C),,)</f>
        <v>4</v>
      </c>
      <c r="BJ117" s="6" cm="1">
        <f t="array" aca="1" ref="BJ117" ca="1">OFFSET($AZ$2,$BF117,COLUMN(D:D),,)</f>
        <v>0</v>
      </c>
      <c r="BL117" s="54" cm="1">
        <f t="array" aca="1" ref="BL117" ca="1">SMALL(IF(Order_QTY&gt;0,ROW($BF$3:$BF$1009)-2,9999),ROW(115:115))</f>
        <v>157</v>
      </c>
      <c r="BM117" s="53" t="str" cm="1">
        <f t="array" aca="1" ref="BM117" ca="1">OFFSET($BF$2,$BL117,COLUMN(A:A),,)</f>
        <v>DR5953-810</v>
      </c>
      <c r="BN117" s="55" cm="1">
        <f t="array" aca="1" ref="BN117" ca="1">OFFSET($BF$2,$BL117,COLUMN(B:B),,)</f>
        <v>44736</v>
      </c>
      <c r="BO117" s="53" cm="1">
        <f t="array" aca="1" ref="BO117" ca="1">OFFSET($BF$2,$BL117,COLUMN(C:C),,)</f>
        <v>6</v>
      </c>
      <c r="BP117" s="53" cm="1">
        <f t="array" aca="1" ref="BP117" ca="1">OFFSET($BF$2,$BL117,COLUMN(D:D),,)</f>
        <v>18</v>
      </c>
    </row>
    <row r="118" spans="1:68">
      <c r="A118" s="6">
        <v>116</v>
      </c>
      <c r="B118" s="6">
        <f>Order!A119</f>
        <v>0</v>
      </c>
      <c r="C118" s="6">
        <f>Order!C119</f>
        <v>0</v>
      </c>
      <c r="D118" s="44">
        <f>Order!B119</f>
        <v>0</v>
      </c>
      <c r="E118" s="6">
        <f>Order!D119</f>
        <v>0</v>
      </c>
      <c r="F118" s="6">
        <f>Order!E119</f>
        <v>0</v>
      </c>
      <c r="G118" s="6">
        <f>Order!F119</f>
        <v>0</v>
      </c>
      <c r="H118" s="6">
        <f>Order!G119</f>
        <v>0</v>
      </c>
      <c r="I118" s="6">
        <f>Order!H119</f>
        <v>0</v>
      </c>
      <c r="J118" s="6">
        <f>Order!I119</f>
        <v>0</v>
      </c>
      <c r="K118" s="6">
        <f>Order!J119</f>
        <v>0</v>
      </c>
      <c r="L118" s="6">
        <f>Order!K119</f>
        <v>0</v>
      </c>
      <c r="M118" s="6">
        <f>Order!L119</f>
        <v>0</v>
      </c>
      <c r="N118" s="6">
        <f>Order!M119</f>
        <v>0</v>
      </c>
      <c r="O118" s="6">
        <f>Order!N119</f>
        <v>0</v>
      </c>
      <c r="P118" s="6">
        <f>Order!O119</f>
        <v>0</v>
      </c>
      <c r="Q118" s="6">
        <f>Order!P119</f>
        <v>0</v>
      </c>
      <c r="R118" s="6">
        <f>Order!Q119</f>
        <v>0</v>
      </c>
      <c r="S118" s="6">
        <f>Order!R119</f>
        <v>0</v>
      </c>
      <c r="T118" s="6">
        <f>Order!S119</f>
        <v>0</v>
      </c>
      <c r="U118" s="6">
        <f>Order!T119</f>
        <v>0</v>
      </c>
      <c r="V118" s="6">
        <f>Order!U119</f>
        <v>0</v>
      </c>
      <c r="W118" s="6">
        <f>Order!V119</f>
        <v>0</v>
      </c>
      <c r="X118" s="6">
        <f>Order!W119</f>
        <v>0</v>
      </c>
      <c r="Y118" s="6">
        <f>Order!X119</f>
        <v>0</v>
      </c>
      <c r="Z118" s="6">
        <f>Order!Y119</f>
        <v>0</v>
      </c>
      <c r="AA118" s="6">
        <f>Order!Z119</f>
        <v>0</v>
      </c>
      <c r="AC118" s="6" cm="1">
        <f t="array" ref="AC118">SMALL(IF(成人兒童=$AE$1,ROW($A$3:$A$302)-2,9999),ROW(116:116))</f>
        <v>9999</v>
      </c>
      <c r="AD118" s="6" cm="1">
        <f t="array" aca="1" ref="AD118" ca="1">OFFSET($B$2,$AC118,COLUMN(A:A),,)</f>
        <v>0</v>
      </c>
      <c r="AE118" s="44" cm="1">
        <f t="array" aca="1" ref="AE118" ca="1">OFFSET($B$2,$AC118,COLUMN(B:B),,)</f>
        <v>0</v>
      </c>
      <c r="AF118" s="6" cm="1">
        <f t="array" aca="1" ref="AF118" ca="1">OFFSET($B$2,$AC118,COLUMN(C:C),,)</f>
        <v>0</v>
      </c>
      <c r="AG118" s="6" cm="1">
        <f t="array" aca="1" ref="AG118" ca="1">OFFSET($B$2,$AC118,COLUMN(D:D),,)</f>
        <v>0</v>
      </c>
      <c r="AH118" s="6" cm="1">
        <f t="array" aca="1" ref="AH118" ca="1">OFFSET($B$2,$AC118,COLUMN(E:E),,)</f>
        <v>0</v>
      </c>
      <c r="AI118" s="6" cm="1">
        <f t="array" aca="1" ref="AI118" ca="1">OFFSET($B$2,$AC118,COLUMN(F:F),,)</f>
        <v>0</v>
      </c>
      <c r="AJ118" s="6" cm="1">
        <f t="array" aca="1" ref="AJ118" ca="1">OFFSET($B$2,$AC118,COLUMN(G:G),,)</f>
        <v>0</v>
      </c>
      <c r="AK118" s="6" cm="1">
        <f t="array" aca="1" ref="AK118" ca="1">OFFSET($B$2,$AC118,COLUMN(H:H),,)</f>
        <v>0</v>
      </c>
      <c r="AL118" s="6" cm="1">
        <f t="array" aca="1" ref="AL118" ca="1">OFFSET($B$2,$AC118,COLUMN(I:I),,)</f>
        <v>0</v>
      </c>
      <c r="AM118" s="6" cm="1">
        <f t="array" aca="1" ref="AM118" ca="1">OFFSET($B$2,$AC118,COLUMN(J:J),,)</f>
        <v>0</v>
      </c>
      <c r="AN118" s="6" cm="1">
        <f t="array" aca="1" ref="AN118" ca="1">OFFSET($B$2,$AC118,COLUMN(K:K),,)</f>
        <v>0</v>
      </c>
      <c r="AO118" s="6" cm="1">
        <f t="array" aca="1" ref="AO118" ca="1">OFFSET($B$2,$AC118,COLUMN(L:L),,)</f>
        <v>0</v>
      </c>
      <c r="AP118" s="6" cm="1">
        <f t="array" aca="1" ref="AP118" ca="1">OFFSET($B$2,$AC118,COLUMN(M:M),,)</f>
        <v>0</v>
      </c>
      <c r="AQ118" s="6" cm="1">
        <f t="array" aca="1" ref="AQ118" ca="1">OFFSET($B$2,$AC118,COLUMN(N:N),,)</f>
        <v>0</v>
      </c>
      <c r="AR118" s="6" cm="1">
        <f t="array" aca="1" ref="AR118" ca="1">OFFSET($B$2,$AC118,COLUMN(O:O),,)</f>
        <v>0</v>
      </c>
      <c r="AS118" s="6" cm="1">
        <f t="array" aca="1" ref="AS118" ca="1">OFFSET($B$2,$AC118,COLUMN(P:P),,)</f>
        <v>0</v>
      </c>
      <c r="AT118" s="6" cm="1">
        <f t="array" aca="1" ref="AT118" ca="1">OFFSET($B$2,$AC118,COLUMN(Q:Q),,)</f>
        <v>0</v>
      </c>
      <c r="AU118" s="6" cm="1">
        <f t="array" aca="1" ref="AU118" ca="1">OFFSET($B$2,$AC118,COLUMN(R:R),,)</f>
        <v>0</v>
      </c>
      <c r="AV118" s="6" cm="1">
        <f t="array" aca="1" ref="AV118" ca="1">OFFSET($B$2,$AC118,COLUMN(S:S),,)</f>
        <v>0</v>
      </c>
      <c r="AW118" s="6" cm="1">
        <f t="array" aca="1" ref="AW118" ca="1">OFFSET($B$2,$AC118,COLUMN(T:T),,)</f>
        <v>0</v>
      </c>
      <c r="AX118" s="6" cm="1">
        <f t="array" aca="1" ref="AX118" ca="1">OFFSET($B$2,$AC118,COLUMN(U:U),,)</f>
        <v>0</v>
      </c>
      <c r="AZ118" s="6">
        <v>116</v>
      </c>
      <c r="BA118" s="45" t="str">
        <f t="shared" ref="BA118:BA135" ca="1" si="12">$AD$9</f>
        <v>DJ5961-780</v>
      </c>
      <c r="BB118" s="44">
        <f t="shared" ref="BB118:BB135" ca="1" si="13">$AE$9</f>
        <v>44736</v>
      </c>
      <c r="BC118" s="6">
        <f>$AG$2</f>
        <v>4.5</v>
      </c>
      <c r="BD118" s="6">
        <f ca="1">$AG$9</f>
        <v>30</v>
      </c>
      <c r="BF118" s="6" cm="1">
        <f t="array" aca="1" ref="BF118" ca="1">SMALL(IF(CGAC-$D$1&lt;36,ROW($BD$3:$BD$1009)-2,9999),ROW(116:116))</f>
        <v>116</v>
      </c>
      <c r="BG118" s="6" t="str" cm="1">
        <f t="array" aca="1" ref="BG118" ca="1">OFFSET($AZ$2,$BF118,COLUMN(A:A),,)</f>
        <v>DJ5961-780</v>
      </c>
      <c r="BH118" s="49" cm="1">
        <f t="array" aca="1" ref="BH118" ca="1">OFFSET($AZ$2,$BF118,COLUMN(B:B),,)</f>
        <v>44736</v>
      </c>
      <c r="BI118" s="6" cm="1">
        <f t="array" aca="1" ref="BI118" ca="1">OFFSET($AZ$2,$BF118,COLUMN(C:C),,)</f>
        <v>4.5</v>
      </c>
      <c r="BJ118" s="6" cm="1">
        <f t="array" aca="1" ref="BJ118" ca="1">OFFSET($AZ$2,$BF118,COLUMN(D:D),,)</f>
        <v>30</v>
      </c>
      <c r="BL118" s="54" cm="1">
        <f t="array" aca="1" ref="BL118" ca="1">SMALL(IF(Order_QTY&gt;0,ROW($BF$3:$BF$1009)-2,9999),ROW(116:116))</f>
        <v>158</v>
      </c>
      <c r="BM118" s="53" t="str" cm="1">
        <f t="array" aca="1" ref="BM118" ca="1">OFFSET($BF$2,$BL118,COLUMN(A:A),,)</f>
        <v>DR5953-810</v>
      </c>
      <c r="BN118" s="55" cm="1">
        <f t="array" aca="1" ref="BN118" ca="1">OFFSET($BF$2,$BL118,COLUMN(B:B),,)</f>
        <v>44736</v>
      </c>
      <c r="BO118" s="53" cm="1">
        <f t="array" aca="1" ref="BO118" ca="1">OFFSET($BF$2,$BL118,COLUMN(C:C),,)</f>
        <v>6.5</v>
      </c>
      <c r="BP118" s="53" cm="1">
        <f t="array" aca="1" ref="BP118" ca="1">OFFSET($BF$2,$BL118,COLUMN(D:D),,)</f>
        <v>30</v>
      </c>
    </row>
    <row r="119" spans="1:68">
      <c r="A119" s="6">
        <v>117</v>
      </c>
      <c r="B119" s="6">
        <f>Order!A120</f>
        <v>0</v>
      </c>
      <c r="C119" s="6">
        <f>Order!C120</f>
        <v>0</v>
      </c>
      <c r="D119" s="44">
        <f>Order!B120</f>
        <v>0</v>
      </c>
      <c r="E119" s="6">
        <f>Order!D120</f>
        <v>0</v>
      </c>
      <c r="F119" s="6">
        <f>Order!E120</f>
        <v>0</v>
      </c>
      <c r="G119" s="6">
        <f>Order!F120</f>
        <v>0</v>
      </c>
      <c r="H119" s="6">
        <f>Order!G120</f>
        <v>0</v>
      </c>
      <c r="I119" s="6">
        <f>Order!H120</f>
        <v>0</v>
      </c>
      <c r="J119" s="6">
        <f>Order!I120</f>
        <v>0</v>
      </c>
      <c r="K119" s="6">
        <f>Order!J120</f>
        <v>0</v>
      </c>
      <c r="L119" s="6">
        <f>Order!K120</f>
        <v>0</v>
      </c>
      <c r="M119" s="6">
        <f>Order!L120</f>
        <v>0</v>
      </c>
      <c r="N119" s="6">
        <f>Order!M120</f>
        <v>0</v>
      </c>
      <c r="O119" s="6">
        <f>Order!N120</f>
        <v>0</v>
      </c>
      <c r="P119" s="6">
        <f>Order!O120</f>
        <v>0</v>
      </c>
      <c r="Q119" s="6">
        <f>Order!P120</f>
        <v>0</v>
      </c>
      <c r="R119" s="6">
        <f>Order!Q120</f>
        <v>0</v>
      </c>
      <c r="S119" s="6">
        <f>Order!R120</f>
        <v>0</v>
      </c>
      <c r="T119" s="6">
        <f>Order!S120</f>
        <v>0</v>
      </c>
      <c r="U119" s="6">
        <f>Order!T120</f>
        <v>0</v>
      </c>
      <c r="V119" s="6">
        <f>Order!U120</f>
        <v>0</v>
      </c>
      <c r="W119" s="6">
        <f>Order!V120</f>
        <v>0</v>
      </c>
      <c r="X119" s="6">
        <f>Order!W120</f>
        <v>0</v>
      </c>
      <c r="Y119" s="6">
        <f>Order!X120</f>
        <v>0</v>
      </c>
      <c r="Z119" s="6">
        <f>Order!Y120</f>
        <v>0</v>
      </c>
      <c r="AA119" s="6">
        <f>Order!Z120</f>
        <v>0</v>
      </c>
      <c r="AC119" s="6" cm="1">
        <f t="array" ref="AC119">SMALL(IF(成人兒童=$AE$1,ROW($A$3:$A$302)-2,9999),ROW(117:117))</f>
        <v>9999</v>
      </c>
      <c r="AD119" s="6" cm="1">
        <f t="array" aca="1" ref="AD119" ca="1">OFFSET($B$2,$AC119,COLUMN(A:A),,)</f>
        <v>0</v>
      </c>
      <c r="AE119" s="44" cm="1">
        <f t="array" aca="1" ref="AE119" ca="1">OFFSET($B$2,$AC119,COLUMN(B:B),,)</f>
        <v>0</v>
      </c>
      <c r="AF119" s="6" cm="1">
        <f t="array" aca="1" ref="AF119" ca="1">OFFSET($B$2,$AC119,COLUMN(C:C),,)</f>
        <v>0</v>
      </c>
      <c r="AG119" s="6" cm="1">
        <f t="array" aca="1" ref="AG119" ca="1">OFFSET($B$2,$AC119,COLUMN(D:D),,)</f>
        <v>0</v>
      </c>
      <c r="AH119" s="6" cm="1">
        <f t="array" aca="1" ref="AH119" ca="1">OFFSET($B$2,$AC119,COLUMN(E:E),,)</f>
        <v>0</v>
      </c>
      <c r="AI119" s="6" cm="1">
        <f t="array" aca="1" ref="AI119" ca="1">OFFSET($B$2,$AC119,COLUMN(F:F),,)</f>
        <v>0</v>
      </c>
      <c r="AJ119" s="6" cm="1">
        <f t="array" aca="1" ref="AJ119" ca="1">OFFSET($B$2,$AC119,COLUMN(G:G),,)</f>
        <v>0</v>
      </c>
      <c r="AK119" s="6" cm="1">
        <f t="array" aca="1" ref="AK119" ca="1">OFFSET($B$2,$AC119,COLUMN(H:H),,)</f>
        <v>0</v>
      </c>
      <c r="AL119" s="6" cm="1">
        <f t="array" aca="1" ref="AL119" ca="1">OFFSET($B$2,$AC119,COLUMN(I:I),,)</f>
        <v>0</v>
      </c>
      <c r="AM119" s="6" cm="1">
        <f t="array" aca="1" ref="AM119" ca="1">OFFSET($B$2,$AC119,COLUMN(J:J),,)</f>
        <v>0</v>
      </c>
      <c r="AN119" s="6" cm="1">
        <f t="array" aca="1" ref="AN119" ca="1">OFFSET($B$2,$AC119,COLUMN(K:K),,)</f>
        <v>0</v>
      </c>
      <c r="AO119" s="6" cm="1">
        <f t="array" aca="1" ref="AO119" ca="1">OFFSET($B$2,$AC119,COLUMN(L:L),,)</f>
        <v>0</v>
      </c>
      <c r="AP119" s="6" cm="1">
        <f t="array" aca="1" ref="AP119" ca="1">OFFSET($B$2,$AC119,COLUMN(M:M),,)</f>
        <v>0</v>
      </c>
      <c r="AQ119" s="6" cm="1">
        <f t="array" aca="1" ref="AQ119" ca="1">OFFSET($B$2,$AC119,COLUMN(N:N),,)</f>
        <v>0</v>
      </c>
      <c r="AR119" s="6" cm="1">
        <f t="array" aca="1" ref="AR119" ca="1">OFFSET($B$2,$AC119,COLUMN(O:O),,)</f>
        <v>0</v>
      </c>
      <c r="AS119" s="6" cm="1">
        <f t="array" aca="1" ref="AS119" ca="1">OFFSET($B$2,$AC119,COLUMN(P:P),,)</f>
        <v>0</v>
      </c>
      <c r="AT119" s="6" cm="1">
        <f t="array" aca="1" ref="AT119" ca="1">OFFSET($B$2,$AC119,COLUMN(Q:Q),,)</f>
        <v>0</v>
      </c>
      <c r="AU119" s="6" cm="1">
        <f t="array" aca="1" ref="AU119" ca="1">OFFSET($B$2,$AC119,COLUMN(R:R),,)</f>
        <v>0</v>
      </c>
      <c r="AV119" s="6" cm="1">
        <f t="array" aca="1" ref="AV119" ca="1">OFFSET($B$2,$AC119,COLUMN(S:S),,)</f>
        <v>0</v>
      </c>
      <c r="AW119" s="6" cm="1">
        <f t="array" aca="1" ref="AW119" ca="1">OFFSET($B$2,$AC119,COLUMN(T:T),,)</f>
        <v>0</v>
      </c>
      <c r="AX119" s="6" cm="1">
        <f t="array" aca="1" ref="AX119" ca="1">OFFSET($B$2,$AC119,COLUMN(U:U),,)</f>
        <v>0</v>
      </c>
      <c r="AZ119" s="6">
        <v>117</v>
      </c>
      <c r="BA119" s="45" t="str">
        <f t="shared" ca="1" si="12"/>
        <v>DJ5961-780</v>
      </c>
      <c r="BB119" s="44">
        <f t="shared" ca="1" si="13"/>
        <v>44736</v>
      </c>
      <c r="BC119" s="6">
        <f>$AH$2</f>
        <v>5</v>
      </c>
      <c r="BD119" s="6">
        <f ca="1">$AH$9</f>
        <v>36</v>
      </c>
      <c r="BF119" s="6" cm="1">
        <f t="array" aca="1" ref="BF119" ca="1">SMALL(IF(CGAC-$D$1&lt;36,ROW($BD$3:$BD$1009)-2,9999),ROW(117:117))</f>
        <v>117</v>
      </c>
      <c r="BG119" s="6" t="str" cm="1">
        <f t="array" aca="1" ref="BG119" ca="1">OFFSET($AZ$2,$BF119,COLUMN(A:A),,)</f>
        <v>DJ5961-780</v>
      </c>
      <c r="BH119" s="49" cm="1">
        <f t="array" aca="1" ref="BH119" ca="1">OFFSET($AZ$2,$BF119,COLUMN(B:B),,)</f>
        <v>44736</v>
      </c>
      <c r="BI119" s="6" cm="1">
        <f t="array" aca="1" ref="BI119" ca="1">OFFSET($AZ$2,$BF119,COLUMN(C:C),,)</f>
        <v>5</v>
      </c>
      <c r="BJ119" s="6" cm="1">
        <f t="array" aca="1" ref="BJ119" ca="1">OFFSET($AZ$2,$BF119,COLUMN(D:D),,)</f>
        <v>36</v>
      </c>
      <c r="BL119" s="54" cm="1">
        <f t="array" aca="1" ref="BL119" ca="1">SMALL(IF(Order_QTY&gt;0,ROW($BF$3:$BF$1009)-2,9999),ROW(117:117))</f>
        <v>159</v>
      </c>
      <c r="BM119" s="53" t="str" cm="1">
        <f t="array" aca="1" ref="BM119" ca="1">OFFSET($BF$2,$BL119,COLUMN(A:A),,)</f>
        <v>DR5953-810</v>
      </c>
      <c r="BN119" s="55" cm="1">
        <f t="array" aca="1" ref="BN119" ca="1">OFFSET($BF$2,$BL119,COLUMN(B:B),,)</f>
        <v>44736</v>
      </c>
      <c r="BO119" s="53" cm="1">
        <f t="array" aca="1" ref="BO119" ca="1">OFFSET($BF$2,$BL119,COLUMN(C:C),,)</f>
        <v>7</v>
      </c>
      <c r="BP119" s="53" cm="1">
        <f t="array" aca="1" ref="BP119" ca="1">OFFSET($BF$2,$BL119,COLUMN(D:D),,)</f>
        <v>36</v>
      </c>
    </row>
    <row r="120" spans="1:68">
      <c r="A120" s="6">
        <v>118</v>
      </c>
      <c r="B120" s="6">
        <f>Order!A121</f>
        <v>0</v>
      </c>
      <c r="C120" s="6">
        <f>Order!C121</f>
        <v>0</v>
      </c>
      <c r="D120" s="44">
        <f>Order!B121</f>
        <v>0</v>
      </c>
      <c r="E120" s="6">
        <f>Order!D121</f>
        <v>0</v>
      </c>
      <c r="F120" s="6">
        <f>Order!E121</f>
        <v>0</v>
      </c>
      <c r="G120" s="6">
        <f>Order!F121</f>
        <v>0</v>
      </c>
      <c r="H120" s="6">
        <f>Order!G121</f>
        <v>0</v>
      </c>
      <c r="I120" s="6">
        <f>Order!H121</f>
        <v>0</v>
      </c>
      <c r="J120" s="6">
        <f>Order!I121</f>
        <v>0</v>
      </c>
      <c r="K120" s="6">
        <f>Order!J121</f>
        <v>0</v>
      </c>
      <c r="L120" s="6">
        <f>Order!K121</f>
        <v>0</v>
      </c>
      <c r="M120" s="6">
        <f>Order!L121</f>
        <v>0</v>
      </c>
      <c r="N120" s="6">
        <f>Order!M121</f>
        <v>0</v>
      </c>
      <c r="O120" s="6">
        <f>Order!N121</f>
        <v>0</v>
      </c>
      <c r="P120" s="6">
        <f>Order!O121</f>
        <v>0</v>
      </c>
      <c r="Q120" s="6">
        <f>Order!P121</f>
        <v>0</v>
      </c>
      <c r="R120" s="6">
        <f>Order!Q121</f>
        <v>0</v>
      </c>
      <c r="S120" s="6">
        <f>Order!R121</f>
        <v>0</v>
      </c>
      <c r="T120" s="6">
        <f>Order!S121</f>
        <v>0</v>
      </c>
      <c r="U120" s="6">
        <f>Order!T121</f>
        <v>0</v>
      </c>
      <c r="V120" s="6">
        <f>Order!U121</f>
        <v>0</v>
      </c>
      <c r="W120" s="6">
        <f>Order!V121</f>
        <v>0</v>
      </c>
      <c r="X120" s="6">
        <f>Order!W121</f>
        <v>0</v>
      </c>
      <c r="Y120" s="6">
        <f>Order!X121</f>
        <v>0</v>
      </c>
      <c r="Z120" s="6">
        <f>Order!Y121</f>
        <v>0</v>
      </c>
      <c r="AA120" s="6">
        <f>Order!Z121</f>
        <v>0</v>
      </c>
      <c r="AC120" s="6" cm="1">
        <f t="array" ref="AC120">SMALL(IF(成人兒童=$AE$1,ROW($A$3:$A$302)-2,9999),ROW(118:118))</f>
        <v>9999</v>
      </c>
      <c r="AD120" s="6" cm="1">
        <f t="array" aca="1" ref="AD120" ca="1">OFFSET($B$2,$AC120,COLUMN(A:A),,)</f>
        <v>0</v>
      </c>
      <c r="AE120" s="44" cm="1">
        <f t="array" aca="1" ref="AE120" ca="1">OFFSET($B$2,$AC120,COLUMN(B:B),,)</f>
        <v>0</v>
      </c>
      <c r="AF120" s="6" cm="1">
        <f t="array" aca="1" ref="AF120" ca="1">OFFSET($B$2,$AC120,COLUMN(C:C),,)</f>
        <v>0</v>
      </c>
      <c r="AG120" s="6" cm="1">
        <f t="array" aca="1" ref="AG120" ca="1">OFFSET($B$2,$AC120,COLUMN(D:D),,)</f>
        <v>0</v>
      </c>
      <c r="AH120" s="6" cm="1">
        <f t="array" aca="1" ref="AH120" ca="1">OFFSET($B$2,$AC120,COLUMN(E:E),,)</f>
        <v>0</v>
      </c>
      <c r="AI120" s="6" cm="1">
        <f t="array" aca="1" ref="AI120" ca="1">OFFSET($B$2,$AC120,COLUMN(F:F),,)</f>
        <v>0</v>
      </c>
      <c r="AJ120" s="6" cm="1">
        <f t="array" aca="1" ref="AJ120" ca="1">OFFSET($B$2,$AC120,COLUMN(G:G),,)</f>
        <v>0</v>
      </c>
      <c r="AK120" s="6" cm="1">
        <f t="array" aca="1" ref="AK120" ca="1">OFFSET($B$2,$AC120,COLUMN(H:H),,)</f>
        <v>0</v>
      </c>
      <c r="AL120" s="6" cm="1">
        <f t="array" aca="1" ref="AL120" ca="1">OFFSET($B$2,$AC120,COLUMN(I:I),,)</f>
        <v>0</v>
      </c>
      <c r="AM120" s="6" cm="1">
        <f t="array" aca="1" ref="AM120" ca="1">OFFSET($B$2,$AC120,COLUMN(J:J),,)</f>
        <v>0</v>
      </c>
      <c r="AN120" s="6" cm="1">
        <f t="array" aca="1" ref="AN120" ca="1">OFFSET($B$2,$AC120,COLUMN(K:K),,)</f>
        <v>0</v>
      </c>
      <c r="AO120" s="6" cm="1">
        <f t="array" aca="1" ref="AO120" ca="1">OFFSET($B$2,$AC120,COLUMN(L:L),,)</f>
        <v>0</v>
      </c>
      <c r="AP120" s="6" cm="1">
        <f t="array" aca="1" ref="AP120" ca="1">OFFSET($B$2,$AC120,COLUMN(M:M),,)</f>
        <v>0</v>
      </c>
      <c r="AQ120" s="6" cm="1">
        <f t="array" aca="1" ref="AQ120" ca="1">OFFSET($B$2,$AC120,COLUMN(N:N),,)</f>
        <v>0</v>
      </c>
      <c r="AR120" s="6" cm="1">
        <f t="array" aca="1" ref="AR120" ca="1">OFFSET($B$2,$AC120,COLUMN(O:O),,)</f>
        <v>0</v>
      </c>
      <c r="AS120" s="6" cm="1">
        <f t="array" aca="1" ref="AS120" ca="1">OFFSET($B$2,$AC120,COLUMN(P:P),,)</f>
        <v>0</v>
      </c>
      <c r="AT120" s="6" cm="1">
        <f t="array" aca="1" ref="AT120" ca="1">OFFSET($B$2,$AC120,COLUMN(Q:Q),,)</f>
        <v>0</v>
      </c>
      <c r="AU120" s="6" cm="1">
        <f t="array" aca="1" ref="AU120" ca="1">OFFSET($B$2,$AC120,COLUMN(R:R),,)</f>
        <v>0</v>
      </c>
      <c r="AV120" s="6" cm="1">
        <f t="array" aca="1" ref="AV120" ca="1">OFFSET($B$2,$AC120,COLUMN(S:S),,)</f>
        <v>0</v>
      </c>
      <c r="AW120" s="6" cm="1">
        <f t="array" aca="1" ref="AW120" ca="1">OFFSET($B$2,$AC120,COLUMN(T:T),,)</f>
        <v>0</v>
      </c>
      <c r="AX120" s="6" cm="1">
        <f t="array" aca="1" ref="AX120" ca="1">OFFSET($B$2,$AC120,COLUMN(U:U),,)</f>
        <v>0</v>
      </c>
      <c r="AZ120" s="6">
        <v>118</v>
      </c>
      <c r="BA120" s="45" t="str">
        <f t="shared" ca="1" si="12"/>
        <v>DJ5961-780</v>
      </c>
      <c r="BB120" s="44">
        <f t="shared" ca="1" si="13"/>
        <v>44736</v>
      </c>
      <c r="BC120" s="6">
        <f>$AI$2</f>
        <v>5.5</v>
      </c>
      <c r="BD120" s="6">
        <f ca="1">$AI$9</f>
        <v>48</v>
      </c>
      <c r="BF120" s="6" cm="1">
        <f t="array" aca="1" ref="BF120" ca="1">SMALL(IF(CGAC-$D$1&lt;36,ROW($BD$3:$BD$1009)-2,9999),ROW(118:118))</f>
        <v>118</v>
      </c>
      <c r="BG120" s="6" t="str" cm="1">
        <f t="array" aca="1" ref="BG120" ca="1">OFFSET($AZ$2,$BF120,COLUMN(A:A),,)</f>
        <v>DJ5961-780</v>
      </c>
      <c r="BH120" s="49" cm="1">
        <f t="array" aca="1" ref="BH120" ca="1">OFFSET($AZ$2,$BF120,COLUMN(B:B),,)</f>
        <v>44736</v>
      </c>
      <c r="BI120" s="6" cm="1">
        <f t="array" aca="1" ref="BI120" ca="1">OFFSET($AZ$2,$BF120,COLUMN(C:C),,)</f>
        <v>5.5</v>
      </c>
      <c r="BJ120" s="6" cm="1">
        <f t="array" aca="1" ref="BJ120" ca="1">OFFSET($AZ$2,$BF120,COLUMN(D:D),,)</f>
        <v>48</v>
      </c>
      <c r="BL120" s="54" cm="1">
        <f t="array" aca="1" ref="BL120" ca="1">SMALL(IF(Order_QTY&gt;0,ROW($BF$3:$BF$1009)-2,9999),ROW(118:118))</f>
        <v>160</v>
      </c>
      <c r="BM120" s="53" t="str" cm="1">
        <f t="array" aca="1" ref="BM120" ca="1">OFFSET($BF$2,$BL120,COLUMN(A:A),,)</f>
        <v>DR5953-810</v>
      </c>
      <c r="BN120" s="55" cm="1">
        <f t="array" aca="1" ref="BN120" ca="1">OFFSET($BF$2,$BL120,COLUMN(B:B),,)</f>
        <v>44736</v>
      </c>
      <c r="BO120" s="53" cm="1">
        <f t="array" aca="1" ref="BO120" ca="1">OFFSET($BF$2,$BL120,COLUMN(C:C),,)</f>
        <v>7.5</v>
      </c>
      <c r="BP120" s="53" cm="1">
        <f t="array" aca="1" ref="BP120" ca="1">OFFSET($BF$2,$BL120,COLUMN(D:D),,)</f>
        <v>48</v>
      </c>
    </row>
    <row r="121" spans="1:68">
      <c r="A121" s="6">
        <v>119</v>
      </c>
      <c r="B121" s="6">
        <f>Order!A122</f>
        <v>0</v>
      </c>
      <c r="C121" s="6">
        <f>Order!C122</f>
        <v>0</v>
      </c>
      <c r="D121" s="44">
        <f>Order!B122</f>
        <v>0</v>
      </c>
      <c r="E121" s="6">
        <f>Order!D122</f>
        <v>0</v>
      </c>
      <c r="F121" s="6">
        <f>Order!E122</f>
        <v>0</v>
      </c>
      <c r="G121" s="6">
        <f>Order!F122</f>
        <v>0</v>
      </c>
      <c r="H121" s="6">
        <f>Order!G122</f>
        <v>0</v>
      </c>
      <c r="I121" s="6">
        <f>Order!H122</f>
        <v>0</v>
      </c>
      <c r="J121" s="6">
        <f>Order!I122</f>
        <v>0</v>
      </c>
      <c r="K121" s="6">
        <f>Order!J122</f>
        <v>0</v>
      </c>
      <c r="L121" s="6">
        <f>Order!K122</f>
        <v>0</v>
      </c>
      <c r="M121" s="6">
        <f>Order!L122</f>
        <v>0</v>
      </c>
      <c r="N121" s="6">
        <f>Order!M122</f>
        <v>0</v>
      </c>
      <c r="O121" s="6">
        <f>Order!N122</f>
        <v>0</v>
      </c>
      <c r="P121" s="6">
        <f>Order!O122</f>
        <v>0</v>
      </c>
      <c r="Q121" s="6">
        <f>Order!P122</f>
        <v>0</v>
      </c>
      <c r="R121" s="6">
        <f>Order!Q122</f>
        <v>0</v>
      </c>
      <c r="S121" s="6">
        <f>Order!R122</f>
        <v>0</v>
      </c>
      <c r="T121" s="6">
        <f>Order!S122</f>
        <v>0</v>
      </c>
      <c r="U121" s="6">
        <f>Order!T122</f>
        <v>0</v>
      </c>
      <c r="V121" s="6">
        <f>Order!U122</f>
        <v>0</v>
      </c>
      <c r="W121" s="6">
        <f>Order!V122</f>
        <v>0</v>
      </c>
      <c r="X121" s="6">
        <f>Order!W122</f>
        <v>0</v>
      </c>
      <c r="Y121" s="6">
        <f>Order!X122</f>
        <v>0</v>
      </c>
      <c r="Z121" s="6">
        <f>Order!Y122</f>
        <v>0</v>
      </c>
      <c r="AA121" s="6">
        <f>Order!Z122</f>
        <v>0</v>
      </c>
      <c r="AC121" s="6" cm="1">
        <f t="array" ref="AC121">SMALL(IF(成人兒童=$AE$1,ROW($A$3:$A$302)-2,9999),ROW(119:119))</f>
        <v>9999</v>
      </c>
      <c r="AD121" s="6" cm="1">
        <f t="array" aca="1" ref="AD121" ca="1">OFFSET($B$2,$AC121,COLUMN(A:A),,)</f>
        <v>0</v>
      </c>
      <c r="AE121" s="44" cm="1">
        <f t="array" aca="1" ref="AE121" ca="1">OFFSET($B$2,$AC121,COLUMN(B:B),,)</f>
        <v>0</v>
      </c>
      <c r="AF121" s="6" cm="1">
        <f t="array" aca="1" ref="AF121" ca="1">OFFSET($B$2,$AC121,COLUMN(C:C),,)</f>
        <v>0</v>
      </c>
      <c r="AG121" s="6" cm="1">
        <f t="array" aca="1" ref="AG121" ca="1">OFFSET($B$2,$AC121,COLUMN(D:D),,)</f>
        <v>0</v>
      </c>
      <c r="AH121" s="6" cm="1">
        <f t="array" aca="1" ref="AH121" ca="1">OFFSET($B$2,$AC121,COLUMN(E:E),,)</f>
        <v>0</v>
      </c>
      <c r="AI121" s="6" cm="1">
        <f t="array" aca="1" ref="AI121" ca="1">OFFSET($B$2,$AC121,COLUMN(F:F),,)</f>
        <v>0</v>
      </c>
      <c r="AJ121" s="6" cm="1">
        <f t="array" aca="1" ref="AJ121" ca="1">OFFSET($B$2,$AC121,COLUMN(G:G),,)</f>
        <v>0</v>
      </c>
      <c r="AK121" s="6" cm="1">
        <f t="array" aca="1" ref="AK121" ca="1">OFFSET($B$2,$AC121,COLUMN(H:H),,)</f>
        <v>0</v>
      </c>
      <c r="AL121" s="6" cm="1">
        <f t="array" aca="1" ref="AL121" ca="1">OFFSET($B$2,$AC121,COLUMN(I:I),,)</f>
        <v>0</v>
      </c>
      <c r="AM121" s="6" cm="1">
        <f t="array" aca="1" ref="AM121" ca="1">OFFSET($B$2,$AC121,COLUMN(J:J),,)</f>
        <v>0</v>
      </c>
      <c r="AN121" s="6" cm="1">
        <f t="array" aca="1" ref="AN121" ca="1">OFFSET($B$2,$AC121,COLUMN(K:K),,)</f>
        <v>0</v>
      </c>
      <c r="AO121" s="6" cm="1">
        <f t="array" aca="1" ref="AO121" ca="1">OFFSET($B$2,$AC121,COLUMN(L:L),,)</f>
        <v>0</v>
      </c>
      <c r="AP121" s="6" cm="1">
        <f t="array" aca="1" ref="AP121" ca="1">OFFSET($B$2,$AC121,COLUMN(M:M),,)</f>
        <v>0</v>
      </c>
      <c r="AQ121" s="6" cm="1">
        <f t="array" aca="1" ref="AQ121" ca="1">OFFSET($B$2,$AC121,COLUMN(N:N),,)</f>
        <v>0</v>
      </c>
      <c r="AR121" s="6" cm="1">
        <f t="array" aca="1" ref="AR121" ca="1">OFFSET($B$2,$AC121,COLUMN(O:O),,)</f>
        <v>0</v>
      </c>
      <c r="AS121" s="6" cm="1">
        <f t="array" aca="1" ref="AS121" ca="1">OFFSET($B$2,$AC121,COLUMN(P:P),,)</f>
        <v>0</v>
      </c>
      <c r="AT121" s="6" cm="1">
        <f t="array" aca="1" ref="AT121" ca="1">OFFSET($B$2,$AC121,COLUMN(Q:Q),,)</f>
        <v>0</v>
      </c>
      <c r="AU121" s="6" cm="1">
        <f t="array" aca="1" ref="AU121" ca="1">OFFSET($B$2,$AC121,COLUMN(R:R),,)</f>
        <v>0</v>
      </c>
      <c r="AV121" s="6" cm="1">
        <f t="array" aca="1" ref="AV121" ca="1">OFFSET($B$2,$AC121,COLUMN(S:S),,)</f>
        <v>0</v>
      </c>
      <c r="AW121" s="6" cm="1">
        <f t="array" aca="1" ref="AW121" ca="1">OFFSET($B$2,$AC121,COLUMN(T:T),,)</f>
        <v>0</v>
      </c>
      <c r="AX121" s="6" cm="1">
        <f t="array" aca="1" ref="AX121" ca="1">OFFSET($B$2,$AC121,COLUMN(U:U),,)</f>
        <v>0</v>
      </c>
      <c r="AZ121" s="6">
        <v>119</v>
      </c>
      <c r="BA121" s="45" t="str">
        <f t="shared" ca="1" si="12"/>
        <v>DJ5961-780</v>
      </c>
      <c r="BB121" s="44">
        <f t="shared" ca="1" si="13"/>
        <v>44736</v>
      </c>
      <c r="BC121" s="6">
        <f>$AJ$2</f>
        <v>6</v>
      </c>
      <c r="BD121" s="6">
        <f ca="1">$AJ$9</f>
        <v>60</v>
      </c>
      <c r="BF121" s="6" cm="1">
        <f t="array" aca="1" ref="BF121" ca="1">SMALL(IF(CGAC-$D$1&lt;36,ROW($BD$3:$BD$1009)-2,9999),ROW(119:119))</f>
        <v>119</v>
      </c>
      <c r="BG121" s="6" t="str" cm="1">
        <f t="array" aca="1" ref="BG121" ca="1">OFFSET($AZ$2,$BF121,COLUMN(A:A),,)</f>
        <v>DJ5961-780</v>
      </c>
      <c r="BH121" s="49" cm="1">
        <f t="array" aca="1" ref="BH121" ca="1">OFFSET($AZ$2,$BF121,COLUMN(B:B),,)</f>
        <v>44736</v>
      </c>
      <c r="BI121" s="6" cm="1">
        <f t="array" aca="1" ref="BI121" ca="1">OFFSET($AZ$2,$BF121,COLUMN(C:C),,)</f>
        <v>6</v>
      </c>
      <c r="BJ121" s="6" cm="1">
        <f t="array" aca="1" ref="BJ121" ca="1">OFFSET($AZ$2,$BF121,COLUMN(D:D),,)</f>
        <v>60</v>
      </c>
      <c r="BL121" s="54" cm="1">
        <f t="array" aca="1" ref="BL121" ca="1">SMALL(IF(Order_QTY&gt;0,ROW($BF$3:$BF$1009)-2,9999),ROW(119:119))</f>
        <v>161</v>
      </c>
      <c r="BM121" s="53" t="str" cm="1">
        <f t="array" aca="1" ref="BM121" ca="1">OFFSET($BF$2,$BL121,COLUMN(A:A),,)</f>
        <v>DR5953-810</v>
      </c>
      <c r="BN121" s="55" cm="1">
        <f t="array" aca="1" ref="BN121" ca="1">OFFSET($BF$2,$BL121,COLUMN(B:B),,)</f>
        <v>44736</v>
      </c>
      <c r="BO121" s="53" cm="1">
        <f t="array" aca="1" ref="BO121" ca="1">OFFSET($BF$2,$BL121,COLUMN(C:C),,)</f>
        <v>8</v>
      </c>
      <c r="BP121" s="53" cm="1">
        <f t="array" aca="1" ref="BP121" ca="1">OFFSET($BF$2,$BL121,COLUMN(D:D),,)</f>
        <v>60</v>
      </c>
    </row>
    <row r="122" spans="1:68">
      <c r="A122" s="6">
        <v>120</v>
      </c>
      <c r="B122" s="6">
        <f>Order!A123</f>
        <v>0</v>
      </c>
      <c r="C122" s="6">
        <f>Order!C123</f>
        <v>0</v>
      </c>
      <c r="D122" s="44">
        <f>Order!B123</f>
        <v>0</v>
      </c>
      <c r="E122" s="6">
        <f>Order!D123</f>
        <v>0</v>
      </c>
      <c r="F122" s="6">
        <f>Order!E123</f>
        <v>0</v>
      </c>
      <c r="G122" s="6">
        <f>Order!F123</f>
        <v>0</v>
      </c>
      <c r="H122" s="6">
        <f>Order!G123</f>
        <v>0</v>
      </c>
      <c r="I122" s="6">
        <f>Order!H123</f>
        <v>0</v>
      </c>
      <c r="J122" s="6">
        <f>Order!I123</f>
        <v>0</v>
      </c>
      <c r="K122" s="6">
        <f>Order!J123</f>
        <v>0</v>
      </c>
      <c r="L122" s="6">
        <f>Order!K123</f>
        <v>0</v>
      </c>
      <c r="M122" s="6">
        <f>Order!L123</f>
        <v>0</v>
      </c>
      <c r="N122" s="6">
        <f>Order!M123</f>
        <v>0</v>
      </c>
      <c r="O122" s="6">
        <f>Order!N123</f>
        <v>0</v>
      </c>
      <c r="P122" s="6">
        <f>Order!O123</f>
        <v>0</v>
      </c>
      <c r="Q122" s="6">
        <f>Order!P123</f>
        <v>0</v>
      </c>
      <c r="R122" s="6">
        <f>Order!Q123</f>
        <v>0</v>
      </c>
      <c r="S122" s="6">
        <f>Order!R123</f>
        <v>0</v>
      </c>
      <c r="T122" s="6">
        <f>Order!S123</f>
        <v>0</v>
      </c>
      <c r="U122" s="6">
        <f>Order!T123</f>
        <v>0</v>
      </c>
      <c r="V122" s="6">
        <f>Order!U123</f>
        <v>0</v>
      </c>
      <c r="W122" s="6">
        <f>Order!V123</f>
        <v>0</v>
      </c>
      <c r="X122" s="6">
        <f>Order!W123</f>
        <v>0</v>
      </c>
      <c r="Y122" s="6">
        <f>Order!X123</f>
        <v>0</v>
      </c>
      <c r="Z122" s="6">
        <f>Order!Y123</f>
        <v>0</v>
      </c>
      <c r="AA122" s="6">
        <f>Order!Z123</f>
        <v>0</v>
      </c>
      <c r="AC122" s="6" cm="1">
        <f t="array" ref="AC122">SMALL(IF(成人兒童=$AE$1,ROW($A$3:$A$302)-2,9999),ROW(120:120))</f>
        <v>9999</v>
      </c>
      <c r="AD122" s="6" cm="1">
        <f t="array" aca="1" ref="AD122" ca="1">OFFSET($B$2,$AC122,COLUMN(A:A),,)</f>
        <v>0</v>
      </c>
      <c r="AE122" s="44" cm="1">
        <f t="array" aca="1" ref="AE122" ca="1">OFFSET($B$2,$AC122,COLUMN(B:B),,)</f>
        <v>0</v>
      </c>
      <c r="AF122" s="6" cm="1">
        <f t="array" aca="1" ref="AF122" ca="1">OFFSET($B$2,$AC122,COLUMN(C:C),,)</f>
        <v>0</v>
      </c>
      <c r="AG122" s="6" cm="1">
        <f t="array" aca="1" ref="AG122" ca="1">OFFSET($B$2,$AC122,COLUMN(D:D),,)</f>
        <v>0</v>
      </c>
      <c r="AH122" s="6" cm="1">
        <f t="array" aca="1" ref="AH122" ca="1">OFFSET($B$2,$AC122,COLUMN(E:E),,)</f>
        <v>0</v>
      </c>
      <c r="AI122" s="6" cm="1">
        <f t="array" aca="1" ref="AI122" ca="1">OFFSET($B$2,$AC122,COLUMN(F:F),,)</f>
        <v>0</v>
      </c>
      <c r="AJ122" s="6" cm="1">
        <f t="array" aca="1" ref="AJ122" ca="1">OFFSET($B$2,$AC122,COLUMN(G:G),,)</f>
        <v>0</v>
      </c>
      <c r="AK122" s="6" cm="1">
        <f t="array" aca="1" ref="AK122" ca="1">OFFSET($B$2,$AC122,COLUMN(H:H),,)</f>
        <v>0</v>
      </c>
      <c r="AL122" s="6" cm="1">
        <f t="array" aca="1" ref="AL122" ca="1">OFFSET($B$2,$AC122,COLUMN(I:I),,)</f>
        <v>0</v>
      </c>
      <c r="AM122" s="6" cm="1">
        <f t="array" aca="1" ref="AM122" ca="1">OFFSET($B$2,$AC122,COLUMN(J:J),,)</f>
        <v>0</v>
      </c>
      <c r="AN122" s="6" cm="1">
        <f t="array" aca="1" ref="AN122" ca="1">OFFSET($B$2,$AC122,COLUMN(K:K),,)</f>
        <v>0</v>
      </c>
      <c r="AO122" s="6" cm="1">
        <f t="array" aca="1" ref="AO122" ca="1">OFFSET($B$2,$AC122,COLUMN(L:L),,)</f>
        <v>0</v>
      </c>
      <c r="AP122" s="6" cm="1">
        <f t="array" aca="1" ref="AP122" ca="1">OFFSET($B$2,$AC122,COLUMN(M:M),,)</f>
        <v>0</v>
      </c>
      <c r="AQ122" s="6" cm="1">
        <f t="array" aca="1" ref="AQ122" ca="1">OFFSET($B$2,$AC122,COLUMN(N:N),,)</f>
        <v>0</v>
      </c>
      <c r="AR122" s="6" cm="1">
        <f t="array" aca="1" ref="AR122" ca="1">OFFSET($B$2,$AC122,COLUMN(O:O),,)</f>
        <v>0</v>
      </c>
      <c r="AS122" s="6" cm="1">
        <f t="array" aca="1" ref="AS122" ca="1">OFFSET($B$2,$AC122,COLUMN(P:P),,)</f>
        <v>0</v>
      </c>
      <c r="AT122" s="6" cm="1">
        <f t="array" aca="1" ref="AT122" ca="1">OFFSET($B$2,$AC122,COLUMN(Q:Q),,)</f>
        <v>0</v>
      </c>
      <c r="AU122" s="6" cm="1">
        <f t="array" aca="1" ref="AU122" ca="1">OFFSET($B$2,$AC122,COLUMN(R:R),,)</f>
        <v>0</v>
      </c>
      <c r="AV122" s="6" cm="1">
        <f t="array" aca="1" ref="AV122" ca="1">OFFSET($B$2,$AC122,COLUMN(S:S),,)</f>
        <v>0</v>
      </c>
      <c r="AW122" s="6" cm="1">
        <f t="array" aca="1" ref="AW122" ca="1">OFFSET($B$2,$AC122,COLUMN(T:T),,)</f>
        <v>0</v>
      </c>
      <c r="AX122" s="6" cm="1">
        <f t="array" aca="1" ref="AX122" ca="1">OFFSET($B$2,$AC122,COLUMN(U:U),,)</f>
        <v>0</v>
      </c>
      <c r="AZ122" s="6">
        <v>120</v>
      </c>
      <c r="BA122" s="45" t="str">
        <f t="shared" ca="1" si="12"/>
        <v>DJ5961-780</v>
      </c>
      <c r="BB122" s="44">
        <f t="shared" ca="1" si="13"/>
        <v>44736</v>
      </c>
      <c r="BC122" s="6">
        <f>$AK$2</f>
        <v>6.5</v>
      </c>
      <c r="BD122" s="6">
        <f ca="1">$AK$9</f>
        <v>144</v>
      </c>
      <c r="BF122" s="6" cm="1">
        <f t="array" aca="1" ref="BF122" ca="1">SMALL(IF(CGAC-$D$1&lt;36,ROW($BD$3:$BD$1009)-2,9999),ROW(120:120))</f>
        <v>120</v>
      </c>
      <c r="BG122" s="6" t="str" cm="1">
        <f t="array" aca="1" ref="BG122" ca="1">OFFSET($AZ$2,$BF122,COLUMN(A:A),,)</f>
        <v>DJ5961-780</v>
      </c>
      <c r="BH122" s="49" cm="1">
        <f t="array" aca="1" ref="BH122" ca="1">OFFSET($AZ$2,$BF122,COLUMN(B:B),,)</f>
        <v>44736</v>
      </c>
      <c r="BI122" s="6" cm="1">
        <f t="array" aca="1" ref="BI122" ca="1">OFFSET($AZ$2,$BF122,COLUMN(C:C),,)</f>
        <v>6.5</v>
      </c>
      <c r="BJ122" s="6" cm="1">
        <f t="array" aca="1" ref="BJ122" ca="1">OFFSET($AZ$2,$BF122,COLUMN(D:D),,)</f>
        <v>144</v>
      </c>
      <c r="BL122" s="54" cm="1">
        <f t="array" aca="1" ref="BL122" ca="1">SMALL(IF(Order_QTY&gt;0,ROW($BF$3:$BF$1009)-2,9999),ROW(120:120))</f>
        <v>162</v>
      </c>
      <c r="BM122" s="53" t="str" cm="1">
        <f t="array" aca="1" ref="BM122" ca="1">OFFSET($BF$2,$BL122,COLUMN(A:A),,)</f>
        <v>DR5953-810</v>
      </c>
      <c r="BN122" s="55" cm="1">
        <f t="array" aca="1" ref="BN122" ca="1">OFFSET($BF$2,$BL122,COLUMN(B:B),,)</f>
        <v>44736</v>
      </c>
      <c r="BO122" s="53" cm="1">
        <f t="array" aca="1" ref="BO122" ca="1">OFFSET($BF$2,$BL122,COLUMN(C:C),,)</f>
        <v>8.5</v>
      </c>
      <c r="BP122" s="53" cm="1">
        <f t="array" aca="1" ref="BP122" ca="1">OFFSET($BF$2,$BL122,COLUMN(D:D),,)</f>
        <v>84</v>
      </c>
    </row>
    <row r="123" spans="1:68">
      <c r="A123" s="6">
        <v>121</v>
      </c>
      <c r="B123" s="6">
        <f>Order!A124</f>
        <v>0</v>
      </c>
      <c r="C123" s="6">
        <f>Order!C124</f>
        <v>0</v>
      </c>
      <c r="D123" s="44">
        <f>Order!B124</f>
        <v>0</v>
      </c>
      <c r="E123" s="6">
        <f>Order!D124</f>
        <v>0</v>
      </c>
      <c r="F123" s="6">
        <f>Order!E124</f>
        <v>0</v>
      </c>
      <c r="G123" s="6">
        <f>Order!F124</f>
        <v>0</v>
      </c>
      <c r="H123" s="6">
        <f>Order!G124</f>
        <v>0</v>
      </c>
      <c r="I123" s="6">
        <f>Order!H124</f>
        <v>0</v>
      </c>
      <c r="J123" s="6">
        <f>Order!I124</f>
        <v>0</v>
      </c>
      <c r="K123" s="6">
        <f>Order!J124</f>
        <v>0</v>
      </c>
      <c r="L123" s="6">
        <f>Order!K124</f>
        <v>0</v>
      </c>
      <c r="M123" s="6">
        <f>Order!L124</f>
        <v>0</v>
      </c>
      <c r="N123" s="6">
        <f>Order!M124</f>
        <v>0</v>
      </c>
      <c r="O123" s="6">
        <f>Order!N124</f>
        <v>0</v>
      </c>
      <c r="P123" s="6">
        <f>Order!O124</f>
        <v>0</v>
      </c>
      <c r="Q123" s="6">
        <f>Order!P124</f>
        <v>0</v>
      </c>
      <c r="R123" s="6">
        <f>Order!Q124</f>
        <v>0</v>
      </c>
      <c r="S123" s="6">
        <f>Order!R124</f>
        <v>0</v>
      </c>
      <c r="T123" s="6">
        <f>Order!S124</f>
        <v>0</v>
      </c>
      <c r="U123" s="6">
        <f>Order!T124</f>
        <v>0</v>
      </c>
      <c r="V123" s="6">
        <f>Order!U124</f>
        <v>0</v>
      </c>
      <c r="W123" s="6">
        <f>Order!V124</f>
        <v>0</v>
      </c>
      <c r="X123" s="6">
        <f>Order!W124</f>
        <v>0</v>
      </c>
      <c r="Y123" s="6">
        <f>Order!X124</f>
        <v>0</v>
      </c>
      <c r="Z123" s="6">
        <f>Order!Y124</f>
        <v>0</v>
      </c>
      <c r="AA123" s="6">
        <f>Order!Z124</f>
        <v>0</v>
      </c>
      <c r="AC123" s="6" cm="1">
        <f t="array" ref="AC123">SMALL(IF(成人兒童=$AE$1,ROW($A$3:$A$302)-2,9999),ROW(121:121))</f>
        <v>9999</v>
      </c>
      <c r="AD123" s="6" cm="1">
        <f t="array" aca="1" ref="AD123" ca="1">OFFSET($B$2,$AC123,COLUMN(A:A),,)</f>
        <v>0</v>
      </c>
      <c r="AE123" s="44" cm="1">
        <f t="array" aca="1" ref="AE123" ca="1">OFFSET($B$2,$AC123,COLUMN(B:B),,)</f>
        <v>0</v>
      </c>
      <c r="AF123" s="6" cm="1">
        <f t="array" aca="1" ref="AF123" ca="1">OFFSET($B$2,$AC123,COLUMN(C:C),,)</f>
        <v>0</v>
      </c>
      <c r="AG123" s="6" cm="1">
        <f t="array" aca="1" ref="AG123" ca="1">OFFSET($B$2,$AC123,COLUMN(D:D),,)</f>
        <v>0</v>
      </c>
      <c r="AH123" s="6" cm="1">
        <f t="array" aca="1" ref="AH123" ca="1">OFFSET($B$2,$AC123,COLUMN(E:E),,)</f>
        <v>0</v>
      </c>
      <c r="AI123" s="6" cm="1">
        <f t="array" aca="1" ref="AI123" ca="1">OFFSET($B$2,$AC123,COLUMN(F:F),,)</f>
        <v>0</v>
      </c>
      <c r="AJ123" s="6" cm="1">
        <f t="array" aca="1" ref="AJ123" ca="1">OFFSET($B$2,$AC123,COLUMN(G:G),,)</f>
        <v>0</v>
      </c>
      <c r="AK123" s="6" cm="1">
        <f t="array" aca="1" ref="AK123" ca="1">OFFSET($B$2,$AC123,COLUMN(H:H),,)</f>
        <v>0</v>
      </c>
      <c r="AL123" s="6" cm="1">
        <f t="array" aca="1" ref="AL123" ca="1">OFFSET($B$2,$AC123,COLUMN(I:I),,)</f>
        <v>0</v>
      </c>
      <c r="AM123" s="6" cm="1">
        <f t="array" aca="1" ref="AM123" ca="1">OFFSET($B$2,$AC123,COLUMN(J:J),,)</f>
        <v>0</v>
      </c>
      <c r="AN123" s="6" cm="1">
        <f t="array" aca="1" ref="AN123" ca="1">OFFSET($B$2,$AC123,COLUMN(K:K),,)</f>
        <v>0</v>
      </c>
      <c r="AO123" s="6" cm="1">
        <f t="array" aca="1" ref="AO123" ca="1">OFFSET($B$2,$AC123,COLUMN(L:L),,)</f>
        <v>0</v>
      </c>
      <c r="AP123" s="6" cm="1">
        <f t="array" aca="1" ref="AP123" ca="1">OFFSET($B$2,$AC123,COLUMN(M:M),,)</f>
        <v>0</v>
      </c>
      <c r="AQ123" s="6" cm="1">
        <f t="array" aca="1" ref="AQ123" ca="1">OFFSET($B$2,$AC123,COLUMN(N:N),,)</f>
        <v>0</v>
      </c>
      <c r="AR123" s="6" cm="1">
        <f t="array" aca="1" ref="AR123" ca="1">OFFSET($B$2,$AC123,COLUMN(O:O),,)</f>
        <v>0</v>
      </c>
      <c r="AS123" s="6" cm="1">
        <f t="array" aca="1" ref="AS123" ca="1">OFFSET($B$2,$AC123,COLUMN(P:P),,)</f>
        <v>0</v>
      </c>
      <c r="AT123" s="6" cm="1">
        <f t="array" aca="1" ref="AT123" ca="1">OFFSET($B$2,$AC123,COLUMN(Q:Q),,)</f>
        <v>0</v>
      </c>
      <c r="AU123" s="6" cm="1">
        <f t="array" aca="1" ref="AU123" ca="1">OFFSET($B$2,$AC123,COLUMN(R:R),,)</f>
        <v>0</v>
      </c>
      <c r="AV123" s="6" cm="1">
        <f t="array" aca="1" ref="AV123" ca="1">OFFSET($B$2,$AC123,COLUMN(S:S),,)</f>
        <v>0</v>
      </c>
      <c r="AW123" s="6" cm="1">
        <f t="array" aca="1" ref="AW123" ca="1">OFFSET($B$2,$AC123,COLUMN(T:T),,)</f>
        <v>0</v>
      </c>
      <c r="AX123" s="6" cm="1">
        <f t="array" aca="1" ref="AX123" ca="1">OFFSET($B$2,$AC123,COLUMN(U:U),,)</f>
        <v>0</v>
      </c>
      <c r="AZ123" s="6">
        <v>121</v>
      </c>
      <c r="BA123" s="45" t="str">
        <f t="shared" ca="1" si="12"/>
        <v>DJ5961-780</v>
      </c>
      <c r="BB123" s="44">
        <f t="shared" ca="1" si="13"/>
        <v>44736</v>
      </c>
      <c r="BC123" s="6">
        <f>$AL$2</f>
        <v>7</v>
      </c>
      <c r="BD123" s="6">
        <f ca="1">$AL$9</f>
        <v>342</v>
      </c>
      <c r="BF123" s="6" cm="1">
        <f t="array" aca="1" ref="BF123" ca="1">SMALL(IF(CGAC-$D$1&lt;36,ROW($BD$3:$BD$1009)-2,9999),ROW(121:121))</f>
        <v>121</v>
      </c>
      <c r="BG123" s="6" t="str" cm="1">
        <f t="array" aca="1" ref="BG123" ca="1">OFFSET($AZ$2,$BF123,COLUMN(A:A),,)</f>
        <v>DJ5961-780</v>
      </c>
      <c r="BH123" s="49" cm="1">
        <f t="array" aca="1" ref="BH123" ca="1">OFFSET($AZ$2,$BF123,COLUMN(B:B),,)</f>
        <v>44736</v>
      </c>
      <c r="BI123" s="6" cm="1">
        <f t="array" aca="1" ref="BI123" ca="1">OFFSET($AZ$2,$BF123,COLUMN(C:C),,)</f>
        <v>7</v>
      </c>
      <c r="BJ123" s="6" cm="1">
        <f t="array" aca="1" ref="BJ123" ca="1">OFFSET($AZ$2,$BF123,COLUMN(D:D),,)</f>
        <v>342</v>
      </c>
      <c r="BL123" s="54" cm="1">
        <f t="array" aca="1" ref="BL123" ca="1">SMALL(IF(Order_QTY&gt;0,ROW($BF$3:$BF$1009)-2,9999),ROW(121:121))</f>
        <v>163</v>
      </c>
      <c r="BM123" s="53" t="str" cm="1">
        <f t="array" aca="1" ref="BM123" ca="1">OFFSET($BF$2,$BL123,COLUMN(A:A),,)</f>
        <v>DR5953-810</v>
      </c>
      <c r="BN123" s="55" cm="1">
        <f t="array" aca="1" ref="BN123" ca="1">OFFSET($BF$2,$BL123,COLUMN(B:B),,)</f>
        <v>44736</v>
      </c>
      <c r="BO123" s="53" cm="1">
        <f t="array" aca="1" ref="BO123" ca="1">OFFSET($BF$2,$BL123,COLUMN(C:C),,)</f>
        <v>9</v>
      </c>
      <c r="BP123" s="53" cm="1">
        <f t="array" aca="1" ref="BP123" ca="1">OFFSET($BF$2,$BL123,COLUMN(D:D),,)</f>
        <v>96</v>
      </c>
    </row>
    <row r="124" spans="1:68">
      <c r="A124" s="6">
        <v>122</v>
      </c>
      <c r="B124" s="6">
        <f>Order!A125</f>
        <v>0</v>
      </c>
      <c r="C124" s="6">
        <f>Order!C125</f>
        <v>0</v>
      </c>
      <c r="D124" s="44">
        <f>Order!B125</f>
        <v>0</v>
      </c>
      <c r="E124" s="6">
        <f>Order!D125</f>
        <v>0</v>
      </c>
      <c r="F124" s="6">
        <f>Order!E125</f>
        <v>0</v>
      </c>
      <c r="G124" s="6">
        <f>Order!F125</f>
        <v>0</v>
      </c>
      <c r="H124" s="6">
        <f>Order!G125</f>
        <v>0</v>
      </c>
      <c r="I124" s="6">
        <f>Order!H125</f>
        <v>0</v>
      </c>
      <c r="J124" s="6">
        <f>Order!I125</f>
        <v>0</v>
      </c>
      <c r="K124" s="6">
        <f>Order!J125</f>
        <v>0</v>
      </c>
      <c r="L124" s="6">
        <f>Order!K125</f>
        <v>0</v>
      </c>
      <c r="M124" s="6">
        <f>Order!L125</f>
        <v>0</v>
      </c>
      <c r="N124" s="6">
        <f>Order!M125</f>
        <v>0</v>
      </c>
      <c r="O124" s="6">
        <f>Order!N125</f>
        <v>0</v>
      </c>
      <c r="P124" s="6">
        <f>Order!O125</f>
        <v>0</v>
      </c>
      <c r="Q124" s="6">
        <f>Order!P125</f>
        <v>0</v>
      </c>
      <c r="R124" s="6">
        <f>Order!Q125</f>
        <v>0</v>
      </c>
      <c r="S124" s="6">
        <f>Order!R125</f>
        <v>0</v>
      </c>
      <c r="T124" s="6">
        <f>Order!S125</f>
        <v>0</v>
      </c>
      <c r="U124" s="6">
        <f>Order!T125</f>
        <v>0</v>
      </c>
      <c r="V124" s="6">
        <f>Order!U125</f>
        <v>0</v>
      </c>
      <c r="W124" s="6">
        <f>Order!V125</f>
        <v>0</v>
      </c>
      <c r="X124" s="6">
        <f>Order!W125</f>
        <v>0</v>
      </c>
      <c r="Y124" s="6">
        <f>Order!X125</f>
        <v>0</v>
      </c>
      <c r="Z124" s="6">
        <f>Order!Y125</f>
        <v>0</v>
      </c>
      <c r="AA124" s="6">
        <f>Order!Z125</f>
        <v>0</v>
      </c>
      <c r="AC124" s="6" cm="1">
        <f t="array" ref="AC124">SMALL(IF(成人兒童=$AE$1,ROW($A$3:$A$302)-2,9999),ROW(122:122))</f>
        <v>9999</v>
      </c>
      <c r="AD124" s="6" cm="1">
        <f t="array" aca="1" ref="AD124" ca="1">OFFSET($B$2,$AC124,COLUMN(A:A),,)</f>
        <v>0</v>
      </c>
      <c r="AE124" s="44" cm="1">
        <f t="array" aca="1" ref="AE124" ca="1">OFFSET($B$2,$AC124,COLUMN(B:B),,)</f>
        <v>0</v>
      </c>
      <c r="AF124" s="6" cm="1">
        <f t="array" aca="1" ref="AF124" ca="1">OFFSET($B$2,$AC124,COLUMN(C:C),,)</f>
        <v>0</v>
      </c>
      <c r="AG124" s="6" cm="1">
        <f t="array" aca="1" ref="AG124" ca="1">OFFSET($B$2,$AC124,COLUMN(D:D),,)</f>
        <v>0</v>
      </c>
      <c r="AH124" s="6" cm="1">
        <f t="array" aca="1" ref="AH124" ca="1">OFFSET($B$2,$AC124,COLUMN(E:E),,)</f>
        <v>0</v>
      </c>
      <c r="AI124" s="6" cm="1">
        <f t="array" aca="1" ref="AI124" ca="1">OFFSET($B$2,$AC124,COLUMN(F:F),,)</f>
        <v>0</v>
      </c>
      <c r="AJ124" s="6" cm="1">
        <f t="array" aca="1" ref="AJ124" ca="1">OFFSET($B$2,$AC124,COLUMN(G:G),,)</f>
        <v>0</v>
      </c>
      <c r="AK124" s="6" cm="1">
        <f t="array" aca="1" ref="AK124" ca="1">OFFSET($B$2,$AC124,COLUMN(H:H),,)</f>
        <v>0</v>
      </c>
      <c r="AL124" s="6" cm="1">
        <f t="array" aca="1" ref="AL124" ca="1">OFFSET($B$2,$AC124,COLUMN(I:I),,)</f>
        <v>0</v>
      </c>
      <c r="AM124" s="6" cm="1">
        <f t="array" aca="1" ref="AM124" ca="1">OFFSET($B$2,$AC124,COLUMN(J:J),,)</f>
        <v>0</v>
      </c>
      <c r="AN124" s="6" cm="1">
        <f t="array" aca="1" ref="AN124" ca="1">OFFSET($B$2,$AC124,COLUMN(K:K),,)</f>
        <v>0</v>
      </c>
      <c r="AO124" s="6" cm="1">
        <f t="array" aca="1" ref="AO124" ca="1">OFFSET($B$2,$AC124,COLUMN(L:L),,)</f>
        <v>0</v>
      </c>
      <c r="AP124" s="6" cm="1">
        <f t="array" aca="1" ref="AP124" ca="1">OFFSET($B$2,$AC124,COLUMN(M:M),,)</f>
        <v>0</v>
      </c>
      <c r="AQ124" s="6" cm="1">
        <f t="array" aca="1" ref="AQ124" ca="1">OFFSET($B$2,$AC124,COLUMN(N:N),,)</f>
        <v>0</v>
      </c>
      <c r="AR124" s="6" cm="1">
        <f t="array" aca="1" ref="AR124" ca="1">OFFSET($B$2,$AC124,COLUMN(O:O),,)</f>
        <v>0</v>
      </c>
      <c r="AS124" s="6" cm="1">
        <f t="array" aca="1" ref="AS124" ca="1">OFFSET($B$2,$AC124,COLUMN(P:P),,)</f>
        <v>0</v>
      </c>
      <c r="AT124" s="6" cm="1">
        <f t="array" aca="1" ref="AT124" ca="1">OFFSET($B$2,$AC124,COLUMN(Q:Q),,)</f>
        <v>0</v>
      </c>
      <c r="AU124" s="6" cm="1">
        <f t="array" aca="1" ref="AU124" ca="1">OFFSET($B$2,$AC124,COLUMN(R:R),,)</f>
        <v>0</v>
      </c>
      <c r="AV124" s="6" cm="1">
        <f t="array" aca="1" ref="AV124" ca="1">OFFSET($B$2,$AC124,COLUMN(S:S),,)</f>
        <v>0</v>
      </c>
      <c r="AW124" s="6" cm="1">
        <f t="array" aca="1" ref="AW124" ca="1">OFFSET($B$2,$AC124,COLUMN(T:T),,)</f>
        <v>0</v>
      </c>
      <c r="AX124" s="6" cm="1">
        <f t="array" aca="1" ref="AX124" ca="1">OFFSET($B$2,$AC124,COLUMN(U:U),,)</f>
        <v>0</v>
      </c>
      <c r="AZ124" s="6">
        <v>122</v>
      </c>
      <c r="BA124" s="45" t="str">
        <f t="shared" ca="1" si="12"/>
        <v>DJ5961-780</v>
      </c>
      <c r="BB124" s="44">
        <f t="shared" ca="1" si="13"/>
        <v>44736</v>
      </c>
      <c r="BC124" s="6">
        <f>$AM$2</f>
        <v>7.5</v>
      </c>
      <c r="BD124" s="6">
        <f ca="1">$AM$9</f>
        <v>294</v>
      </c>
      <c r="BF124" s="6" cm="1">
        <f t="array" aca="1" ref="BF124" ca="1">SMALL(IF(CGAC-$D$1&lt;36,ROW($BD$3:$BD$1009)-2,9999),ROW(122:122))</f>
        <v>122</v>
      </c>
      <c r="BG124" s="6" t="str" cm="1">
        <f t="array" aca="1" ref="BG124" ca="1">OFFSET($AZ$2,$BF124,COLUMN(A:A),,)</f>
        <v>DJ5961-780</v>
      </c>
      <c r="BH124" s="49" cm="1">
        <f t="array" aca="1" ref="BH124" ca="1">OFFSET($AZ$2,$BF124,COLUMN(B:B),,)</f>
        <v>44736</v>
      </c>
      <c r="BI124" s="6" cm="1">
        <f t="array" aca="1" ref="BI124" ca="1">OFFSET($AZ$2,$BF124,COLUMN(C:C),,)</f>
        <v>7.5</v>
      </c>
      <c r="BJ124" s="6" cm="1">
        <f t="array" aca="1" ref="BJ124" ca="1">OFFSET($AZ$2,$BF124,COLUMN(D:D),,)</f>
        <v>294</v>
      </c>
      <c r="BL124" s="54" cm="1">
        <f t="array" aca="1" ref="BL124" ca="1">SMALL(IF(Order_QTY&gt;0,ROW($BF$3:$BF$1009)-2,9999),ROW(122:122))</f>
        <v>164</v>
      </c>
      <c r="BM124" s="53" t="str" cm="1">
        <f t="array" aca="1" ref="BM124" ca="1">OFFSET($BF$2,$BL124,COLUMN(A:A),,)</f>
        <v>DR5953-810</v>
      </c>
      <c r="BN124" s="55" cm="1">
        <f t="array" aca="1" ref="BN124" ca="1">OFFSET($BF$2,$BL124,COLUMN(B:B),,)</f>
        <v>44736</v>
      </c>
      <c r="BO124" s="53" cm="1">
        <f t="array" aca="1" ref="BO124" ca="1">OFFSET($BF$2,$BL124,COLUMN(C:C),,)</f>
        <v>9.5</v>
      </c>
      <c r="BP124" s="53" cm="1">
        <f t="array" aca="1" ref="BP124" ca="1">OFFSET($BF$2,$BL124,COLUMN(D:D),,)</f>
        <v>96</v>
      </c>
    </row>
    <row r="125" spans="1:68">
      <c r="A125" s="6">
        <v>123</v>
      </c>
      <c r="B125" s="6">
        <f>Order!A126</f>
        <v>0</v>
      </c>
      <c r="C125" s="6">
        <f>Order!C126</f>
        <v>0</v>
      </c>
      <c r="D125" s="44">
        <f>Order!B126</f>
        <v>0</v>
      </c>
      <c r="E125" s="6">
        <f>Order!D126</f>
        <v>0</v>
      </c>
      <c r="F125" s="6">
        <f>Order!E126</f>
        <v>0</v>
      </c>
      <c r="G125" s="6">
        <f>Order!F126</f>
        <v>0</v>
      </c>
      <c r="H125" s="6">
        <f>Order!G126</f>
        <v>0</v>
      </c>
      <c r="I125" s="6">
        <f>Order!H126</f>
        <v>0</v>
      </c>
      <c r="J125" s="6">
        <f>Order!I126</f>
        <v>0</v>
      </c>
      <c r="K125" s="6">
        <f>Order!J126</f>
        <v>0</v>
      </c>
      <c r="L125" s="6">
        <f>Order!K126</f>
        <v>0</v>
      </c>
      <c r="M125" s="6">
        <f>Order!L126</f>
        <v>0</v>
      </c>
      <c r="N125" s="6">
        <f>Order!M126</f>
        <v>0</v>
      </c>
      <c r="O125" s="6">
        <f>Order!N126</f>
        <v>0</v>
      </c>
      <c r="P125" s="6">
        <f>Order!O126</f>
        <v>0</v>
      </c>
      <c r="Q125" s="6">
        <f>Order!P126</f>
        <v>0</v>
      </c>
      <c r="R125" s="6">
        <f>Order!Q126</f>
        <v>0</v>
      </c>
      <c r="S125" s="6">
        <f>Order!R126</f>
        <v>0</v>
      </c>
      <c r="T125" s="6">
        <f>Order!S126</f>
        <v>0</v>
      </c>
      <c r="U125" s="6">
        <f>Order!T126</f>
        <v>0</v>
      </c>
      <c r="V125" s="6">
        <f>Order!U126</f>
        <v>0</v>
      </c>
      <c r="W125" s="6">
        <f>Order!V126</f>
        <v>0</v>
      </c>
      <c r="X125" s="6">
        <f>Order!W126</f>
        <v>0</v>
      </c>
      <c r="Y125" s="6">
        <f>Order!X126</f>
        <v>0</v>
      </c>
      <c r="Z125" s="6">
        <f>Order!Y126</f>
        <v>0</v>
      </c>
      <c r="AA125" s="6">
        <f>Order!Z126</f>
        <v>0</v>
      </c>
      <c r="AC125" s="6" cm="1">
        <f t="array" ref="AC125">SMALL(IF(成人兒童=$AE$1,ROW($A$3:$A$302)-2,9999),ROW(123:123))</f>
        <v>9999</v>
      </c>
      <c r="AD125" s="6" cm="1">
        <f t="array" aca="1" ref="AD125" ca="1">OFFSET($B$2,$AC125,COLUMN(A:A),,)</f>
        <v>0</v>
      </c>
      <c r="AE125" s="44" cm="1">
        <f t="array" aca="1" ref="AE125" ca="1">OFFSET($B$2,$AC125,COLUMN(B:B),,)</f>
        <v>0</v>
      </c>
      <c r="AF125" s="6" cm="1">
        <f t="array" aca="1" ref="AF125" ca="1">OFFSET($B$2,$AC125,COLUMN(C:C),,)</f>
        <v>0</v>
      </c>
      <c r="AG125" s="6" cm="1">
        <f t="array" aca="1" ref="AG125" ca="1">OFFSET($B$2,$AC125,COLUMN(D:D),,)</f>
        <v>0</v>
      </c>
      <c r="AH125" s="6" cm="1">
        <f t="array" aca="1" ref="AH125" ca="1">OFFSET($B$2,$AC125,COLUMN(E:E),,)</f>
        <v>0</v>
      </c>
      <c r="AI125" s="6" cm="1">
        <f t="array" aca="1" ref="AI125" ca="1">OFFSET($B$2,$AC125,COLUMN(F:F),,)</f>
        <v>0</v>
      </c>
      <c r="AJ125" s="6" cm="1">
        <f t="array" aca="1" ref="AJ125" ca="1">OFFSET($B$2,$AC125,COLUMN(G:G),,)</f>
        <v>0</v>
      </c>
      <c r="AK125" s="6" cm="1">
        <f t="array" aca="1" ref="AK125" ca="1">OFFSET($B$2,$AC125,COLUMN(H:H),,)</f>
        <v>0</v>
      </c>
      <c r="AL125" s="6" cm="1">
        <f t="array" aca="1" ref="AL125" ca="1">OFFSET($B$2,$AC125,COLUMN(I:I),,)</f>
        <v>0</v>
      </c>
      <c r="AM125" s="6" cm="1">
        <f t="array" aca="1" ref="AM125" ca="1">OFFSET($B$2,$AC125,COLUMN(J:J),,)</f>
        <v>0</v>
      </c>
      <c r="AN125" s="6" cm="1">
        <f t="array" aca="1" ref="AN125" ca="1">OFFSET($B$2,$AC125,COLUMN(K:K),,)</f>
        <v>0</v>
      </c>
      <c r="AO125" s="6" cm="1">
        <f t="array" aca="1" ref="AO125" ca="1">OFFSET($B$2,$AC125,COLUMN(L:L),,)</f>
        <v>0</v>
      </c>
      <c r="AP125" s="6" cm="1">
        <f t="array" aca="1" ref="AP125" ca="1">OFFSET($B$2,$AC125,COLUMN(M:M),,)</f>
        <v>0</v>
      </c>
      <c r="AQ125" s="6" cm="1">
        <f t="array" aca="1" ref="AQ125" ca="1">OFFSET($B$2,$AC125,COLUMN(N:N),,)</f>
        <v>0</v>
      </c>
      <c r="AR125" s="6" cm="1">
        <f t="array" aca="1" ref="AR125" ca="1">OFFSET($B$2,$AC125,COLUMN(O:O),,)</f>
        <v>0</v>
      </c>
      <c r="AS125" s="6" cm="1">
        <f t="array" aca="1" ref="AS125" ca="1">OFFSET($B$2,$AC125,COLUMN(P:P),,)</f>
        <v>0</v>
      </c>
      <c r="AT125" s="6" cm="1">
        <f t="array" aca="1" ref="AT125" ca="1">OFFSET($B$2,$AC125,COLUMN(Q:Q),,)</f>
        <v>0</v>
      </c>
      <c r="AU125" s="6" cm="1">
        <f t="array" aca="1" ref="AU125" ca="1">OFFSET($B$2,$AC125,COLUMN(R:R),,)</f>
        <v>0</v>
      </c>
      <c r="AV125" s="6" cm="1">
        <f t="array" aca="1" ref="AV125" ca="1">OFFSET($B$2,$AC125,COLUMN(S:S),,)</f>
        <v>0</v>
      </c>
      <c r="AW125" s="6" cm="1">
        <f t="array" aca="1" ref="AW125" ca="1">OFFSET($B$2,$AC125,COLUMN(T:T),,)</f>
        <v>0</v>
      </c>
      <c r="AX125" s="6" cm="1">
        <f t="array" aca="1" ref="AX125" ca="1">OFFSET($B$2,$AC125,COLUMN(U:U),,)</f>
        <v>0</v>
      </c>
      <c r="AZ125" s="6">
        <v>123</v>
      </c>
      <c r="BA125" s="45" t="str">
        <f t="shared" ca="1" si="12"/>
        <v>DJ5961-780</v>
      </c>
      <c r="BB125" s="44">
        <f t="shared" ca="1" si="13"/>
        <v>44736</v>
      </c>
      <c r="BC125" s="6">
        <f>$AN$2</f>
        <v>8</v>
      </c>
      <c r="BD125" s="6">
        <f ca="1">$AN$9</f>
        <v>384</v>
      </c>
      <c r="BF125" s="6" cm="1">
        <f t="array" aca="1" ref="BF125" ca="1">SMALL(IF(CGAC-$D$1&lt;36,ROW($BD$3:$BD$1009)-2,9999),ROW(123:123))</f>
        <v>123</v>
      </c>
      <c r="BG125" s="6" t="str" cm="1">
        <f t="array" aca="1" ref="BG125" ca="1">OFFSET($AZ$2,$BF125,COLUMN(A:A),,)</f>
        <v>DJ5961-780</v>
      </c>
      <c r="BH125" s="49" cm="1">
        <f t="array" aca="1" ref="BH125" ca="1">OFFSET($AZ$2,$BF125,COLUMN(B:B),,)</f>
        <v>44736</v>
      </c>
      <c r="BI125" s="6" cm="1">
        <f t="array" aca="1" ref="BI125" ca="1">OFFSET($AZ$2,$BF125,COLUMN(C:C),,)</f>
        <v>8</v>
      </c>
      <c r="BJ125" s="6" cm="1">
        <f t="array" aca="1" ref="BJ125" ca="1">OFFSET($AZ$2,$BF125,COLUMN(D:D),,)</f>
        <v>384</v>
      </c>
      <c r="BL125" s="54" cm="1">
        <f t="array" aca="1" ref="BL125" ca="1">SMALL(IF(Order_QTY&gt;0,ROW($BF$3:$BF$1009)-2,9999),ROW(123:123))</f>
        <v>165</v>
      </c>
      <c r="BM125" s="53" t="str" cm="1">
        <f t="array" aca="1" ref="BM125" ca="1">OFFSET($BF$2,$BL125,COLUMN(A:A),,)</f>
        <v>DR5953-810</v>
      </c>
      <c r="BN125" s="55" cm="1">
        <f t="array" aca="1" ref="BN125" ca="1">OFFSET($BF$2,$BL125,COLUMN(B:B),,)</f>
        <v>44736</v>
      </c>
      <c r="BO125" s="53" cm="1">
        <f t="array" aca="1" ref="BO125" ca="1">OFFSET($BF$2,$BL125,COLUMN(C:C),,)</f>
        <v>10</v>
      </c>
      <c r="BP125" s="53" cm="1">
        <f t="array" aca="1" ref="BP125" ca="1">OFFSET($BF$2,$BL125,COLUMN(D:D),,)</f>
        <v>84</v>
      </c>
    </row>
    <row r="126" spans="1:68">
      <c r="A126" s="6">
        <v>124</v>
      </c>
      <c r="B126" s="6">
        <f>Order!A127</f>
        <v>0</v>
      </c>
      <c r="C126" s="6">
        <f>Order!C127</f>
        <v>0</v>
      </c>
      <c r="D126" s="44">
        <f>Order!B127</f>
        <v>0</v>
      </c>
      <c r="E126" s="6">
        <f>Order!D127</f>
        <v>0</v>
      </c>
      <c r="F126" s="6">
        <f>Order!E127</f>
        <v>0</v>
      </c>
      <c r="G126" s="6">
        <f>Order!F127</f>
        <v>0</v>
      </c>
      <c r="H126" s="6">
        <f>Order!G127</f>
        <v>0</v>
      </c>
      <c r="I126" s="6">
        <f>Order!H127</f>
        <v>0</v>
      </c>
      <c r="J126" s="6">
        <f>Order!I127</f>
        <v>0</v>
      </c>
      <c r="K126" s="6">
        <f>Order!J127</f>
        <v>0</v>
      </c>
      <c r="L126" s="6">
        <f>Order!K127</f>
        <v>0</v>
      </c>
      <c r="M126" s="6">
        <f>Order!L127</f>
        <v>0</v>
      </c>
      <c r="N126" s="6">
        <f>Order!M127</f>
        <v>0</v>
      </c>
      <c r="O126" s="6">
        <f>Order!N127</f>
        <v>0</v>
      </c>
      <c r="P126" s="6">
        <f>Order!O127</f>
        <v>0</v>
      </c>
      <c r="Q126" s="6">
        <f>Order!P127</f>
        <v>0</v>
      </c>
      <c r="R126" s="6">
        <f>Order!Q127</f>
        <v>0</v>
      </c>
      <c r="S126" s="6">
        <f>Order!R127</f>
        <v>0</v>
      </c>
      <c r="T126" s="6">
        <f>Order!S127</f>
        <v>0</v>
      </c>
      <c r="U126" s="6">
        <f>Order!T127</f>
        <v>0</v>
      </c>
      <c r="V126" s="6">
        <f>Order!U127</f>
        <v>0</v>
      </c>
      <c r="W126" s="6">
        <f>Order!V127</f>
        <v>0</v>
      </c>
      <c r="X126" s="6">
        <f>Order!W127</f>
        <v>0</v>
      </c>
      <c r="Y126" s="6">
        <f>Order!X127</f>
        <v>0</v>
      </c>
      <c r="Z126" s="6">
        <f>Order!Y127</f>
        <v>0</v>
      </c>
      <c r="AA126" s="6">
        <f>Order!Z127</f>
        <v>0</v>
      </c>
      <c r="AC126" s="6" cm="1">
        <f t="array" ref="AC126">SMALL(IF(成人兒童=$AE$1,ROW($A$3:$A$302)-2,9999),ROW(124:124))</f>
        <v>9999</v>
      </c>
      <c r="AD126" s="6" cm="1">
        <f t="array" aca="1" ref="AD126" ca="1">OFFSET($B$2,$AC126,COLUMN(A:A),,)</f>
        <v>0</v>
      </c>
      <c r="AE126" s="44" cm="1">
        <f t="array" aca="1" ref="AE126" ca="1">OFFSET($B$2,$AC126,COLUMN(B:B),,)</f>
        <v>0</v>
      </c>
      <c r="AF126" s="6" cm="1">
        <f t="array" aca="1" ref="AF126" ca="1">OFFSET($B$2,$AC126,COLUMN(C:C),,)</f>
        <v>0</v>
      </c>
      <c r="AG126" s="6" cm="1">
        <f t="array" aca="1" ref="AG126" ca="1">OFFSET($B$2,$AC126,COLUMN(D:D),,)</f>
        <v>0</v>
      </c>
      <c r="AH126" s="6" cm="1">
        <f t="array" aca="1" ref="AH126" ca="1">OFFSET($B$2,$AC126,COLUMN(E:E),,)</f>
        <v>0</v>
      </c>
      <c r="AI126" s="6" cm="1">
        <f t="array" aca="1" ref="AI126" ca="1">OFFSET($B$2,$AC126,COLUMN(F:F),,)</f>
        <v>0</v>
      </c>
      <c r="AJ126" s="6" cm="1">
        <f t="array" aca="1" ref="AJ126" ca="1">OFFSET($B$2,$AC126,COLUMN(G:G),,)</f>
        <v>0</v>
      </c>
      <c r="AK126" s="6" cm="1">
        <f t="array" aca="1" ref="AK126" ca="1">OFFSET($B$2,$AC126,COLUMN(H:H),,)</f>
        <v>0</v>
      </c>
      <c r="AL126" s="6" cm="1">
        <f t="array" aca="1" ref="AL126" ca="1">OFFSET($B$2,$AC126,COLUMN(I:I),,)</f>
        <v>0</v>
      </c>
      <c r="AM126" s="6" cm="1">
        <f t="array" aca="1" ref="AM126" ca="1">OFFSET($B$2,$AC126,COLUMN(J:J),,)</f>
        <v>0</v>
      </c>
      <c r="AN126" s="6" cm="1">
        <f t="array" aca="1" ref="AN126" ca="1">OFFSET($B$2,$AC126,COLUMN(K:K),,)</f>
        <v>0</v>
      </c>
      <c r="AO126" s="6" cm="1">
        <f t="array" aca="1" ref="AO126" ca="1">OFFSET($B$2,$AC126,COLUMN(L:L),,)</f>
        <v>0</v>
      </c>
      <c r="AP126" s="6" cm="1">
        <f t="array" aca="1" ref="AP126" ca="1">OFFSET($B$2,$AC126,COLUMN(M:M),,)</f>
        <v>0</v>
      </c>
      <c r="AQ126" s="6" cm="1">
        <f t="array" aca="1" ref="AQ126" ca="1">OFFSET($B$2,$AC126,COLUMN(N:N),,)</f>
        <v>0</v>
      </c>
      <c r="AR126" s="6" cm="1">
        <f t="array" aca="1" ref="AR126" ca="1">OFFSET($B$2,$AC126,COLUMN(O:O),,)</f>
        <v>0</v>
      </c>
      <c r="AS126" s="6" cm="1">
        <f t="array" aca="1" ref="AS126" ca="1">OFFSET($B$2,$AC126,COLUMN(P:P),,)</f>
        <v>0</v>
      </c>
      <c r="AT126" s="6" cm="1">
        <f t="array" aca="1" ref="AT126" ca="1">OFFSET($B$2,$AC126,COLUMN(Q:Q),,)</f>
        <v>0</v>
      </c>
      <c r="AU126" s="6" cm="1">
        <f t="array" aca="1" ref="AU126" ca="1">OFFSET($B$2,$AC126,COLUMN(R:R),,)</f>
        <v>0</v>
      </c>
      <c r="AV126" s="6" cm="1">
        <f t="array" aca="1" ref="AV126" ca="1">OFFSET($B$2,$AC126,COLUMN(S:S),,)</f>
        <v>0</v>
      </c>
      <c r="AW126" s="6" cm="1">
        <f t="array" aca="1" ref="AW126" ca="1">OFFSET($B$2,$AC126,COLUMN(T:T),,)</f>
        <v>0</v>
      </c>
      <c r="AX126" s="6" cm="1">
        <f t="array" aca="1" ref="AX126" ca="1">OFFSET($B$2,$AC126,COLUMN(U:U),,)</f>
        <v>0</v>
      </c>
      <c r="AZ126" s="6">
        <v>124</v>
      </c>
      <c r="BA126" s="45" t="str">
        <f t="shared" ca="1" si="12"/>
        <v>DJ5961-780</v>
      </c>
      <c r="BB126" s="44">
        <f t="shared" ca="1" si="13"/>
        <v>44736</v>
      </c>
      <c r="BC126" s="6">
        <f>$AO$2</f>
        <v>8.5</v>
      </c>
      <c r="BD126" s="6">
        <f ca="1">$AO$9</f>
        <v>432</v>
      </c>
      <c r="BF126" s="6" cm="1">
        <f t="array" aca="1" ref="BF126" ca="1">SMALL(IF(CGAC-$D$1&lt;36,ROW($BD$3:$BD$1009)-2,9999),ROW(124:124))</f>
        <v>124</v>
      </c>
      <c r="BG126" s="6" t="str" cm="1">
        <f t="array" aca="1" ref="BG126" ca="1">OFFSET($AZ$2,$BF126,COLUMN(A:A),,)</f>
        <v>DJ5961-780</v>
      </c>
      <c r="BH126" s="49" cm="1">
        <f t="array" aca="1" ref="BH126" ca="1">OFFSET($AZ$2,$BF126,COLUMN(B:B),,)</f>
        <v>44736</v>
      </c>
      <c r="BI126" s="6" cm="1">
        <f t="array" aca="1" ref="BI126" ca="1">OFFSET($AZ$2,$BF126,COLUMN(C:C),,)</f>
        <v>8.5</v>
      </c>
      <c r="BJ126" s="6" cm="1">
        <f t="array" aca="1" ref="BJ126" ca="1">OFFSET($AZ$2,$BF126,COLUMN(D:D),,)</f>
        <v>432</v>
      </c>
      <c r="BL126" s="54" cm="1">
        <f t="array" aca="1" ref="BL126" ca="1">SMALL(IF(Order_QTY&gt;0,ROW($BF$3:$BF$1009)-2,9999),ROW(124:124))</f>
        <v>166</v>
      </c>
      <c r="BM126" s="53" t="str" cm="1">
        <f t="array" aca="1" ref="BM126" ca="1">OFFSET($BF$2,$BL126,COLUMN(A:A),,)</f>
        <v>DR5953-810</v>
      </c>
      <c r="BN126" s="55" cm="1">
        <f t="array" aca="1" ref="BN126" ca="1">OFFSET($BF$2,$BL126,COLUMN(B:B),,)</f>
        <v>44736</v>
      </c>
      <c r="BO126" s="53" cm="1">
        <f t="array" aca="1" ref="BO126" ca="1">OFFSET($BF$2,$BL126,COLUMN(C:C),,)</f>
        <v>10.5</v>
      </c>
      <c r="BP126" s="53" cm="1">
        <f t="array" aca="1" ref="BP126" ca="1">OFFSET($BF$2,$BL126,COLUMN(D:D),,)</f>
        <v>72</v>
      </c>
    </row>
    <row r="127" spans="1:68">
      <c r="A127" s="6">
        <v>125</v>
      </c>
      <c r="B127" s="6">
        <f>Order!A128</f>
        <v>0</v>
      </c>
      <c r="C127" s="6">
        <f>Order!C128</f>
        <v>0</v>
      </c>
      <c r="D127" s="44">
        <f>Order!B128</f>
        <v>0</v>
      </c>
      <c r="E127" s="6">
        <f>Order!D128</f>
        <v>0</v>
      </c>
      <c r="F127" s="6">
        <f>Order!E128</f>
        <v>0</v>
      </c>
      <c r="G127" s="6">
        <f>Order!F128</f>
        <v>0</v>
      </c>
      <c r="H127" s="6">
        <f>Order!G128</f>
        <v>0</v>
      </c>
      <c r="I127" s="6">
        <f>Order!H128</f>
        <v>0</v>
      </c>
      <c r="J127" s="6">
        <f>Order!I128</f>
        <v>0</v>
      </c>
      <c r="K127" s="6">
        <f>Order!J128</f>
        <v>0</v>
      </c>
      <c r="L127" s="6">
        <f>Order!K128</f>
        <v>0</v>
      </c>
      <c r="M127" s="6">
        <f>Order!L128</f>
        <v>0</v>
      </c>
      <c r="N127" s="6">
        <f>Order!M128</f>
        <v>0</v>
      </c>
      <c r="O127" s="6">
        <f>Order!N128</f>
        <v>0</v>
      </c>
      <c r="P127" s="6">
        <f>Order!O128</f>
        <v>0</v>
      </c>
      <c r="Q127" s="6">
        <f>Order!P128</f>
        <v>0</v>
      </c>
      <c r="R127" s="6">
        <f>Order!Q128</f>
        <v>0</v>
      </c>
      <c r="S127" s="6">
        <f>Order!R128</f>
        <v>0</v>
      </c>
      <c r="T127" s="6">
        <f>Order!S128</f>
        <v>0</v>
      </c>
      <c r="U127" s="6">
        <f>Order!T128</f>
        <v>0</v>
      </c>
      <c r="V127" s="6">
        <f>Order!U128</f>
        <v>0</v>
      </c>
      <c r="W127" s="6">
        <f>Order!V128</f>
        <v>0</v>
      </c>
      <c r="X127" s="6">
        <f>Order!W128</f>
        <v>0</v>
      </c>
      <c r="Y127" s="6">
        <f>Order!X128</f>
        <v>0</v>
      </c>
      <c r="Z127" s="6">
        <f>Order!Y128</f>
        <v>0</v>
      </c>
      <c r="AA127" s="6">
        <f>Order!Z128</f>
        <v>0</v>
      </c>
      <c r="AC127" s="6" cm="1">
        <f t="array" ref="AC127">SMALL(IF(成人兒童=$AE$1,ROW($A$3:$A$302)-2,9999),ROW(125:125))</f>
        <v>9999</v>
      </c>
      <c r="AD127" s="6" cm="1">
        <f t="array" aca="1" ref="AD127" ca="1">OFFSET($B$2,$AC127,COLUMN(A:A),,)</f>
        <v>0</v>
      </c>
      <c r="AE127" s="44" cm="1">
        <f t="array" aca="1" ref="AE127" ca="1">OFFSET($B$2,$AC127,COLUMN(B:B),,)</f>
        <v>0</v>
      </c>
      <c r="AF127" s="6" cm="1">
        <f t="array" aca="1" ref="AF127" ca="1">OFFSET($B$2,$AC127,COLUMN(C:C),,)</f>
        <v>0</v>
      </c>
      <c r="AG127" s="6" cm="1">
        <f t="array" aca="1" ref="AG127" ca="1">OFFSET($B$2,$AC127,COLUMN(D:D),,)</f>
        <v>0</v>
      </c>
      <c r="AH127" s="6" cm="1">
        <f t="array" aca="1" ref="AH127" ca="1">OFFSET($B$2,$AC127,COLUMN(E:E),,)</f>
        <v>0</v>
      </c>
      <c r="AI127" s="6" cm="1">
        <f t="array" aca="1" ref="AI127" ca="1">OFFSET($B$2,$AC127,COLUMN(F:F),,)</f>
        <v>0</v>
      </c>
      <c r="AJ127" s="6" cm="1">
        <f t="array" aca="1" ref="AJ127" ca="1">OFFSET($B$2,$AC127,COLUMN(G:G),,)</f>
        <v>0</v>
      </c>
      <c r="AK127" s="6" cm="1">
        <f t="array" aca="1" ref="AK127" ca="1">OFFSET($B$2,$AC127,COLUMN(H:H),,)</f>
        <v>0</v>
      </c>
      <c r="AL127" s="6" cm="1">
        <f t="array" aca="1" ref="AL127" ca="1">OFFSET($B$2,$AC127,COLUMN(I:I),,)</f>
        <v>0</v>
      </c>
      <c r="AM127" s="6" cm="1">
        <f t="array" aca="1" ref="AM127" ca="1">OFFSET($B$2,$AC127,COLUMN(J:J),,)</f>
        <v>0</v>
      </c>
      <c r="AN127" s="6" cm="1">
        <f t="array" aca="1" ref="AN127" ca="1">OFFSET($B$2,$AC127,COLUMN(K:K),,)</f>
        <v>0</v>
      </c>
      <c r="AO127" s="6" cm="1">
        <f t="array" aca="1" ref="AO127" ca="1">OFFSET($B$2,$AC127,COLUMN(L:L),,)</f>
        <v>0</v>
      </c>
      <c r="AP127" s="6" cm="1">
        <f t="array" aca="1" ref="AP127" ca="1">OFFSET($B$2,$AC127,COLUMN(M:M),,)</f>
        <v>0</v>
      </c>
      <c r="AQ127" s="6" cm="1">
        <f t="array" aca="1" ref="AQ127" ca="1">OFFSET($B$2,$AC127,COLUMN(N:N),,)</f>
        <v>0</v>
      </c>
      <c r="AR127" s="6" cm="1">
        <f t="array" aca="1" ref="AR127" ca="1">OFFSET($B$2,$AC127,COLUMN(O:O),,)</f>
        <v>0</v>
      </c>
      <c r="AS127" s="6" cm="1">
        <f t="array" aca="1" ref="AS127" ca="1">OFFSET($B$2,$AC127,COLUMN(P:P),,)</f>
        <v>0</v>
      </c>
      <c r="AT127" s="6" cm="1">
        <f t="array" aca="1" ref="AT127" ca="1">OFFSET($B$2,$AC127,COLUMN(Q:Q),,)</f>
        <v>0</v>
      </c>
      <c r="AU127" s="6" cm="1">
        <f t="array" aca="1" ref="AU127" ca="1">OFFSET($B$2,$AC127,COLUMN(R:R),,)</f>
        <v>0</v>
      </c>
      <c r="AV127" s="6" cm="1">
        <f t="array" aca="1" ref="AV127" ca="1">OFFSET($B$2,$AC127,COLUMN(S:S),,)</f>
        <v>0</v>
      </c>
      <c r="AW127" s="6" cm="1">
        <f t="array" aca="1" ref="AW127" ca="1">OFFSET($B$2,$AC127,COLUMN(T:T),,)</f>
        <v>0</v>
      </c>
      <c r="AX127" s="6" cm="1">
        <f t="array" aca="1" ref="AX127" ca="1">OFFSET($B$2,$AC127,COLUMN(U:U),,)</f>
        <v>0</v>
      </c>
      <c r="AZ127" s="6">
        <v>125</v>
      </c>
      <c r="BA127" s="45" t="str">
        <f t="shared" ca="1" si="12"/>
        <v>DJ5961-780</v>
      </c>
      <c r="BB127" s="44">
        <f t="shared" ca="1" si="13"/>
        <v>44736</v>
      </c>
      <c r="BC127" s="6">
        <f>$AP$2</f>
        <v>9</v>
      </c>
      <c r="BD127" s="6">
        <f ca="1">$AP$9</f>
        <v>366</v>
      </c>
      <c r="BF127" s="6" cm="1">
        <f t="array" aca="1" ref="BF127" ca="1">SMALL(IF(CGAC-$D$1&lt;36,ROW($BD$3:$BD$1009)-2,9999),ROW(125:125))</f>
        <v>125</v>
      </c>
      <c r="BG127" s="6" t="str" cm="1">
        <f t="array" aca="1" ref="BG127" ca="1">OFFSET($AZ$2,$BF127,COLUMN(A:A),,)</f>
        <v>DJ5961-780</v>
      </c>
      <c r="BH127" s="49" cm="1">
        <f t="array" aca="1" ref="BH127" ca="1">OFFSET($AZ$2,$BF127,COLUMN(B:B),,)</f>
        <v>44736</v>
      </c>
      <c r="BI127" s="6" cm="1">
        <f t="array" aca="1" ref="BI127" ca="1">OFFSET($AZ$2,$BF127,COLUMN(C:C),,)</f>
        <v>9</v>
      </c>
      <c r="BJ127" s="6" cm="1">
        <f t="array" aca="1" ref="BJ127" ca="1">OFFSET($AZ$2,$BF127,COLUMN(D:D),,)</f>
        <v>366</v>
      </c>
      <c r="BL127" s="54" cm="1">
        <f t="array" aca="1" ref="BL127" ca="1">SMALL(IF(Order_QTY&gt;0,ROW($BF$3:$BF$1009)-2,9999),ROW(125:125))</f>
        <v>167</v>
      </c>
      <c r="BM127" s="53" t="str" cm="1">
        <f t="array" aca="1" ref="BM127" ca="1">OFFSET($BF$2,$BL127,COLUMN(A:A),,)</f>
        <v>DR5953-810</v>
      </c>
      <c r="BN127" s="55" cm="1">
        <f t="array" aca="1" ref="BN127" ca="1">OFFSET($BF$2,$BL127,COLUMN(B:B),,)</f>
        <v>44736</v>
      </c>
      <c r="BO127" s="53" cm="1">
        <f t="array" aca="1" ref="BO127" ca="1">OFFSET($BF$2,$BL127,COLUMN(C:C),,)</f>
        <v>11</v>
      </c>
      <c r="BP127" s="53" cm="1">
        <f t="array" aca="1" ref="BP127" ca="1">OFFSET($BF$2,$BL127,COLUMN(D:D),,)</f>
        <v>54</v>
      </c>
    </row>
    <row r="128" spans="1:68">
      <c r="A128" s="6">
        <v>126</v>
      </c>
      <c r="B128" s="6">
        <f>Order!A129</f>
        <v>0</v>
      </c>
      <c r="C128" s="6">
        <f>Order!C129</f>
        <v>0</v>
      </c>
      <c r="D128" s="44">
        <f>Order!B129</f>
        <v>0</v>
      </c>
      <c r="E128" s="6">
        <f>Order!D129</f>
        <v>0</v>
      </c>
      <c r="F128" s="6">
        <f>Order!E129</f>
        <v>0</v>
      </c>
      <c r="G128" s="6">
        <f>Order!F129</f>
        <v>0</v>
      </c>
      <c r="H128" s="6">
        <f>Order!G129</f>
        <v>0</v>
      </c>
      <c r="I128" s="6">
        <f>Order!H129</f>
        <v>0</v>
      </c>
      <c r="J128" s="6">
        <f>Order!I129</f>
        <v>0</v>
      </c>
      <c r="K128" s="6">
        <f>Order!J129</f>
        <v>0</v>
      </c>
      <c r="L128" s="6">
        <f>Order!K129</f>
        <v>0</v>
      </c>
      <c r="M128" s="6">
        <f>Order!L129</f>
        <v>0</v>
      </c>
      <c r="N128" s="6">
        <f>Order!M129</f>
        <v>0</v>
      </c>
      <c r="O128" s="6">
        <f>Order!N129</f>
        <v>0</v>
      </c>
      <c r="P128" s="6">
        <f>Order!O129</f>
        <v>0</v>
      </c>
      <c r="Q128" s="6">
        <f>Order!P129</f>
        <v>0</v>
      </c>
      <c r="R128" s="6">
        <f>Order!Q129</f>
        <v>0</v>
      </c>
      <c r="S128" s="6">
        <f>Order!R129</f>
        <v>0</v>
      </c>
      <c r="T128" s="6">
        <f>Order!S129</f>
        <v>0</v>
      </c>
      <c r="U128" s="6">
        <f>Order!T129</f>
        <v>0</v>
      </c>
      <c r="V128" s="6">
        <f>Order!U129</f>
        <v>0</v>
      </c>
      <c r="W128" s="6">
        <f>Order!V129</f>
        <v>0</v>
      </c>
      <c r="X128" s="6">
        <f>Order!W129</f>
        <v>0</v>
      </c>
      <c r="Y128" s="6">
        <f>Order!X129</f>
        <v>0</v>
      </c>
      <c r="Z128" s="6">
        <f>Order!Y129</f>
        <v>0</v>
      </c>
      <c r="AA128" s="6">
        <f>Order!Z129</f>
        <v>0</v>
      </c>
      <c r="AC128" s="6" cm="1">
        <f t="array" ref="AC128">SMALL(IF(成人兒童=$AE$1,ROW($A$3:$A$302)-2,9999),ROW(126:126))</f>
        <v>9999</v>
      </c>
      <c r="AD128" s="6" cm="1">
        <f t="array" aca="1" ref="AD128" ca="1">OFFSET($B$2,$AC128,COLUMN(A:A),,)</f>
        <v>0</v>
      </c>
      <c r="AE128" s="44" cm="1">
        <f t="array" aca="1" ref="AE128" ca="1">OFFSET($B$2,$AC128,COLUMN(B:B),,)</f>
        <v>0</v>
      </c>
      <c r="AF128" s="6" cm="1">
        <f t="array" aca="1" ref="AF128" ca="1">OFFSET($B$2,$AC128,COLUMN(C:C),,)</f>
        <v>0</v>
      </c>
      <c r="AG128" s="6" cm="1">
        <f t="array" aca="1" ref="AG128" ca="1">OFFSET($B$2,$AC128,COLUMN(D:D),,)</f>
        <v>0</v>
      </c>
      <c r="AH128" s="6" cm="1">
        <f t="array" aca="1" ref="AH128" ca="1">OFFSET($B$2,$AC128,COLUMN(E:E),,)</f>
        <v>0</v>
      </c>
      <c r="AI128" s="6" cm="1">
        <f t="array" aca="1" ref="AI128" ca="1">OFFSET($B$2,$AC128,COLUMN(F:F),,)</f>
        <v>0</v>
      </c>
      <c r="AJ128" s="6" cm="1">
        <f t="array" aca="1" ref="AJ128" ca="1">OFFSET($B$2,$AC128,COLUMN(G:G),,)</f>
        <v>0</v>
      </c>
      <c r="AK128" s="6" cm="1">
        <f t="array" aca="1" ref="AK128" ca="1">OFFSET($B$2,$AC128,COLUMN(H:H),,)</f>
        <v>0</v>
      </c>
      <c r="AL128" s="6" cm="1">
        <f t="array" aca="1" ref="AL128" ca="1">OFFSET($B$2,$AC128,COLUMN(I:I),,)</f>
        <v>0</v>
      </c>
      <c r="AM128" s="6" cm="1">
        <f t="array" aca="1" ref="AM128" ca="1">OFFSET($B$2,$AC128,COLUMN(J:J),,)</f>
        <v>0</v>
      </c>
      <c r="AN128" s="6" cm="1">
        <f t="array" aca="1" ref="AN128" ca="1">OFFSET($B$2,$AC128,COLUMN(K:K),,)</f>
        <v>0</v>
      </c>
      <c r="AO128" s="6" cm="1">
        <f t="array" aca="1" ref="AO128" ca="1">OFFSET($B$2,$AC128,COLUMN(L:L),,)</f>
        <v>0</v>
      </c>
      <c r="AP128" s="6" cm="1">
        <f t="array" aca="1" ref="AP128" ca="1">OFFSET($B$2,$AC128,COLUMN(M:M),,)</f>
        <v>0</v>
      </c>
      <c r="AQ128" s="6" cm="1">
        <f t="array" aca="1" ref="AQ128" ca="1">OFFSET($B$2,$AC128,COLUMN(N:N),,)</f>
        <v>0</v>
      </c>
      <c r="AR128" s="6" cm="1">
        <f t="array" aca="1" ref="AR128" ca="1">OFFSET($B$2,$AC128,COLUMN(O:O),,)</f>
        <v>0</v>
      </c>
      <c r="AS128" s="6" cm="1">
        <f t="array" aca="1" ref="AS128" ca="1">OFFSET($B$2,$AC128,COLUMN(P:P),,)</f>
        <v>0</v>
      </c>
      <c r="AT128" s="6" cm="1">
        <f t="array" aca="1" ref="AT128" ca="1">OFFSET($B$2,$AC128,COLUMN(Q:Q),,)</f>
        <v>0</v>
      </c>
      <c r="AU128" s="6" cm="1">
        <f t="array" aca="1" ref="AU128" ca="1">OFFSET($B$2,$AC128,COLUMN(R:R),,)</f>
        <v>0</v>
      </c>
      <c r="AV128" s="6" cm="1">
        <f t="array" aca="1" ref="AV128" ca="1">OFFSET($B$2,$AC128,COLUMN(S:S),,)</f>
        <v>0</v>
      </c>
      <c r="AW128" s="6" cm="1">
        <f t="array" aca="1" ref="AW128" ca="1">OFFSET($B$2,$AC128,COLUMN(T:T),,)</f>
        <v>0</v>
      </c>
      <c r="AX128" s="6" cm="1">
        <f t="array" aca="1" ref="AX128" ca="1">OFFSET($B$2,$AC128,COLUMN(U:U),,)</f>
        <v>0</v>
      </c>
      <c r="AZ128" s="6">
        <v>126</v>
      </c>
      <c r="BA128" s="45" t="str">
        <f t="shared" ca="1" si="12"/>
        <v>DJ5961-780</v>
      </c>
      <c r="BB128" s="44">
        <f t="shared" ca="1" si="13"/>
        <v>44736</v>
      </c>
      <c r="BC128" s="6">
        <f>$AQ$2</f>
        <v>9.5</v>
      </c>
      <c r="BD128" s="6">
        <f ca="1">$AQ$9</f>
        <v>504</v>
      </c>
      <c r="BF128" s="6" cm="1">
        <f t="array" aca="1" ref="BF128" ca="1">SMALL(IF(CGAC-$D$1&lt;36,ROW($BD$3:$BD$1009)-2,9999),ROW(126:126))</f>
        <v>126</v>
      </c>
      <c r="BG128" s="6" t="str" cm="1">
        <f t="array" aca="1" ref="BG128" ca="1">OFFSET($AZ$2,$BF128,COLUMN(A:A),,)</f>
        <v>DJ5961-780</v>
      </c>
      <c r="BH128" s="49" cm="1">
        <f t="array" aca="1" ref="BH128" ca="1">OFFSET($AZ$2,$BF128,COLUMN(B:B),,)</f>
        <v>44736</v>
      </c>
      <c r="BI128" s="6" cm="1">
        <f t="array" aca="1" ref="BI128" ca="1">OFFSET($AZ$2,$BF128,COLUMN(C:C),,)</f>
        <v>9.5</v>
      </c>
      <c r="BJ128" s="6" cm="1">
        <f t="array" aca="1" ref="BJ128" ca="1">OFFSET($AZ$2,$BF128,COLUMN(D:D),,)</f>
        <v>504</v>
      </c>
      <c r="BL128" s="54" cm="1">
        <f t="array" aca="1" ref="BL128" ca="1">SMALL(IF(Order_QTY&gt;0,ROW($BF$3:$BF$1009)-2,9999),ROW(126:126))</f>
        <v>168</v>
      </c>
      <c r="BM128" s="53" t="str" cm="1">
        <f t="array" aca="1" ref="BM128" ca="1">OFFSET($BF$2,$BL128,COLUMN(A:A),,)</f>
        <v>DR5953-810</v>
      </c>
      <c r="BN128" s="55" cm="1">
        <f t="array" aca="1" ref="BN128" ca="1">OFFSET($BF$2,$BL128,COLUMN(B:B),,)</f>
        <v>44736</v>
      </c>
      <c r="BO128" s="53" cm="1">
        <f t="array" aca="1" ref="BO128" ca="1">OFFSET($BF$2,$BL128,COLUMN(C:C),,)</f>
        <v>11.5</v>
      </c>
      <c r="BP128" s="53" cm="1">
        <f t="array" aca="1" ref="BP128" ca="1">OFFSET($BF$2,$BL128,COLUMN(D:D),,)</f>
        <v>24</v>
      </c>
    </row>
    <row r="129" spans="1:68">
      <c r="A129" s="6">
        <v>127</v>
      </c>
      <c r="B129" s="6">
        <f>Order!A130</f>
        <v>0</v>
      </c>
      <c r="C129" s="6">
        <f>Order!C130</f>
        <v>0</v>
      </c>
      <c r="D129" s="44">
        <f>Order!B130</f>
        <v>0</v>
      </c>
      <c r="E129" s="6">
        <f>Order!D130</f>
        <v>0</v>
      </c>
      <c r="F129" s="6">
        <f>Order!E130</f>
        <v>0</v>
      </c>
      <c r="G129" s="6">
        <f>Order!F130</f>
        <v>0</v>
      </c>
      <c r="H129" s="6">
        <f>Order!G130</f>
        <v>0</v>
      </c>
      <c r="I129" s="6">
        <f>Order!H130</f>
        <v>0</v>
      </c>
      <c r="J129" s="6">
        <f>Order!I130</f>
        <v>0</v>
      </c>
      <c r="K129" s="6">
        <f>Order!J130</f>
        <v>0</v>
      </c>
      <c r="L129" s="6">
        <f>Order!K130</f>
        <v>0</v>
      </c>
      <c r="M129" s="6">
        <f>Order!L130</f>
        <v>0</v>
      </c>
      <c r="N129" s="6">
        <f>Order!M130</f>
        <v>0</v>
      </c>
      <c r="O129" s="6">
        <f>Order!N130</f>
        <v>0</v>
      </c>
      <c r="P129" s="6">
        <f>Order!O130</f>
        <v>0</v>
      </c>
      <c r="Q129" s="6">
        <f>Order!P130</f>
        <v>0</v>
      </c>
      <c r="R129" s="6">
        <f>Order!Q130</f>
        <v>0</v>
      </c>
      <c r="S129" s="6">
        <f>Order!R130</f>
        <v>0</v>
      </c>
      <c r="T129" s="6">
        <f>Order!S130</f>
        <v>0</v>
      </c>
      <c r="U129" s="6">
        <f>Order!T130</f>
        <v>0</v>
      </c>
      <c r="V129" s="6">
        <f>Order!U130</f>
        <v>0</v>
      </c>
      <c r="W129" s="6">
        <f>Order!V130</f>
        <v>0</v>
      </c>
      <c r="X129" s="6">
        <f>Order!W130</f>
        <v>0</v>
      </c>
      <c r="Y129" s="6">
        <f>Order!X130</f>
        <v>0</v>
      </c>
      <c r="Z129" s="6">
        <f>Order!Y130</f>
        <v>0</v>
      </c>
      <c r="AA129" s="6">
        <f>Order!Z130</f>
        <v>0</v>
      </c>
      <c r="AC129" s="6" cm="1">
        <f t="array" ref="AC129">SMALL(IF(成人兒童=$AE$1,ROW($A$3:$A$302)-2,9999),ROW(127:127))</f>
        <v>9999</v>
      </c>
      <c r="AD129" s="6" cm="1">
        <f t="array" aca="1" ref="AD129" ca="1">OFFSET($B$2,$AC129,COLUMN(A:A),,)</f>
        <v>0</v>
      </c>
      <c r="AE129" s="44" cm="1">
        <f t="array" aca="1" ref="AE129" ca="1">OFFSET($B$2,$AC129,COLUMN(B:B),,)</f>
        <v>0</v>
      </c>
      <c r="AF129" s="6" cm="1">
        <f t="array" aca="1" ref="AF129" ca="1">OFFSET($B$2,$AC129,COLUMN(C:C),,)</f>
        <v>0</v>
      </c>
      <c r="AG129" s="6" cm="1">
        <f t="array" aca="1" ref="AG129" ca="1">OFFSET($B$2,$AC129,COLUMN(D:D),,)</f>
        <v>0</v>
      </c>
      <c r="AH129" s="6" cm="1">
        <f t="array" aca="1" ref="AH129" ca="1">OFFSET($B$2,$AC129,COLUMN(E:E),,)</f>
        <v>0</v>
      </c>
      <c r="AI129" s="6" cm="1">
        <f t="array" aca="1" ref="AI129" ca="1">OFFSET($B$2,$AC129,COLUMN(F:F),,)</f>
        <v>0</v>
      </c>
      <c r="AJ129" s="6" cm="1">
        <f t="array" aca="1" ref="AJ129" ca="1">OFFSET($B$2,$AC129,COLUMN(G:G),,)</f>
        <v>0</v>
      </c>
      <c r="AK129" s="6" cm="1">
        <f t="array" aca="1" ref="AK129" ca="1">OFFSET($B$2,$AC129,COLUMN(H:H),,)</f>
        <v>0</v>
      </c>
      <c r="AL129" s="6" cm="1">
        <f t="array" aca="1" ref="AL129" ca="1">OFFSET($B$2,$AC129,COLUMN(I:I),,)</f>
        <v>0</v>
      </c>
      <c r="AM129" s="6" cm="1">
        <f t="array" aca="1" ref="AM129" ca="1">OFFSET($B$2,$AC129,COLUMN(J:J),,)</f>
        <v>0</v>
      </c>
      <c r="AN129" s="6" cm="1">
        <f t="array" aca="1" ref="AN129" ca="1">OFFSET($B$2,$AC129,COLUMN(K:K),,)</f>
        <v>0</v>
      </c>
      <c r="AO129" s="6" cm="1">
        <f t="array" aca="1" ref="AO129" ca="1">OFFSET($B$2,$AC129,COLUMN(L:L),,)</f>
        <v>0</v>
      </c>
      <c r="AP129" s="6" cm="1">
        <f t="array" aca="1" ref="AP129" ca="1">OFFSET($B$2,$AC129,COLUMN(M:M),,)</f>
        <v>0</v>
      </c>
      <c r="AQ129" s="6" cm="1">
        <f t="array" aca="1" ref="AQ129" ca="1">OFFSET($B$2,$AC129,COLUMN(N:N),,)</f>
        <v>0</v>
      </c>
      <c r="AR129" s="6" cm="1">
        <f t="array" aca="1" ref="AR129" ca="1">OFFSET($B$2,$AC129,COLUMN(O:O),,)</f>
        <v>0</v>
      </c>
      <c r="AS129" s="6" cm="1">
        <f t="array" aca="1" ref="AS129" ca="1">OFFSET($B$2,$AC129,COLUMN(P:P),,)</f>
        <v>0</v>
      </c>
      <c r="AT129" s="6" cm="1">
        <f t="array" aca="1" ref="AT129" ca="1">OFFSET($B$2,$AC129,COLUMN(Q:Q),,)</f>
        <v>0</v>
      </c>
      <c r="AU129" s="6" cm="1">
        <f t="array" aca="1" ref="AU129" ca="1">OFFSET($B$2,$AC129,COLUMN(R:R),,)</f>
        <v>0</v>
      </c>
      <c r="AV129" s="6" cm="1">
        <f t="array" aca="1" ref="AV129" ca="1">OFFSET($B$2,$AC129,COLUMN(S:S),,)</f>
        <v>0</v>
      </c>
      <c r="AW129" s="6" cm="1">
        <f t="array" aca="1" ref="AW129" ca="1">OFFSET($B$2,$AC129,COLUMN(T:T),,)</f>
        <v>0</v>
      </c>
      <c r="AX129" s="6" cm="1">
        <f t="array" aca="1" ref="AX129" ca="1">OFFSET($B$2,$AC129,COLUMN(U:U),,)</f>
        <v>0</v>
      </c>
      <c r="AZ129" s="6">
        <v>127</v>
      </c>
      <c r="BA129" s="45" t="str">
        <f t="shared" ca="1" si="12"/>
        <v>DJ5961-780</v>
      </c>
      <c r="BB129" s="44">
        <f t="shared" ca="1" si="13"/>
        <v>44736</v>
      </c>
      <c r="BC129" s="6">
        <f>$AR$2</f>
        <v>10</v>
      </c>
      <c r="BD129" s="6">
        <f ca="1">$AR$9</f>
        <v>354</v>
      </c>
      <c r="BF129" s="6" cm="1">
        <f t="array" aca="1" ref="BF129" ca="1">SMALL(IF(CGAC-$D$1&lt;36,ROW($BD$3:$BD$1009)-2,9999),ROW(127:127))</f>
        <v>127</v>
      </c>
      <c r="BG129" s="6" t="str" cm="1">
        <f t="array" aca="1" ref="BG129" ca="1">OFFSET($AZ$2,$BF129,COLUMN(A:A),,)</f>
        <v>DJ5961-780</v>
      </c>
      <c r="BH129" s="49" cm="1">
        <f t="array" aca="1" ref="BH129" ca="1">OFFSET($AZ$2,$BF129,COLUMN(B:B),,)</f>
        <v>44736</v>
      </c>
      <c r="BI129" s="6" cm="1">
        <f t="array" aca="1" ref="BI129" ca="1">OFFSET($AZ$2,$BF129,COLUMN(C:C),,)</f>
        <v>10</v>
      </c>
      <c r="BJ129" s="6" cm="1">
        <f t="array" aca="1" ref="BJ129" ca="1">OFFSET($AZ$2,$BF129,COLUMN(D:D),,)</f>
        <v>354</v>
      </c>
      <c r="BL129" s="54" cm="1">
        <f t="array" aca="1" ref="BL129" ca="1">SMALL(IF(Order_QTY&gt;0,ROW($BF$3:$BF$1009)-2,9999),ROW(127:127))</f>
        <v>169</v>
      </c>
      <c r="BM129" s="53" t="str" cm="1">
        <f t="array" aca="1" ref="BM129" ca="1">OFFSET($BF$2,$BL129,COLUMN(A:A),,)</f>
        <v>DR5953-810</v>
      </c>
      <c r="BN129" s="55" cm="1">
        <f t="array" aca="1" ref="BN129" ca="1">OFFSET($BF$2,$BL129,COLUMN(B:B),,)</f>
        <v>44736</v>
      </c>
      <c r="BO129" s="53" cm="1">
        <f t="array" aca="1" ref="BO129" ca="1">OFFSET($BF$2,$BL129,COLUMN(C:C),,)</f>
        <v>12</v>
      </c>
      <c r="BP129" s="53" cm="1">
        <f t="array" aca="1" ref="BP129" ca="1">OFFSET($BF$2,$BL129,COLUMN(D:D),,)</f>
        <v>18</v>
      </c>
    </row>
    <row r="130" spans="1:68">
      <c r="A130" s="6">
        <v>128</v>
      </c>
      <c r="B130" s="6">
        <f>Order!A131</f>
        <v>0</v>
      </c>
      <c r="C130" s="6">
        <f>Order!C131</f>
        <v>0</v>
      </c>
      <c r="D130" s="44">
        <f>Order!B131</f>
        <v>0</v>
      </c>
      <c r="E130" s="6">
        <f>Order!D131</f>
        <v>0</v>
      </c>
      <c r="F130" s="6">
        <f>Order!E131</f>
        <v>0</v>
      </c>
      <c r="G130" s="6">
        <f>Order!F131</f>
        <v>0</v>
      </c>
      <c r="H130" s="6">
        <f>Order!G131</f>
        <v>0</v>
      </c>
      <c r="I130" s="6">
        <f>Order!H131</f>
        <v>0</v>
      </c>
      <c r="J130" s="6">
        <f>Order!I131</f>
        <v>0</v>
      </c>
      <c r="K130" s="6">
        <f>Order!J131</f>
        <v>0</v>
      </c>
      <c r="L130" s="6">
        <f>Order!K131</f>
        <v>0</v>
      </c>
      <c r="M130" s="6">
        <f>Order!L131</f>
        <v>0</v>
      </c>
      <c r="N130" s="6">
        <f>Order!M131</f>
        <v>0</v>
      </c>
      <c r="O130" s="6">
        <f>Order!N131</f>
        <v>0</v>
      </c>
      <c r="P130" s="6">
        <f>Order!O131</f>
        <v>0</v>
      </c>
      <c r="Q130" s="6">
        <f>Order!P131</f>
        <v>0</v>
      </c>
      <c r="R130" s="6">
        <f>Order!Q131</f>
        <v>0</v>
      </c>
      <c r="S130" s="6">
        <f>Order!R131</f>
        <v>0</v>
      </c>
      <c r="T130" s="6">
        <f>Order!S131</f>
        <v>0</v>
      </c>
      <c r="U130" s="6">
        <f>Order!T131</f>
        <v>0</v>
      </c>
      <c r="V130" s="6">
        <f>Order!U131</f>
        <v>0</v>
      </c>
      <c r="W130" s="6">
        <f>Order!V131</f>
        <v>0</v>
      </c>
      <c r="X130" s="6">
        <f>Order!W131</f>
        <v>0</v>
      </c>
      <c r="Y130" s="6">
        <f>Order!X131</f>
        <v>0</v>
      </c>
      <c r="Z130" s="6">
        <f>Order!Y131</f>
        <v>0</v>
      </c>
      <c r="AA130" s="6">
        <f>Order!Z131</f>
        <v>0</v>
      </c>
      <c r="AC130" s="6" cm="1">
        <f t="array" ref="AC130">SMALL(IF(成人兒童=$AE$1,ROW($A$3:$A$302)-2,9999),ROW(128:128))</f>
        <v>9999</v>
      </c>
      <c r="AD130" s="6" cm="1">
        <f t="array" aca="1" ref="AD130" ca="1">OFFSET($B$2,$AC130,COLUMN(A:A),,)</f>
        <v>0</v>
      </c>
      <c r="AE130" s="44" cm="1">
        <f t="array" aca="1" ref="AE130" ca="1">OFFSET($B$2,$AC130,COLUMN(B:B),,)</f>
        <v>0</v>
      </c>
      <c r="AF130" s="6" cm="1">
        <f t="array" aca="1" ref="AF130" ca="1">OFFSET($B$2,$AC130,COLUMN(C:C),,)</f>
        <v>0</v>
      </c>
      <c r="AG130" s="6" cm="1">
        <f t="array" aca="1" ref="AG130" ca="1">OFFSET($B$2,$AC130,COLUMN(D:D),,)</f>
        <v>0</v>
      </c>
      <c r="AH130" s="6" cm="1">
        <f t="array" aca="1" ref="AH130" ca="1">OFFSET($B$2,$AC130,COLUMN(E:E),,)</f>
        <v>0</v>
      </c>
      <c r="AI130" s="6" cm="1">
        <f t="array" aca="1" ref="AI130" ca="1">OFFSET($B$2,$AC130,COLUMN(F:F),,)</f>
        <v>0</v>
      </c>
      <c r="AJ130" s="6" cm="1">
        <f t="array" aca="1" ref="AJ130" ca="1">OFFSET($B$2,$AC130,COLUMN(G:G),,)</f>
        <v>0</v>
      </c>
      <c r="AK130" s="6" cm="1">
        <f t="array" aca="1" ref="AK130" ca="1">OFFSET($B$2,$AC130,COLUMN(H:H),,)</f>
        <v>0</v>
      </c>
      <c r="AL130" s="6" cm="1">
        <f t="array" aca="1" ref="AL130" ca="1">OFFSET($B$2,$AC130,COLUMN(I:I),,)</f>
        <v>0</v>
      </c>
      <c r="AM130" s="6" cm="1">
        <f t="array" aca="1" ref="AM130" ca="1">OFFSET($B$2,$AC130,COLUMN(J:J),,)</f>
        <v>0</v>
      </c>
      <c r="AN130" s="6" cm="1">
        <f t="array" aca="1" ref="AN130" ca="1">OFFSET($B$2,$AC130,COLUMN(K:K),,)</f>
        <v>0</v>
      </c>
      <c r="AO130" s="6" cm="1">
        <f t="array" aca="1" ref="AO130" ca="1">OFFSET($B$2,$AC130,COLUMN(L:L),,)</f>
        <v>0</v>
      </c>
      <c r="AP130" s="6" cm="1">
        <f t="array" aca="1" ref="AP130" ca="1">OFFSET($B$2,$AC130,COLUMN(M:M),,)</f>
        <v>0</v>
      </c>
      <c r="AQ130" s="6" cm="1">
        <f t="array" aca="1" ref="AQ130" ca="1">OFFSET($B$2,$AC130,COLUMN(N:N),,)</f>
        <v>0</v>
      </c>
      <c r="AR130" s="6" cm="1">
        <f t="array" aca="1" ref="AR130" ca="1">OFFSET($B$2,$AC130,COLUMN(O:O),,)</f>
        <v>0</v>
      </c>
      <c r="AS130" s="6" cm="1">
        <f t="array" aca="1" ref="AS130" ca="1">OFFSET($B$2,$AC130,COLUMN(P:P),,)</f>
        <v>0</v>
      </c>
      <c r="AT130" s="6" cm="1">
        <f t="array" aca="1" ref="AT130" ca="1">OFFSET($B$2,$AC130,COLUMN(Q:Q),,)</f>
        <v>0</v>
      </c>
      <c r="AU130" s="6" cm="1">
        <f t="array" aca="1" ref="AU130" ca="1">OFFSET($B$2,$AC130,COLUMN(R:R),,)</f>
        <v>0</v>
      </c>
      <c r="AV130" s="6" cm="1">
        <f t="array" aca="1" ref="AV130" ca="1">OFFSET($B$2,$AC130,COLUMN(S:S),,)</f>
        <v>0</v>
      </c>
      <c r="AW130" s="6" cm="1">
        <f t="array" aca="1" ref="AW130" ca="1">OFFSET($B$2,$AC130,COLUMN(T:T),,)</f>
        <v>0</v>
      </c>
      <c r="AX130" s="6" cm="1">
        <f t="array" aca="1" ref="AX130" ca="1">OFFSET($B$2,$AC130,COLUMN(U:U),,)</f>
        <v>0</v>
      </c>
      <c r="AZ130" s="6">
        <v>128</v>
      </c>
      <c r="BA130" s="45" t="str">
        <f t="shared" ca="1" si="12"/>
        <v>DJ5961-780</v>
      </c>
      <c r="BB130" s="44">
        <f t="shared" ca="1" si="13"/>
        <v>44736</v>
      </c>
      <c r="BC130" s="6">
        <f>$AS$2</f>
        <v>10.5</v>
      </c>
      <c r="BD130" s="6">
        <f ca="1">$AS$9</f>
        <v>318</v>
      </c>
      <c r="BF130" s="6" cm="1">
        <f t="array" aca="1" ref="BF130" ca="1">SMALL(IF(CGAC-$D$1&lt;36,ROW($BD$3:$BD$1009)-2,9999),ROW(128:128))</f>
        <v>128</v>
      </c>
      <c r="BG130" s="6" t="str" cm="1">
        <f t="array" aca="1" ref="BG130" ca="1">OFFSET($AZ$2,$BF130,COLUMN(A:A),,)</f>
        <v>DJ5961-780</v>
      </c>
      <c r="BH130" s="49" cm="1">
        <f t="array" aca="1" ref="BH130" ca="1">OFFSET($AZ$2,$BF130,COLUMN(B:B),,)</f>
        <v>44736</v>
      </c>
      <c r="BI130" s="6" cm="1">
        <f t="array" aca="1" ref="BI130" ca="1">OFFSET($AZ$2,$BF130,COLUMN(C:C),,)</f>
        <v>10.5</v>
      </c>
      <c r="BJ130" s="6" cm="1">
        <f t="array" aca="1" ref="BJ130" ca="1">OFFSET($AZ$2,$BF130,COLUMN(D:D),,)</f>
        <v>318</v>
      </c>
      <c r="BL130" s="54" cm="1">
        <f t="array" aca="1" ref="BL130" ca="1">SMALL(IF(Order_QTY&gt;0,ROW($BF$3:$BF$1009)-2,9999),ROW(128:128))</f>
        <v>170</v>
      </c>
      <c r="BM130" s="53" t="str" cm="1">
        <f t="array" aca="1" ref="BM130" ca="1">OFFSET($BF$2,$BL130,COLUMN(A:A),,)</f>
        <v>DR5953-810</v>
      </c>
      <c r="BN130" s="55" cm="1">
        <f t="array" aca="1" ref="BN130" ca="1">OFFSET($BF$2,$BL130,COLUMN(B:B),,)</f>
        <v>44736</v>
      </c>
      <c r="BO130" s="53" cm="1">
        <f t="array" aca="1" ref="BO130" ca="1">OFFSET($BF$2,$BL130,COLUMN(C:C),,)</f>
        <v>12.5</v>
      </c>
      <c r="BP130" s="53" cm="1">
        <f t="array" aca="1" ref="BP130" ca="1">OFFSET($BF$2,$BL130,COLUMN(D:D),,)</f>
        <v>6</v>
      </c>
    </row>
    <row r="131" spans="1:68">
      <c r="A131" s="6">
        <v>129</v>
      </c>
      <c r="B131" s="6">
        <f>Order!A132</f>
        <v>0</v>
      </c>
      <c r="C131" s="6">
        <f>Order!C132</f>
        <v>0</v>
      </c>
      <c r="D131" s="44">
        <f>Order!B132</f>
        <v>0</v>
      </c>
      <c r="E131" s="6">
        <f>Order!D132</f>
        <v>0</v>
      </c>
      <c r="F131" s="6">
        <f>Order!E132</f>
        <v>0</v>
      </c>
      <c r="G131" s="6">
        <f>Order!F132</f>
        <v>0</v>
      </c>
      <c r="H131" s="6">
        <f>Order!G132</f>
        <v>0</v>
      </c>
      <c r="I131" s="6">
        <f>Order!H132</f>
        <v>0</v>
      </c>
      <c r="J131" s="6">
        <f>Order!I132</f>
        <v>0</v>
      </c>
      <c r="K131" s="6">
        <f>Order!J132</f>
        <v>0</v>
      </c>
      <c r="L131" s="6">
        <f>Order!K132</f>
        <v>0</v>
      </c>
      <c r="M131" s="6">
        <f>Order!L132</f>
        <v>0</v>
      </c>
      <c r="N131" s="6">
        <f>Order!M132</f>
        <v>0</v>
      </c>
      <c r="O131" s="6">
        <f>Order!N132</f>
        <v>0</v>
      </c>
      <c r="P131" s="6">
        <f>Order!O132</f>
        <v>0</v>
      </c>
      <c r="Q131" s="6">
        <f>Order!P132</f>
        <v>0</v>
      </c>
      <c r="R131" s="6">
        <f>Order!Q132</f>
        <v>0</v>
      </c>
      <c r="S131" s="6">
        <f>Order!R132</f>
        <v>0</v>
      </c>
      <c r="T131" s="6">
        <f>Order!S132</f>
        <v>0</v>
      </c>
      <c r="U131" s="6">
        <f>Order!T132</f>
        <v>0</v>
      </c>
      <c r="V131" s="6">
        <f>Order!U132</f>
        <v>0</v>
      </c>
      <c r="W131" s="6">
        <f>Order!V132</f>
        <v>0</v>
      </c>
      <c r="X131" s="6">
        <f>Order!W132</f>
        <v>0</v>
      </c>
      <c r="Y131" s="6">
        <f>Order!X132</f>
        <v>0</v>
      </c>
      <c r="Z131" s="6">
        <f>Order!Y132</f>
        <v>0</v>
      </c>
      <c r="AA131" s="6">
        <f>Order!Z132</f>
        <v>0</v>
      </c>
      <c r="AC131" s="6" cm="1">
        <f t="array" ref="AC131">SMALL(IF(成人兒童=$AE$1,ROW($A$3:$A$302)-2,9999),ROW(129:129))</f>
        <v>9999</v>
      </c>
      <c r="AD131" s="6" cm="1">
        <f t="array" aca="1" ref="AD131" ca="1">OFFSET($B$2,$AC131,COLUMN(A:A),,)</f>
        <v>0</v>
      </c>
      <c r="AE131" s="44" cm="1">
        <f t="array" aca="1" ref="AE131" ca="1">OFFSET($B$2,$AC131,COLUMN(B:B),,)</f>
        <v>0</v>
      </c>
      <c r="AF131" s="6" cm="1">
        <f t="array" aca="1" ref="AF131" ca="1">OFFSET($B$2,$AC131,COLUMN(C:C),,)</f>
        <v>0</v>
      </c>
      <c r="AG131" s="6" cm="1">
        <f t="array" aca="1" ref="AG131" ca="1">OFFSET($B$2,$AC131,COLUMN(D:D),,)</f>
        <v>0</v>
      </c>
      <c r="AH131" s="6" cm="1">
        <f t="array" aca="1" ref="AH131" ca="1">OFFSET($B$2,$AC131,COLUMN(E:E),,)</f>
        <v>0</v>
      </c>
      <c r="AI131" s="6" cm="1">
        <f t="array" aca="1" ref="AI131" ca="1">OFFSET($B$2,$AC131,COLUMN(F:F),,)</f>
        <v>0</v>
      </c>
      <c r="AJ131" s="6" cm="1">
        <f t="array" aca="1" ref="AJ131" ca="1">OFFSET($B$2,$AC131,COLUMN(G:G),,)</f>
        <v>0</v>
      </c>
      <c r="AK131" s="6" cm="1">
        <f t="array" aca="1" ref="AK131" ca="1">OFFSET($B$2,$AC131,COLUMN(H:H),,)</f>
        <v>0</v>
      </c>
      <c r="AL131" s="6" cm="1">
        <f t="array" aca="1" ref="AL131" ca="1">OFFSET($B$2,$AC131,COLUMN(I:I),,)</f>
        <v>0</v>
      </c>
      <c r="AM131" s="6" cm="1">
        <f t="array" aca="1" ref="AM131" ca="1">OFFSET($B$2,$AC131,COLUMN(J:J),,)</f>
        <v>0</v>
      </c>
      <c r="AN131" s="6" cm="1">
        <f t="array" aca="1" ref="AN131" ca="1">OFFSET($B$2,$AC131,COLUMN(K:K),,)</f>
        <v>0</v>
      </c>
      <c r="AO131" s="6" cm="1">
        <f t="array" aca="1" ref="AO131" ca="1">OFFSET($B$2,$AC131,COLUMN(L:L),,)</f>
        <v>0</v>
      </c>
      <c r="AP131" s="6" cm="1">
        <f t="array" aca="1" ref="AP131" ca="1">OFFSET($B$2,$AC131,COLUMN(M:M),,)</f>
        <v>0</v>
      </c>
      <c r="AQ131" s="6" cm="1">
        <f t="array" aca="1" ref="AQ131" ca="1">OFFSET($B$2,$AC131,COLUMN(N:N),,)</f>
        <v>0</v>
      </c>
      <c r="AR131" s="6" cm="1">
        <f t="array" aca="1" ref="AR131" ca="1">OFFSET($B$2,$AC131,COLUMN(O:O),,)</f>
        <v>0</v>
      </c>
      <c r="AS131" s="6" cm="1">
        <f t="array" aca="1" ref="AS131" ca="1">OFFSET($B$2,$AC131,COLUMN(P:P),,)</f>
        <v>0</v>
      </c>
      <c r="AT131" s="6" cm="1">
        <f t="array" aca="1" ref="AT131" ca="1">OFFSET($B$2,$AC131,COLUMN(Q:Q),,)</f>
        <v>0</v>
      </c>
      <c r="AU131" s="6" cm="1">
        <f t="array" aca="1" ref="AU131" ca="1">OFFSET($B$2,$AC131,COLUMN(R:R),,)</f>
        <v>0</v>
      </c>
      <c r="AV131" s="6" cm="1">
        <f t="array" aca="1" ref="AV131" ca="1">OFFSET($B$2,$AC131,COLUMN(S:S),,)</f>
        <v>0</v>
      </c>
      <c r="AW131" s="6" cm="1">
        <f t="array" aca="1" ref="AW131" ca="1">OFFSET($B$2,$AC131,COLUMN(T:T),,)</f>
        <v>0</v>
      </c>
      <c r="AX131" s="6" cm="1">
        <f t="array" aca="1" ref="AX131" ca="1">OFFSET($B$2,$AC131,COLUMN(U:U),,)</f>
        <v>0</v>
      </c>
      <c r="AZ131" s="6">
        <v>129</v>
      </c>
      <c r="BA131" s="45" t="str">
        <f t="shared" ca="1" si="12"/>
        <v>DJ5961-780</v>
      </c>
      <c r="BB131" s="44">
        <f t="shared" ca="1" si="13"/>
        <v>44736</v>
      </c>
      <c r="BC131" s="6">
        <f>$AT$2</f>
        <v>11</v>
      </c>
      <c r="BD131" s="6">
        <f ca="1">$AT$9</f>
        <v>318</v>
      </c>
      <c r="BF131" s="6" cm="1">
        <f t="array" aca="1" ref="BF131" ca="1">SMALL(IF(CGAC-$D$1&lt;36,ROW($BD$3:$BD$1009)-2,9999),ROW(129:129))</f>
        <v>129</v>
      </c>
      <c r="BG131" s="6" t="str" cm="1">
        <f t="array" aca="1" ref="BG131" ca="1">OFFSET($AZ$2,$BF131,COLUMN(A:A),,)</f>
        <v>DJ5961-780</v>
      </c>
      <c r="BH131" s="49" cm="1">
        <f t="array" aca="1" ref="BH131" ca="1">OFFSET($AZ$2,$BF131,COLUMN(B:B),,)</f>
        <v>44736</v>
      </c>
      <c r="BI131" s="6" cm="1">
        <f t="array" aca="1" ref="BI131" ca="1">OFFSET($AZ$2,$BF131,COLUMN(C:C),,)</f>
        <v>11</v>
      </c>
      <c r="BJ131" s="6" cm="1">
        <f t="array" aca="1" ref="BJ131" ca="1">OFFSET($AZ$2,$BF131,COLUMN(D:D),,)</f>
        <v>318</v>
      </c>
      <c r="BL131" s="54" cm="1">
        <f t="array" aca="1" ref="BL131" ca="1">SMALL(IF(Order_QTY&gt;0,ROW($BF$3:$BF$1009)-2,9999),ROW(129:129))</f>
        <v>171</v>
      </c>
      <c r="BM131" s="53" t="str" cm="1">
        <f t="array" aca="1" ref="BM131" ca="1">OFFSET($BF$2,$BL131,COLUMN(A:A),,)</f>
        <v>DR5953-810</v>
      </c>
      <c r="BN131" s="55" cm="1">
        <f t="array" aca="1" ref="BN131" ca="1">OFFSET($BF$2,$BL131,COLUMN(B:B),,)</f>
        <v>44736</v>
      </c>
      <c r="BO131" s="53" cm="1">
        <f t="array" aca="1" ref="BO131" ca="1">OFFSET($BF$2,$BL131,COLUMN(C:C),,)</f>
        <v>13</v>
      </c>
      <c r="BP131" s="53" cm="1">
        <f t="array" aca="1" ref="BP131" ca="1">OFFSET($BF$2,$BL131,COLUMN(D:D),,)</f>
        <v>12</v>
      </c>
    </row>
    <row r="132" spans="1:68">
      <c r="A132" s="6">
        <v>130</v>
      </c>
      <c r="B132" s="6">
        <f>Order!A133</f>
        <v>0</v>
      </c>
      <c r="C132" s="6">
        <f>Order!C133</f>
        <v>0</v>
      </c>
      <c r="D132" s="44">
        <f>Order!B133</f>
        <v>0</v>
      </c>
      <c r="E132" s="6">
        <f>Order!D133</f>
        <v>0</v>
      </c>
      <c r="F132" s="6">
        <f>Order!E133</f>
        <v>0</v>
      </c>
      <c r="G132" s="6">
        <f>Order!F133</f>
        <v>0</v>
      </c>
      <c r="H132" s="6">
        <f>Order!G133</f>
        <v>0</v>
      </c>
      <c r="I132" s="6">
        <f>Order!H133</f>
        <v>0</v>
      </c>
      <c r="J132" s="6">
        <f>Order!I133</f>
        <v>0</v>
      </c>
      <c r="K132" s="6">
        <f>Order!J133</f>
        <v>0</v>
      </c>
      <c r="L132" s="6">
        <f>Order!K133</f>
        <v>0</v>
      </c>
      <c r="M132" s="6">
        <f>Order!L133</f>
        <v>0</v>
      </c>
      <c r="N132" s="6">
        <f>Order!M133</f>
        <v>0</v>
      </c>
      <c r="O132" s="6">
        <f>Order!N133</f>
        <v>0</v>
      </c>
      <c r="P132" s="6">
        <f>Order!O133</f>
        <v>0</v>
      </c>
      <c r="Q132" s="6">
        <f>Order!P133</f>
        <v>0</v>
      </c>
      <c r="R132" s="6">
        <f>Order!Q133</f>
        <v>0</v>
      </c>
      <c r="S132" s="6">
        <f>Order!R133</f>
        <v>0</v>
      </c>
      <c r="T132" s="6">
        <f>Order!S133</f>
        <v>0</v>
      </c>
      <c r="U132" s="6">
        <f>Order!T133</f>
        <v>0</v>
      </c>
      <c r="V132" s="6">
        <f>Order!U133</f>
        <v>0</v>
      </c>
      <c r="W132" s="6">
        <f>Order!V133</f>
        <v>0</v>
      </c>
      <c r="X132" s="6">
        <f>Order!W133</f>
        <v>0</v>
      </c>
      <c r="Y132" s="6">
        <f>Order!X133</f>
        <v>0</v>
      </c>
      <c r="Z132" s="6">
        <f>Order!Y133</f>
        <v>0</v>
      </c>
      <c r="AA132" s="6">
        <f>Order!Z133</f>
        <v>0</v>
      </c>
      <c r="AC132" s="6" cm="1">
        <f t="array" ref="AC132">SMALL(IF(成人兒童=$AE$1,ROW($A$3:$A$302)-2,9999),ROW(130:130))</f>
        <v>9999</v>
      </c>
      <c r="AD132" s="6" cm="1">
        <f t="array" aca="1" ref="AD132" ca="1">OFFSET($B$2,$AC132,COLUMN(A:A),,)</f>
        <v>0</v>
      </c>
      <c r="AE132" s="44" cm="1">
        <f t="array" aca="1" ref="AE132" ca="1">OFFSET($B$2,$AC132,COLUMN(B:B),,)</f>
        <v>0</v>
      </c>
      <c r="AF132" s="6" cm="1">
        <f t="array" aca="1" ref="AF132" ca="1">OFFSET($B$2,$AC132,COLUMN(C:C),,)</f>
        <v>0</v>
      </c>
      <c r="AG132" s="6" cm="1">
        <f t="array" aca="1" ref="AG132" ca="1">OFFSET($B$2,$AC132,COLUMN(D:D),,)</f>
        <v>0</v>
      </c>
      <c r="AH132" s="6" cm="1">
        <f t="array" aca="1" ref="AH132" ca="1">OFFSET($B$2,$AC132,COLUMN(E:E),,)</f>
        <v>0</v>
      </c>
      <c r="AI132" s="6" cm="1">
        <f t="array" aca="1" ref="AI132" ca="1">OFFSET($B$2,$AC132,COLUMN(F:F),,)</f>
        <v>0</v>
      </c>
      <c r="AJ132" s="6" cm="1">
        <f t="array" aca="1" ref="AJ132" ca="1">OFFSET($B$2,$AC132,COLUMN(G:G),,)</f>
        <v>0</v>
      </c>
      <c r="AK132" s="6" cm="1">
        <f t="array" aca="1" ref="AK132" ca="1">OFFSET($B$2,$AC132,COLUMN(H:H),,)</f>
        <v>0</v>
      </c>
      <c r="AL132" s="6" cm="1">
        <f t="array" aca="1" ref="AL132" ca="1">OFFSET($B$2,$AC132,COLUMN(I:I),,)</f>
        <v>0</v>
      </c>
      <c r="AM132" s="6" cm="1">
        <f t="array" aca="1" ref="AM132" ca="1">OFFSET($B$2,$AC132,COLUMN(J:J),,)</f>
        <v>0</v>
      </c>
      <c r="AN132" s="6" cm="1">
        <f t="array" aca="1" ref="AN132" ca="1">OFFSET($B$2,$AC132,COLUMN(K:K),,)</f>
        <v>0</v>
      </c>
      <c r="AO132" s="6" cm="1">
        <f t="array" aca="1" ref="AO132" ca="1">OFFSET($B$2,$AC132,COLUMN(L:L),,)</f>
        <v>0</v>
      </c>
      <c r="AP132" s="6" cm="1">
        <f t="array" aca="1" ref="AP132" ca="1">OFFSET($B$2,$AC132,COLUMN(M:M),,)</f>
        <v>0</v>
      </c>
      <c r="AQ132" s="6" cm="1">
        <f t="array" aca="1" ref="AQ132" ca="1">OFFSET($B$2,$AC132,COLUMN(N:N),,)</f>
        <v>0</v>
      </c>
      <c r="AR132" s="6" cm="1">
        <f t="array" aca="1" ref="AR132" ca="1">OFFSET($B$2,$AC132,COLUMN(O:O),,)</f>
        <v>0</v>
      </c>
      <c r="AS132" s="6" cm="1">
        <f t="array" aca="1" ref="AS132" ca="1">OFFSET($B$2,$AC132,COLUMN(P:P),,)</f>
        <v>0</v>
      </c>
      <c r="AT132" s="6" cm="1">
        <f t="array" aca="1" ref="AT132" ca="1">OFFSET($B$2,$AC132,COLUMN(Q:Q),,)</f>
        <v>0</v>
      </c>
      <c r="AU132" s="6" cm="1">
        <f t="array" aca="1" ref="AU132" ca="1">OFFSET($B$2,$AC132,COLUMN(R:R),,)</f>
        <v>0</v>
      </c>
      <c r="AV132" s="6" cm="1">
        <f t="array" aca="1" ref="AV132" ca="1">OFFSET($B$2,$AC132,COLUMN(S:S),,)</f>
        <v>0</v>
      </c>
      <c r="AW132" s="6" cm="1">
        <f t="array" aca="1" ref="AW132" ca="1">OFFSET($B$2,$AC132,COLUMN(T:T),,)</f>
        <v>0</v>
      </c>
      <c r="AX132" s="6" cm="1">
        <f t="array" aca="1" ref="AX132" ca="1">OFFSET($B$2,$AC132,COLUMN(U:U),,)</f>
        <v>0</v>
      </c>
      <c r="AZ132" s="6">
        <v>130</v>
      </c>
      <c r="BA132" s="45" t="str">
        <f t="shared" ca="1" si="12"/>
        <v>DJ5961-780</v>
      </c>
      <c r="BB132" s="44">
        <f t="shared" ca="1" si="13"/>
        <v>44736</v>
      </c>
      <c r="BC132" s="6">
        <f>$AU$2</f>
        <v>11.5</v>
      </c>
      <c r="BD132" s="6">
        <f ca="1">$AU$9</f>
        <v>96</v>
      </c>
      <c r="BF132" s="6" cm="1">
        <f t="array" aca="1" ref="BF132" ca="1">SMALL(IF(CGAC-$D$1&lt;36,ROW($BD$3:$BD$1009)-2,9999),ROW(130:130))</f>
        <v>130</v>
      </c>
      <c r="BG132" s="6" t="str" cm="1">
        <f t="array" aca="1" ref="BG132" ca="1">OFFSET($AZ$2,$BF132,COLUMN(A:A),,)</f>
        <v>DJ5961-780</v>
      </c>
      <c r="BH132" s="49" cm="1">
        <f t="array" aca="1" ref="BH132" ca="1">OFFSET($AZ$2,$BF132,COLUMN(B:B),,)</f>
        <v>44736</v>
      </c>
      <c r="BI132" s="6" cm="1">
        <f t="array" aca="1" ref="BI132" ca="1">OFFSET($AZ$2,$BF132,COLUMN(C:C),,)</f>
        <v>11.5</v>
      </c>
      <c r="BJ132" s="6" cm="1">
        <f t="array" aca="1" ref="BJ132" ca="1">OFFSET($AZ$2,$BF132,COLUMN(D:D),,)</f>
        <v>96</v>
      </c>
      <c r="BL132" s="54" cm="1">
        <f t="array" aca="1" ref="BL132" ca="1">SMALL(IF(Order_QTY&gt;0,ROW($BF$3:$BF$1009)-2,9999),ROW(130:130))</f>
        <v>174</v>
      </c>
      <c r="BM132" s="53" t="str" cm="1">
        <f t="array" aca="1" ref="BM132" ca="1">OFFSET($BF$2,$BL132,COLUMN(A:A),,)</f>
        <v>DJ5963-780</v>
      </c>
      <c r="BN132" s="55" cm="1">
        <f t="array" aca="1" ref="BN132" ca="1">OFFSET($BF$2,$BL132,COLUMN(B:B),,)</f>
        <v>44736</v>
      </c>
      <c r="BO132" s="53" cm="1">
        <f t="array" aca="1" ref="BO132" ca="1">OFFSET($BF$2,$BL132,COLUMN(C:C),,)</f>
        <v>5</v>
      </c>
      <c r="BP132" s="53" cm="1">
        <f t="array" aca="1" ref="BP132" ca="1">OFFSET($BF$2,$BL132,COLUMN(D:D),,)</f>
        <v>6</v>
      </c>
    </row>
    <row r="133" spans="1:68">
      <c r="A133" s="6">
        <v>131</v>
      </c>
      <c r="B133" s="6">
        <f>Order!A134</f>
        <v>0</v>
      </c>
      <c r="C133" s="6">
        <f>Order!C134</f>
        <v>0</v>
      </c>
      <c r="D133" s="44">
        <f>Order!B134</f>
        <v>0</v>
      </c>
      <c r="E133" s="6">
        <f>Order!D134</f>
        <v>0</v>
      </c>
      <c r="F133" s="6">
        <f>Order!E134</f>
        <v>0</v>
      </c>
      <c r="G133" s="6">
        <f>Order!F134</f>
        <v>0</v>
      </c>
      <c r="H133" s="6">
        <f>Order!G134</f>
        <v>0</v>
      </c>
      <c r="I133" s="6">
        <f>Order!H134</f>
        <v>0</v>
      </c>
      <c r="J133" s="6">
        <f>Order!I134</f>
        <v>0</v>
      </c>
      <c r="K133" s="6">
        <f>Order!J134</f>
        <v>0</v>
      </c>
      <c r="L133" s="6">
        <f>Order!K134</f>
        <v>0</v>
      </c>
      <c r="M133" s="6">
        <f>Order!L134</f>
        <v>0</v>
      </c>
      <c r="N133" s="6">
        <f>Order!M134</f>
        <v>0</v>
      </c>
      <c r="O133" s="6">
        <f>Order!N134</f>
        <v>0</v>
      </c>
      <c r="P133" s="6">
        <f>Order!O134</f>
        <v>0</v>
      </c>
      <c r="Q133" s="6">
        <f>Order!P134</f>
        <v>0</v>
      </c>
      <c r="R133" s="6">
        <f>Order!Q134</f>
        <v>0</v>
      </c>
      <c r="S133" s="6">
        <f>Order!R134</f>
        <v>0</v>
      </c>
      <c r="T133" s="6">
        <f>Order!S134</f>
        <v>0</v>
      </c>
      <c r="U133" s="6">
        <f>Order!T134</f>
        <v>0</v>
      </c>
      <c r="V133" s="6">
        <f>Order!U134</f>
        <v>0</v>
      </c>
      <c r="W133" s="6">
        <f>Order!V134</f>
        <v>0</v>
      </c>
      <c r="X133" s="6">
        <f>Order!W134</f>
        <v>0</v>
      </c>
      <c r="Y133" s="6">
        <f>Order!X134</f>
        <v>0</v>
      </c>
      <c r="Z133" s="6">
        <f>Order!Y134</f>
        <v>0</v>
      </c>
      <c r="AA133" s="6">
        <f>Order!Z134</f>
        <v>0</v>
      </c>
      <c r="AC133" s="6" cm="1">
        <f t="array" ref="AC133">SMALL(IF(成人兒童=$AE$1,ROW($A$3:$A$302)-2,9999),ROW(131:131))</f>
        <v>9999</v>
      </c>
      <c r="AD133" s="6" cm="1">
        <f t="array" aca="1" ref="AD133" ca="1">OFFSET($B$2,$AC133,COLUMN(A:A),,)</f>
        <v>0</v>
      </c>
      <c r="AE133" s="44" cm="1">
        <f t="array" aca="1" ref="AE133" ca="1">OFFSET($B$2,$AC133,COLUMN(B:B),,)</f>
        <v>0</v>
      </c>
      <c r="AF133" s="6" cm="1">
        <f t="array" aca="1" ref="AF133" ca="1">OFFSET($B$2,$AC133,COLUMN(C:C),,)</f>
        <v>0</v>
      </c>
      <c r="AG133" s="6" cm="1">
        <f t="array" aca="1" ref="AG133" ca="1">OFFSET($B$2,$AC133,COLUMN(D:D),,)</f>
        <v>0</v>
      </c>
      <c r="AH133" s="6" cm="1">
        <f t="array" aca="1" ref="AH133" ca="1">OFFSET($B$2,$AC133,COLUMN(E:E),,)</f>
        <v>0</v>
      </c>
      <c r="AI133" s="6" cm="1">
        <f t="array" aca="1" ref="AI133" ca="1">OFFSET($B$2,$AC133,COLUMN(F:F),,)</f>
        <v>0</v>
      </c>
      <c r="AJ133" s="6" cm="1">
        <f t="array" aca="1" ref="AJ133" ca="1">OFFSET($B$2,$AC133,COLUMN(G:G),,)</f>
        <v>0</v>
      </c>
      <c r="AK133" s="6" cm="1">
        <f t="array" aca="1" ref="AK133" ca="1">OFFSET($B$2,$AC133,COLUMN(H:H),,)</f>
        <v>0</v>
      </c>
      <c r="AL133" s="6" cm="1">
        <f t="array" aca="1" ref="AL133" ca="1">OFFSET($B$2,$AC133,COLUMN(I:I),,)</f>
        <v>0</v>
      </c>
      <c r="AM133" s="6" cm="1">
        <f t="array" aca="1" ref="AM133" ca="1">OFFSET($B$2,$AC133,COLUMN(J:J),,)</f>
        <v>0</v>
      </c>
      <c r="AN133" s="6" cm="1">
        <f t="array" aca="1" ref="AN133" ca="1">OFFSET($B$2,$AC133,COLUMN(K:K),,)</f>
        <v>0</v>
      </c>
      <c r="AO133" s="6" cm="1">
        <f t="array" aca="1" ref="AO133" ca="1">OFFSET($B$2,$AC133,COLUMN(L:L),,)</f>
        <v>0</v>
      </c>
      <c r="AP133" s="6" cm="1">
        <f t="array" aca="1" ref="AP133" ca="1">OFFSET($B$2,$AC133,COLUMN(M:M),,)</f>
        <v>0</v>
      </c>
      <c r="AQ133" s="6" cm="1">
        <f t="array" aca="1" ref="AQ133" ca="1">OFFSET($B$2,$AC133,COLUMN(N:N),,)</f>
        <v>0</v>
      </c>
      <c r="AR133" s="6" cm="1">
        <f t="array" aca="1" ref="AR133" ca="1">OFFSET($B$2,$AC133,COLUMN(O:O),,)</f>
        <v>0</v>
      </c>
      <c r="AS133" s="6" cm="1">
        <f t="array" aca="1" ref="AS133" ca="1">OFFSET($B$2,$AC133,COLUMN(P:P),,)</f>
        <v>0</v>
      </c>
      <c r="AT133" s="6" cm="1">
        <f t="array" aca="1" ref="AT133" ca="1">OFFSET($B$2,$AC133,COLUMN(Q:Q),,)</f>
        <v>0</v>
      </c>
      <c r="AU133" s="6" cm="1">
        <f t="array" aca="1" ref="AU133" ca="1">OFFSET($B$2,$AC133,COLUMN(R:R),,)</f>
        <v>0</v>
      </c>
      <c r="AV133" s="6" cm="1">
        <f t="array" aca="1" ref="AV133" ca="1">OFFSET($B$2,$AC133,COLUMN(S:S),,)</f>
        <v>0</v>
      </c>
      <c r="AW133" s="6" cm="1">
        <f t="array" aca="1" ref="AW133" ca="1">OFFSET($B$2,$AC133,COLUMN(T:T),,)</f>
        <v>0</v>
      </c>
      <c r="AX133" s="6" cm="1">
        <f t="array" aca="1" ref="AX133" ca="1">OFFSET($B$2,$AC133,COLUMN(U:U),,)</f>
        <v>0</v>
      </c>
      <c r="AZ133" s="6">
        <v>131</v>
      </c>
      <c r="BA133" s="45" t="str">
        <f t="shared" ca="1" si="12"/>
        <v>DJ5961-780</v>
      </c>
      <c r="BB133" s="44">
        <f t="shared" ca="1" si="13"/>
        <v>44736</v>
      </c>
      <c r="BC133" s="6">
        <f>$AV$2</f>
        <v>12</v>
      </c>
      <c r="BD133" s="6">
        <f ca="1">$AV$9</f>
        <v>228</v>
      </c>
      <c r="BF133" s="6" cm="1">
        <f t="array" aca="1" ref="BF133" ca="1">SMALL(IF(CGAC-$D$1&lt;36,ROW($BD$3:$BD$1009)-2,9999),ROW(131:131))</f>
        <v>131</v>
      </c>
      <c r="BG133" s="6" t="str" cm="1">
        <f t="array" aca="1" ref="BG133" ca="1">OFFSET($AZ$2,$BF133,COLUMN(A:A),,)</f>
        <v>DJ5961-780</v>
      </c>
      <c r="BH133" s="49" cm="1">
        <f t="array" aca="1" ref="BH133" ca="1">OFFSET($AZ$2,$BF133,COLUMN(B:B),,)</f>
        <v>44736</v>
      </c>
      <c r="BI133" s="6" cm="1">
        <f t="array" aca="1" ref="BI133" ca="1">OFFSET($AZ$2,$BF133,COLUMN(C:C),,)</f>
        <v>12</v>
      </c>
      <c r="BJ133" s="6" cm="1">
        <f t="array" aca="1" ref="BJ133" ca="1">OFFSET($AZ$2,$BF133,COLUMN(D:D),,)</f>
        <v>228</v>
      </c>
      <c r="BL133" s="54" cm="1">
        <f t="array" aca="1" ref="BL133" ca="1">SMALL(IF(Order_QTY&gt;0,ROW($BF$3:$BF$1009)-2,9999),ROW(131:131))</f>
        <v>175</v>
      </c>
      <c r="BM133" s="53" t="str" cm="1">
        <f t="array" aca="1" ref="BM133" ca="1">OFFSET($BF$2,$BL133,COLUMN(A:A),,)</f>
        <v>DJ5963-780</v>
      </c>
      <c r="BN133" s="55" cm="1">
        <f t="array" aca="1" ref="BN133" ca="1">OFFSET($BF$2,$BL133,COLUMN(B:B),,)</f>
        <v>44736</v>
      </c>
      <c r="BO133" s="53" cm="1">
        <f t="array" aca="1" ref="BO133" ca="1">OFFSET($BF$2,$BL133,COLUMN(C:C),,)</f>
        <v>5.5</v>
      </c>
      <c r="BP133" s="53" cm="1">
        <f t="array" aca="1" ref="BP133" ca="1">OFFSET($BF$2,$BL133,COLUMN(D:D),,)</f>
        <v>6</v>
      </c>
    </row>
    <row r="134" spans="1:68">
      <c r="A134" s="6">
        <v>132</v>
      </c>
      <c r="B134" s="6">
        <f>Order!A135</f>
        <v>0</v>
      </c>
      <c r="C134" s="6">
        <f>Order!C135</f>
        <v>0</v>
      </c>
      <c r="D134" s="44">
        <f>Order!B135</f>
        <v>0</v>
      </c>
      <c r="E134" s="6">
        <f>Order!D135</f>
        <v>0</v>
      </c>
      <c r="F134" s="6">
        <f>Order!E135</f>
        <v>0</v>
      </c>
      <c r="G134" s="6">
        <f>Order!F135</f>
        <v>0</v>
      </c>
      <c r="H134" s="6">
        <f>Order!G135</f>
        <v>0</v>
      </c>
      <c r="I134" s="6">
        <f>Order!H135</f>
        <v>0</v>
      </c>
      <c r="J134" s="6">
        <f>Order!I135</f>
        <v>0</v>
      </c>
      <c r="K134" s="6">
        <f>Order!J135</f>
        <v>0</v>
      </c>
      <c r="L134" s="6">
        <f>Order!K135</f>
        <v>0</v>
      </c>
      <c r="M134" s="6">
        <f>Order!L135</f>
        <v>0</v>
      </c>
      <c r="N134" s="6">
        <f>Order!M135</f>
        <v>0</v>
      </c>
      <c r="O134" s="6">
        <f>Order!N135</f>
        <v>0</v>
      </c>
      <c r="P134" s="6">
        <f>Order!O135</f>
        <v>0</v>
      </c>
      <c r="Q134" s="6">
        <f>Order!P135</f>
        <v>0</v>
      </c>
      <c r="R134" s="6">
        <f>Order!Q135</f>
        <v>0</v>
      </c>
      <c r="S134" s="6">
        <f>Order!R135</f>
        <v>0</v>
      </c>
      <c r="T134" s="6">
        <f>Order!S135</f>
        <v>0</v>
      </c>
      <c r="U134" s="6">
        <f>Order!T135</f>
        <v>0</v>
      </c>
      <c r="V134" s="6">
        <f>Order!U135</f>
        <v>0</v>
      </c>
      <c r="W134" s="6">
        <f>Order!V135</f>
        <v>0</v>
      </c>
      <c r="X134" s="6">
        <f>Order!W135</f>
        <v>0</v>
      </c>
      <c r="Y134" s="6">
        <f>Order!X135</f>
        <v>0</v>
      </c>
      <c r="Z134" s="6">
        <f>Order!Y135</f>
        <v>0</v>
      </c>
      <c r="AA134" s="6">
        <f>Order!Z135</f>
        <v>0</v>
      </c>
      <c r="AC134" s="6" cm="1">
        <f t="array" ref="AC134">SMALL(IF(成人兒童=$AE$1,ROW($A$3:$A$302)-2,9999),ROW(132:132))</f>
        <v>9999</v>
      </c>
      <c r="AD134" s="6" cm="1">
        <f t="array" aca="1" ref="AD134" ca="1">OFFSET($B$2,$AC134,COLUMN(A:A),,)</f>
        <v>0</v>
      </c>
      <c r="AE134" s="44" cm="1">
        <f t="array" aca="1" ref="AE134" ca="1">OFFSET($B$2,$AC134,COLUMN(B:B),,)</f>
        <v>0</v>
      </c>
      <c r="AF134" s="6" cm="1">
        <f t="array" aca="1" ref="AF134" ca="1">OFFSET($B$2,$AC134,COLUMN(C:C),,)</f>
        <v>0</v>
      </c>
      <c r="AG134" s="6" cm="1">
        <f t="array" aca="1" ref="AG134" ca="1">OFFSET($B$2,$AC134,COLUMN(D:D),,)</f>
        <v>0</v>
      </c>
      <c r="AH134" s="6" cm="1">
        <f t="array" aca="1" ref="AH134" ca="1">OFFSET($B$2,$AC134,COLUMN(E:E),,)</f>
        <v>0</v>
      </c>
      <c r="AI134" s="6" cm="1">
        <f t="array" aca="1" ref="AI134" ca="1">OFFSET($B$2,$AC134,COLUMN(F:F),,)</f>
        <v>0</v>
      </c>
      <c r="AJ134" s="6" cm="1">
        <f t="array" aca="1" ref="AJ134" ca="1">OFFSET($B$2,$AC134,COLUMN(G:G),,)</f>
        <v>0</v>
      </c>
      <c r="AK134" s="6" cm="1">
        <f t="array" aca="1" ref="AK134" ca="1">OFFSET($B$2,$AC134,COLUMN(H:H),,)</f>
        <v>0</v>
      </c>
      <c r="AL134" s="6" cm="1">
        <f t="array" aca="1" ref="AL134" ca="1">OFFSET($B$2,$AC134,COLUMN(I:I),,)</f>
        <v>0</v>
      </c>
      <c r="AM134" s="6" cm="1">
        <f t="array" aca="1" ref="AM134" ca="1">OFFSET($B$2,$AC134,COLUMN(J:J),,)</f>
        <v>0</v>
      </c>
      <c r="AN134" s="6" cm="1">
        <f t="array" aca="1" ref="AN134" ca="1">OFFSET($B$2,$AC134,COLUMN(K:K),,)</f>
        <v>0</v>
      </c>
      <c r="AO134" s="6" cm="1">
        <f t="array" aca="1" ref="AO134" ca="1">OFFSET($B$2,$AC134,COLUMN(L:L),,)</f>
        <v>0</v>
      </c>
      <c r="AP134" s="6" cm="1">
        <f t="array" aca="1" ref="AP134" ca="1">OFFSET($B$2,$AC134,COLUMN(M:M),,)</f>
        <v>0</v>
      </c>
      <c r="AQ134" s="6" cm="1">
        <f t="array" aca="1" ref="AQ134" ca="1">OFFSET($B$2,$AC134,COLUMN(N:N),,)</f>
        <v>0</v>
      </c>
      <c r="AR134" s="6" cm="1">
        <f t="array" aca="1" ref="AR134" ca="1">OFFSET($B$2,$AC134,COLUMN(O:O),,)</f>
        <v>0</v>
      </c>
      <c r="AS134" s="6" cm="1">
        <f t="array" aca="1" ref="AS134" ca="1">OFFSET($B$2,$AC134,COLUMN(P:P),,)</f>
        <v>0</v>
      </c>
      <c r="AT134" s="6" cm="1">
        <f t="array" aca="1" ref="AT134" ca="1">OFFSET($B$2,$AC134,COLUMN(Q:Q),,)</f>
        <v>0</v>
      </c>
      <c r="AU134" s="6" cm="1">
        <f t="array" aca="1" ref="AU134" ca="1">OFFSET($B$2,$AC134,COLUMN(R:R),,)</f>
        <v>0</v>
      </c>
      <c r="AV134" s="6" cm="1">
        <f t="array" aca="1" ref="AV134" ca="1">OFFSET($B$2,$AC134,COLUMN(S:S),,)</f>
        <v>0</v>
      </c>
      <c r="AW134" s="6" cm="1">
        <f t="array" aca="1" ref="AW134" ca="1">OFFSET($B$2,$AC134,COLUMN(T:T),,)</f>
        <v>0</v>
      </c>
      <c r="AX134" s="6" cm="1">
        <f t="array" aca="1" ref="AX134" ca="1">OFFSET($B$2,$AC134,COLUMN(U:U),,)</f>
        <v>0</v>
      </c>
      <c r="AZ134" s="6">
        <v>132</v>
      </c>
      <c r="BA134" s="45" t="str">
        <f t="shared" ca="1" si="12"/>
        <v>DJ5961-780</v>
      </c>
      <c r="BB134" s="44">
        <f t="shared" ca="1" si="13"/>
        <v>44736</v>
      </c>
      <c r="BC134" s="6">
        <f>$AW$2</f>
        <v>12.5</v>
      </c>
      <c r="BD134" s="6">
        <f ca="1">$AW$9</f>
        <v>0</v>
      </c>
      <c r="BF134" s="6" cm="1">
        <f t="array" aca="1" ref="BF134" ca="1">SMALL(IF(CGAC-$D$1&lt;36,ROW($BD$3:$BD$1009)-2,9999),ROW(132:132))</f>
        <v>132</v>
      </c>
      <c r="BG134" s="6" t="str" cm="1">
        <f t="array" aca="1" ref="BG134" ca="1">OFFSET($AZ$2,$BF134,COLUMN(A:A),,)</f>
        <v>DJ5961-780</v>
      </c>
      <c r="BH134" s="49" cm="1">
        <f t="array" aca="1" ref="BH134" ca="1">OFFSET($AZ$2,$BF134,COLUMN(B:B),,)</f>
        <v>44736</v>
      </c>
      <c r="BI134" s="6" cm="1">
        <f t="array" aca="1" ref="BI134" ca="1">OFFSET($AZ$2,$BF134,COLUMN(C:C),,)</f>
        <v>12.5</v>
      </c>
      <c r="BJ134" s="6" cm="1">
        <f t="array" aca="1" ref="BJ134" ca="1">OFFSET($AZ$2,$BF134,COLUMN(D:D),,)</f>
        <v>0</v>
      </c>
      <c r="BL134" s="54" cm="1">
        <f t="array" aca="1" ref="BL134" ca="1">SMALL(IF(Order_QTY&gt;0,ROW($BF$3:$BF$1009)-2,9999),ROW(132:132))</f>
        <v>176</v>
      </c>
      <c r="BM134" s="53" t="str" cm="1">
        <f t="array" aca="1" ref="BM134" ca="1">OFFSET($BF$2,$BL134,COLUMN(A:A),,)</f>
        <v>DJ5963-780</v>
      </c>
      <c r="BN134" s="55" cm="1">
        <f t="array" aca="1" ref="BN134" ca="1">OFFSET($BF$2,$BL134,COLUMN(B:B),,)</f>
        <v>44736</v>
      </c>
      <c r="BO134" s="53" cm="1">
        <f t="array" aca="1" ref="BO134" ca="1">OFFSET($BF$2,$BL134,COLUMN(C:C),,)</f>
        <v>6</v>
      </c>
      <c r="BP134" s="53" cm="1">
        <f t="array" aca="1" ref="BP134" ca="1">OFFSET($BF$2,$BL134,COLUMN(D:D),,)</f>
        <v>6</v>
      </c>
    </row>
    <row r="135" spans="1:68">
      <c r="A135" s="6">
        <v>133</v>
      </c>
      <c r="B135" s="6">
        <f>Order!A136</f>
        <v>0</v>
      </c>
      <c r="C135" s="6">
        <f>Order!C136</f>
        <v>0</v>
      </c>
      <c r="D135" s="44">
        <f>Order!B136</f>
        <v>0</v>
      </c>
      <c r="E135" s="6">
        <f>Order!D136</f>
        <v>0</v>
      </c>
      <c r="F135" s="6">
        <f>Order!E136</f>
        <v>0</v>
      </c>
      <c r="G135" s="6">
        <f>Order!F136</f>
        <v>0</v>
      </c>
      <c r="H135" s="6">
        <f>Order!G136</f>
        <v>0</v>
      </c>
      <c r="I135" s="6">
        <f>Order!H136</f>
        <v>0</v>
      </c>
      <c r="J135" s="6">
        <f>Order!I136</f>
        <v>0</v>
      </c>
      <c r="K135" s="6">
        <f>Order!J136</f>
        <v>0</v>
      </c>
      <c r="L135" s="6">
        <f>Order!K136</f>
        <v>0</v>
      </c>
      <c r="M135" s="6">
        <f>Order!L136</f>
        <v>0</v>
      </c>
      <c r="N135" s="6">
        <f>Order!M136</f>
        <v>0</v>
      </c>
      <c r="O135" s="6">
        <f>Order!N136</f>
        <v>0</v>
      </c>
      <c r="P135" s="6">
        <f>Order!O136</f>
        <v>0</v>
      </c>
      <c r="Q135" s="6">
        <f>Order!P136</f>
        <v>0</v>
      </c>
      <c r="R135" s="6">
        <f>Order!Q136</f>
        <v>0</v>
      </c>
      <c r="S135" s="6">
        <f>Order!R136</f>
        <v>0</v>
      </c>
      <c r="T135" s="6">
        <f>Order!S136</f>
        <v>0</v>
      </c>
      <c r="U135" s="6">
        <f>Order!T136</f>
        <v>0</v>
      </c>
      <c r="V135" s="6">
        <f>Order!U136</f>
        <v>0</v>
      </c>
      <c r="W135" s="6">
        <f>Order!V136</f>
        <v>0</v>
      </c>
      <c r="X135" s="6">
        <f>Order!W136</f>
        <v>0</v>
      </c>
      <c r="Y135" s="6">
        <f>Order!X136</f>
        <v>0</v>
      </c>
      <c r="Z135" s="6">
        <f>Order!Y136</f>
        <v>0</v>
      </c>
      <c r="AA135" s="6">
        <f>Order!Z136</f>
        <v>0</v>
      </c>
      <c r="AC135" s="6" cm="1">
        <f t="array" ref="AC135">SMALL(IF(成人兒童=$AE$1,ROW($A$3:$A$302)-2,9999),ROW(133:133))</f>
        <v>9999</v>
      </c>
      <c r="AD135" s="6" cm="1">
        <f t="array" aca="1" ref="AD135" ca="1">OFFSET($B$2,$AC135,COLUMN(A:A),,)</f>
        <v>0</v>
      </c>
      <c r="AE135" s="44" cm="1">
        <f t="array" aca="1" ref="AE135" ca="1">OFFSET($B$2,$AC135,COLUMN(B:B),,)</f>
        <v>0</v>
      </c>
      <c r="AF135" s="6" cm="1">
        <f t="array" aca="1" ref="AF135" ca="1">OFFSET($B$2,$AC135,COLUMN(C:C),,)</f>
        <v>0</v>
      </c>
      <c r="AG135" s="6" cm="1">
        <f t="array" aca="1" ref="AG135" ca="1">OFFSET($B$2,$AC135,COLUMN(D:D),,)</f>
        <v>0</v>
      </c>
      <c r="AH135" s="6" cm="1">
        <f t="array" aca="1" ref="AH135" ca="1">OFFSET($B$2,$AC135,COLUMN(E:E),,)</f>
        <v>0</v>
      </c>
      <c r="AI135" s="6" cm="1">
        <f t="array" aca="1" ref="AI135" ca="1">OFFSET($B$2,$AC135,COLUMN(F:F),,)</f>
        <v>0</v>
      </c>
      <c r="AJ135" s="6" cm="1">
        <f t="array" aca="1" ref="AJ135" ca="1">OFFSET($B$2,$AC135,COLUMN(G:G),,)</f>
        <v>0</v>
      </c>
      <c r="AK135" s="6" cm="1">
        <f t="array" aca="1" ref="AK135" ca="1">OFFSET($B$2,$AC135,COLUMN(H:H),,)</f>
        <v>0</v>
      </c>
      <c r="AL135" s="6" cm="1">
        <f t="array" aca="1" ref="AL135" ca="1">OFFSET($B$2,$AC135,COLUMN(I:I),,)</f>
        <v>0</v>
      </c>
      <c r="AM135" s="6" cm="1">
        <f t="array" aca="1" ref="AM135" ca="1">OFFSET($B$2,$AC135,COLUMN(J:J),,)</f>
        <v>0</v>
      </c>
      <c r="AN135" s="6" cm="1">
        <f t="array" aca="1" ref="AN135" ca="1">OFFSET($B$2,$AC135,COLUMN(K:K),,)</f>
        <v>0</v>
      </c>
      <c r="AO135" s="6" cm="1">
        <f t="array" aca="1" ref="AO135" ca="1">OFFSET($B$2,$AC135,COLUMN(L:L),,)</f>
        <v>0</v>
      </c>
      <c r="AP135" s="6" cm="1">
        <f t="array" aca="1" ref="AP135" ca="1">OFFSET($B$2,$AC135,COLUMN(M:M),,)</f>
        <v>0</v>
      </c>
      <c r="AQ135" s="6" cm="1">
        <f t="array" aca="1" ref="AQ135" ca="1">OFFSET($B$2,$AC135,COLUMN(N:N),,)</f>
        <v>0</v>
      </c>
      <c r="AR135" s="6" cm="1">
        <f t="array" aca="1" ref="AR135" ca="1">OFFSET($B$2,$AC135,COLUMN(O:O),,)</f>
        <v>0</v>
      </c>
      <c r="AS135" s="6" cm="1">
        <f t="array" aca="1" ref="AS135" ca="1">OFFSET($B$2,$AC135,COLUMN(P:P),,)</f>
        <v>0</v>
      </c>
      <c r="AT135" s="6" cm="1">
        <f t="array" aca="1" ref="AT135" ca="1">OFFSET($B$2,$AC135,COLUMN(Q:Q),,)</f>
        <v>0</v>
      </c>
      <c r="AU135" s="6" cm="1">
        <f t="array" aca="1" ref="AU135" ca="1">OFFSET($B$2,$AC135,COLUMN(R:R),,)</f>
        <v>0</v>
      </c>
      <c r="AV135" s="6" cm="1">
        <f t="array" aca="1" ref="AV135" ca="1">OFFSET($B$2,$AC135,COLUMN(S:S),,)</f>
        <v>0</v>
      </c>
      <c r="AW135" s="6" cm="1">
        <f t="array" aca="1" ref="AW135" ca="1">OFFSET($B$2,$AC135,COLUMN(T:T),,)</f>
        <v>0</v>
      </c>
      <c r="AX135" s="6" cm="1">
        <f t="array" aca="1" ref="AX135" ca="1">OFFSET($B$2,$AC135,COLUMN(U:U),,)</f>
        <v>0</v>
      </c>
      <c r="AZ135" s="6">
        <v>133</v>
      </c>
      <c r="BA135" s="45" t="str">
        <f t="shared" ca="1" si="12"/>
        <v>DJ5961-780</v>
      </c>
      <c r="BB135" s="44">
        <f t="shared" ca="1" si="13"/>
        <v>44736</v>
      </c>
      <c r="BC135" s="6">
        <f>$AX$2</f>
        <v>13</v>
      </c>
      <c r="BD135" s="6">
        <f ca="1">$AX$9</f>
        <v>24</v>
      </c>
      <c r="BF135" s="6" cm="1">
        <f t="array" aca="1" ref="BF135" ca="1">SMALL(IF(CGAC-$D$1&lt;36,ROW($BD$3:$BD$1009)-2,9999),ROW(133:133))</f>
        <v>133</v>
      </c>
      <c r="BG135" s="6" t="str" cm="1">
        <f t="array" aca="1" ref="BG135" ca="1">OFFSET($AZ$2,$BF135,COLUMN(A:A),,)</f>
        <v>DJ5961-780</v>
      </c>
      <c r="BH135" s="49" cm="1">
        <f t="array" aca="1" ref="BH135" ca="1">OFFSET($AZ$2,$BF135,COLUMN(B:B),,)</f>
        <v>44736</v>
      </c>
      <c r="BI135" s="6" cm="1">
        <f t="array" aca="1" ref="BI135" ca="1">OFFSET($AZ$2,$BF135,COLUMN(C:C),,)</f>
        <v>13</v>
      </c>
      <c r="BJ135" s="6" cm="1">
        <f t="array" aca="1" ref="BJ135" ca="1">OFFSET($AZ$2,$BF135,COLUMN(D:D),,)</f>
        <v>24</v>
      </c>
      <c r="BL135" s="54" cm="1">
        <f t="array" aca="1" ref="BL135" ca="1">SMALL(IF(Order_QTY&gt;0,ROW($BF$3:$BF$1009)-2,9999),ROW(133:133))</f>
        <v>177</v>
      </c>
      <c r="BM135" s="53" t="str" cm="1">
        <f t="array" aca="1" ref="BM135" ca="1">OFFSET($BF$2,$BL135,COLUMN(A:A),,)</f>
        <v>DJ5963-780</v>
      </c>
      <c r="BN135" s="55" cm="1">
        <f t="array" aca="1" ref="BN135" ca="1">OFFSET($BF$2,$BL135,COLUMN(B:B),,)</f>
        <v>44736</v>
      </c>
      <c r="BO135" s="53" cm="1">
        <f t="array" aca="1" ref="BO135" ca="1">OFFSET($BF$2,$BL135,COLUMN(C:C),,)</f>
        <v>6.5</v>
      </c>
      <c r="BP135" s="53" cm="1">
        <f t="array" aca="1" ref="BP135" ca="1">OFFSET($BF$2,$BL135,COLUMN(D:D),,)</f>
        <v>30</v>
      </c>
    </row>
    <row r="136" spans="1:68">
      <c r="A136" s="6">
        <v>134</v>
      </c>
      <c r="B136" s="6">
        <f>Order!A137</f>
        <v>0</v>
      </c>
      <c r="C136" s="6">
        <f>Order!C137</f>
        <v>0</v>
      </c>
      <c r="D136" s="44">
        <f>Order!B137</f>
        <v>0</v>
      </c>
      <c r="E136" s="6">
        <f>Order!D137</f>
        <v>0</v>
      </c>
      <c r="F136" s="6">
        <f>Order!E137</f>
        <v>0</v>
      </c>
      <c r="G136" s="6">
        <f>Order!F137</f>
        <v>0</v>
      </c>
      <c r="H136" s="6">
        <f>Order!G137</f>
        <v>0</v>
      </c>
      <c r="I136" s="6">
        <f>Order!H137</f>
        <v>0</v>
      </c>
      <c r="J136" s="6">
        <f>Order!I137</f>
        <v>0</v>
      </c>
      <c r="K136" s="6">
        <f>Order!J137</f>
        <v>0</v>
      </c>
      <c r="L136" s="6">
        <f>Order!K137</f>
        <v>0</v>
      </c>
      <c r="M136" s="6">
        <f>Order!L137</f>
        <v>0</v>
      </c>
      <c r="N136" s="6">
        <f>Order!M137</f>
        <v>0</v>
      </c>
      <c r="O136" s="6">
        <f>Order!N137</f>
        <v>0</v>
      </c>
      <c r="P136" s="6">
        <f>Order!O137</f>
        <v>0</v>
      </c>
      <c r="Q136" s="6">
        <f>Order!P137</f>
        <v>0</v>
      </c>
      <c r="R136" s="6">
        <f>Order!Q137</f>
        <v>0</v>
      </c>
      <c r="S136" s="6">
        <f>Order!R137</f>
        <v>0</v>
      </c>
      <c r="T136" s="6">
        <f>Order!S137</f>
        <v>0</v>
      </c>
      <c r="U136" s="6">
        <f>Order!T137</f>
        <v>0</v>
      </c>
      <c r="V136" s="6">
        <f>Order!U137</f>
        <v>0</v>
      </c>
      <c r="W136" s="6">
        <f>Order!V137</f>
        <v>0</v>
      </c>
      <c r="X136" s="6">
        <f>Order!W137</f>
        <v>0</v>
      </c>
      <c r="Y136" s="6">
        <f>Order!X137</f>
        <v>0</v>
      </c>
      <c r="Z136" s="6">
        <f>Order!Y137</f>
        <v>0</v>
      </c>
      <c r="AA136" s="6">
        <f>Order!Z137</f>
        <v>0</v>
      </c>
      <c r="AC136" s="6" cm="1">
        <f t="array" ref="AC136">SMALL(IF(成人兒童=$AE$1,ROW($A$3:$A$302)-2,9999),ROW(134:134))</f>
        <v>9999</v>
      </c>
      <c r="AD136" s="6" cm="1">
        <f t="array" aca="1" ref="AD136" ca="1">OFFSET($B$2,$AC136,COLUMN(A:A),,)</f>
        <v>0</v>
      </c>
      <c r="AE136" s="44" cm="1">
        <f t="array" aca="1" ref="AE136" ca="1">OFFSET($B$2,$AC136,COLUMN(B:B),,)</f>
        <v>0</v>
      </c>
      <c r="AF136" s="6" cm="1">
        <f t="array" aca="1" ref="AF136" ca="1">OFFSET($B$2,$AC136,COLUMN(C:C),,)</f>
        <v>0</v>
      </c>
      <c r="AG136" s="6" cm="1">
        <f t="array" aca="1" ref="AG136" ca="1">OFFSET($B$2,$AC136,COLUMN(D:D),,)</f>
        <v>0</v>
      </c>
      <c r="AH136" s="6" cm="1">
        <f t="array" aca="1" ref="AH136" ca="1">OFFSET($B$2,$AC136,COLUMN(E:E),,)</f>
        <v>0</v>
      </c>
      <c r="AI136" s="6" cm="1">
        <f t="array" aca="1" ref="AI136" ca="1">OFFSET($B$2,$AC136,COLUMN(F:F),,)</f>
        <v>0</v>
      </c>
      <c r="AJ136" s="6" cm="1">
        <f t="array" aca="1" ref="AJ136" ca="1">OFFSET($B$2,$AC136,COLUMN(G:G),,)</f>
        <v>0</v>
      </c>
      <c r="AK136" s="6" cm="1">
        <f t="array" aca="1" ref="AK136" ca="1">OFFSET($B$2,$AC136,COLUMN(H:H),,)</f>
        <v>0</v>
      </c>
      <c r="AL136" s="6" cm="1">
        <f t="array" aca="1" ref="AL136" ca="1">OFFSET($B$2,$AC136,COLUMN(I:I),,)</f>
        <v>0</v>
      </c>
      <c r="AM136" s="6" cm="1">
        <f t="array" aca="1" ref="AM136" ca="1">OFFSET($B$2,$AC136,COLUMN(J:J),,)</f>
        <v>0</v>
      </c>
      <c r="AN136" s="6" cm="1">
        <f t="array" aca="1" ref="AN136" ca="1">OFFSET($B$2,$AC136,COLUMN(K:K),,)</f>
        <v>0</v>
      </c>
      <c r="AO136" s="6" cm="1">
        <f t="array" aca="1" ref="AO136" ca="1">OFFSET($B$2,$AC136,COLUMN(L:L),,)</f>
        <v>0</v>
      </c>
      <c r="AP136" s="6" cm="1">
        <f t="array" aca="1" ref="AP136" ca="1">OFFSET($B$2,$AC136,COLUMN(M:M),,)</f>
        <v>0</v>
      </c>
      <c r="AQ136" s="6" cm="1">
        <f t="array" aca="1" ref="AQ136" ca="1">OFFSET($B$2,$AC136,COLUMN(N:N),,)</f>
        <v>0</v>
      </c>
      <c r="AR136" s="6" cm="1">
        <f t="array" aca="1" ref="AR136" ca="1">OFFSET($B$2,$AC136,COLUMN(O:O),,)</f>
        <v>0</v>
      </c>
      <c r="AS136" s="6" cm="1">
        <f t="array" aca="1" ref="AS136" ca="1">OFFSET($B$2,$AC136,COLUMN(P:P),,)</f>
        <v>0</v>
      </c>
      <c r="AT136" s="6" cm="1">
        <f t="array" aca="1" ref="AT136" ca="1">OFFSET($B$2,$AC136,COLUMN(Q:Q),,)</f>
        <v>0</v>
      </c>
      <c r="AU136" s="6" cm="1">
        <f t="array" aca="1" ref="AU136" ca="1">OFFSET($B$2,$AC136,COLUMN(R:R),,)</f>
        <v>0</v>
      </c>
      <c r="AV136" s="6" cm="1">
        <f t="array" aca="1" ref="AV136" ca="1">OFFSET($B$2,$AC136,COLUMN(S:S),,)</f>
        <v>0</v>
      </c>
      <c r="AW136" s="6" cm="1">
        <f t="array" aca="1" ref="AW136" ca="1">OFFSET($B$2,$AC136,COLUMN(T:T),,)</f>
        <v>0</v>
      </c>
      <c r="AX136" s="6" cm="1">
        <f t="array" aca="1" ref="AX136" ca="1">OFFSET($B$2,$AC136,COLUMN(U:U),,)</f>
        <v>0</v>
      </c>
      <c r="AZ136" s="6">
        <v>134</v>
      </c>
      <c r="BA136" s="45" t="str">
        <f ca="1">$AD$10</f>
        <v>DJ5961-001</v>
      </c>
      <c r="BB136" s="44">
        <f ca="1">$AE$10</f>
        <v>44736</v>
      </c>
      <c r="BC136" s="6">
        <f>$AF$2</f>
        <v>4</v>
      </c>
      <c r="BD136" s="6">
        <f ca="1">$AF$10</f>
        <v>0</v>
      </c>
      <c r="BF136" s="6" cm="1">
        <f t="array" aca="1" ref="BF136" ca="1">SMALL(IF(CGAC-$D$1&lt;36,ROW($BD$3:$BD$1009)-2,9999),ROW(134:134))</f>
        <v>134</v>
      </c>
      <c r="BG136" s="6" t="str" cm="1">
        <f t="array" aca="1" ref="BG136" ca="1">OFFSET($AZ$2,$BF136,COLUMN(A:A),,)</f>
        <v>DJ5961-001</v>
      </c>
      <c r="BH136" s="49" cm="1">
        <f t="array" aca="1" ref="BH136" ca="1">OFFSET($AZ$2,$BF136,COLUMN(B:B),,)</f>
        <v>44736</v>
      </c>
      <c r="BI136" s="6" cm="1">
        <f t="array" aca="1" ref="BI136" ca="1">OFFSET($AZ$2,$BF136,COLUMN(C:C),,)</f>
        <v>4</v>
      </c>
      <c r="BJ136" s="6" cm="1">
        <f t="array" aca="1" ref="BJ136" ca="1">OFFSET($AZ$2,$BF136,COLUMN(D:D),,)</f>
        <v>0</v>
      </c>
      <c r="BL136" s="54" cm="1">
        <f t="array" aca="1" ref="BL136" ca="1">SMALL(IF(Order_QTY&gt;0,ROW($BF$3:$BF$1009)-2,9999),ROW(134:134))</f>
        <v>178</v>
      </c>
      <c r="BM136" s="53" t="str" cm="1">
        <f t="array" aca="1" ref="BM136" ca="1">OFFSET($BF$2,$BL136,COLUMN(A:A),,)</f>
        <v>DJ5963-780</v>
      </c>
      <c r="BN136" s="55" cm="1">
        <f t="array" aca="1" ref="BN136" ca="1">OFFSET($BF$2,$BL136,COLUMN(B:B),,)</f>
        <v>44736</v>
      </c>
      <c r="BO136" s="53" cm="1">
        <f t="array" aca="1" ref="BO136" ca="1">OFFSET($BF$2,$BL136,COLUMN(C:C),,)</f>
        <v>7</v>
      </c>
      <c r="BP136" s="53" cm="1">
        <f t="array" aca="1" ref="BP136" ca="1">OFFSET($BF$2,$BL136,COLUMN(D:D),,)</f>
        <v>90</v>
      </c>
    </row>
    <row r="137" spans="1:68">
      <c r="A137" s="6">
        <v>135</v>
      </c>
      <c r="B137" s="6">
        <f>Order!A138</f>
        <v>0</v>
      </c>
      <c r="C137" s="6">
        <f>Order!C138</f>
        <v>0</v>
      </c>
      <c r="D137" s="44">
        <f>Order!B138</f>
        <v>0</v>
      </c>
      <c r="E137" s="6">
        <f>Order!D138</f>
        <v>0</v>
      </c>
      <c r="F137" s="6">
        <f>Order!E138</f>
        <v>0</v>
      </c>
      <c r="G137" s="6">
        <f>Order!F138</f>
        <v>0</v>
      </c>
      <c r="H137" s="6">
        <f>Order!G138</f>
        <v>0</v>
      </c>
      <c r="I137" s="6">
        <f>Order!H138</f>
        <v>0</v>
      </c>
      <c r="J137" s="6">
        <f>Order!I138</f>
        <v>0</v>
      </c>
      <c r="K137" s="6">
        <f>Order!J138</f>
        <v>0</v>
      </c>
      <c r="L137" s="6">
        <f>Order!K138</f>
        <v>0</v>
      </c>
      <c r="M137" s="6">
        <f>Order!L138</f>
        <v>0</v>
      </c>
      <c r="N137" s="6">
        <f>Order!M138</f>
        <v>0</v>
      </c>
      <c r="O137" s="6">
        <f>Order!N138</f>
        <v>0</v>
      </c>
      <c r="P137" s="6">
        <f>Order!O138</f>
        <v>0</v>
      </c>
      <c r="Q137" s="6">
        <f>Order!P138</f>
        <v>0</v>
      </c>
      <c r="R137" s="6">
        <f>Order!Q138</f>
        <v>0</v>
      </c>
      <c r="S137" s="6">
        <f>Order!R138</f>
        <v>0</v>
      </c>
      <c r="T137" s="6">
        <f>Order!S138</f>
        <v>0</v>
      </c>
      <c r="U137" s="6">
        <f>Order!T138</f>
        <v>0</v>
      </c>
      <c r="V137" s="6">
        <f>Order!U138</f>
        <v>0</v>
      </c>
      <c r="W137" s="6">
        <f>Order!V138</f>
        <v>0</v>
      </c>
      <c r="X137" s="6">
        <f>Order!W138</f>
        <v>0</v>
      </c>
      <c r="Y137" s="6">
        <f>Order!X138</f>
        <v>0</v>
      </c>
      <c r="Z137" s="6">
        <f>Order!Y138</f>
        <v>0</v>
      </c>
      <c r="AA137" s="6">
        <f>Order!Z138</f>
        <v>0</v>
      </c>
      <c r="AC137" s="6" cm="1">
        <f t="array" ref="AC137">SMALL(IF(成人兒童=$AE$1,ROW($A$3:$A$302)-2,9999),ROW(135:135))</f>
        <v>9999</v>
      </c>
      <c r="AD137" s="6" cm="1">
        <f t="array" aca="1" ref="AD137" ca="1">OFFSET($B$2,$AC137,COLUMN(A:A),,)</f>
        <v>0</v>
      </c>
      <c r="AE137" s="44" cm="1">
        <f t="array" aca="1" ref="AE137" ca="1">OFFSET($B$2,$AC137,COLUMN(B:B),,)</f>
        <v>0</v>
      </c>
      <c r="AF137" s="6" cm="1">
        <f t="array" aca="1" ref="AF137" ca="1">OFFSET($B$2,$AC137,COLUMN(C:C),,)</f>
        <v>0</v>
      </c>
      <c r="AG137" s="6" cm="1">
        <f t="array" aca="1" ref="AG137" ca="1">OFFSET($B$2,$AC137,COLUMN(D:D),,)</f>
        <v>0</v>
      </c>
      <c r="AH137" s="6" cm="1">
        <f t="array" aca="1" ref="AH137" ca="1">OFFSET($B$2,$AC137,COLUMN(E:E),,)</f>
        <v>0</v>
      </c>
      <c r="AI137" s="6" cm="1">
        <f t="array" aca="1" ref="AI137" ca="1">OFFSET($B$2,$AC137,COLUMN(F:F),,)</f>
        <v>0</v>
      </c>
      <c r="AJ137" s="6" cm="1">
        <f t="array" aca="1" ref="AJ137" ca="1">OFFSET($B$2,$AC137,COLUMN(G:G),,)</f>
        <v>0</v>
      </c>
      <c r="AK137" s="6" cm="1">
        <f t="array" aca="1" ref="AK137" ca="1">OFFSET($B$2,$AC137,COLUMN(H:H),,)</f>
        <v>0</v>
      </c>
      <c r="AL137" s="6" cm="1">
        <f t="array" aca="1" ref="AL137" ca="1">OFFSET($B$2,$AC137,COLUMN(I:I),,)</f>
        <v>0</v>
      </c>
      <c r="AM137" s="6" cm="1">
        <f t="array" aca="1" ref="AM137" ca="1">OFFSET($B$2,$AC137,COLUMN(J:J),,)</f>
        <v>0</v>
      </c>
      <c r="AN137" s="6" cm="1">
        <f t="array" aca="1" ref="AN137" ca="1">OFFSET($B$2,$AC137,COLUMN(K:K),,)</f>
        <v>0</v>
      </c>
      <c r="AO137" s="6" cm="1">
        <f t="array" aca="1" ref="AO137" ca="1">OFFSET($B$2,$AC137,COLUMN(L:L),,)</f>
        <v>0</v>
      </c>
      <c r="AP137" s="6" cm="1">
        <f t="array" aca="1" ref="AP137" ca="1">OFFSET($B$2,$AC137,COLUMN(M:M),,)</f>
        <v>0</v>
      </c>
      <c r="AQ137" s="6" cm="1">
        <f t="array" aca="1" ref="AQ137" ca="1">OFFSET($B$2,$AC137,COLUMN(N:N),,)</f>
        <v>0</v>
      </c>
      <c r="AR137" s="6" cm="1">
        <f t="array" aca="1" ref="AR137" ca="1">OFFSET($B$2,$AC137,COLUMN(O:O),,)</f>
        <v>0</v>
      </c>
      <c r="AS137" s="6" cm="1">
        <f t="array" aca="1" ref="AS137" ca="1">OFFSET($B$2,$AC137,COLUMN(P:P),,)</f>
        <v>0</v>
      </c>
      <c r="AT137" s="6" cm="1">
        <f t="array" aca="1" ref="AT137" ca="1">OFFSET($B$2,$AC137,COLUMN(Q:Q),,)</f>
        <v>0</v>
      </c>
      <c r="AU137" s="6" cm="1">
        <f t="array" aca="1" ref="AU137" ca="1">OFFSET($B$2,$AC137,COLUMN(R:R),,)</f>
        <v>0</v>
      </c>
      <c r="AV137" s="6" cm="1">
        <f t="array" aca="1" ref="AV137" ca="1">OFFSET($B$2,$AC137,COLUMN(S:S),,)</f>
        <v>0</v>
      </c>
      <c r="AW137" s="6" cm="1">
        <f t="array" aca="1" ref="AW137" ca="1">OFFSET($B$2,$AC137,COLUMN(T:T),,)</f>
        <v>0</v>
      </c>
      <c r="AX137" s="6" cm="1">
        <f t="array" aca="1" ref="AX137" ca="1">OFFSET($B$2,$AC137,COLUMN(U:U),,)</f>
        <v>0</v>
      </c>
      <c r="AZ137" s="6">
        <v>135</v>
      </c>
      <c r="BA137" s="45" t="str">
        <f t="shared" ref="BA137:BA154" ca="1" si="14">$AD$10</f>
        <v>DJ5961-001</v>
      </c>
      <c r="BB137" s="44">
        <f t="shared" ref="BB137:BB154" ca="1" si="15">$AE$10</f>
        <v>44736</v>
      </c>
      <c r="BC137" s="6">
        <f>$AG$2</f>
        <v>4.5</v>
      </c>
      <c r="BD137" s="6">
        <f ca="1">$AG$10</f>
        <v>0</v>
      </c>
      <c r="BF137" s="6" cm="1">
        <f t="array" aca="1" ref="BF137" ca="1">SMALL(IF(CGAC-$D$1&lt;36,ROW($BD$3:$BD$1009)-2,9999),ROW(135:135))</f>
        <v>135</v>
      </c>
      <c r="BG137" s="6" t="str" cm="1">
        <f t="array" aca="1" ref="BG137" ca="1">OFFSET($AZ$2,$BF137,COLUMN(A:A),,)</f>
        <v>DJ5961-001</v>
      </c>
      <c r="BH137" s="49" cm="1">
        <f t="array" aca="1" ref="BH137" ca="1">OFFSET($AZ$2,$BF137,COLUMN(B:B),,)</f>
        <v>44736</v>
      </c>
      <c r="BI137" s="6" cm="1">
        <f t="array" aca="1" ref="BI137" ca="1">OFFSET($AZ$2,$BF137,COLUMN(C:C),,)</f>
        <v>4.5</v>
      </c>
      <c r="BJ137" s="6" cm="1">
        <f t="array" aca="1" ref="BJ137" ca="1">OFFSET($AZ$2,$BF137,COLUMN(D:D),,)</f>
        <v>0</v>
      </c>
      <c r="BL137" s="54" cm="1">
        <f t="array" aca="1" ref="BL137" ca="1">SMALL(IF(Order_QTY&gt;0,ROW($BF$3:$BF$1009)-2,9999),ROW(135:135))</f>
        <v>179</v>
      </c>
      <c r="BM137" s="53" t="str" cm="1">
        <f t="array" aca="1" ref="BM137" ca="1">OFFSET($BF$2,$BL137,COLUMN(A:A),,)</f>
        <v>DJ5963-780</v>
      </c>
      <c r="BN137" s="55" cm="1">
        <f t="array" aca="1" ref="BN137" ca="1">OFFSET($BF$2,$BL137,COLUMN(B:B),,)</f>
        <v>44736</v>
      </c>
      <c r="BO137" s="53" cm="1">
        <f t="array" aca="1" ref="BO137" ca="1">OFFSET($BF$2,$BL137,COLUMN(C:C),,)</f>
        <v>7.5</v>
      </c>
      <c r="BP137" s="53" cm="1">
        <f t="array" aca="1" ref="BP137" ca="1">OFFSET($BF$2,$BL137,COLUMN(D:D),,)</f>
        <v>36</v>
      </c>
    </row>
    <row r="138" spans="1:68">
      <c r="A138" s="6">
        <v>136</v>
      </c>
      <c r="B138" s="6">
        <f>Order!A139</f>
        <v>0</v>
      </c>
      <c r="C138" s="6">
        <f>Order!C139</f>
        <v>0</v>
      </c>
      <c r="D138" s="44">
        <f>Order!B139</f>
        <v>0</v>
      </c>
      <c r="E138" s="6">
        <f>Order!D139</f>
        <v>0</v>
      </c>
      <c r="F138" s="6">
        <f>Order!E139</f>
        <v>0</v>
      </c>
      <c r="G138" s="6">
        <f>Order!F139</f>
        <v>0</v>
      </c>
      <c r="H138" s="6">
        <f>Order!G139</f>
        <v>0</v>
      </c>
      <c r="I138" s="6">
        <f>Order!H139</f>
        <v>0</v>
      </c>
      <c r="J138" s="6">
        <f>Order!I139</f>
        <v>0</v>
      </c>
      <c r="K138" s="6">
        <f>Order!J139</f>
        <v>0</v>
      </c>
      <c r="L138" s="6">
        <f>Order!K139</f>
        <v>0</v>
      </c>
      <c r="M138" s="6">
        <f>Order!L139</f>
        <v>0</v>
      </c>
      <c r="N138" s="6">
        <f>Order!M139</f>
        <v>0</v>
      </c>
      <c r="O138" s="6">
        <f>Order!N139</f>
        <v>0</v>
      </c>
      <c r="P138" s="6">
        <f>Order!O139</f>
        <v>0</v>
      </c>
      <c r="Q138" s="6">
        <f>Order!P139</f>
        <v>0</v>
      </c>
      <c r="R138" s="6">
        <f>Order!Q139</f>
        <v>0</v>
      </c>
      <c r="S138" s="6">
        <f>Order!R139</f>
        <v>0</v>
      </c>
      <c r="T138" s="6">
        <f>Order!S139</f>
        <v>0</v>
      </c>
      <c r="U138" s="6">
        <f>Order!T139</f>
        <v>0</v>
      </c>
      <c r="V138" s="6">
        <f>Order!U139</f>
        <v>0</v>
      </c>
      <c r="W138" s="6">
        <f>Order!V139</f>
        <v>0</v>
      </c>
      <c r="X138" s="6">
        <f>Order!W139</f>
        <v>0</v>
      </c>
      <c r="Y138" s="6">
        <f>Order!X139</f>
        <v>0</v>
      </c>
      <c r="Z138" s="6">
        <f>Order!Y139</f>
        <v>0</v>
      </c>
      <c r="AA138" s="6">
        <f>Order!Z139</f>
        <v>0</v>
      </c>
      <c r="AC138" s="6" cm="1">
        <f t="array" ref="AC138">SMALL(IF(成人兒童=$AE$1,ROW($A$3:$A$302)-2,9999),ROW(136:136))</f>
        <v>9999</v>
      </c>
      <c r="AD138" s="6" cm="1">
        <f t="array" aca="1" ref="AD138" ca="1">OFFSET($B$2,$AC138,COLUMN(A:A),,)</f>
        <v>0</v>
      </c>
      <c r="AE138" s="44" cm="1">
        <f t="array" aca="1" ref="AE138" ca="1">OFFSET($B$2,$AC138,COLUMN(B:B),,)</f>
        <v>0</v>
      </c>
      <c r="AF138" s="6" cm="1">
        <f t="array" aca="1" ref="AF138" ca="1">OFFSET($B$2,$AC138,COLUMN(C:C),,)</f>
        <v>0</v>
      </c>
      <c r="AG138" s="6" cm="1">
        <f t="array" aca="1" ref="AG138" ca="1">OFFSET($B$2,$AC138,COLUMN(D:D),,)</f>
        <v>0</v>
      </c>
      <c r="AH138" s="6" cm="1">
        <f t="array" aca="1" ref="AH138" ca="1">OFFSET($B$2,$AC138,COLUMN(E:E),,)</f>
        <v>0</v>
      </c>
      <c r="AI138" s="6" cm="1">
        <f t="array" aca="1" ref="AI138" ca="1">OFFSET($B$2,$AC138,COLUMN(F:F),,)</f>
        <v>0</v>
      </c>
      <c r="AJ138" s="6" cm="1">
        <f t="array" aca="1" ref="AJ138" ca="1">OFFSET($B$2,$AC138,COLUMN(G:G),,)</f>
        <v>0</v>
      </c>
      <c r="AK138" s="6" cm="1">
        <f t="array" aca="1" ref="AK138" ca="1">OFFSET($B$2,$AC138,COLUMN(H:H),,)</f>
        <v>0</v>
      </c>
      <c r="AL138" s="6" cm="1">
        <f t="array" aca="1" ref="AL138" ca="1">OFFSET($B$2,$AC138,COLUMN(I:I),,)</f>
        <v>0</v>
      </c>
      <c r="AM138" s="6" cm="1">
        <f t="array" aca="1" ref="AM138" ca="1">OFFSET($B$2,$AC138,COLUMN(J:J),,)</f>
        <v>0</v>
      </c>
      <c r="AN138" s="6" cm="1">
        <f t="array" aca="1" ref="AN138" ca="1">OFFSET($B$2,$AC138,COLUMN(K:K),,)</f>
        <v>0</v>
      </c>
      <c r="AO138" s="6" cm="1">
        <f t="array" aca="1" ref="AO138" ca="1">OFFSET($B$2,$AC138,COLUMN(L:L),,)</f>
        <v>0</v>
      </c>
      <c r="AP138" s="6" cm="1">
        <f t="array" aca="1" ref="AP138" ca="1">OFFSET($B$2,$AC138,COLUMN(M:M),,)</f>
        <v>0</v>
      </c>
      <c r="AQ138" s="6" cm="1">
        <f t="array" aca="1" ref="AQ138" ca="1">OFFSET($B$2,$AC138,COLUMN(N:N),,)</f>
        <v>0</v>
      </c>
      <c r="AR138" s="6" cm="1">
        <f t="array" aca="1" ref="AR138" ca="1">OFFSET($B$2,$AC138,COLUMN(O:O),,)</f>
        <v>0</v>
      </c>
      <c r="AS138" s="6" cm="1">
        <f t="array" aca="1" ref="AS138" ca="1">OFFSET($B$2,$AC138,COLUMN(P:P),,)</f>
        <v>0</v>
      </c>
      <c r="AT138" s="6" cm="1">
        <f t="array" aca="1" ref="AT138" ca="1">OFFSET($B$2,$AC138,COLUMN(Q:Q),,)</f>
        <v>0</v>
      </c>
      <c r="AU138" s="6" cm="1">
        <f t="array" aca="1" ref="AU138" ca="1">OFFSET($B$2,$AC138,COLUMN(R:R),,)</f>
        <v>0</v>
      </c>
      <c r="AV138" s="6" cm="1">
        <f t="array" aca="1" ref="AV138" ca="1">OFFSET($B$2,$AC138,COLUMN(S:S),,)</f>
        <v>0</v>
      </c>
      <c r="AW138" s="6" cm="1">
        <f t="array" aca="1" ref="AW138" ca="1">OFFSET($B$2,$AC138,COLUMN(T:T),,)</f>
        <v>0</v>
      </c>
      <c r="AX138" s="6" cm="1">
        <f t="array" aca="1" ref="AX138" ca="1">OFFSET($B$2,$AC138,COLUMN(U:U),,)</f>
        <v>0</v>
      </c>
      <c r="AZ138" s="6">
        <v>136</v>
      </c>
      <c r="BA138" s="45" t="str">
        <f t="shared" ca="1" si="14"/>
        <v>DJ5961-001</v>
      </c>
      <c r="BB138" s="44">
        <f t="shared" ca="1" si="15"/>
        <v>44736</v>
      </c>
      <c r="BC138" s="6">
        <f>$AH$2</f>
        <v>5</v>
      </c>
      <c r="BD138" s="6">
        <f ca="1">$AH$10</f>
        <v>6</v>
      </c>
      <c r="BF138" s="6" cm="1">
        <f t="array" aca="1" ref="BF138" ca="1">SMALL(IF(CGAC-$D$1&lt;36,ROW($BD$3:$BD$1009)-2,9999),ROW(136:136))</f>
        <v>136</v>
      </c>
      <c r="BG138" s="6" t="str" cm="1">
        <f t="array" aca="1" ref="BG138" ca="1">OFFSET($AZ$2,$BF138,COLUMN(A:A),,)</f>
        <v>DJ5961-001</v>
      </c>
      <c r="BH138" s="49" cm="1">
        <f t="array" aca="1" ref="BH138" ca="1">OFFSET($AZ$2,$BF138,COLUMN(B:B),,)</f>
        <v>44736</v>
      </c>
      <c r="BI138" s="6" cm="1">
        <f t="array" aca="1" ref="BI138" ca="1">OFFSET($AZ$2,$BF138,COLUMN(C:C),,)</f>
        <v>5</v>
      </c>
      <c r="BJ138" s="6" cm="1">
        <f t="array" aca="1" ref="BJ138" ca="1">OFFSET($AZ$2,$BF138,COLUMN(D:D),,)</f>
        <v>6</v>
      </c>
      <c r="BL138" s="54" cm="1">
        <f t="array" aca="1" ref="BL138" ca="1">SMALL(IF(Order_QTY&gt;0,ROW($BF$3:$BF$1009)-2,9999),ROW(136:136))</f>
        <v>180</v>
      </c>
      <c r="BM138" s="53" t="str" cm="1">
        <f t="array" aca="1" ref="BM138" ca="1">OFFSET($BF$2,$BL138,COLUMN(A:A),,)</f>
        <v>DJ5963-780</v>
      </c>
      <c r="BN138" s="55" cm="1">
        <f t="array" aca="1" ref="BN138" ca="1">OFFSET($BF$2,$BL138,COLUMN(B:B),,)</f>
        <v>44736</v>
      </c>
      <c r="BO138" s="53" cm="1">
        <f t="array" aca="1" ref="BO138" ca="1">OFFSET($BF$2,$BL138,COLUMN(C:C),,)</f>
        <v>8</v>
      </c>
      <c r="BP138" s="53" cm="1">
        <f t="array" aca="1" ref="BP138" ca="1">OFFSET($BF$2,$BL138,COLUMN(D:D),,)</f>
        <v>156</v>
      </c>
    </row>
    <row r="139" spans="1:68">
      <c r="A139" s="6">
        <v>137</v>
      </c>
      <c r="B139" s="6">
        <f>Order!A140</f>
        <v>0</v>
      </c>
      <c r="C139" s="6">
        <f>Order!C140</f>
        <v>0</v>
      </c>
      <c r="D139" s="44">
        <f>Order!B140</f>
        <v>0</v>
      </c>
      <c r="E139" s="6">
        <f>Order!D140</f>
        <v>0</v>
      </c>
      <c r="F139" s="6">
        <f>Order!E140</f>
        <v>0</v>
      </c>
      <c r="G139" s="6">
        <f>Order!F140</f>
        <v>0</v>
      </c>
      <c r="H139" s="6">
        <f>Order!G140</f>
        <v>0</v>
      </c>
      <c r="I139" s="6">
        <f>Order!H140</f>
        <v>0</v>
      </c>
      <c r="J139" s="6">
        <f>Order!I140</f>
        <v>0</v>
      </c>
      <c r="K139" s="6">
        <f>Order!J140</f>
        <v>0</v>
      </c>
      <c r="L139" s="6">
        <f>Order!K140</f>
        <v>0</v>
      </c>
      <c r="M139" s="6">
        <f>Order!L140</f>
        <v>0</v>
      </c>
      <c r="N139" s="6">
        <f>Order!M140</f>
        <v>0</v>
      </c>
      <c r="O139" s="6">
        <f>Order!N140</f>
        <v>0</v>
      </c>
      <c r="P139" s="6">
        <f>Order!O140</f>
        <v>0</v>
      </c>
      <c r="Q139" s="6">
        <f>Order!P140</f>
        <v>0</v>
      </c>
      <c r="R139" s="6">
        <f>Order!Q140</f>
        <v>0</v>
      </c>
      <c r="S139" s="6">
        <f>Order!R140</f>
        <v>0</v>
      </c>
      <c r="T139" s="6">
        <f>Order!S140</f>
        <v>0</v>
      </c>
      <c r="U139" s="6">
        <f>Order!T140</f>
        <v>0</v>
      </c>
      <c r="V139" s="6">
        <f>Order!U140</f>
        <v>0</v>
      </c>
      <c r="W139" s="6">
        <f>Order!V140</f>
        <v>0</v>
      </c>
      <c r="X139" s="6">
        <f>Order!W140</f>
        <v>0</v>
      </c>
      <c r="Y139" s="6">
        <f>Order!X140</f>
        <v>0</v>
      </c>
      <c r="Z139" s="6">
        <f>Order!Y140</f>
        <v>0</v>
      </c>
      <c r="AA139" s="6">
        <f>Order!Z140</f>
        <v>0</v>
      </c>
      <c r="AC139" s="6" cm="1">
        <f t="array" ref="AC139">SMALL(IF(成人兒童=$AE$1,ROW($A$3:$A$302)-2,9999),ROW(137:137))</f>
        <v>9999</v>
      </c>
      <c r="AD139" s="6" cm="1">
        <f t="array" aca="1" ref="AD139" ca="1">OFFSET($B$2,$AC139,COLUMN(A:A),,)</f>
        <v>0</v>
      </c>
      <c r="AE139" s="44" cm="1">
        <f t="array" aca="1" ref="AE139" ca="1">OFFSET($B$2,$AC139,COLUMN(B:B),,)</f>
        <v>0</v>
      </c>
      <c r="AF139" s="6" cm="1">
        <f t="array" aca="1" ref="AF139" ca="1">OFFSET($B$2,$AC139,COLUMN(C:C),,)</f>
        <v>0</v>
      </c>
      <c r="AG139" s="6" cm="1">
        <f t="array" aca="1" ref="AG139" ca="1">OFFSET($B$2,$AC139,COLUMN(D:D),,)</f>
        <v>0</v>
      </c>
      <c r="AH139" s="6" cm="1">
        <f t="array" aca="1" ref="AH139" ca="1">OFFSET($B$2,$AC139,COLUMN(E:E),,)</f>
        <v>0</v>
      </c>
      <c r="AI139" s="6" cm="1">
        <f t="array" aca="1" ref="AI139" ca="1">OFFSET($B$2,$AC139,COLUMN(F:F),,)</f>
        <v>0</v>
      </c>
      <c r="AJ139" s="6" cm="1">
        <f t="array" aca="1" ref="AJ139" ca="1">OFFSET($B$2,$AC139,COLUMN(G:G),,)</f>
        <v>0</v>
      </c>
      <c r="AK139" s="6" cm="1">
        <f t="array" aca="1" ref="AK139" ca="1">OFFSET($B$2,$AC139,COLUMN(H:H),,)</f>
        <v>0</v>
      </c>
      <c r="AL139" s="6" cm="1">
        <f t="array" aca="1" ref="AL139" ca="1">OFFSET($B$2,$AC139,COLUMN(I:I),,)</f>
        <v>0</v>
      </c>
      <c r="AM139" s="6" cm="1">
        <f t="array" aca="1" ref="AM139" ca="1">OFFSET($B$2,$AC139,COLUMN(J:J),,)</f>
        <v>0</v>
      </c>
      <c r="AN139" s="6" cm="1">
        <f t="array" aca="1" ref="AN139" ca="1">OFFSET($B$2,$AC139,COLUMN(K:K),,)</f>
        <v>0</v>
      </c>
      <c r="AO139" s="6" cm="1">
        <f t="array" aca="1" ref="AO139" ca="1">OFFSET($B$2,$AC139,COLUMN(L:L),,)</f>
        <v>0</v>
      </c>
      <c r="AP139" s="6" cm="1">
        <f t="array" aca="1" ref="AP139" ca="1">OFFSET($B$2,$AC139,COLUMN(M:M),,)</f>
        <v>0</v>
      </c>
      <c r="AQ139" s="6" cm="1">
        <f t="array" aca="1" ref="AQ139" ca="1">OFFSET($B$2,$AC139,COLUMN(N:N),,)</f>
        <v>0</v>
      </c>
      <c r="AR139" s="6" cm="1">
        <f t="array" aca="1" ref="AR139" ca="1">OFFSET($B$2,$AC139,COLUMN(O:O),,)</f>
        <v>0</v>
      </c>
      <c r="AS139" s="6" cm="1">
        <f t="array" aca="1" ref="AS139" ca="1">OFFSET($B$2,$AC139,COLUMN(P:P),,)</f>
        <v>0</v>
      </c>
      <c r="AT139" s="6" cm="1">
        <f t="array" aca="1" ref="AT139" ca="1">OFFSET($B$2,$AC139,COLUMN(Q:Q),,)</f>
        <v>0</v>
      </c>
      <c r="AU139" s="6" cm="1">
        <f t="array" aca="1" ref="AU139" ca="1">OFFSET($B$2,$AC139,COLUMN(R:R),,)</f>
        <v>0</v>
      </c>
      <c r="AV139" s="6" cm="1">
        <f t="array" aca="1" ref="AV139" ca="1">OFFSET($B$2,$AC139,COLUMN(S:S),,)</f>
        <v>0</v>
      </c>
      <c r="AW139" s="6" cm="1">
        <f t="array" aca="1" ref="AW139" ca="1">OFFSET($B$2,$AC139,COLUMN(T:T),,)</f>
        <v>0</v>
      </c>
      <c r="AX139" s="6" cm="1">
        <f t="array" aca="1" ref="AX139" ca="1">OFFSET($B$2,$AC139,COLUMN(U:U),,)</f>
        <v>0</v>
      </c>
      <c r="AZ139" s="6">
        <v>137</v>
      </c>
      <c r="BA139" s="45" t="str">
        <f t="shared" ca="1" si="14"/>
        <v>DJ5961-001</v>
      </c>
      <c r="BB139" s="44">
        <f t="shared" ca="1" si="15"/>
        <v>44736</v>
      </c>
      <c r="BC139" s="6">
        <f>$AI$2</f>
        <v>5.5</v>
      </c>
      <c r="BD139" s="6">
        <f ca="1">$AI$10</f>
        <v>6</v>
      </c>
      <c r="BF139" s="6" cm="1">
        <f t="array" aca="1" ref="BF139" ca="1">SMALL(IF(CGAC-$D$1&lt;36,ROW($BD$3:$BD$1009)-2,9999),ROW(137:137))</f>
        <v>137</v>
      </c>
      <c r="BG139" s="6" t="str" cm="1">
        <f t="array" aca="1" ref="BG139" ca="1">OFFSET($AZ$2,$BF139,COLUMN(A:A),,)</f>
        <v>DJ5961-001</v>
      </c>
      <c r="BH139" s="49" cm="1">
        <f t="array" aca="1" ref="BH139" ca="1">OFFSET($AZ$2,$BF139,COLUMN(B:B),,)</f>
        <v>44736</v>
      </c>
      <c r="BI139" s="6" cm="1">
        <f t="array" aca="1" ref="BI139" ca="1">OFFSET($AZ$2,$BF139,COLUMN(C:C),,)</f>
        <v>5.5</v>
      </c>
      <c r="BJ139" s="6" cm="1">
        <f t="array" aca="1" ref="BJ139" ca="1">OFFSET($AZ$2,$BF139,COLUMN(D:D),,)</f>
        <v>6</v>
      </c>
      <c r="BL139" s="54" cm="1">
        <f t="array" aca="1" ref="BL139" ca="1">SMALL(IF(Order_QTY&gt;0,ROW($BF$3:$BF$1009)-2,9999),ROW(137:137))</f>
        <v>181</v>
      </c>
      <c r="BM139" s="53" t="str" cm="1">
        <f t="array" aca="1" ref="BM139" ca="1">OFFSET($BF$2,$BL139,COLUMN(A:A),,)</f>
        <v>DJ5963-780</v>
      </c>
      <c r="BN139" s="55" cm="1">
        <f t="array" aca="1" ref="BN139" ca="1">OFFSET($BF$2,$BL139,COLUMN(B:B),,)</f>
        <v>44736</v>
      </c>
      <c r="BO139" s="53" cm="1">
        <f t="array" aca="1" ref="BO139" ca="1">OFFSET($BF$2,$BL139,COLUMN(C:C),,)</f>
        <v>8.5</v>
      </c>
      <c r="BP139" s="53" cm="1">
        <f t="array" aca="1" ref="BP139" ca="1">OFFSET($BF$2,$BL139,COLUMN(D:D),,)</f>
        <v>168</v>
      </c>
    </row>
    <row r="140" spans="1:68">
      <c r="A140" s="6">
        <v>138</v>
      </c>
      <c r="B140" s="6">
        <f>Order!A141</f>
        <v>0</v>
      </c>
      <c r="C140" s="6">
        <f>Order!C141</f>
        <v>0</v>
      </c>
      <c r="D140" s="44">
        <f>Order!B141</f>
        <v>0</v>
      </c>
      <c r="E140" s="6">
        <f>Order!D141</f>
        <v>0</v>
      </c>
      <c r="F140" s="6">
        <f>Order!E141</f>
        <v>0</v>
      </c>
      <c r="G140" s="6">
        <f>Order!F141</f>
        <v>0</v>
      </c>
      <c r="H140" s="6">
        <f>Order!G141</f>
        <v>0</v>
      </c>
      <c r="I140" s="6">
        <f>Order!H141</f>
        <v>0</v>
      </c>
      <c r="J140" s="6">
        <f>Order!I141</f>
        <v>0</v>
      </c>
      <c r="K140" s="6">
        <f>Order!J141</f>
        <v>0</v>
      </c>
      <c r="L140" s="6">
        <f>Order!K141</f>
        <v>0</v>
      </c>
      <c r="M140" s="6">
        <f>Order!L141</f>
        <v>0</v>
      </c>
      <c r="N140" s="6">
        <f>Order!M141</f>
        <v>0</v>
      </c>
      <c r="O140" s="6">
        <f>Order!N141</f>
        <v>0</v>
      </c>
      <c r="P140" s="6">
        <f>Order!O141</f>
        <v>0</v>
      </c>
      <c r="Q140" s="6">
        <f>Order!P141</f>
        <v>0</v>
      </c>
      <c r="R140" s="6">
        <f>Order!Q141</f>
        <v>0</v>
      </c>
      <c r="S140" s="6">
        <f>Order!R141</f>
        <v>0</v>
      </c>
      <c r="T140" s="6">
        <f>Order!S141</f>
        <v>0</v>
      </c>
      <c r="U140" s="6">
        <f>Order!T141</f>
        <v>0</v>
      </c>
      <c r="V140" s="6">
        <f>Order!U141</f>
        <v>0</v>
      </c>
      <c r="W140" s="6">
        <f>Order!V141</f>
        <v>0</v>
      </c>
      <c r="X140" s="6">
        <f>Order!W141</f>
        <v>0</v>
      </c>
      <c r="Y140" s="6">
        <f>Order!X141</f>
        <v>0</v>
      </c>
      <c r="Z140" s="6">
        <f>Order!Y141</f>
        <v>0</v>
      </c>
      <c r="AA140" s="6">
        <f>Order!Z141</f>
        <v>0</v>
      </c>
      <c r="AC140" s="6" cm="1">
        <f t="array" ref="AC140">SMALL(IF(成人兒童=$AE$1,ROW($A$3:$A$302)-2,9999),ROW(138:138))</f>
        <v>9999</v>
      </c>
      <c r="AD140" s="6" cm="1">
        <f t="array" aca="1" ref="AD140" ca="1">OFFSET($B$2,$AC140,COLUMN(A:A),,)</f>
        <v>0</v>
      </c>
      <c r="AE140" s="44" cm="1">
        <f t="array" aca="1" ref="AE140" ca="1">OFFSET($B$2,$AC140,COLUMN(B:B),,)</f>
        <v>0</v>
      </c>
      <c r="AF140" s="6" cm="1">
        <f t="array" aca="1" ref="AF140" ca="1">OFFSET($B$2,$AC140,COLUMN(C:C),,)</f>
        <v>0</v>
      </c>
      <c r="AG140" s="6" cm="1">
        <f t="array" aca="1" ref="AG140" ca="1">OFFSET($B$2,$AC140,COLUMN(D:D),,)</f>
        <v>0</v>
      </c>
      <c r="AH140" s="6" cm="1">
        <f t="array" aca="1" ref="AH140" ca="1">OFFSET($B$2,$AC140,COLUMN(E:E),,)</f>
        <v>0</v>
      </c>
      <c r="AI140" s="6" cm="1">
        <f t="array" aca="1" ref="AI140" ca="1">OFFSET($B$2,$AC140,COLUMN(F:F),,)</f>
        <v>0</v>
      </c>
      <c r="AJ140" s="6" cm="1">
        <f t="array" aca="1" ref="AJ140" ca="1">OFFSET($B$2,$AC140,COLUMN(G:G),,)</f>
        <v>0</v>
      </c>
      <c r="AK140" s="6" cm="1">
        <f t="array" aca="1" ref="AK140" ca="1">OFFSET($B$2,$AC140,COLUMN(H:H),,)</f>
        <v>0</v>
      </c>
      <c r="AL140" s="6" cm="1">
        <f t="array" aca="1" ref="AL140" ca="1">OFFSET($B$2,$AC140,COLUMN(I:I),,)</f>
        <v>0</v>
      </c>
      <c r="AM140" s="6" cm="1">
        <f t="array" aca="1" ref="AM140" ca="1">OFFSET($B$2,$AC140,COLUMN(J:J),,)</f>
        <v>0</v>
      </c>
      <c r="AN140" s="6" cm="1">
        <f t="array" aca="1" ref="AN140" ca="1">OFFSET($B$2,$AC140,COLUMN(K:K),,)</f>
        <v>0</v>
      </c>
      <c r="AO140" s="6" cm="1">
        <f t="array" aca="1" ref="AO140" ca="1">OFFSET($B$2,$AC140,COLUMN(L:L),,)</f>
        <v>0</v>
      </c>
      <c r="AP140" s="6" cm="1">
        <f t="array" aca="1" ref="AP140" ca="1">OFFSET($B$2,$AC140,COLUMN(M:M),,)</f>
        <v>0</v>
      </c>
      <c r="AQ140" s="6" cm="1">
        <f t="array" aca="1" ref="AQ140" ca="1">OFFSET($B$2,$AC140,COLUMN(N:N),,)</f>
        <v>0</v>
      </c>
      <c r="AR140" s="6" cm="1">
        <f t="array" aca="1" ref="AR140" ca="1">OFFSET($B$2,$AC140,COLUMN(O:O),,)</f>
        <v>0</v>
      </c>
      <c r="AS140" s="6" cm="1">
        <f t="array" aca="1" ref="AS140" ca="1">OFFSET($B$2,$AC140,COLUMN(P:P),,)</f>
        <v>0</v>
      </c>
      <c r="AT140" s="6" cm="1">
        <f t="array" aca="1" ref="AT140" ca="1">OFFSET($B$2,$AC140,COLUMN(Q:Q),,)</f>
        <v>0</v>
      </c>
      <c r="AU140" s="6" cm="1">
        <f t="array" aca="1" ref="AU140" ca="1">OFFSET($B$2,$AC140,COLUMN(R:R),,)</f>
        <v>0</v>
      </c>
      <c r="AV140" s="6" cm="1">
        <f t="array" aca="1" ref="AV140" ca="1">OFFSET($B$2,$AC140,COLUMN(S:S),,)</f>
        <v>0</v>
      </c>
      <c r="AW140" s="6" cm="1">
        <f t="array" aca="1" ref="AW140" ca="1">OFFSET($B$2,$AC140,COLUMN(T:T),,)</f>
        <v>0</v>
      </c>
      <c r="AX140" s="6" cm="1">
        <f t="array" aca="1" ref="AX140" ca="1">OFFSET($B$2,$AC140,COLUMN(U:U),,)</f>
        <v>0</v>
      </c>
      <c r="AZ140" s="6">
        <v>138</v>
      </c>
      <c r="BA140" s="45" t="str">
        <f t="shared" ca="1" si="14"/>
        <v>DJ5961-001</v>
      </c>
      <c r="BB140" s="44">
        <f t="shared" ca="1" si="15"/>
        <v>44736</v>
      </c>
      <c r="BC140" s="6">
        <f>$AJ$2</f>
        <v>6</v>
      </c>
      <c r="BD140" s="6">
        <f ca="1">$AJ$10</f>
        <v>6</v>
      </c>
      <c r="BF140" s="6" cm="1">
        <f t="array" aca="1" ref="BF140" ca="1">SMALL(IF(CGAC-$D$1&lt;36,ROW($BD$3:$BD$1009)-2,9999),ROW(138:138))</f>
        <v>138</v>
      </c>
      <c r="BG140" s="6" t="str" cm="1">
        <f t="array" aca="1" ref="BG140" ca="1">OFFSET($AZ$2,$BF140,COLUMN(A:A),,)</f>
        <v>DJ5961-001</v>
      </c>
      <c r="BH140" s="49" cm="1">
        <f t="array" aca="1" ref="BH140" ca="1">OFFSET($AZ$2,$BF140,COLUMN(B:B),,)</f>
        <v>44736</v>
      </c>
      <c r="BI140" s="6" cm="1">
        <f t="array" aca="1" ref="BI140" ca="1">OFFSET($AZ$2,$BF140,COLUMN(C:C),,)</f>
        <v>6</v>
      </c>
      <c r="BJ140" s="6" cm="1">
        <f t="array" aca="1" ref="BJ140" ca="1">OFFSET($AZ$2,$BF140,COLUMN(D:D),,)</f>
        <v>6</v>
      </c>
      <c r="BL140" s="54" cm="1">
        <f t="array" aca="1" ref="BL140" ca="1">SMALL(IF(Order_QTY&gt;0,ROW($BF$3:$BF$1009)-2,9999),ROW(138:138))</f>
        <v>182</v>
      </c>
      <c r="BM140" s="53" t="str" cm="1">
        <f t="array" aca="1" ref="BM140" ca="1">OFFSET($BF$2,$BL140,COLUMN(A:A),,)</f>
        <v>DJ5963-780</v>
      </c>
      <c r="BN140" s="55" cm="1">
        <f t="array" aca="1" ref="BN140" ca="1">OFFSET($BF$2,$BL140,COLUMN(B:B),,)</f>
        <v>44736</v>
      </c>
      <c r="BO140" s="53" cm="1">
        <f t="array" aca="1" ref="BO140" ca="1">OFFSET($BF$2,$BL140,COLUMN(C:C),,)</f>
        <v>9</v>
      </c>
      <c r="BP140" s="53" cm="1">
        <f t="array" aca="1" ref="BP140" ca="1">OFFSET($BF$2,$BL140,COLUMN(D:D),,)</f>
        <v>90</v>
      </c>
    </row>
    <row r="141" spans="1:68">
      <c r="A141" s="6">
        <v>139</v>
      </c>
      <c r="B141" s="6">
        <f>Order!A142</f>
        <v>0</v>
      </c>
      <c r="C141" s="6">
        <f>Order!C142</f>
        <v>0</v>
      </c>
      <c r="D141" s="44">
        <f>Order!B142</f>
        <v>0</v>
      </c>
      <c r="E141" s="6">
        <f>Order!D142</f>
        <v>0</v>
      </c>
      <c r="F141" s="6">
        <f>Order!E142</f>
        <v>0</v>
      </c>
      <c r="G141" s="6">
        <f>Order!F142</f>
        <v>0</v>
      </c>
      <c r="H141" s="6">
        <f>Order!G142</f>
        <v>0</v>
      </c>
      <c r="I141" s="6">
        <f>Order!H142</f>
        <v>0</v>
      </c>
      <c r="J141" s="6">
        <f>Order!I142</f>
        <v>0</v>
      </c>
      <c r="K141" s="6">
        <f>Order!J142</f>
        <v>0</v>
      </c>
      <c r="L141" s="6">
        <f>Order!K142</f>
        <v>0</v>
      </c>
      <c r="M141" s="6">
        <f>Order!L142</f>
        <v>0</v>
      </c>
      <c r="N141" s="6">
        <f>Order!M142</f>
        <v>0</v>
      </c>
      <c r="O141" s="6">
        <f>Order!N142</f>
        <v>0</v>
      </c>
      <c r="P141" s="6">
        <f>Order!O142</f>
        <v>0</v>
      </c>
      <c r="Q141" s="6">
        <f>Order!P142</f>
        <v>0</v>
      </c>
      <c r="R141" s="6">
        <f>Order!Q142</f>
        <v>0</v>
      </c>
      <c r="S141" s="6">
        <f>Order!R142</f>
        <v>0</v>
      </c>
      <c r="T141" s="6">
        <f>Order!S142</f>
        <v>0</v>
      </c>
      <c r="U141" s="6">
        <f>Order!T142</f>
        <v>0</v>
      </c>
      <c r="V141" s="6">
        <f>Order!U142</f>
        <v>0</v>
      </c>
      <c r="W141" s="6">
        <f>Order!V142</f>
        <v>0</v>
      </c>
      <c r="X141" s="6">
        <f>Order!W142</f>
        <v>0</v>
      </c>
      <c r="Y141" s="6">
        <f>Order!X142</f>
        <v>0</v>
      </c>
      <c r="Z141" s="6">
        <f>Order!Y142</f>
        <v>0</v>
      </c>
      <c r="AA141" s="6">
        <f>Order!Z142</f>
        <v>0</v>
      </c>
      <c r="AC141" s="6" cm="1">
        <f t="array" ref="AC141">SMALL(IF(成人兒童=$AE$1,ROW($A$3:$A$302)-2,9999),ROW(139:139))</f>
        <v>9999</v>
      </c>
      <c r="AD141" s="6" cm="1">
        <f t="array" aca="1" ref="AD141" ca="1">OFFSET($B$2,$AC141,COLUMN(A:A),,)</f>
        <v>0</v>
      </c>
      <c r="AE141" s="44" cm="1">
        <f t="array" aca="1" ref="AE141" ca="1">OFFSET($B$2,$AC141,COLUMN(B:B),,)</f>
        <v>0</v>
      </c>
      <c r="AF141" s="6" cm="1">
        <f t="array" aca="1" ref="AF141" ca="1">OFFSET($B$2,$AC141,COLUMN(C:C),,)</f>
        <v>0</v>
      </c>
      <c r="AG141" s="6" cm="1">
        <f t="array" aca="1" ref="AG141" ca="1">OFFSET($B$2,$AC141,COLUMN(D:D),,)</f>
        <v>0</v>
      </c>
      <c r="AH141" s="6" cm="1">
        <f t="array" aca="1" ref="AH141" ca="1">OFFSET($B$2,$AC141,COLUMN(E:E),,)</f>
        <v>0</v>
      </c>
      <c r="AI141" s="6" cm="1">
        <f t="array" aca="1" ref="AI141" ca="1">OFFSET($B$2,$AC141,COLUMN(F:F),,)</f>
        <v>0</v>
      </c>
      <c r="AJ141" s="6" cm="1">
        <f t="array" aca="1" ref="AJ141" ca="1">OFFSET($B$2,$AC141,COLUMN(G:G),,)</f>
        <v>0</v>
      </c>
      <c r="AK141" s="6" cm="1">
        <f t="array" aca="1" ref="AK141" ca="1">OFFSET($B$2,$AC141,COLUMN(H:H),,)</f>
        <v>0</v>
      </c>
      <c r="AL141" s="6" cm="1">
        <f t="array" aca="1" ref="AL141" ca="1">OFFSET($B$2,$AC141,COLUMN(I:I),,)</f>
        <v>0</v>
      </c>
      <c r="AM141" s="6" cm="1">
        <f t="array" aca="1" ref="AM141" ca="1">OFFSET($B$2,$AC141,COLUMN(J:J),,)</f>
        <v>0</v>
      </c>
      <c r="AN141" s="6" cm="1">
        <f t="array" aca="1" ref="AN141" ca="1">OFFSET($B$2,$AC141,COLUMN(K:K),,)</f>
        <v>0</v>
      </c>
      <c r="AO141" s="6" cm="1">
        <f t="array" aca="1" ref="AO141" ca="1">OFFSET($B$2,$AC141,COLUMN(L:L),,)</f>
        <v>0</v>
      </c>
      <c r="AP141" s="6" cm="1">
        <f t="array" aca="1" ref="AP141" ca="1">OFFSET($B$2,$AC141,COLUMN(M:M),,)</f>
        <v>0</v>
      </c>
      <c r="AQ141" s="6" cm="1">
        <f t="array" aca="1" ref="AQ141" ca="1">OFFSET($B$2,$AC141,COLUMN(N:N),,)</f>
        <v>0</v>
      </c>
      <c r="AR141" s="6" cm="1">
        <f t="array" aca="1" ref="AR141" ca="1">OFFSET($B$2,$AC141,COLUMN(O:O),,)</f>
        <v>0</v>
      </c>
      <c r="AS141" s="6" cm="1">
        <f t="array" aca="1" ref="AS141" ca="1">OFFSET($B$2,$AC141,COLUMN(P:P),,)</f>
        <v>0</v>
      </c>
      <c r="AT141" s="6" cm="1">
        <f t="array" aca="1" ref="AT141" ca="1">OFFSET($B$2,$AC141,COLUMN(Q:Q),,)</f>
        <v>0</v>
      </c>
      <c r="AU141" s="6" cm="1">
        <f t="array" aca="1" ref="AU141" ca="1">OFFSET($B$2,$AC141,COLUMN(R:R),,)</f>
        <v>0</v>
      </c>
      <c r="AV141" s="6" cm="1">
        <f t="array" aca="1" ref="AV141" ca="1">OFFSET($B$2,$AC141,COLUMN(S:S),,)</f>
        <v>0</v>
      </c>
      <c r="AW141" s="6" cm="1">
        <f t="array" aca="1" ref="AW141" ca="1">OFFSET($B$2,$AC141,COLUMN(T:T),,)</f>
        <v>0</v>
      </c>
      <c r="AX141" s="6" cm="1">
        <f t="array" aca="1" ref="AX141" ca="1">OFFSET($B$2,$AC141,COLUMN(U:U),,)</f>
        <v>0</v>
      </c>
      <c r="AZ141" s="6">
        <v>139</v>
      </c>
      <c r="BA141" s="45" t="str">
        <f t="shared" ca="1" si="14"/>
        <v>DJ5961-001</v>
      </c>
      <c r="BB141" s="44">
        <f t="shared" ca="1" si="15"/>
        <v>44736</v>
      </c>
      <c r="BC141" s="6">
        <f>$AK$2</f>
        <v>6.5</v>
      </c>
      <c r="BD141" s="6">
        <f ca="1">$AK$10</f>
        <v>72</v>
      </c>
      <c r="BF141" s="6" cm="1">
        <f t="array" aca="1" ref="BF141" ca="1">SMALL(IF(CGAC-$D$1&lt;36,ROW($BD$3:$BD$1009)-2,9999),ROW(139:139))</f>
        <v>139</v>
      </c>
      <c r="BG141" s="6" t="str" cm="1">
        <f t="array" aca="1" ref="BG141" ca="1">OFFSET($AZ$2,$BF141,COLUMN(A:A),,)</f>
        <v>DJ5961-001</v>
      </c>
      <c r="BH141" s="49" cm="1">
        <f t="array" aca="1" ref="BH141" ca="1">OFFSET($AZ$2,$BF141,COLUMN(B:B),,)</f>
        <v>44736</v>
      </c>
      <c r="BI141" s="6" cm="1">
        <f t="array" aca="1" ref="BI141" ca="1">OFFSET($AZ$2,$BF141,COLUMN(C:C),,)</f>
        <v>6.5</v>
      </c>
      <c r="BJ141" s="6" cm="1">
        <f t="array" aca="1" ref="BJ141" ca="1">OFFSET($AZ$2,$BF141,COLUMN(D:D),,)</f>
        <v>72</v>
      </c>
      <c r="BL141" s="54" cm="1">
        <f t="array" aca="1" ref="BL141" ca="1">SMALL(IF(Order_QTY&gt;0,ROW($BF$3:$BF$1009)-2,9999),ROW(139:139))</f>
        <v>183</v>
      </c>
      <c r="BM141" s="53" t="str" cm="1">
        <f t="array" aca="1" ref="BM141" ca="1">OFFSET($BF$2,$BL141,COLUMN(A:A),,)</f>
        <v>DJ5963-780</v>
      </c>
      <c r="BN141" s="55" cm="1">
        <f t="array" aca="1" ref="BN141" ca="1">OFFSET($BF$2,$BL141,COLUMN(B:B),,)</f>
        <v>44736</v>
      </c>
      <c r="BO141" s="53" cm="1">
        <f t="array" aca="1" ref="BO141" ca="1">OFFSET($BF$2,$BL141,COLUMN(C:C),,)</f>
        <v>9.5</v>
      </c>
      <c r="BP141" s="53" cm="1">
        <f t="array" aca="1" ref="BP141" ca="1">OFFSET($BF$2,$BL141,COLUMN(D:D),,)</f>
        <v>126</v>
      </c>
    </row>
    <row r="142" spans="1:68">
      <c r="A142" s="6">
        <v>140</v>
      </c>
      <c r="B142" s="6">
        <f>Order!A143</f>
        <v>0</v>
      </c>
      <c r="C142" s="6">
        <f>Order!C143</f>
        <v>0</v>
      </c>
      <c r="D142" s="44">
        <f>Order!B143</f>
        <v>0</v>
      </c>
      <c r="E142" s="6">
        <f>Order!D143</f>
        <v>0</v>
      </c>
      <c r="F142" s="6">
        <f>Order!E143</f>
        <v>0</v>
      </c>
      <c r="G142" s="6">
        <f>Order!F143</f>
        <v>0</v>
      </c>
      <c r="H142" s="6">
        <f>Order!G143</f>
        <v>0</v>
      </c>
      <c r="I142" s="6">
        <f>Order!H143</f>
        <v>0</v>
      </c>
      <c r="J142" s="6">
        <f>Order!I143</f>
        <v>0</v>
      </c>
      <c r="K142" s="6">
        <f>Order!J143</f>
        <v>0</v>
      </c>
      <c r="L142" s="6">
        <f>Order!K143</f>
        <v>0</v>
      </c>
      <c r="M142" s="6">
        <f>Order!L143</f>
        <v>0</v>
      </c>
      <c r="N142" s="6">
        <f>Order!M143</f>
        <v>0</v>
      </c>
      <c r="O142" s="6">
        <f>Order!N143</f>
        <v>0</v>
      </c>
      <c r="P142" s="6">
        <f>Order!O143</f>
        <v>0</v>
      </c>
      <c r="Q142" s="6">
        <f>Order!P143</f>
        <v>0</v>
      </c>
      <c r="R142" s="6">
        <f>Order!Q143</f>
        <v>0</v>
      </c>
      <c r="S142" s="6">
        <f>Order!R143</f>
        <v>0</v>
      </c>
      <c r="T142" s="6">
        <f>Order!S143</f>
        <v>0</v>
      </c>
      <c r="U142" s="6">
        <f>Order!T143</f>
        <v>0</v>
      </c>
      <c r="V142" s="6">
        <f>Order!U143</f>
        <v>0</v>
      </c>
      <c r="W142" s="6">
        <f>Order!V143</f>
        <v>0</v>
      </c>
      <c r="X142" s="6">
        <f>Order!W143</f>
        <v>0</v>
      </c>
      <c r="Y142" s="6">
        <f>Order!X143</f>
        <v>0</v>
      </c>
      <c r="Z142" s="6">
        <f>Order!Y143</f>
        <v>0</v>
      </c>
      <c r="AA142" s="6">
        <f>Order!Z143</f>
        <v>0</v>
      </c>
      <c r="AC142" s="6" cm="1">
        <f t="array" ref="AC142">SMALL(IF(成人兒童=$AE$1,ROW($A$3:$A$302)-2,9999),ROW(140:140))</f>
        <v>9999</v>
      </c>
      <c r="AD142" s="6" cm="1">
        <f t="array" aca="1" ref="AD142" ca="1">OFFSET($B$2,$AC142,COLUMN(A:A),,)</f>
        <v>0</v>
      </c>
      <c r="AE142" s="44" cm="1">
        <f t="array" aca="1" ref="AE142" ca="1">OFFSET($B$2,$AC142,COLUMN(B:B),,)</f>
        <v>0</v>
      </c>
      <c r="AF142" s="6" cm="1">
        <f t="array" aca="1" ref="AF142" ca="1">OFFSET($B$2,$AC142,COLUMN(C:C),,)</f>
        <v>0</v>
      </c>
      <c r="AG142" s="6" cm="1">
        <f t="array" aca="1" ref="AG142" ca="1">OFFSET($B$2,$AC142,COLUMN(D:D),,)</f>
        <v>0</v>
      </c>
      <c r="AH142" s="6" cm="1">
        <f t="array" aca="1" ref="AH142" ca="1">OFFSET($B$2,$AC142,COLUMN(E:E),,)</f>
        <v>0</v>
      </c>
      <c r="AI142" s="6" cm="1">
        <f t="array" aca="1" ref="AI142" ca="1">OFFSET($B$2,$AC142,COLUMN(F:F),,)</f>
        <v>0</v>
      </c>
      <c r="AJ142" s="6" cm="1">
        <f t="array" aca="1" ref="AJ142" ca="1">OFFSET($B$2,$AC142,COLUMN(G:G),,)</f>
        <v>0</v>
      </c>
      <c r="AK142" s="6" cm="1">
        <f t="array" aca="1" ref="AK142" ca="1">OFFSET($B$2,$AC142,COLUMN(H:H),,)</f>
        <v>0</v>
      </c>
      <c r="AL142" s="6" cm="1">
        <f t="array" aca="1" ref="AL142" ca="1">OFFSET($B$2,$AC142,COLUMN(I:I),,)</f>
        <v>0</v>
      </c>
      <c r="AM142" s="6" cm="1">
        <f t="array" aca="1" ref="AM142" ca="1">OFFSET($B$2,$AC142,COLUMN(J:J),,)</f>
        <v>0</v>
      </c>
      <c r="AN142" s="6" cm="1">
        <f t="array" aca="1" ref="AN142" ca="1">OFFSET($B$2,$AC142,COLUMN(K:K),,)</f>
        <v>0</v>
      </c>
      <c r="AO142" s="6" cm="1">
        <f t="array" aca="1" ref="AO142" ca="1">OFFSET($B$2,$AC142,COLUMN(L:L),,)</f>
        <v>0</v>
      </c>
      <c r="AP142" s="6" cm="1">
        <f t="array" aca="1" ref="AP142" ca="1">OFFSET($B$2,$AC142,COLUMN(M:M),,)</f>
        <v>0</v>
      </c>
      <c r="AQ142" s="6" cm="1">
        <f t="array" aca="1" ref="AQ142" ca="1">OFFSET($B$2,$AC142,COLUMN(N:N),,)</f>
        <v>0</v>
      </c>
      <c r="AR142" s="6" cm="1">
        <f t="array" aca="1" ref="AR142" ca="1">OFFSET($B$2,$AC142,COLUMN(O:O),,)</f>
        <v>0</v>
      </c>
      <c r="AS142" s="6" cm="1">
        <f t="array" aca="1" ref="AS142" ca="1">OFFSET($B$2,$AC142,COLUMN(P:P),,)</f>
        <v>0</v>
      </c>
      <c r="AT142" s="6" cm="1">
        <f t="array" aca="1" ref="AT142" ca="1">OFFSET($B$2,$AC142,COLUMN(Q:Q),,)</f>
        <v>0</v>
      </c>
      <c r="AU142" s="6" cm="1">
        <f t="array" aca="1" ref="AU142" ca="1">OFFSET($B$2,$AC142,COLUMN(R:R),,)</f>
        <v>0</v>
      </c>
      <c r="AV142" s="6" cm="1">
        <f t="array" aca="1" ref="AV142" ca="1">OFFSET($B$2,$AC142,COLUMN(S:S),,)</f>
        <v>0</v>
      </c>
      <c r="AW142" s="6" cm="1">
        <f t="array" aca="1" ref="AW142" ca="1">OFFSET($B$2,$AC142,COLUMN(T:T),,)</f>
        <v>0</v>
      </c>
      <c r="AX142" s="6" cm="1">
        <f t="array" aca="1" ref="AX142" ca="1">OFFSET($B$2,$AC142,COLUMN(U:U),,)</f>
        <v>0</v>
      </c>
      <c r="AZ142" s="6">
        <v>140</v>
      </c>
      <c r="BA142" s="45" t="str">
        <f t="shared" ca="1" si="14"/>
        <v>DJ5961-001</v>
      </c>
      <c r="BB142" s="44">
        <f t="shared" ca="1" si="15"/>
        <v>44736</v>
      </c>
      <c r="BC142" s="6">
        <f>$AL$2</f>
        <v>7</v>
      </c>
      <c r="BD142" s="6">
        <f ca="1">$AL$10</f>
        <v>126</v>
      </c>
      <c r="BF142" s="6" cm="1">
        <f t="array" aca="1" ref="BF142" ca="1">SMALL(IF(CGAC-$D$1&lt;36,ROW($BD$3:$BD$1009)-2,9999),ROW(140:140))</f>
        <v>140</v>
      </c>
      <c r="BG142" s="6" t="str" cm="1">
        <f t="array" aca="1" ref="BG142" ca="1">OFFSET($AZ$2,$BF142,COLUMN(A:A),,)</f>
        <v>DJ5961-001</v>
      </c>
      <c r="BH142" s="49" cm="1">
        <f t="array" aca="1" ref="BH142" ca="1">OFFSET($AZ$2,$BF142,COLUMN(B:B),,)</f>
        <v>44736</v>
      </c>
      <c r="BI142" s="6" cm="1">
        <f t="array" aca="1" ref="BI142" ca="1">OFFSET($AZ$2,$BF142,COLUMN(C:C),,)</f>
        <v>7</v>
      </c>
      <c r="BJ142" s="6" cm="1">
        <f t="array" aca="1" ref="BJ142" ca="1">OFFSET($AZ$2,$BF142,COLUMN(D:D),,)</f>
        <v>126</v>
      </c>
      <c r="BL142" s="54" cm="1">
        <f t="array" aca="1" ref="BL142" ca="1">SMALL(IF(Order_QTY&gt;0,ROW($BF$3:$BF$1009)-2,9999),ROW(140:140))</f>
        <v>184</v>
      </c>
      <c r="BM142" s="53" t="str" cm="1">
        <f t="array" aca="1" ref="BM142" ca="1">OFFSET($BF$2,$BL142,COLUMN(A:A),,)</f>
        <v>DJ5963-780</v>
      </c>
      <c r="BN142" s="55" cm="1">
        <f t="array" aca="1" ref="BN142" ca="1">OFFSET($BF$2,$BL142,COLUMN(B:B),,)</f>
        <v>44736</v>
      </c>
      <c r="BO142" s="53" cm="1">
        <f t="array" aca="1" ref="BO142" ca="1">OFFSET($BF$2,$BL142,COLUMN(C:C),,)</f>
        <v>10</v>
      </c>
      <c r="BP142" s="53" cm="1">
        <f t="array" aca="1" ref="BP142" ca="1">OFFSET($BF$2,$BL142,COLUMN(D:D),,)</f>
        <v>96</v>
      </c>
    </row>
    <row r="143" spans="1:68">
      <c r="A143" s="6">
        <v>141</v>
      </c>
      <c r="B143" s="6">
        <f>Order!A144</f>
        <v>0</v>
      </c>
      <c r="C143" s="6">
        <f>Order!C144</f>
        <v>0</v>
      </c>
      <c r="D143" s="44">
        <f>Order!B144</f>
        <v>0</v>
      </c>
      <c r="E143" s="6">
        <f>Order!D144</f>
        <v>0</v>
      </c>
      <c r="F143" s="6">
        <f>Order!E144</f>
        <v>0</v>
      </c>
      <c r="G143" s="6">
        <f>Order!F144</f>
        <v>0</v>
      </c>
      <c r="H143" s="6">
        <f>Order!G144</f>
        <v>0</v>
      </c>
      <c r="I143" s="6">
        <f>Order!H144</f>
        <v>0</v>
      </c>
      <c r="J143" s="6">
        <f>Order!I144</f>
        <v>0</v>
      </c>
      <c r="K143" s="6">
        <f>Order!J144</f>
        <v>0</v>
      </c>
      <c r="L143" s="6">
        <f>Order!K144</f>
        <v>0</v>
      </c>
      <c r="M143" s="6">
        <f>Order!L144</f>
        <v>0</v>
      </c>
      <c r="N143" s="6">
        <f>Order!M144</f>
        <v>0</v>
      </c>
      <c r="O143" s="6">
        <f>Order!N144</f>
        <v>0</v>
      </c>
      <c r="P143" s="6">
        <f>Order!O144</f>
        <v>0</v>
      </c>
      <c r="Q143" s="6">
        <f>Order!P144</f>
        <v>0</v>
      </c>
      <c r="R143" s="6">
        <f>Order!Q144</f>
        <v>0</v>
      </c>
      <c r="S143" s="6">
        <f>Order!R144</f>
        <v>0</v>
      </c>
      <c r="T143" s="6">
        <f>Order!S144</f>
        <v>0</v>
      </c>
      <c r="U143" s="6">
        <f>Order!T144</f>
        <v>0</v>
      </c>
      <c r="V143" s="6">
        <f>Order!U144</f>
        <v>0</v>
      </c>
      <c r="W143" s="6">
        <f>Order!V144</f>
        <v>0</v>
      </c>
      <c r="X143" s="6">
        <f>Order!W144</f>
        <v>0</v>
      </c>
      <c r="Y143" s="6">
        <f>Order!X144</f>
        <v>0</v>
      </c>
      <c r="Z143" s="6">
        <f>Order!Y144</f>
        <v>0</v>
      </c>
      <c r="AA143" s="6">
        <f>Order!Z144</f>
        <v>0</v>
      </c>
      <c r="AC143" s="6" cm="1">
        <f t="array" ref="AC143">SMALL(IF(成人兒童=$AE$1,ROW($A$3:$A$302)-2,9999),ROW(141:141))</f>
        <v>9999</v>
      </c>
      <c r="AD143" s="6" cm="1">
        <f t="array" aca="1" ref="AD143" ca="1">OFFSET($B$2,$AC143,COLUMN(A:A),,)</f>
        <v>0</v>
      </c>
      <c r="AE143" s="44" cm="1">
        <f t="array" aca="1" ref="AE143" ca="1">OFFSET($B$2,$AC143,COLUMN(B:B),,)</f>
        <v>0</v>
      </c>
      <c r="AF143" s="6" cm="1">
        <f t="array" aca="1" ref="AF143" ca="1">OFFSET($B$2,$AC143,COLUMN(C:C),,)</f>
        <v>0</v>
      </c>
      <c r="AG143" s="6" cm="1">
        <f t="array" aca="1" ref="AG143" ca="1">OFFSET($B$2,$AC143,COLUMN(D:D),,)</f>
        <v>0</v>
      </c>
      <c r="AH143" s="6" cm="1">
        <f t="array" aca="1" ref="AH143" ca="1">OFFSET($B$2,$AC143,COLUMN(E:E),,)</f>
        <v>0</v>
      </c>
      <c r="AI143" s="6" cm="1">
        <f t="array" aca="1" ref="AI143" ca="1">OFFSET($B$2,$AC143,COLUMN(F:F),,)</f>
        <v>0</v>
      </c>
      <c r="AJ143" s="6" cm="1">
        <f t="array" aca="1" ref="AJ143" ca="1">OFFSET($B$2,$AC143,COLUMN(G:G),,)</f>
        <v>0</v>
      </c>
      <c r="AK143" s="6" cm="1">
        <f t="array" aca="1" ref="AK143" ca="1">OFFSET($B$2,$AC143,COLUMN(H:H),,)</f>
        <v>0</v>
      </c>
      <c r="AL143" s="6" cm="1">
        <f t="array" aca="1" ref="AL143" ca="1">OFFSET($B$2,$AC143,COLUMN(I:I),,)</f>
        <v>0</v>
      </c>
      <c r="AM143" s="6" cm="1">
        <f t="array" aca="1" ref="AM143" ca="1">OFFSET($B$2,$AC143,COLUMN(J:J),,)</f>
        <v>0</v>
      </c>
      <c r="AN143" s="6" cm="1">
        <f t="array" aca="1" ref="AN143" ca="1">OFFSET($B$2,$AC143,COLUMN(K:K),,)</f>
        <v>0</v>
      </c>
      <c r="AO143" s="6" cm="1">
        <f t="array" aca="1" ref="AO143" ca="1">OFFSET($B$2,$AC143,COLUMN(L:L),,)</f>
        <v>0</v>
      </c>
      <c r="AP143" s="6" cm="1">
        <f t="array" aca="1" ref="AP143" ca="1">OFFSET($B$2,$AC143,COLUMN(M:M),,)</f>
        <v>0</v>
      </c>
      <c r="AQ143" s="6" cm="1">
        <f t="array" aca="1" ref="AQ143" ca="1">OFFSET($B$2,$AC143,COLUMN(N:N),,)</f>
        <v>0</v>
      </c>
      <c r="AR143" s="6" cm="1">
        <f t="array" aca="1" ref="AR143" ca="1">OFFSET($B$2,$AC143,COLUMN(O:O),,)</f>
        <v>0</v>
      </c>
      <c r="AS143" s="6" cm="1">
        <f t="array" aca="1" ref="AS143" ca="1">OFFSET($B$2,$AC143,COLUMN(P:P),,)</f>
        <v>0</v>
      </c>
      <c r="AT143" s="6" cm="1">
        <f t="array" aca="1" ref="AT143" ca="1">OFFSET($B$2,$AC143,COLUMN(Q:Q),,)</f>
        <v>0</v>
      </c>
      <c r="AU143" s="6" cm="1">
        <f t="array" aca="1" ref="AU143" ca="1">OFFSET($B$2,$AC143,COLUMN(R:R),,)</f>
        <v>0</v>
      </c>
      <c r="AV143" s="6" cm="1">
        <f t="array" aca="1" ref="AV143" ca="1">OFFSET($B$2,$AC143,COLUMN(S:S),,)</f>
        <v>0</v>
      </c>
      <c r="AW143" s="6" cm="1">
        <f t="array" aca="1" ref="AW143" ca="1">OFFSET($B$2,$AC143,COLUMN(T:T),,)</f>
        <v>0</v>
      </c>
      <c r="AX143" s="6" cm="1">
        <f t="array" aca="1" ref="AX143" ca="1">OFFSET($B$2,$AC143,COLUMN(U:U),,)</f>
        <v>0</v>
      </c>
      <c r="AZ143" s="6">
        <v>141</v>
      </c>
      <c r="BA143" s="45" t="str">
        <f t="shared" ca="1" si="14"/>
        <v>DJ5961-001</v>
      </c>
      <c r="BB143" s="44">
        <f t="shared" ca="1" si="15"/>
        <v>44736</v>
      </c>
      <c r="BC143" s="6">
        <f>$AM$2</f>
        <v>7.5</v>
      </c>
      <c r="BD143" s="6">
        <f ca="1">$AM$10</f>
        <v>108</v>
      </c>
      <c r="BF143" s="6" cm="1">
        <f t="array" aca="1" ref="BF143" ca="1">SMALL(IF(CGAC-$D$1&lt;36,ROW($BD$3:$BD$1009)-2,9999),ROW(141:141))</f>
        <v>141</v>
      </c>
      <c r="BG143" s="6" t="str" cm="1">
        <f t="array" aca="1" ref="BG143" ca="1">OFFSET($AZ$2,$BF143,COLUMN(A:A),,)</f>
        <v>DJ5961-001</v>
      </c>
      <c r="BH143" s="49" cm="1">
        <f t="array" aca="1" ref="BH143" ca="1">OFFSET($AZ$2,$BF143,COLUMN(B:B),,)</f>
        <v>44736</v>
      </c>
      <c r="BI143" s="6" cm="1">
        <f t="array" aca="1" ref="BI143" ca="1">OFFSET($AZ$2,$BF143,COLUMN(C:C),,)</f>
        <v>7.5</v>
      </c>
      <c r="BJ143" s="6" cm="1">
        <f t="array" aca="1" ref="BJ143" ca="1">OFFSET($AZ$2,$BF143,COLUMN(D:D),,)</f>
        <v>108</v>
      </c>
      <c r="BL143" s="54" cm="1">
        <f t="array" aca="1" ref="BL143" ca="1">SMALL(IF(Order_QTY&gt;0,ROW($BF$3:$BF$1009)-2,9999),ROW(141:141))</f>
        <v>185</v>
      </c>
      <c r="BM143" s="53" t="str" cm="1">
        <f t="array" aca="1" ref="BM143" ca="1">OFFSET($BF$2,$BL143,COLUMN(A:A),,)</f>
        <v>DJ5963-780</v>
      </c>
      <c r="BN143" s="55" cm="1">
        <f t="array" aca="1" ref="BN143" ca="1">OFFSET($BF$2,$BL143,COLUMN(B:B),,)</f>
        <v>44736</v>
      </c>
      <c r="BO143" s="53" cm="1">
        <f t="array" aca="1" ref="BO143" ca="1">OFFSET($BF$2,$BL143,COLUMN(C:C),,)</f>
        <v>10.5</v>
      </c>
      <c r="BP143" s="53" cm="1">
        <f t="array" aca="1" ref="BP143" ca="1">OFFSET($BF$2,$BL143,COLUMN(D:D),,)</f>
        <v>18</v>
      </c>
    </row>
    <row r="144" spans="1:68">
      <c r="A144" s="6">
        <v>142</v>
      </c>
      <c r="B144" s="6">
        <f>Order!A145</f>
        <v>0</v>
      </c>
      <c r="C144" s="6">
        <f>Order!C145</f>
        <v>0</v>
      </c>
      <c r="D144" s="44">
        <f>Order!B145</f>
        <v>0</v>
      </c>
      <c r="E144" s="6">
        <f>Order!D145</f>
        <v>0</v>
      </c>
      <c r="F144" s="6">
        <f>Order!E145</f>
        <v>0</v>
      </c>
      <c r="G144" s="6">
        <f>Order!F145</f>
        <v>0</v>
      </c>
      <c r="H144" s="6">
        <f>Order!G145</f>
        <v>0</v>
      </c>
      <c r="I144" s="6">
        <f>Order!H145</f>
        <v>0</v>
      </c>
      <c r="J144" s="6">
        <f>Order!I145</f>
        <v>0</v>
      </c>
      <c r="K144" s="6">
        <f>Order!J145</f>
        <v>0</v>
      </c>
      <c r="L144" s="6">
        <f>Order!K145</f>
        <v>0</v>
      </c>
      <c r="M144" s="6">
        <f>Order!L145</f>
        <v>0</v>
      </c>
      <c r="N144" s="6">
        <f>Order!M145</f>
        <v>0</v>
      </c>
      <c r="O144" s="6">
        <f>Order!N145</f>
        <v>0</v>
      </c>
      <c r="P144" s="6">
        <f>Order!O145</f>
        <v>0</v>
      </c>
      <c r="Q144" s="6">
        <f>Order!P145</f>
        <v>0</v>
      </c>
      <c r="R144" s="6">
        <f>Order!Q145</f>
        <v>0</v>
      </c>
      <c r="S144" s="6">
        <f>Order!R145</f>
        <v>0</v>
      </c>
      <c r="T144" s="6">
        <f>Order!S145</f>
        <v>0</v>
      </c>
      <c r="U144" s="6">
        <f>Order!T145</f>
        <v>0</v>
      </c>
      <c r="V144" s="6">
        <f>Order!U145</f>
        <v>0</v>
      </c>
      <c r="W144" s="6">
        <f>Order!V145</f>
        <v>0</v>
      </c>
      <c r="X144" s="6">
        <f>Order!W145</f>
        <v>0</v>
      </c>
      <c r="Y144" s="6">
        <f>Order!X145</f>
        <v>0</v>
      </c>
      <c r="Z144" s="6">
        <f>Order!Y145</f>
        <v>0</v>
      </c>
      <c r="AA144" s="6">
        <f>Order!Z145</f>
        <v>0</v>
      </c>
      <c r="AC144" s="6" cm="1">
        <f t="array" ref="AC144">SMALL(IF(成人兒童=$AE$1,ROW($A$3:$A$302)-2,9999),ROW(142:142))</f>
        <v>9999</v>
      </c>
      <c r="AD144" s="6" cm="1">
        <f t="array" aca="1" ref="AD144" ca="1">OFFSET($B$2,$AC144,COLUMN(A:A),,)</f>
        <v>0</v>
      </c>
      <c r="AE144" s="44" cm="1">
        <f t="array" aca="1" ref="AE144" ca="1">OFFSET($B$2,$AC144,COLUMN(B:B),,)</f>
        <v>0</v>
      </c>
      <c r="AF144" s="6" cm="1">
        <f t="array" aca="1" ref="AF144" ca="1">OFFSET($B$2,$AC144,COLUMN(C:C),,)</f>
        <v>0</v>
      </c>
      <c r="AG144" s="6" cm="1">
        <f t="array" aca="1" ref="AG144" ca="1">OFFSET($B$2,$AC144,COLUMN(D:D),,)</f>
        <v>0</v>
      </c>
      <c r="AH144" s="6" cm="1">
        <f t="array" aca="1" ref="AH144" ca="1">OFFSET($B$2,$AC144,COLUMN(E:E),,)</f>
        <v>0</v>
      </c>
      <c r="AI144" s="6" cm="1">
        <f t="array" aca="1" ref="AI144" ca="1">OFFSET($B$2,$AC144,COLUMN(F:F),,)</f>
        <v>0</v>
      </c>
      <c r="AJ144" s="6" cm="1">
        <f t="array" aca="1" ref="AJ144" ca="1">OFFSET($B$2,$AC144,COLUMN(G:G),,)</f>
        <v>0</v>
      </c>
      <c r="AK144" s="6" cm="1">
        <f t="array" aca="1" ref="AK144" ca="1">OFFSET($B$2,$AC144,COLUMN(H:H),,)</f>
        <v>0</v>
      </c>
      <c r="AL144" s="6" cm="1">
        <f t="array" aca="1" ref="AL144" ca="1">OFFSET($B$2,$AC144,COLUMN(I:I),,)</f>
        <v>0</v>
      </c>
      <c r="AM144" s="6" cm="1">
        <f t="array" aca="1" ref="AM144" ca="1">OFFSET($B$2,$AC144,COLUMN(J:J),,)</f>
        <v>0</v>
      </c>
      <c r="AN144" s="6" cm="1">
        <f t="array" aca="1" ref="AN144" ca="1">OFFSET($B$2,$AC144,COLUMN(K:K),,)</f>
        <v>0</v>
      </c>
      <c r="AO144" s="6" cm="1">
        <f t="array" aca="1" ref="AO144" ca="1">OFFSET($B$2,$AC144,COLUMN(L:L),,)</f>
        <v>0</v>
      </c>
      <c r="AP144" s="6" cm="1">
        <f t="array" aca="1" ref="AP144" ca="1">OFFSET($B$2,$AC144,COLUMN(M:M),,)</f>
        <v>0</v>
      </c>
      <c r="AQ144" s="6" cm="1">
        <f t="array" aca="1" ref="AQ144" ca="1">OFFSET($B$2,$AC144,COLUMN(N:N),,)</f>
        <v>0</v>
      </c>
      <c r="AR144" s="6" cm="1">
        <f t="array" aca="1" ref="AR144" ca="1">OFFSET($B$2,$AC144,COLUMN(O:O),,)</f>
        <v>0</v>
      </c>
      <c r="AS144" s="6" cm="1">
        <f t="array" aca="1" ref="AS144" ca="1">OFFSET($B$2,$AC144,COLUMN(P:P),,)</f>
        <v>0</v>
      </c>
      <c r="AT144" s="6" cm="1">
        <f t="array" aca="1" ref="AT144" ca="1">OFFSET($B$2,$AC144,COLUMN(Q:Q),,)</f>
        <v>0</v>
      </c>
      <c r="AU144" s="6" cm="1">
        <f t="array" aca="1" ref="AU144" ca="1">OFFSET($B$2,$AC144,COLUMN(R:R),,)</f>
        <v>0</v>
      </c>
      <c r="AV144" s="6" cm="1">
        <f t="array" aca="1" ref="AV144" ca="1">OFFSET($B$2,$AC144,COLUMN(S:S),,)</f>
        <v>0</v>
      </c>
      <c r="AW144" s="6" cm="1">
        <f t="array" aca="1" ref="AW144" ca="1">OFFSET($B$2,$AC144,COLUMN(T:T),,)</f>
        <v>0</v>
      </c>
      <c r="AX144" s="6" cm="1">
        <f t="array" aca="1" ref="AX144" ca="1">OFFSET($B$2,$AC144,COLUMN(U:U),,)</f>
        <v>0</v>
      </c>
      <c r="AZ144" s="6">
        <v>142</v>
      </c>
      <c r="BA144" s="45" t="str">
        <f t="shared" ca="1" si="14"/>
        <v>DJ5961-001</v>
      </c>
      <c r="BB144" s="44">
        <f t="shared" ca="1" si="15"/>
        <v>44736</v>
      </c>
      <c r="BC144" s="6">
        <f>$AN$2</f>
        <v>8</v>
      </c>
      <c r="BD144" s="6">
        <f ca="1">$AN$10</f>
        <v>168</v>
      </c>
      <c r="BF144" s="6" cm="1">
        <f t="array" aca="1" ref="BF144" ca="1">SMALL(IF(CGAC-$D$1&lt;36,ROW($BD$3:$BD$1009)-2,9999),ROW(142:142))</f>
        <v>142</v>
      </c>
      <c r="BG144" s="6" t="str" cm="1">
        <f t="array" aca="1" ref="BG144" ca="1">OFFSET($AZ$2,$BF144,COLUMN(A:A),,)</f>
        <v>DJ5961-001</v>
      </c>
      <c r="BH144" s="49" cm="1">
        <f t="array" aca="1" ref="BH144" ca="1">OFFSET($AZ$2,$BF144,COLUMN(B:B),,)</f>
        <v>44736</v>
      </c>
      <c r="BI144" s="6" cm="1">
        <f t="array" aca="1" ref="BI144" ca="1">OFFSET($AZ$2,$BF144,COLUMN(C:C),,)</f>
        <v>8</v>
      </c>
      <c r="BJ144" s="6" cm="1">
        <f t="array" aca="1" ref="BJ144" ca="1">OFFSET($AZ$2,$BF144,COLUMN(D:D),,)</f>
        <v>168</v>
      </c>
      <c r="BL144" s="54" cm="1">
        <f t="array" aca="1" ref="BL144" ca="1">SMALL(IF(Order_QTY&gt;0,ROW($BF$3:$BF$1009)-2,9999),ROW(142:142))</f>
        <v>186</v>
      </c>
      <c r="BM144" s="53" t="str" cm="1">
        <f t="array" aca="1" ref="BM144" ca="1">OFFSET($BF$2,$BL144,COLUMN(A:A),,)</f>
        <v>DJ5963-780</v>
      </c>
      <c r="BN144" s="55" cm="1">
        <f t="array" aca="1" ref="BN144" ca="1">OFFSET($BF$2,$BL144,COLUMN(B:B),,)</f>
        <v>44736</v>
      </c>
      <c r="BO144" s="53" cm="1">
        <f t="array" aca="1" ref="BO144" ca="1">OFFSET($BF$2,$BL144,COLUMN(C:C),,)</f>
        <v>11</v>
      </c>
      <c r="BP144" s="53" cm="1">
        <f t="array" aca="1" ref="BP144" ca="1">OFFSET($BF$2,$BL144,COLUMN(D:D),,)</f>
        <v>42</v>
      </c>
    </row>
    <row r="145" spans="1:68">
      <c r="A145" s="6">
        <v>143</v>
      </c>
      <c r="B145" s="6">
        <f>Order!A146</f>
        <v>0</v>
      </c>
      <c r="C145" s="6">
        <f>Order!C146</f>
        <v>0</v>
      </c>
      <c r="D145" s="44">
        <f>Order!B146</f>
        <v>0</v>
      </c>
      <c r="E145" s="6">
        <f>Order!D146</f>
        <v>0</v>
      </c>
      <c r="F145" s="6">
        <f>Order!E146</f>
        <v>0</v>
      </c>
      <c r="G145" s="6">
        <f>Order!F146</f>
        <v>0</v>
      </c>
      <c r="H145" s="6">
        <f>Order!G146</f>
        <v>0</v>
      </c>
      <c r="I145" s="6">
        <f>Order!H146</f>
        <v>0</v>
      </c>
      <c r="J145" s="6">
        <f>Order!I146</f>
        <v>0</v>
      </c>
      <c r="K145" s="6">
        <f>Order!J146</f>
        <v>0</v>
      </c>
      <c r="L145" s="6">
        <f>Order!K146</f>
        <v>0</v>
      </c>
      <c r="M145" s="6">
        <f>Order!L146</f>
        <v>0</v>
      </c>
      <c r="N145" s="6">
        <f>Order!M146</f>
        <v>0</v>
      </c>
      <c r="O145" s="6">
        <f>Order!N146</f>
        <v>0</v>
      </c>
      <c r="P145" s="6">
        <f>Order!O146</f>
        <v>0</v>
      </c>
      <c r="Q145" s="6">
        <f>Order!P146</f>
        <v>0</v>
      </c>
      <c r="R145" s="6">
        <f>Order!Q146</f>
        <v>0</v>
      </c>
      <c r="S145" s="6">
        <f>Order!R146</f>
        <v>0</v>
      </c>
      <c r="T145" s="6">
        <f>Order!S146</f>
        <v>0</v>
      </c>
      <c r="U145" s="6">
        <f>Order!T146</f>
        <v>0</v>
      </c>
      <c r="V145" s="6">
        <f>Order!U146</f>
        <v>0</v>
      </c>
      <c r="W145" s="6">
        <f>Order!V146</f>
        <v>0</v>
      </c>
      <c r="X145" s="6">
        <f>Order!W146</f>
        <v>0</v>
      </c>
      <c r="Y145" s="6">
        <f>Order!X146</f>
        <v>0</v>
      </c>
      <c r="Z145" s="6">
        <f>Order!Y146</f>
        <v>0</v>
      </c>
      <c r="AA145" s="6">
        <f>Order!Z146</f>
        <v>0</v>
      </c>
      <c r="AC145" s="6" cm="1">
        <f t="array" ref="AC145">SMALL(IF(成人兒童=$AE$1,ROW($A$3:$A$302)-2,9999),ROW(143:143))</f>
        <v>9999</v>
      </c>
      <c r="AD145" s="6" cm="1">
        <f t="array" aca="1" ref="AD145" ca="1">OFFSET($B$2,$AC145,COLUMN(A:A),,)</f>
        <v>0</v>
      </c>
      <c r="AE145" s="44" cm="1">
        <f t="array" aca="1" ref="AE145" ca="1">OFFSET($B$2,$AC145,COLUMN(B:B),,)</f>
        <v>0</v>
      </c>
      <c r="AF145" s="6" cm="1">
        <f t="array" aca="1" ref="AF145" ca="1">OFFSET($B$2,$AC145,COLUMN(C:C),,)</f>
        <v>0</v>
      </c>
      <c r="AG145" s="6" cm="1">
        <f t="array" aca="1" ref="AG145" ca="1">OFFSET($B$2,$AC145,COLUMN(D:D),,)</f>
        <v>0</v>
      </c>
      <c r="AH145" s="6" cm="1">
        <f t="array" aca="1" ref="AH145" ca="1">OFFSET($B$2,$AC145,COLUMN(E:E),,)</f>
        <v>0</v>
      </c>
      <c r="AI145" s="6" cm="1">
        <f t="array" aca="1" ref="AI145" ca="1">OFFSET($B$2,$AC145,COLUMN(F:F),,)</f>
        <v>0</v>
      </c>
      <c r="AJ145" s="6" cm="1">
        <f t="array" aca="1" ref="AJ145" ca="1">OFFSET($B$2,$AC145,COLUMN(G:G),,)</f>
        <v>0</v>
      </c>
      <c r="AK145" s="6" cm="1">
        <f t="array" aca="1" ref="AK145" ca="1">OFFSET($B$2,$AC145,COLUMN(H:H),,)</f>
        <v>0</v>
      </c>
      <c r="AL145" s="6" cm="1">
        <f t="array" aca="1" ref="AL145" ca="1">OFFSET($B$2,$AC145,COLUMN(I:I),,)</f>
        <v>0</v>
      </c>
      <c r="AM145" s="6" cm="1">
        <f t="array" aca="1" ref="AM145" ca="1">OFFSET($B$2,$AC145,COLUMN(J:J),,)</f>
        <v>0</v>
      </c>
      <c r="AN145" s="6" cm="1">
        <f t="array" aca="1" ref="AN145" ca="1">OFFSET($B$2,$AC145,COLUMN(K:K),,)</f>
        <v>0</v>
      </c>
      <c r="AO145" s="6" cm="1">
        <f t="array" aca="1" ref="AO145" ca="1">OFFSET($B$2,$AC145,COLUMN(L:L),,)</f>
        <v>0</v>
      </c>
      <c r="AP145" s="6" cm="1">
        <f t="array" aca="1" ref="AP145" ca="1">OFFSET($B$2,$AC145,COLUMN(M:M),,)</f>
        <v>0</v>
      </c>
      <c r="AQ145" s="6" cm="1">
        <f t="array" aca="1" ref="AQ145" ca="1">OFFSET($B$2,$AC145,COLUMN(N:N),,)</f>
        <v>0</v>
      </c>
      <c r="AR145" s="6" cm="1">
        <f t="array" aca="1" ref="AR145" ca="1">OFFSET($B$2,$AC145,COLUMN(O:O),,)</f>
        <v>0</v>
      </c>
      <c r="AS145" s="6" cm="1">
        <f t="array" aca="1" ref="AS145" ca="1">OFFSET($B$2,$AC145,COLUMN(P:P),,)</f>
        <v>0</v>
      </c>
      <c r="AT145" s="6" cm="1">
        <f t="array" aca="1" ref="AT145" ca="1">OFFSET($B$2,$AC145,COLUMN(Q:Q),,)</f>
        <v>0</v>
      </c>
      <c r="AU145" s="6" cm="1">
        <f t="array" aca="1" ref="AU145" ca="1">OFFSET($B$2,$AC145,COLUMN(R:R),,)</f>
        <v>0</v>
      </c>
      <c r="AV145" s="6" cm="1">
        <f t="array" aca="1" ref="AV145" ca="1">OFFSET($B$2,$AC145,COLUMN(S:S),,)</f>
        <v>0</v>
      </c>
      <c r="AW145" s="6" cm="1">
        <f t="array" aca="1" ref="AW145" ca="1">OFFSET($B$2,$AC145,COLUMN(T:T),,)</f>
        <v>0</v>
      </c>
      <c r="AX145" s="6" cm="1">
        <f t="array" aca="1" ref="AX145" ca="1">OFFSET($B$2,$AC145,COLUMN(U:U),,)</f>
        <v>0</v>
      </c>
      <c r="AZ145" s="6">
        <v>143</v>
      </c>
      <c r="BA145" s="45" t="str">
        <f t="shared" ca="1" si="14"/>
        <v>DJ5961-001</v>
      </c>
      <c r="BB145" s="44">
        <f t="shared" ca="1" si="15"/>
        <v>44736</v>
      </c>
      <c r="BC145" s="6">
        <f>$AO$2</f>
        <v>8.5</v>
      </c>
      <c r="BD145" s="6">
        <f ca="1">$AO$10</f>
        <v>222</v>
      </c>
      <c r="BF145" s="6" cm="1">
        <f t="array" aca="1" ref="BF145" ca="1">SMALL(IF(CGAC-$D$1&lt;36,ROW($BD$3:$BD$1009)-2,9999),ROW(143:143))</f>
        <v>143</v>
      </c>
      <c r="BG145" s="6" t="str" cm="1">
        <f t="array" aca="1" ref="BG145" ca="1">OFFSET($AZ$2,$BF145,COLUMN(A:A),,)</f>
        <v>DJ5961-001</v>
      </c>
      <c r="BH145" s="49" cm="1">
        <f t="array" aca="1" ref="BH145" ca="1">OFFSET($AZ$2,$BF145,COLUMN(B:B),,)</f>
        <v>44736</v>
      </c>
      <c r="BI145" s="6" cm="1">
        <f t="array" aca="1" ref="BI145" ca="1">OFFSET($AZ$2,$BF145,COLUMN(C:C),,)</f>
        <v>8.5</v>
      </c>
      <c r="BJ145" s="6" cm="1">
        <f t="array" aca="1" ref="BJ145" ca="1">OFFSET($AZ$2,$BF145,COLUMN(D:D),,)</f>
        <v>222</v>
      </c>
      <c r="BL145" s="54" cm="1">
        <f t="array" aca="1" ref="BL145" ca="1">SMALL(IF(Order_QTY&gt;0,ROW($BF$3:$BF$1009)-2,9999),ROW(143:143))</f>
        <v>187</v>
      </c>
      <c r="BM145" s="53" t="str" cm="1">
        <f t="array" aca="1" ref="BM145" ca="1">OFFSET($BF$2,$BL145,COLUMN(A:A),,)</f>
        <v>DJ5963-780</v>
      </c>
      <c r="BN145" s="55" cm="1">
        <f t="array" aca="1" ref="BN145" ca="1">OFFSET($BF$2,$BL145,COLUMN(B:B),,)</f>
        <v>44736</v>
      </c>
      <c r="BO145" s="53" cm="1">
        <f t="array" aca="1" ref="BO145" ca="1">OFFSET($BF$2,$BL145,COLUMN(C:C),,)</f>
        <v>11.5</v>
      </c>
      <c r="BP145" s="53" cm="1">
        <f t="array" aca="1" ref="BP145" ca="1">OFFSET($BF$2,$BL145,COLUMN(D:D),,)</f>
        <v>12</v>
      </c>
    </row>
    <row r="146" spans="1:68">
      <c r="A146" s="6">
        <v>144</v>
      </c>
      <c r="B146" s="6">
        <f>Order!A147</f>
        <v>0</v>
      </c>
      <c r="C146" s="6">
        <f>Order!C147</f>
        <v>0</v>
      </c>
      <c r="D146" s="44">
        <f>Order!B147</f>
        <v>0</v>
      </c>
      <c r="E146" s="6">
        <f>Order!D147</f>
        <v>0</v>
      </c>
      <c r="F146" s="6">
        <f>Order!E147</f>
        <v>0</v>
      </c>
      <c r="G146" s="6">
        <f>Order!F147</f>
        <v>0</v>
      </c>
      <c r="H146" s="6">
        <f>Order!G147</f>
        <v>0</v>
      </c>
      <c r="I146" s="6">
        <f>Order!H147</f>
        <v>0</v>
      </c>
      <c r="J146" s="6">
        <f>Order!I147</f>
        <v>0</v>
      </c>
      <c r="K146" s="6">
        <f>Order!J147</f>
        <v>0</v>
      </c>
      <c r="L146" s="6">
        <f>Order!K147</f>
        <v>0</v>
      </c>
      <c r="M146" s="6">
        <f>Order!L147</f>
        <v>0</v>
      </c>
      <c r="N146" s="6">
        <f>Order!M147</f>
        <v>0</v>
      </c>
      <c r="O146" s="6">
        <f>Order!N147</f>
        <v>0</v>
      </c>
      <c r="P146" s="6">
        <f>Order!O147</f>
        <v>0</v>
      </c>
      <c r="Q146" s="6">
        <f>Order!P147</f>
        <v>0</v>
      </c>
      <c r="R146" s="6">
        <f>Order!Q147</f>
        <v>0</v>
      </c>
      <c r="S146" s="6">
        <f>Order!R147</f>
        <v>0</v>
      </c>
      <c r="T146" s="6">
        <f>Order!S147</f>
        <v>0</v>
      </c>
      <c r="U146" s="6">
        <f>Order!T147</f>
        <v>0</v>
      </c>
      <c r="V146" s="6">
        <f>Order!U147</f>
        <v>0</v>
      </c>
      <c r="W146" s="6">
        <f>Order!V147</f>
        <v>0</v>
      </c>
      <c r="X146" s="6">
        <f>Order!W147</f>
        <v>0</v>
      </c>
      <c r="Y146" s="6">
        <f>Order!X147</f>
        <v>0</v>
      </c>
      <c r="Z146" s="6">
        <f>Order!Y147</f>
        <v>0</v>
      </c>
      <c r="AA146" s="6">
        <f>Order!Z147</f>
        <v>0</v>
      </c>
      <c r="AC146" s="6" cm="1">
        <f t="array" ref="AC146">SMALL(IF(成人兒童=$AE$1,ROW($A$3:$A$302)-2,9999),ROW(144:144))</f>
        <v>9999</v>
      </c>
      <c r="AD146" s="6" cm="1">
        <f t="array" aca="1" ref="AD146" ca="1">OFFSET($B$2,$AC146,COLUMN(A:A),,)</f>
        <v>0</v>
      </c>
      <c r="AE146" s="44" cm="1">
        <f t="array" aca="1" ref="AE146" ca="1">OFFSET($B$2,$AC146,COLUMN(B:B),,)</f>
        <v>0</v>
      </c>
      <c r="AF146" s="6" cm="1">
        <f t="array" aca="1" ref="AF146" ca="1">OFFSET($B$2,$AC146,COLUMN(C:C),,)</f>
        <v>0</v>
      </c>
      <c r="AG146" s="6" cm="1">
        <f t="array" aca="1" ref="AG146" ca="1">OFFSET($B$2,$AC146,COLUMN(D:D),,)</f>
        <v>0</v>
      </c>
      <c r="AH146" s="6" cm="1">
        <f t="array" aca="1" ref="AH146" ca="1">OFFSET($B$2,$AC146,COLUMN(E:E),,)</f>
        <v>0</v>
      </c>
      <c r="AI146" s="6" cm="1">
        <f t="array" aca="1" ref="AI146" ca="1">OFFSET($B$2,$AC146,COLUMN(F:F),,)</f>
        <v>0</v>
      </c>
      <c r="AJ146" s="6" cm="1">
        <f t="array" aca="1" ref="AJ146" ca="1">OFFSET($B$2,$AC146,COLUMN(G:G),,)</f>
        <v>0</v>
      </c>
      <c r="AK146" s="6" cm="1">
        <f t="array" aca="1" ref="AK146" ca="1">OFFSET($B$2,$AC146,COLUMN(H:H),,)</f>
        <v>0</v>
      </c>
      <c r="AL146" s="6" cm="1">
        <f t="array" aca="1" ref="AL146" ca="1">OFFSET($B$2,$AC146,COLUMN(I:I),,)</f>
        <v>0</v>
      </c>
      <c r="AM146" s="6" cm="1">
        <f t="array" aca="1" ref="AM146" ca="1">OFFSET($B$2,$AC146,COLUMN(J:J),,)</f>
        <v>0</v>
      </c>
      <c r="AN146" s="6" cm="1">
        <f t="array" aca="1" ref="AN146" ca="1">OFFSET($B$2,$AC146,COLUMN(K:K),,)</f>
        <v>0</v>
      </c>
      <c r="AO146" s="6" cm="1">
        <f t="array" aca="1" ref="AO146" ca="1">OFFSET($B$2,$AC146,COLUMN(L:L),,)</f>
        <v>0</v>
      </c>
      <c r="AP146" s="6" cm="1">
        <f t="array" aca="1" ref="AP146" ca="1">OFFSET($B$2,$AC146,COLUMN(M:M),,)</f>
        <v>0</v>
      </c>
      <c r="AQ146" s="6" cm="1">
        <f t="array" aca="1" ref="AQ146" ca="1">OFFSET($B$2,$AC146,COLUMN(N:N),,)</f>
        <v>0</v>
      </c>
      <c r="AR146" s="6" cm="1">
        <f t="array" aca="1" ref="AR146" ca="1">OFFSET($B$2,$AC146,COLUMN(O:O),,)</f>
        <v>0</v>
      </c>
      <c r="AS146" s="6" cm="1">
        <f t="array" aca="1" ref="AS146" ca="1">OFFSET($B$2,$AC146,COLUMN(P:P),,)</f>
        <v>0</v>
      </c>
      <c r="AT146" s="6" cm="1">
        <f t="array" aca="1" ref="AT146" ca="1">OFFSET($B$2,$AC146,COLUMN(Q:Q),,)</f>
        <v>0</v>
      </c>
      <c r="AU146" s="6" cm="1">
        <f t="array" aca="1" ref="AU146" ca="1">OFFSET($B$2,$AC146,COLUMN(R:R),,)</f>
        <v>0</v>
      </c>
      <c r="AV146" s="6" cm="1">
        <f t="array" aca="1" ref="AV146" ca="1">OFFSET($B$2,$AC146,COLUMN(S:S),,)</f>
        <v>0</v>
      </c>
      <c r="AW146" s="6" cm="1">
        <f t="array" aca="1" ref="AW146" ca="1">OFFSET($B$2,$AC146,COLUMN(T:T),,)</f>
        <v>0</v>
      </c>
      <c r="AX146" s="6" cm="1">
        <f t="array" aca="1" ref="AX146" ca="1">OFFSET($B$2,$AC146,COLUMN(U:U),,)</f>
        <v>0</v>
      </c>
      <c r="AZ146" s="6">
        <v>144</v>
      </c>
      <c r="BA146" s="45" t="str">
        <f t="shared" ca="1" si="14"/>
        <v>DJ5961-001</v>
      </c>
      <c r="BB146" s="44">
        <f t="shared" ca="1" si="15"/>
        <v>44736</v>
      </c>
      <c r="BC146" s="6">
        <f>$AP$2</f>
        <v>9</v>
      </c>
      <c r="BD146" s="6">
        <f ca="1">$AP$10</f>
        <v>396</v>
      </c>
      <c r="BF146" s="6" cm="1">
        <f t="array" aca="1" ref="BF146" ca="1">SMALL(IF(CGAC-$D$1&lt;36,ROW($BD$3:$BD$1009)-2,9999),ROW(144:144))</f>
        <v>144</v>
      </c>
      <c r="BG146" s="6" t="str" cm="1">
        <f t="array" aca="1" ref="BG146" ca="1">OFFSET($AZ$2,$BF146,COLUMN(A:A),,)</f>
        <v>DJ5961-001</v>
      </c>
      <c r="BH146" s="49" cm="1">
        <f t="array" aca="1" ref="BH146" ca="1">OFFSET($AZ$2,$BF146,COLUMN(B:B),,)</f>
        <v>44736</v>
      </c>
      <c r="BI146" s="6" cm="1">
        <f t="array" aca="1" ref="BI146" ca="1">OFFSET($AZ$2,$BF146,COLUMN(C:C),,)</f>
        <v>9</v>
      </c>
      <c r="BJ146" s="6" cm="1">
        <f t="array" aca="1" ref="BJ146" ca="1">OFFSET($AZ$2,$BF146,COLUMN(D:D),,)</f>
        <v>396</v>
      </c>
      <c r="BL146" s="54" cm="1">
        <f t="array" aca="1" ref="BL146" ca="1">SMALL(IF(Order_QTY&gt;0,ROW($BF$3:$BF$1009)-2,9999),ROW(144:144))</f>
        <v>188</v>
      </c>
      <c r="BM146" s="53" t="str" cm="1">
        <f t="array" aca="1" ref="BM146" ca="1">OFFSET($BF$2,$BL146,COLUMN(A:A),,)</f>
        <v>DJ5963-780</v>
      </c>
      <c r="BN146" s="55" cm="1">
        <f t="array" aca="1" ref="BN146" ca="1">OFFSET($BF$2,$BL146,COLUMN(B:B),,)</f>
        <v>44736</v>
      </c>
      <c r="BO146" s="53" cm="1">
        <f t="array" aca="1" ref="BO146" ca="1">OFFSET($BF$2,$BL146,COLUMN(C:C),,)</f>
        <v>12</v>
      </c>
      <c r="BP146" s="53" cm="1">
        <f t="array" aca="1" ref="BP146" ca="1">OFFSET($BF$2,$BL146,COLUMN(D:D),,)</f>
        <v>12</v>
      </c>
    </row>
    <row r="147" spans="1:68">
      <c r="A147" s="6">
        <v>145</v>
      </c>
      <c r="B147" s="6">
        <f>Order!A148</f>
        <v>0</v>
      </c>
      <c r="C147" s="6">
        <f>Order!C148</f>
        <v>0</v>
      </c>
      <c r="D147" s="44">
        <f>Order!B148</f>
        <v>0</v>
      </c>
      <c r="E147" s="6">
        <f>Order!D148</f>
        <v>0</v>
      </c>
      <c r="F147" s="6">
        <f>Order!E148</f>
        <v>0</v>
      </c>
      <c r="G147" s="6">
        <f>Order!F148</f>
        <v>0</v>
      </c>
      <c r="H147" s="6">
        <f>Order!G148</f>
        <v>0</v>
      </c>
      <c r="I147" s="6">
        <f>Order!H148</f>
        <v>0</v>
      </c>
      <c r="J147" s="6">
        <f>Order!I148</f>
        <v>0</v>
      </c>
      <c r="K147" s="6">
        <f>Order!J148</f>
        <v>0</v>
      </c>
      <c r="L147" s="6">
        <f>Order!K148</f>
        <v>0</v>
      </c>
      <c r="M147" s="6">
        <f>Order!L148</f>
        <v>0</v>
      </c>
      <c r="N147" s="6">
        <f>Order!M148</f>
        <v>0</v>
      </c>
      <c r="O147" s="6">
        <f>Order!N148</f>
        <v>0</v>
      </c>
      <c r="P147" s="6">
        <f>Order!O148</f>
        <v>0</v>
      </c>
      <c r="Q147" s="6">
        <f>Order!P148</f>
        <v>0</v>
      </c>
      <c r="R147" s="6">
        <f>Order!Q148</f>
        <v>0</v>
      </c>
      <c r="S147" s="6">
        <f>Order!R148</f>
        <v>0</v>
      </c>
      <c r="T147" s="6">
        <f>Order!S148</f>
        <v>0</v>
      </c>
      <c r="U147" s="6">
        <f>Order!T148</f>
        <v>0</v>
      </c>
      <c r="V147" s="6">
        <f>Order!U148</f>
        <v>0</v>
      </c>
      <c r="W147" s="6">
        <f>Order!V148</f>
        <v>0</v>
      </c>
      <c r="X147" s="6">
        <f>Order!W148</f>
        <v>0</v>
      </c>
      <c r="Y147" s="6">
        <f>Order!X148</f>
        <v>0</v>
      </c>
      <c r="Z147" s="6">
        <f>Order!Y148</f>
        <v>0</v>
      </c>
      <c r="AA147" s="6">
        <f>Order!Z148</f>
        <v>0</v>
      </c>
      <c r="AC147" s="6" cm="1">
        <f t="array" ref="AC147">SMALL(IF(成人兒童=$AE$1,ROW($A$3:$A$302)-2,9999),ROW(145:145))</f>
        <v>9999</v>
      </c>
      <c r="AD147" s="6" cm="1">
        <f t="array" aca="1" ref="AD147" ca="1">OFFSET($B$2,$AC147,COLUMN(A:A),,)</f>
        <v>0</v>
      </c>
      <c r="AE147" s="44" cm="1">
        <f t="array" aca="1" ref="AE147" ca="1">OFFSET($B$2,$AC147,COLUMN(B:B),,)</f>
        <v>0</v>
      </c>
      <c r="AF147" s="6" cm="1">
        <f t="array" aca="1" ref="AF147" ca="1">OFFSET($B$2,$AC147,COLUMN(C:C),,)</f>
        <v>0</v>
      </c>
      <c r="AG147" s="6" cm="1">
        <f t="array" aca="1" ref="AG147" ca="1">OFFSET($B$2,$AC147,COLUMN(D:D),,)</f>
        <v>0</v>
      </c>
      <c r="AH147" s="6" cm="1">
        <f t="array" aca="1" ref="AH147" ca="1">OFFSET($B$2,$AC147,COLUMN(E:E),,)</f>
        <v>0</v>
      </c>
      <c r="AI147" s="6" cm="1">
        <f t="array" aca="1" ref="AI147" ca="1">OFFSET($B$2,$AC147,COLUMN(F:F),,)</f>
        <v>0</v>
      </c>
      <c r="AJ147" s="6" cm="1">
        <f t="array" aca="1" ref="AJ147" ca="1">OFFSET($B$2,$AC147,COLUMN(G:G),,)</f>
        <v>0</v>
      </c>
      <c r="AK147" s="6" cm="1">
        <f t="array" aca="1" ref="AK147" ca="1">OFFSET($B$2,$AC147,COLUMN(H:H),,)</f>
        <v>0</v>
      </c>
      <c r="AL147" s="6" cm="1">
        <f t="array" aca="1" ref="AL147" ca="1">OFFSET($B$2,$AC147,COLUMN(I:I),,)</f>
        <v>0</v>
      </c>
      <c r="AM147" s="6" cm="1">
        <f t="array" aca="1" ref="AM147" ca="1">OFFSET($B$2,$AC147,COLUMN(J:J),,)</f>
        <v>0</v>
      </c>
      <c r="AN147" s="6" cm="1">
        <f t="array" aca="1" ref="AN147" ca="1">OFFSET($B$2,$AC147,COLUMN(K:K),,)</f>
        <v>0</v>
      </c>
      <c r="AO147" s="6" cm="1">
        <f t="array" aca="1" ref="AO147" ca="1">OFFSET($B$2,$AC147,COLUMN(L:L),,)</f>
        <v>0</v>
      </c>
      <c r="AP147" s="6" cm="1">
        <f t="array" aca="1" ref="AP147" ca="1">OFFSET($B$2,$AC147,COLUMN(M:M),,)</f>
        <v>0</v>
      </c>
      <c r="AQ147" s="6" cm="1">
        <f t="array" aca="1" ref="AQ147" ca="1">OFFSET($B$2,$AC147,COLUMN(N:N),,)</f>
        <v>0</v>
      </c>
      <c r="AR147" s="6" cm="1">
        <f t="array" aca="1" ref="AR147" ca="1">OFFSET($B$2,$AC147,COLUMN(O:O),,)</f>
        <v>0</v>
      </c>
      <c r="AS147" s="6" cm="1">
        <f t="array" aca="1" ref="AS147" ca="1">OFFSET($B$2,$AC147,COLUMN(P:P),,)</f>
        <v>0</v>
      </c>
      <c r="AT147" s="6" cm="1">
        <f t="array" aca="1" ref="AT147" ca="1">OFFSET($B$2,$AC147,COLUMN(Q:Q),,)</f>
        <v>0</v>
      </c>
      <c r="AU147" s="6" cm="1">
        <f t="array" aca="1" ref="AU147" ca="1">OFFSET($B$2,$AC147,COLUMN(R:R),,)</f>
        <v>0</v>
      </c>
      <c r="AV147" s="6" cm="1">
        <f t="array" aca="1" ref="AV147" ca="1">OFFSET($B$2,$AC147,COLUMN(S:S),,)</f>
        <v>0</v>
      </c>
      <c r="AW147" s="6" cm="1">
        <f t="array" aca="1" ref="AW147" ca="1">OFFSET($B$2,$AC147,COLUMN(T:T),,)</f>
        <v>0</v>
      </c>
      <c r="AX147" s="6" cm="1">
        <f t="array" aca="1" ref="AX147" ca="1">OFFSET($B$2,$AC147,COLUMN(U:U),,)</f>
        <v>0</v>
      </c>
      <c r="AZ147" s="6">
        <v>145</v>
      </c>
      <c r="BA147" s="45" t="str">
        <f t="shared" ca="1" si="14"/>
        <v>DJ5961-001</v>
      </c>
      <c r="BB147" s="44">
        <f t="shared" ca="1" si="15"/>
        <v>44736</v>
      </c>
      <c r="BC147" s="6">
        <f>$AQ$2</f>
        <v>9.5</v>
      </c>
      <c r="BD147" s="6">
        <f ca="1">$AQ$10</f>
        <v>306</v>
      </c>
      <c r="BF147" s="6" cm="1">
        <f t="array" aca="1" ref="BF147" ca="1">SMALL(IF(CGAC-$D$1&lt;36,ROW($BD$3:$BD$1009)-2,9999),ROW(145:145))</f>
        <v>145</v>
      </c>
      <c r="BG147" s="6" t="str" cm="1">
        <f t="array" aca="1" ref="BG147" ca="1">OFFSET($AZ$2,$BF147,COLUMN(A:A),,)</f>
        <v>DJ5961-001</v>
      </c>
      <c r="BH147" s="49" cm="1">
        <f t="array" aca="1" ref="BH147" ca="1">OFFSET($AZ$2,$BF147,COLUMN(B:B),,)</f>
        <v>44736</v>
      </c>
      <c r="BI147" s="6" cm="1">
        <f t="array" aca="1" ref="BI147" ca="1">OFFSET($AZ$2,$BF147,COLUMN(C:C),,)</f>
        <v>9.5</v>
      </c>
      <c r="BJ147" s="6" cm="1">
        <f t="array" aca="1" ref="BJ147" ca="1">OFFSET($AZ$2,$BF147,COLUMN(D:D),,)</f>
        <v>306</v>
      </c>
      <c r="BL147" s="54" cm="1">
        <f t="array" aca="1" ref="BL147" ca="1">SMALL(IF(Order_QTY&gt;0,ROW($BF$3:$BF$1009)-2,9999),ROW(145:145))</f>
        <v>201</v>
      </c>
      <c r="BM147" s="53" t="str" cm="1">
        <f t="array" aca="1" ref="BM147" ca="1">OFFSET($BF$2,$BL147,COLUMN(A:A),,)</f>
        <v>DJ5963-001</v>
      </c>
      <c r="BN147" s="55" cm="1">
        <f t="array" aca="1" ref="BN147" ca="1">OFFSET($BF$2,$BL147,COLUMN(B:B),,)</f>
        <v>44736</v>
      </c>
      <c r="BO147" s="53" cm="1">
        <f t="array" aca="1" ref="BO147" ca="1">OFFSET($BF$2,$BL147,COLUMN(C:C),,)</f>
        <v>9</v>
      </c>
      <c r="BP147" s="53" cm="1">
        <f t="array" aca="1" ref="BP147" ca="1">OFFSET($BF$2,$BL147,COLUMN(D:D),,)</f>
        <v>24</v>
      </c>
    </row>
    <row r="148" spans="1:68">
      <c r="A148" s="6">
        <v>146</v>
      </c>
      <c r="B148" s="6">
        <f>Order!A149</f>
        <v>0</v>
      </c>
      <c r="C148" s="6">
        <f>Order!C149</f>
        <v>0</v>
      </c>
      <c r="D148" s="44">
        <f>Order!B149</f>
        <v>0</v>
      </c>
      <c r="E148" s="6">
        <f>Order!D149</f>
        <v>0</v>
      </c>
      <c r="F148" s="6">
        <f>Order!E149</f>
        <v>0</v>
      </c>
      <c r="G148" s="6">
        <f>Order!F149</f>
        <v>0</v>
      </c>
      <c r="H148" s="6">
        <f>Order!G149</f>
        <v>0</v>
      </c>
      <c r="I148" s="6">
        <f>Order!H149</f>
        <v>0</v>
      </c>
      <c r="J148" s="6">
        <f>Order!I149</f>
        <v>0</v>
      </c>
      <c r="K148" s="6">
        <f>Order!J149</f>
        <v>0</v>
      </c>
      <c r="L148" s="6">
        <f>Order!K149</f>
        <v>0</v>
      </c>
      <c r="M148" s="6">
        <f>Order!L149</f>
        <v>0</v>
      </c>
      <c r="N148" s="6">
        <f>Order!M149</f>
        <v>0</v>
      </c>
      <c r="O148" s="6">
        <f>Order!N149</f>
        <v>0</v>
      </c>
      <c r="P148" s="6">
        <f>Order!O149</f>
        <v>0</v>
      </c>
      <c r="Q148" s="6">
        <f>Order!P149</f>
        <v>0</v>
      </c>
      <c r="R148" s="6">
        <f>Order!Q149</f>
        <v>0</v>
      </c>
      <c r="S148" s="6">
        <f>Order!R149</f>
        <v>0</v>
      </c>
      <c r="T148" s="6">
        <f>Order!S149</f>
        <v>0</v>
      </c>
      <c r="U148" s="6">
        <f>Order!T149</f>
        <v>0</v>
      </c>
      <c r="V148" s="6">
        <f>Order!U149</f>
        <v>0</v>
      </c>
      <c r="W148" s="6">
        <f>Order!V149</f>
        <v>0</v>
      </c>
      <c r="X148" s="6">
        <f>Order!W149</f>
        <v>0</v>
      </c>
      <c r="Y148" s="6">
        <f>Order!X149</f>
        <v>0</v>
      </c>
      <c r="Z148" s="6">
        <f>Order!Y149</f>
        <v>0</v>
      </c>
      <c r="AA148" s="6">
        <f>Order!Z149</f>
        <v>0</v>
      </c>
      <c r="AC148" s="6" cm="1">
        <f t="array" ref="AC148">SMALL(IF(成人兒童=$AE$1,ROW($A$3:$A$302)-2,9999),ROW(146:146))</f>
        <v>9999</v>
      </c>
      <c r="AD148" s="6" cm="1">
        <f t="array" aca="1" ref="AD148" ca="1">OFFSET($B$2,$AC148,COLUMN(A:A),,)</f>
        <v>0</v>
      </c>
      <c r="AE148" s="44" cm="1">
        <f t="array" aca="1" ref="AE148" ca="1">OFFSET($B$2,$AC148,COLUMN(B:B),,)</f>
        <v>0</v>
      </c>
      <c r="AF148" s="6" cm="1">
        <f t="array" aca="1" ref="AF148" ca="1">OFFSET($B$2,$AC148,COLUMN(C:C),,)</f>
        <v>0</v>
      </c>
      <c r="AG148" s="6" cm="1">
        <f t="array" aca="1" ref="AG148" ca="1">OFFSET($B$2,$AC148,COLUMN(D:D),,)</f>
        <v>0</v>
      </c>
      <c r="AH148" s="6" cm="1">
        <f t="array" aca="1" ref="AH148" ca="1">OFFSET($B$2,$AC148,COLUMN(E:E),,)</f>
        <v>0</v>
      </c>
      <c r="AI148" s="6" cm="1">
        <f t="array" aca="1" ref="AI148" ca="1">OFFSET($B$2,$AC148,COLUMN(F:F),,)</f>
        <v>0</v>
      </c>
      <c r="AJ148" s="6" cm="1">
        <f t="array" aca="1" ref="AJ148" ca="1">OFFSET($B$2,$AC148,COLUMN(G:G),,)</f>
        <v>0</v>
      </c>
      <c r="AK148" s="6" cm="1">
        <f t="array" aca="1" ref="AK148" ca="1">OFFSET($B$2,$AC148,COLUMN(H:H),,)</f>
        <v>0</v>
      </c>
      <c r="AL148" s="6" cm="1">
        <f t="array" aca="1" ref="AL148" ca="1">OFFSET($B$2,$AC148,COLUMN(I:I),,)</f>
        <v>0</v>
      </c>
      <c r="AM148" s="6" cm="1">
        <f t="array" aca="1" ref="AM148" ca="1">OFFSET($B$2,$AC148,COLUMN(J:J),,)</f>
        <v>0</v>
      </c>
      <c r="AN148" s="6" cm="1">
        <f t="array" aca="1" ref="AN148" ca="1">OFFSET($B$2,$AC148,COLUMN(K:K),,)</f>
        <v>0</v>
      </c>
      <c r="AO148" s="6" cm="1">
        <f t="array" aca="1" ref="AO148" ca="1">OFFSET($B$2,$AC148,COLUMN(L:L),,)</f>
        <v>0</v>
      </c>
      <c r="AP148" s="6" cm="1">
        <f t="array" aca="1" ref="AP148" ca="1">OFFSET($B$2,$AC148,COLUMN(M:M),,)</f>
        <v>0</v>
      </c>
      <c r="AQ148" s="6" cm="1">
        <f t="array" aca="1" ref="AQ148" ca="1">OFFSET($B$2,$AC148,COLUMN(N:N),,)</f>
        <v>0</v>
      </c>
      <c r="AR148" s="6" cm="1">
        <f t="array" aca="1" ref="AR148" ca="1">OFFSET($B$2,$AC148,COLUMN(O:O),,)</f>
        <v>0</v>
      </c>
      <c r="AS148" s="6" cm="1">
        <f t="array" aca="1" ref="AS148" ca="1">OFFSET($B$2,$AC148,COLUMN(P:P),,)</f>
        <v>0</v>
      </c>
      <c r="AT148" s="6" cm="1">
        <f t="array" aca="1" ref="AT148" ca="1">OFFSET($B$2,$AC148,COLUMN(Q:Q),,)</f>
        <v>0</v>
      </c>
      <c r="AU148" s="6" cm="1">
        <f t="array" aca="1" ref="AU148" ca="1">OFFSET($B$2,$AC148,COLUMN(R:R),,)</f>
        <v>0</v>
      </c>
      <c r="AV148" s="6" cm="1">
        <f t="array" aca="1" ref="AV148" ca="1">OFFSET($B$2,$AC148,COLUMN(S:S),,)</f>
        <v>0</v>
      </c>
      <c r="AW148" s="6" cm="1">
        <f t="array" aca="1" ref="AW148" ca="1">OFFSET($B$2,$AC148,COLUMN(T:T),,)</f>
        <v>0</v>
      </c>
      <c r="AX148" s="6" cm="1">
        <f t="array" aca="1" ref="AX148" ca="1">OFFSET($B$2,$AC148,COLUMN(U:U),,)</f>
        <v>0</v>
      </c>
      <c r="AZ148" s="6">
        <v>146</v>
      </c>
      <c r="BA148" s="45" t="str">
        <f t="shared" ca="1" si="14"/>
        <v>DJ5961-001</v>
      </c>
      <c r="BB148" s="44">
        <f t="shared" ca="1" si="15"/>
        <v>44736</v>
      </c>
      <c r="BC148" s="6">
        <f>$AR$2</f>
        <v>10</v>
      </c>
      <c r="BD148" s="6">
        <f ca="1">$AR$10</f>
        <v>330</v>
      </c>
      <c r="BF148" s="6" cm="1">
        <f t="array" aca="1" ref="BF148" ca="1">SMALL(IF(CGAC-$D$1&lt;36,ROW($BD$3:$BD$1009)-2,9999),ROW(146:146))</f>
        <v>146</v>
      </c>
      <c r="BG148" s="6" t="str" cm="1">
        <f t="array" aca="1" ref="BG148" ca="1">OFFSET($AZ$2,$BF148,COLUMN(A:A),,)</f>
        <v>DJ5961-001</v>
      </c>
      <c r="BH148" s="49" cm="1">
        <f t="array" aca="1" ref="BH148" ca="1">OFFSET($AZ$2,$BF148,COLUMN(B:B),,)</f>
        <v>44736</v>
      </c>
      <c r="BI148" s="6" cm="1">
        <f t="array" aca="1" ref="BI148" ca="1">OFFSET($AZ$2,$BF148,COLUMN(C:C),,)</f>
        <v>10</v>
      </c>
      <c r="BJ148" s="6" cm="1">
        <f t="array" aca="1" ref="BJ148" ca="1">OFFSET($AZ$2,$BF148,COLUMN(D:D),,)</f>
        <v>330</v>
      </c>
      <c r="BL148" s="54" cm="1">
        <f t="array" aca="1" ref="BL148" ca="1">SMALL(IF(Order_QTY&gt;0,ROW($BF$3:$BF$1009)-2,9999),ROW(146:146))</f>
        <v>202</v>
      </c>
      <c r="BM148" s="53" t="str" cm="1">
        <f t="array" aca="1" ref="BM148" ca="1">OFFSET($BF$2,$BL148,COLUMN(A:A),,)</f>
        <v>DJ5963-001</v>
      </c>
      <c r="BN148" s="55" cm="1">
        <f t="array" aca="1" ref="BN148" ca="1">OFFSET($BF$2,$BL148,COLUMN(B:B),,)</f>
        <v>44736</v>
      </c>
      <c r="BO148" s="53" cm="1">
        <f t="array" aca="1" ref="BO148" ca="1">OFFSET($BF$2,$BL148,COLUMN(C:C),,)</f>
        <v>9.5</v>
      </c>
      <c r="BP148" s="53" cm="1">
        <f t="array" aca="1" ref="BP148" ca="1">OFFSET($BF$2,$BL148,COLUMN(D:D),,)</f>
        <v>30</v>
      </c>
    </row>
    <row r="149" spans="1:68">
      <c r="A149" s="6">
        <v>147</v>
      </c>
      <c r="B149" s="6">
        <f>Order!A150</f>
        <v>0</v>
      </c>
      <c r="C149" s="6">
        <f>Order!C150</f>
        <v>0</v>
      </c>
      <c r="D149" s="44">
        <f>Order!B150</f>
        <v>0</v>
      </c>
      <c r="E149" s="6">
        <f>Order!D150</f>
        <v>0</v>
      </c>
      <c r="F149" s="6">
        <f>Order!E150</f>
        <v>0</v>
      </c>
      <c r="G149" s="6">
        <f>Order!F150</f>
        <v>0</v>
      </c>
      <c r="H149" s="6">
        <f>Order!G150</f>
        <v>0</v>
      </c>
      <c r="I149" s="6">
        <f>Order!H150</f>
        <v>0</v>
      </c>
      <c r="J149" s="6">
        <f>Order!I150</f>
        <v>0</v>
      </c>
      <c r="K149" s="6">
        <f>Order!J150</f>
        <v>0</v>
      </c>
      <c r="L149" s="6">
        <f>Order!K150</f>
        <v>0</v>
      </c>
      <c r="M149" s="6">
        <f>Order!L150</f>
        <v>0</v>
      </c>
      <c r="N149" s="6">
        <f>Order!M150</f>
        <v>0</v>
      </c>
      <c r="O149" s="6">
        <f>Order!N150</f>
        <v>0</v>
      </c>
      <c r="P149" s="6">
        <f>Order!O150</f>
        <v>0</v>
      </c>
      <c r="Q149" s="6">
        <f>Order!P150</f>
        <v>0</v>
      </c>
      <c r="R149" s="6">
        <f>Order!Q150</f>
        <v>0</v>
      </c>
      <c r="S149" s="6">
        <f>Order!R150</f>
        <v>0</v>
      </c>
      <c r="T149" s="6">
        <f>Order!S150</f>
        <v>0</v>
      </c>
      <c r="U149" s="6">
        <f>Order!T150</f>
        <v>0</v>
      </c>
      <c r="V149" s="6">
        <f>Order!U150</f>
        <v>0</v>
      </c>
      <c r="W149" s="6">
        <f>Order!V150</f>
        <v>0</v>
      </c>
      <c r="X149" s="6">
        <f>Order!W150</f>
        <v>0</v>
      </c>
      <c r="Y149" s="6">
        <f>Order!X150</f>
        <v>0</v>
      </c>
      <c r="Z149" s="6">
        <f>Order!Y150</f>
        <v>0</v>
      </c>
      <c r="AA149" s="6">
        <f>Order!Z150</f>
        <v>0</v>
      </c>
      <c r="AC149" s="6" cm="1">
        <f t="array" ref="AC149">SMALL(IF(成人兒童=$AE$1,ROW($A$3:$A$302)-2,9999),ROW(147:147))</f>
        <v>9999</v>
      </c>
      <c r="AD149" s="6" cm="1">
        <f t="array" aca="1" ref="AD149" ca="1">OFFSET($B$2,$AC149,COLUMN(A:A),,)</f>
        <v>0</v>
      </c>
      <c r="AE149" s="44" cm="1">
        <f t="array" aca="1" ref="AE149" ca="1">OFFSET($B$2,$AC149,COLUMN(B:B),,)</f>
        <v>0</v>
      </c>
      <c r="AF149" s="6" cm="1">
        <f t="array" aca="1" ref="AF149" ca="1">OFFSET($B$2,$AC149,COLUMN(C:C),,)</f>
        <v>0</v>
      </c>
      <c r="AG149" s="6" cm="1">
        <f t="array" aca="1" ref="AG149" ca="1">OFFSET($B$2,$AC149,COLUMN(D:D),,)</f>
        <v>0</v>
      </c>
      <c r="AH149" s="6" cm="1">
        <f t="array" aca="1" ref="AH149" ca="1">OFFSET($B$2,$AC149,COLUMN(E:E),,)</f>
        <v>0</v>
      </c>
      <c r="AI149" s="6" cm="1">
        <f t="array" aca="1" ref="AI149" ca="1">OFFSET($B$2,$AC149,COLUMN(F:F),,)</f>
        <v>0</v>
      </c>
      <c r="AJ149" s="6" cm="1">
        <f t="array" aca="1" ref="AJ149" ca="1">OFFSET($B$2,$AC149,COLUMN(G:G),,)</f>
        <v>0</v>
      </c>
      <c r="AK149" s="6" cm="1">
        <f t="array" aca="1" ref="AK149" ca="1">OFFSET($B$2,$AC149,COLUMN(H:H),,)</f>
        <v>0</v>
      </c>
      <c r="AL149" s="6" cm="1">
        <f t="array" aca="1" ref="AL149" ca="1">OFFSET($B$2,$AC149,COLUMN(I:I),,)</f>
        <v>0</v>
      </c>
      <c r="AM149" s="6" cm="1">
        <f t="array" aca="1" ref="AM149" ca="1">OFFSET($B$2,$AC149,COLUMN(J:J),,)</f>
        <v>0</v>
      </c>
      <c r="AN149" s="6" cm="1">
        <f t="array" aca="1" ref="AN149" ca="1">OFFSET($B$2,$AC149,COLUMN(K:K),,)</f>
        <v>0</v>
      </c>
      <c r="AO149" s="6" cm="1">
        <f t="array" aca="1" ref="AO149" ca="1">OFFSET($B$2,$AC149,COLUMN(L:L),,)</f>
        <v>0</v>
      </c>
      <c r="AP149" s="6" cm="1">
        <f t="array" aca="1" ref="AP149" ca="1">OFFSET($B$2,$AC149,COLUMN(M:M),,)</f>
        <v>0</v>
      </c>
      <c r="AQ149" s="6" cm="1">
        <f t="array" aca="1" ref="AQ149" ca="1">OFFSET($B$2,$AC149,COLUMN(N:N),,)</f>
        <v>0</v>
      </c>
      <c r="AR149" s="6" cm="1">
        <f t="array" aca="1" ref="AR149" ca="1">OFFSET($B$2,$AC149,COLUMN(O:O),,)</f>
        <v>0</v>
      </c>
      <c r="AS149" s="6" cm="1">
        <f t="array" aca="1" ref="AS149" ca="1">OFFSET($B$2,$AC149,COLUMN(P:P),,)</f>
        <v>0</v>
      </c>
      <c r="AT149" s="6" cm="1">
        <f t="array" aca="1" ref="AT149" ca="1">OFFSET($B$2,$AC149,COLUMN(Q:Q),,)</f>
        <v>0</v>
      </c>
      <c r="AU149" s="6" cm="1">
        <f t="array" aca="1" ref="AU149" ca="1">OFFSET($B$2,$AC149,COLUMN(R:R),,)</f>
        <v>0</v>
      </c>
      <c r="AV149" s="6" cm="1">
        <f t="array" aca="1" ref="AV149" ca="1">OFFSET($B$2,$AC149,COLUMN(S:S),,)</f>
        <v>0</v>
      </c>
      <c r="AW149" s="6" cm="1">
        <f t="array" aca="1" ref="AW149" ca="1">OFFSET($B$2,$AC149,COLUMN(T:T),,)</f>
        <v>0</v>
      </c>
      <c r="AX149" s="6" cm="1">
        <f t="array" aca="1" ref="AX149" ca="1">OFFSET($B$2,$AC149,COLUMN(U:U),,)</f>
        <v>0</v>
      </c>
      <c r="AZ149" s="6">
        <v>147</v>
      </c>
      <c r="BA149" s="45" t="str">
        <f t="shared" ca="1" si="14"/>
        <v>DJ5961-001</v>
      </c>
      <c r="BB149" s="44">
        <f t="shared" ca="1" si="15"/>
        <v>44736</v>
      </c>
      <c r="BC149" s="6">
        <f>$AS$2</f>
        <v>10.5</v>
      </c>
      <c r="BD149" s="6">
        <f ca="1">$AS$10</f>
        <v>228</v>
      </c>
      <c r="BF149" s="6" cm="1">
        <f t="array" aca="1" ref="BF149" ca="1">SMALL(IF(CGAC-$D$1&lt;36,ROW($BD$3:$BD$1009)-2,9999),ROW(147:147))</f>
        <v>147</v>
      </c>
      <c r="BG149" s="6" t="str" cm="1">
        <f t="array" aca="1" ref="BG149" ca="1">OFFSET($AZ$2,$BF149,COLUMN(A:A),,)</f>
        <v>DJ5961-001</v>
      </c>
      <c r="BH149" s="49" cm="1">
        <f t="array" aca="1" ref="BH149" ca="1">OFFSET($AZ$2,$BF149,COLUMN(B:B),,)</f>
        <v>44736</v>
      </c>
      <c r="BI149" s="6" cm="1">
        <f t="array" aca="1" ref="BI149" ca="1">OFFSET($AZ$2,$BF149,COLUMN(C:C),,)</f>
        <v>10.5</v>
      </c>
      <c r="BJ149" s="6" cm="1">
        <f t="array" aca="1" ref="BJ149" ca="1">OFFSET($AZ$2,$BF149,COLUMN(D:D),,)</f>
        <v>228</v>
      </c>
      <c r="BL149" s="54" cm="1">
        <f t="array" aca="1" ref="BL149" ca="1">SMALL(IF(Order_QTY&gt;0,ROW($BF$3:$BF$1009)-2,9999),ROW(147:147))</f>
        <v>203</v>
      </c>
      <c r="BM149" s="53" t="str" cm="1">
        <f t="array" aca="1" ref="BM149" ca="1">OFFSET($BF$2,$BL149,COLUMN(A:A),,)</f>
        <v>DJ5963-001</v>
      </c>
      <c r="BN149" s="55" cm="1">
        <f t="array" aca="1" ref="BN149" ca="1">OFFSET($BF$2,$BL149,COLUMN(B:B),,)</f>
        <v>44736</v>
      </c>
      <c r="BO149" s="53" cm="1">
        <f t="array" aca="1" ref="BO149" ca="1">OFFSET($BF$2,$BL149,COLUMN(C:C),,)</f>
        <v>10</v>
      </c>
      <c r="BP149" s="53" cm="1">
        <f t="array" aca="1" ref="BP149" ca="1">OFFSET($BF$2,$BL149,COLUMN(D:D),,)</f>
        <v>24</v>
      </c>
    </row>
    <row r="150" spans="1:68">
      <c r="A150" s="6">
        <v>148</v>
      </c>
      <c r="B150" s="6">
        <f>Order!A151</f>
        <v>0</v>
      </c>
      <c r="C150" s="6">
        <f>Order!C151</f>
        <v>0</v>
      </c>
      <c r="D150" s="44">
        <f>Order!B151</f>
        <v>0</v>
      </c>
      <c r="E150" s="6">
        <f>Order!D151</f>
        <v>0</v>
      </c>
      <c r="F150" s="6">
        <f>Order!E151</f>
        <v>0</v>
      </c>
      <c r="G150" s="6">
        <f>Order!F151</f>
        <v>0</v>
      </c>
      <c r="H150" s="6">
        <f>Order!G151</f>
        <v>0</v>
      </c>
      <c r="I150" s="6">
        <f>Order!H151</f>
        <v>0</v>
      </c>
      <c r="J150" s="6">
        <f>Order!I151</f>
        <v>0</v>
      </c>
      <c r="K150" s="6">
        <f>Order!J151</f>
        <v>0</v>
      </c>
      <c r="L150" s="6">
        <f>Order!K151</f>
        <v>0</v>
      </c>
      <c r="M150" s="6">
        <f>Order!L151</f>
        <v>0</v>
      </c>
      <c r="N150" s="6">
        <f>Order!M151</f>
        <v>0</v>
      </c>
      <c r="O150" s="6">
        <f>Order!N151</f>
        <v>0</v>
      </c>
      <c r="P150" s="6">
        <f>Order!O151</f>
        <v>0</v>
      </c>
      <c r="Q150" s="6">
        <f>Order!P151</f>
        <v>0</v>
      </c>
      <c r="R150" s="6">
        <f>Order!Q151</f>
        <v>0</v>
      </c>
      <c r="S150" s="6">
        <f>Order!R151</f>
        <v>0</v>
      </c>
      <c r="T150" s="6">
        <f>Order!S151</f>
        <v>0</v>
      </c>
      <c r="U150" s="6">
        <f>Order!T151</f>
        <v>0</v>
      </c>
      <c r="V150" s="6">
        <f>Order!U151</f>
        <v>0</v>
      </c>
      <c r="W150" s="6">
        <f>Order!V151</f>
        <v>0</v>
      </c>
      <c r="X150" s="6">
        <f>Order!W151</f>
        <v>0</v>
      </c>
      <c r="Y150" s="6">
        <f>Order!X151</f>
        <v>0</v>
      </c>
      <c r="Z150" s="6">
        <f>Order!Y151</f>
        <v>0</v>
      </c>
      <c r="AA150" s="6">
        <f>Order!Z151</f>
        <v>0</v>
      </c>
      <c r="AC150" s="6" cm="1">
        <f t="array" ref="AC150">SMALL(IF(成人兒童=$AE$1,ROW($A$3:$A$302)-2,9999),ROW(148:148))</f>
        <v>9999</v>
      </c>
      <c r="AD150" s="6" cm="1">
        <f t="array" aca="1" ref="AD150" ca="1">OFFSET($B$2,$AC150,COLUMN(A:A),,)</f>
        <v>0</v>
      </c>
      <c r="AE150" s="44" cm="1">
        <f t="array" aca="1" ref="AE150" ca="1">OFFSET($B$2,$AC150,COLUMN(B:B),,)</f>
        <v>0</v>
      </c>
      <c r="AF150" s="6" cm="1">
        <f t="array" aca="1" ref="AF150" ca="1">OFFSET($B$2,$AC150,COLUMN(C:C),,)</f>
        <v>0</v>
      </c>
      <c r="AG150" s="6" cm="1">
        <f t="array" aca="1" ref="AG150" ca="1">OFFSET($B$2,$AC150,COLUMN(D:D),,)</f>
        <v>0</v>
      </c>
      <c r="AH150" s="6" cm="1">
        <f t="array" aca="1" ref="AH150" ca="1">OFFSET($B$2,$AC150,COLUMN(E:E),,)</f>
        <v>0</v>
      </c>
      <c r="AI150" s="6" cm="1">
        <f t="array" aca="1" ref="AI150" ca="1">OFFSET($B$2,$AC150,COLUMN(F:F),,)</f>
        <v>0</v>
      </c>
      <c r="AJ150" s="6" cm="1">
        <f t="array" aca="1" ref="AJ150" ca="1">OFFSET($B$2,$AC150,COLUMN(G:G),,)</f>
        <v>0</v>
      </c>
      <c r="AK150" s="6" cm="1">
        <f t="array" aca="1" ref="AK150" ca="1">OFFSET($B$2,$AC150,COLUMN(H:H),,)</f>
        <v>0</v>
      </c>
      <c r="AL150" s="6" cm="1">
        <f t="array" aca="1" ref="AL150" ca="1">OFFSET($B$2,$AC150,COLUMN(I:I),,)</f>
        <v>0</v>
      </c>
      <c r="AM150" s="6" cm="1">
        <f t="array" aca="1" ref="AM150" ca="1">OFFSET($B$2,$AC150,COLUMN(J:J),,)</f>
        <v>0</v>
      </c>
      <c r="AN150" s="6" cm="1">
        <f t="array" aca="1" ref="AN150" ca="1">OFFSET($B$2,$AC150,COLUMN(K:K),,)</f>
        <v>0</v>
      </c>
      <c r="AO150" s="6" cm="1">
        <f t="array" aca="1" ref="AO150" ca="1">OFFSET($B$2,$AC150,COLUMN(L:L),,)</f>
        <v>0</v>
      </c>
      <c r="AP150" s="6" cm="1">
        <f t="array" aca="1" ref="AP150" ca="1">OFFSET($B$2,$AC150,COLUMN(M:M),,)</f>
        <v>0</v>
      </c>
      <c r="AQ150" s="6" cm="1">
        <f t="array" aca="1" ref="AQ150" ca="1">OFFSET($B$2,$AC150,COLUMN(N:N),,)</f>
        <v>0</v>
      </c>
      <c r="AR150" s="6" cm="1">
        <f t="array" aca="1" ref="AR150" ca="1">OFFSET($B$2,$AC150,COLUMN(O:O),,)</f>
        <v>0</v>
      </c>
      <c r="AS150" s="6" cm="1">
        <f t="array" aca="1" ref="AS150" ca="1">OFFSET($B$2,$AC150,COLUMN(P:P),,)</f>
        <v>0</v>
      </c>
      <c r="AT150" s="6" cm="1">
        <f t="array" aca="1" ref="AT150" ca="1">OFFSET($B$2,$AC150,COLUMN(Q:Q),,)</f>
        <v>0</v>
      </c>
      <c r="AU150" s="6" cm="1">
        <f t="array" aca="1" ref="AU150" ca="1">OFFSET($B$2,$AC150,COLUMN(R:R),,)</f>
        <v>0</v>
      </c>
      <c r="AV150" s="6" cm="1">
        <f t="array" aca="1" ref="AV150" ca="1">OFFSET($B$2,$AC150,COLUMN(S:S),,)</f>
        <v>0</v>
      </c>
      <c r="AW150" s="6" cm="1">
        <f t="array" aca="1" ref="AW150" ca="1">OFFSET($B$2,$AC150,COLUMN(T:T),,)</f>
        <v>0</v>
      </c>
      <c r="AX150" s="6" cm="1">
        <f t="array" aca="1" ref="AX150" ca="1">OFFSET($B$2,$AC150,COLUMN(U:U),,)</f>
        <v>0</v>
      </c>
      <c r="AZ150" s="6">
        <v>148</v>
      </c>
      <c r="BA150" s="45" t="str">
        <f t="shared" ca="1" si="14"/>
        <v>DJ5961-001</v>
      </c>
      <c r="BB150" s="44">
        <f t="shared" ca="1" si="15"/>
        <v>44736</v>
      </c>
      <c r="BC150" s="6">
        <f>$AT$2</f>
        <v>11</v>
      </c>
      <c r="BD150" s="6">
        <f ca="1">$AT$10</f>
        <v>240</v>
      </c>
      <c r="BF150" s="6" cm="1">
        <f t="array" aca="1" ref="BF150" ca="1">SMALL(IF(CGAC-$D$1&lt;36,ROW($BD$3:$BD$1009)-2,9999),ROW(148:148))</f>
        <v>148</v>
      </c>
      <c r="BG150" s="6" t="str" cm="1">
        <f t="array" aca="1" ref="BG150" ca="1">OFFSET($AZ$2,$BF150,COLUMN(A:A),,)</f>
        <v>DJ5961-001</v>
      </c>
      <c r="BH150" s="49" cm="1">
        <f t="array" aca="1" ref="BH150" ca="1">OFFSET($AZ$2,$BF150,COLUMN(B:B),,)</f>
        <v>44736</v>
      </c>
      <c r="BI150" s="6" cm="1">
        <f t="array" aca="1" ref="BI150" ca="1">OFFSET($AZ$2,$BF150,COLUMN(C:C),,)</f>
        <v>11</v>
      </c>
      <c r="BJ150" s="6" cm="1">
        <f t="array" aca="1" ref="BJ150" ca="1">OFFSET($AZ$2,$BF150,COLUMN(D:D),,)</f>
        <v>240</v>
      </c>
      <c r="BL150" s="54" cm="1">
        <f t="array" aca="1" ref="BL150" ca="1">SMALL(IF(Order_QTY&gt;0,ROW($BF$3:$BF$1009)-2,9999),ROW(148:148))</f>
        <v>204</v>
      </c>
      <c r="BM150" s="53" t="str" cm="1">
        <f t="array" aca="1" ref="BM150" ca="1">OFFSET($BF$2,$BL150,COLUMN(A:A),,)</f>
        <v>DJ5963-001</v>
      </c>
      <c r="BN150" s="55" cm="1">
        <f t="array" aca="1" ref="BN150" ca="1">OFFSET($BF$2,$BL150,COLUMN(B:B),,)</f>
        <v>44736</v>
      </c>
      <c r="BO150" s="53" cm="1">
        <f t="array" aca="1" ref="BO150" ca="1">OFFSET($BF$2,$BL150,COLUMN(C:C),,)</f>
        <v>10.5</v>
      </c>
      <c r="BP150" s="53" cm="1">
        <f t="array" aca="1" ref="BP150" ca="1">OFFSET($BF$2,$BL150,COLUMN(D:D),,)</f>
        <v>18</v>
      </c>
    </row>
    <row r="151" spans="1:68">
      <c r="A151" s="6">
        <v>149</v>
      </c>
      <c r="B151" s="6">
        <f>Order!A152</f>
        <v>0</v>
      </c>
      <c r="C151" s="6">
        <f>Order!C152</f>
        <v>0</v>
      </c>
      <c r="D151" s="44">
        <f>Order!B152</f>
        <v>0</v>
      </c>
      <c r="E151" s="6">
        <f>Order!D152</f>
        <v>0</v>
      </c>
      <c r="F151" s="6">
        <f>Order!E152</f>
        <v>0</v>
      </c>
      <c r="G151" s="6">
        <f>Order!F152</f>
        <v>0</v>
      </c>
      <c r="H151" s="6">
        <f>Order!G152</f>
        <v>0</v>
      </c>
      <c r="I151" s="6">
        <f>Order!H152</f>
        <v>0</v>
      </c>
      <c r="J151" s="6">
        <f>Order!I152</f>
        <v>0</v>
      </c>
      <c r="K151" s="6">
        <f>Order!J152</f>
        <v>0</v>
      </c>
      <c r="L151" s="6">
        <f>Order!K152</f>
        <v>0</v>
      </c>
      <c r="M151" s="6">
        <f>Order!L152</f>
        <v>0</v>
      </c>
      <c r="N151" s="6">
        <f>Order!M152</f>
        <v>0</v>
      </c>
      <c r="O151" s="6">
        <f>Order!N152</f>
        <v>0</v>
      </c>
      <c r="P151" s="6">
        <f>Order!O152</f>
        <v>0</v>
      </c>
      <c r="Q151" s="6">
        <f>Order!P152</f>
        <v>0</v>
      </c>
      <c r="R151" s="6">
        <f>Order!Q152</f>
        <v>0</v>
      </c>
      <c r="S151" s="6">
        <f>Order!R152</f>
        <v>0</v>
      </c>
      <c r="T151" s="6">
        <f>Order!S152</f>
        <v>0</v>
      </c>
      <c r="U151" s="6">
        <f>Order!T152</f>
        <v>0</v>
      </c>
      <c r="V151" s="6">
        <f>Order!U152</f>
        <v>0</v>
      </c>
      <c r="W151" s="6">
        <f>Order!V152</f>
        <v>0</v>
      </c>
      <c r="X151" s="6">
        <f>Order!W152</f>
        <v>0</v>
      </c>
      <c r="Y151" s="6">
        <f>Order!X152</f>
        <v>0</v>
      </c>
      <c r="Z151" s="6">
        <f>Order!Y152</f>
        <v>0</v>
      </c>
      <c r="AA151" s="6">
        <f>Order!Z152</f>
        <v>0</v>
      </c>
      <c r="AC151" s="6" cm="1">
        <f t="array" ref="AC151">SMALL(IF(成人兒童=$AE$1,ROW($A$3:$A$302)-2,9999),ROW(149:149))</f>
        <v>9999</v>
      </c>
      <c r="AD151" s="6" cm="1">
        <f t="array" aca="1" ref="AD151" ca="1">OFFSET($B$2,$AC151,COLUMN(A:A),,)</f>
        <v>0</v>
      </c>
      <c r="AE151" s="44" cm="1">
        <f t="array" aca="1" ref="AE151" ca="1">OFFSET($B$2,$AC151,COLUMN(B:B),,)</f>
        <v>0</v>
      </c>
      <c r="AF151" s="6" cm="1">
        <f t="array" aca="1" ref="AF151" ca="1">OFFSET($B$2,$AC151,COLUMN(C:C),,)</f>
        <v>0</v>
      </c>
      <c r="AG151" s="6" cm="1">
        <f t="array" aca="1" ref="AG151" ca="1">OFFSET($B$2,$AC151,COLUMN(D:D),,)</f>
        <v>0</v>
      </c>
      <c r="AH151" s="6" cm="1">
        <f t="array" aca="1" ref="AH151" ca="1">OFFSET($B$2,$AC151,COLUMN(E:E),,)</f>
        <v>0</v>
      </c>
      <c r="AI151" s="6" cm="1">
        <f t="array" aca="1" ref="AI151" ca="1">OFFSET($B$2,$AC151,COLUMN(F:F),,)</f>
        <v>0</v>
      </c>
      <c r="AJ151" s="6" cm="1">
        <f t="array" aca="1" ref="AJ151" ca="1">OFFSET($B$2,$AC151,COLUMN(G:G),,)</f>
        <v>0</v>
      </c>
      <c r="AK151" s="6" cm="1">
        <f t="array" aca="1" ref="AK151" ca="1">OFFSET($B$2,$AC151,COLUMN(H:H),,)</f>
        <v>0</v>
      </c>
      <c r="AL151" s="6" cm="1">
        <f t="array" aca="1" ref="AL151" ca="1">OFFSET($B$2,$AC151,COLUMN(I:I),,)</f>
        <v>0</v>
      </c>
      <c r="AM151" s="6" cm="1">
        <f t="array" aca="1" ref="AM151" ca="1">OFFSET($B$2,$AC151,COLUMN(J:J),,)</f>
        <v>0</v>
      </c>
      <c r="AN151" s="6" cm="1">
        <f t="array" aca="1" ref="AN151" ca="1">OFFSET($B$2,$AC151,COLUMN(K:K),,)</f>
        <v>0</v>
      </c>
      <c r="AO151" s="6" cm="1">
        <f t="array" aca="1" ref="AO151" ca="1">OFFSET($B$2,$AC151,COLUMN(L:L),,)</f>
        <v>0</v>
      </c>
      <c r="AP151" s="6" cm="1">
        <f t="array" aca="1" ref="AP151" ca="1">OFFSET($B$2,$AC151,COLUMN(M:M),,)</f>
        <v>0</v>
      </c>
      <c r="AQ151" s="6" cm="1">
        <f t="array" aca="1" ref="AQ151" ca="1">OFFSET($B$2,$AC151,COLUMN(N:N),,)</f>
        <v>0</v>
      </c>
      <c r="AR151" s="6" cm="1">
        <f t="array" aca="1" ref="AR151" ca="1">OFFSET($B$2,$AC151,COLUMN(O:O),,)</f>
        <v>0</v>
      </c>
      <c r="AS151" s="6" cm="1">
        <f t="array" aca="1" ref="AS151" ca="1">OFFSET($B$2,$AC151,COLUMN(P:P),,)</f>
        <v>0</v>
      </c>
      <c r="AT151" s="6" cm="1">
        <f t="array" aca="1" ref="AT151" ca="1">OFFSET($B$2,$AC151,COLUMN(Q:Q),,)</f>
        <v>0</v>
      </c>
      <c r="AU151" s="6" cm="1">
        <f t="array" aca="1" ref="AU151" ca="1">OFFSET($B$2,$AC151,COLUMN(R:R),,)</f>
        <v>0</v>
      </c>
      <c r="AV151" s="6" cm="1">
        <f t="array" aca="1" ref="AV151" ca="1">OFFSET($B$2,$AC151,COLUMN(S:S),,)</f>
        <v>0</v>
      </c>
      <c r="AW151" s="6" cm="1">
        <f t="array" aca="1" ref="AW151" ca="1">OFFSET($B$2,$AC151,COLUMN(T:T),,)</f>
        <v>0</v>
      </c>
      <c r="AX151" s="6" cm="1">
        <f t="array" aca="1" ref="AX151" ca="1">OFFSET($B$2,$AC151,COLUMN(U:U),,)</f>
        <v>0</v>
      </c>
      <c r="AZ151" s="6">
        <v>149</v>
      </c>
      <c r="BA151" s="45" t="str">
        <f t="shared" ca="1" si="14"/>
        <v>DJ5961-001</v>
      </c>
      <c r="BB151" s="44">
        <f t="shared" ca="1" si="15"/>
        <v>44736</v>
      </c>
      <c r="BC151" s="6">
        <f>$AU$2</f>
        <v>11.5</v>
      </c>
      <c r="BD151" s="6">
        <f ca="1">$AU$10</f>
        <v>126</v>
      </c>
      <c r="BF151" s="6" cm="1">
        <f t="array" aca="1" ref="BF151" ca="1">SMALL(IF(CGAC-$D$1&lt;36,ROW($BD$3:$BD$1009)-2,9999),ROW(149:149))</f>
        <v>149</v>
      </c>
      <c r="BG151" s="6" t="str" cm="1">
        <f t="array" aca="1" ref="BG151" ca="1">OFFSET($AZ$2,$BF151,COLUMN(A:A),,)</f>
        <v>DJ5961-001</v>
      </c>
      <c r="BH151" s="49" cm="1">
        <f t="array" aca="1" ref="BH151" ca="1">OFFSET($AZ$2,$BF151,COLUMN(B:B),,)</f>
        <v>44736</v>
      </c>
      <c r="BI151" s="6" cm="1">
        <f t="array" aca="1" ref="BI151" ca="1">OFFSET($AZ$2,$BF151,COLUMN(C:C),,)</f>
        <v>11.5</v>
      </c>
      <c r="BJ151" s="6" cm="1">
        <f t="array" aca="1" ref="BJ151" ca="1">OFFSET($AZ$2,$BF151,COLUMN(D:D),,)</f>
        <v>126</v>
      </c>
      <c r="BL151" s="54" cm="1">
        <f t="array" aca="1" ref="BL151" ca="1">SMALL(IF(Order_QTY&gt;0,ROW($BF$3:$BF$1009)-2,9999),ROW(149:149))</f>
        <v>206</v>
      </c>
      <c r="BM151" s="53" t="str" cm="1">
        <f t="array" aca="1" ref="BM151" ca="1">OFFSET($BF$2,$BL151,COLUMN(A:A),,)</f>
        <v>DJ5963-001</v>
      </c>
      <c r="BN151" s="55" cm="1">
        <f t="array" aca="1" ref="BN151" ca="1">OFFSET($BF$2,$BL151,COLUMN(B:B),,)</f>
        <v>44736</v>
      </c>
      <c r="BO151" s="53" cm="1">
        <f t="array" aca="1" ref="BO151" ca="1">OFFSET($BF$2,$BL151,COLUMN(C:C),,)</f>
        <v>11.5</v>
      </c>
      <c r="BP151" s="53" cm="1">
        <f t="array" aca="1" ref="BP151" ca="1">OFFSET($BF$2,$BL151,COLUMN(D:D),,)</f>
        <v>12</v>
      </c>
    </row>
    <row r="152" spans="1:68">
      <c r="A152" s="6">
        <v>150</v>
      </c>
      <c r="B152" s="6">
        <f>Order!A153</f>
        <v>0</v>
      </c>
      <c r="C152" s="6">
        <f>Order!C153</f>
        <v>0</v>
      </c>
      <c r="D152" s="44">
        <f>Order!B153</f>
        <v>0</v>
      </c>
      <c r="E152" s="6">
        <f>Order!D153</f>
        <v>0</v>
      </c>
      <c r="F152" s="6">
        <f>Order!E153</f>
        <v>0</v>
      </c>
      <c r="G152" s="6">
        <f>Order!F153</f>
        <v>0</v>
      </c>
      <c r="H152" s="6">
        <f>Order!G153</f>
        <v>0</v>
      </c>
      <c r="I152" s="6">
        <f>Order!H153</f>
        <v>0</v>
      </c>
      <c r="J152" s="6">
        <f>Order!I153</f>
        <v>0</v>
      </c>
      <c r="K152" s="6">
        <f>Order!J153</f>
        <v>0</v>
      </c>
      <c r="L152" s="6">
        <f>Order!K153</f>
        <v>0</v>
      </c>
      <c r="M152" s="6">
        <f>Order!L153</f>
        <v>0</v>
      </c>
      <c r="N152" s="6">
        <f>Order!M153</f>
        <v>0</v>
      </c>
      <c r="O152" s="6">
        <f>Order!N153</f>
        <v>0</v>
      </c>
      <c r="P152" s="6">
        <f>Order!O153</f>
        <v>0</v>
      </c>
      <c r="Q152" s="6">
        <f>Order!P153</f>
        <v>0</v>
      </c>
      <c r="R152" s="6">
        <f>Order!Q153</f>
        <v>0</v>
      </c>
      <c r="S152" s="6">
        <f>Order!R153</f>
        <v>0</v>
      </c>
      <c r="T152" s="6">
        <f>Order!S153</f>
        <v>0</v>
      </c>
      <c r="U152" s="6">
        <f>Order!T153</f>
        <v>0</v>
      </c>
      <c r="V152" s="6">
        <f>Order!U153</f>
        <v>0</v>
      </c>
      <c r="W152" s="6">
        <f>Order!V153</f>
        <v>0</v>
      </c>
      <c r="X152" s="6">
        <f>Order!W153</f>
        <v>0</v>
      </c>
      <c r="Y152" s="6">
        <f>Order!X153</f>
        <v>0</v>
      </c>
      <c r="Z152" s="6">
        <f>Order!Y153</f>
        <v>0</v>
      </c>
      <c r="AA152" s="6">
        <f>Order!Z153</f>
        <v>0</v>
      </c>
      <c r="AC152" s="6" cm="1">
        <f t="array" ref="AC152">SMALL(IF(成人兒童=$AE$1,ROW($A$3:$A$302)-2,9999),ROW(150:150))</f>
        <v>9999</v>
      </c>
      <c r="AD152" s="6" cm="1">
        <f t="array" aca="1" ref="AD152" ca="1">OFFSET($B$2,$AC152,COLUMN(A:A),,)</f>
        <v>0</v>
      </c>
      <c r="AE152" s="44" cm="1">
        <f t="array" aca="1" ref="AE152" ca="1">OFFSET($B$2,$AC152,COLUMN(B:B),,)</f>
        <v>0</v>
      </c>
      <c r="AF152" s="6" cm="1">
        <f t="array" aca="1" ref="AF152" ca="1">OFFSET($B$2,$AC152,COLUMN(C:C),,)</f>
        <v>0</v>
      </c>
      <c r="AG152" s="6" cm="1">
        <f t="array" aca="1" ref="AG152" ca="1">OFFSET($B$2,$AC152,COLUMN(D:D),,)</f>
        <v>0</v>
      </c>
      <c r="AH152" s="6" cm="1">
        <f t="array" aca="1" ref="AH152" ca="1">OFFSET($B$2,$AC152,COLUMN(E:E),,)</f>
        <v>0</v>
      </c>
      <c r="AI152" s="6" cm="1">
        <f t="array" aca="1" ref="AI152" ca="1">OFFSET($B$2,$AC152,COLUMN(F:F),,)</f>
        <v>0</v>
      </c>
      <c r="AJ152" s="6" cm="1">
        <f t="array" aca="1" ref="AJ152" ca="1">OFFSET($B$2,$AC152,COLUMN(G:G),,)</f>
        <v>0</v>
      </c>
      <c r="AK152" s="6" cm="1">
        <f t="array" aca="1" ref="AK152" ca="1">OFFSET($B$2,$AC152,COLUMN(H:H),,)</f>
        <v>0</v>
      </c>
      <c r="AL152" s="6" cm="1">
        <f t="array" aca="1" ref="AL152" ca="1">OFFSET($B$2,$AC152,COLUMN(I:I),,)</f>
        <v>0</v>
      </c>
      <c r="AM152" s="6" cm="1">
        <f t="array" aca="1" ref="AM152" ca="1">OFFSET($B$2,$AC152,COLUMN(J:J),,)</f>
        <v>0</v>
      </c>
      <c r="AN152" s="6" cm="1">
        <f t="array" aca="1" ref="AN152" ca="1">OFFSET($B$2,$AC152,COLUMN(K:K),,)</f>
        <v>0</v>
      </c>
      <c r="AO152" s="6" cm="1">
        <f t="array" aca="1" ref="AO152" ca="1">OFFSET($B$2,$AC152,COLUMN(L:L),,)</f>
        <v>0</v>
      </c>
      <c r="AP152" s="6" cm="1">
        <f t="array" aca="1" ref="AP152" ca="1">OFFSET($B$2,$AC152,COLUMN(M:M),,)</f>
        <v>0</v>
      </c>
      <c r="AQ152" s="6" cm="1">
        <f t="array" aca="1" ref="AQ152" ca="1">OFFSET($B$2,$AC152,COLUMN(N:N),,)</f>
        <v>0</v>
      </c>
      <c r="AR152" s="6" cm="1">
        <f t="array" aca="1" ref="AR152" ca="1">OFFSET($B$2,$AC152,COLUMN(O:O),,)</f>
        <v>0</v>
      </c>
      <c r="AS152" s="6" cm="1">
        <f t="array" aca="1" ref="AS152" ca="1">OFFSET($B$2,$AC152,COLUMN(P:P),,)</f>
        <v>0</v>
      </c>
      <c r="AT152" s="6" cm="1">
        <f t="array" aca="1" ref="AT152" ca="1">OFFSET($B$2,$AC152,COLUMN(Q:Q),,)</f>
        <v>0</v>
      </c>
      <c r="AU152" s="6" cm="1">
        <f t="array" aca="1" ref="AU152" ca="1">OFFSET($B$2,$AC152,COLUMN(R:R),,)</f>
        <v>0</v>
      </c>
      <c r="AV152" s="6" cm="1">
        <f t="array" aca="1" ref="AV152" ca="1">OFFSET($B$2,$AC152,COLUMN(S:S),,)</f>
        <v>0</v>
      </c>
      <c r="AW152" s="6" cm="1">
        <f t="array" aca="1" ref="AW152" ca="1">OFFSET($B$2,$AC152,COLUMN(T:T),,)</f>
        <v>0</v>
      </c>
      <c r="AX152" s="6" cm="1">
        <f t="array" aca="1" ref="AX152" ca="1">OFFSET($B$2,$AC152,COLUMN(U:U),,)</f>
        <v>0</v>
      </c>
      <c r="AZ152" s="6">
        <v>150</v>
      </c>
      <c r="BA152" s="45" t="str">
        <f t="shared" ca="1" si="14"/>
        <v>DJ5961-001</v>
      </c>
      <c r="BB152" s="44">
        <f t="shared" ca="1" si="15"/>
        <v>44736</v>
      </c>
      <c r="BC152" s="6">
        <f>$AV$2</f>
        <v>12</v>
      </c>
      <c r="BD152" s="6">
        <f ca="1">$AV$10</f>
        <v>114</v>
      </c>
      <c r="BF152" s="6" cm="1">
        <f t="array" aca="1" ref="BF152" ca="1">SMALL(IF(CGAC-$D$1&lt;36,ROW($BD$3:$BD$1009)-2,9999),ROW(150:150))</f>
        <v>150</v>
      </c>
      <c r="BG152" s="6" t="str" cm="1">
        <f t="array" aca="1" ref="BG152" ca="1">OFFSET($AZ$2,$BF152,COLUMN(A:A),,)</f>
        <v>DJ5961-001</v>
      </c>
      <c r="BH152" s="49" cm="1">
        <f t="array" aca="1" ref="BH152" ca="1">OFFSET($AZ$2,$BF152,COLUMN(B:B),,)</f>
        <v>44736</v>
      </c>
      <c r="BI152" s="6" cm="1">
        <f t="array" aca="1" ref="BI152" ca="1">OFFSET($AZ$2,$BF152,COLUMN(C:C),,)</f>
        <v>12</v>
      </c>
      <c r="BJ152" s="6" cm="1">
        <f t="array" aca="1" ref="BJ152" ca="1">OFFSET($AZ$2,$BF152,COLUMN(D:D),,)</f>
        <v>114</v>
      </c>
      <c r="BL152" s="54" cm="1">
        <f t="array" aca="1" ref="BL152" ca="1">SMALL(IF(Order_QTY&gt;0,ROW($BF$3:$BF$1009)-2,9999),ROW(150:150))</f>
        <v>207</v>
      </c>
      <c r="BM152" s="53" t="str" cm="1">
        <f t="array" aca="1" ref="BM152" ca="1">OFFSET($BF$2,$BL152,COLUMN(A:A),,)</f>
        <v>DJ5963-001</v>
      </c>
      <c r="BN152" s="55" cm="1">
        <f t="array" aca="1" ref="BN152" ca="1">OFFSET($BF$2,$BL152,COLUMN(B:B),,)</f>
        <v>44736</v>
      </c>
      <c r="BO152" s="53" cm="1">
        <f t="array" aca="1" ref="BO152" ca="1">OFFSET($BF$2,$BL152,COLUMN(C:C),,)</f>
        <v>12</v>
      </c>
      <c r="BP152" s="53" cm="1">
        <f t="array" aca="1" ref="BP152" ca="1">OFFSET($BF$2,$BL152,COLUMN(D:D),,)</f>
        <v>6</v>
      </c>
    </row>
    <row r="153" spans="1:68">
      <c r="A153" s="6">
        <v>151</v>
      </c>
      <c r="B153" s="6">
        <f>Order!A154</f>
        <v>0</v>
      </c>
      <c r="C153" s="6">
        <f>Order!C154</f>
        <v>0</v>
      </c>
      <c r="D153" s="44">
        <f>Order!B154</f>
        <v>0</v>
      </c>
      <c r="E153" s="6">
        <f>Order!D154</f>
        <v>0</v>
      </c>
      <c r="F153" s="6">
        <f>Order!E154</f>
        <v>0</v>
      </c>
      <c r="G153" s="6">
        <f>Order!F154</f>
        <v>0</v>
      </c>
      <c r="H153" s="6">
        <f>Order!G154</f>
        <v>0</v>
      </c>
      <c r="I153" s="6">
        <f>Order!H154</f>
        <v>0</v>
      </c>
      <c r="J153" s="6">
        <f>Order!I154</f>
        <v>0</v>
      </c>
      <c r="K153" s="6">
        <f>Order!J154</f>
        <v>0</v>
      </c>
      <c r="L153" s="6">
        <f>Order!K154</f>
        <v>0</v>
      </c>
      <c r="M153" s="6">
        <f>Order!L154</f>
        <v>0</v>
      </c>
      <c r="N153" s="6">
        <f>Order!M154</f>
        <v>0</v>
      </c>
      <c r="O153" s="6">
        <f>Order!N154</f>
        <v>0</v>
      </c>
      <c r="P153" s="6">
        <f>Order!O154</f>
        <v>0</v>
      </c>
      <c r="Q153" s="6">
        <f>Order!P154</f>
        <v>0</v>
      </c>
      <c r="R153" s="6">
        <f>Order!Q154</f>
        <v>0</v>
      </c>
      <c r="S153" s="6">
        <f>Order!R154</f>
        <v>0</v>
      </c>
      <c r="T153" s="6">
        <f>Order!S154</f>
        <v>0</v>
      </c>
      <c r="U153" s="6">
        <f>Order!T154</f>
        <v>0</v>
      </c>
      <c r="V153" s="6">
        <f>Order!U154</f>
        <v>0</v>
      </c>
      <c r="W153" s="6">
        <f>Order!V154</f>
        <v>0</v>
      </c>
      <c r="X153" s="6">
        <f>Order!W154</f>
        <v>0</v>
      </c>
      <c r="Y153" s="6">
        <f>Order!X154</f>
        <v>0</v>
      </c>
      <c r="Z153" s="6">
        <f>Order!Y154</f>
        <v>0</v>
      </c>
      <c r="AA153" s="6">
        <f>Order!Z154</f>
        <v>0</v>
      </c>
      <c r="AC153" s="6" cm="1">
        <f t="array" ref="AC153">SMALL(IF(成人兒童=$AE$1,ROW($A$3:$A$302)-2,9999),ROW(151:151))</f>
        <v>9999</v>
      </c>
      <c r="AD153" s="6" cm="1">
        <f t="array" aca="1" ref="AD153" ca="1">OFFSET($B$2,$AC153,COLUMN(A:A),,)</f>
        <v>0</v>
      </c>
      <c r="AE153" s="44" cm="1">
        <f t="array" aca="1" ref="AE153" ca="1">OFFSET($B$2,$AC153,COLUMN(B:B),,)</f>
        <v>0</v>
      </c>
      <c r="AF153" s="6" cm="1">
        <f t="array" aca="1" ref="AF153" ca="1">OFFSET($B$2,$AC153,COLUMN(C:C),,)</f>
        <v>0</v>
      </c>
      <c r="AG153" s="6" cm="1">
        <f t="array" aca="1" ref="AG153" ca="1">OFFSET($B$2,$AC153,COLUMN(D:D),,)</f>
        <v>0</v>
      </c>
      <c r="AH153" s="6" cm="1">
        <f t="array" aca="1" ref="AH153" ca="1">OFFSET($B$2,$AC153,COLUMN(E:E),,)</f>
        <v>0</v>
      </c>
      <c r="AI153" s="6" cm="1">
        <f t="array" aca="1" ref="AI153" ca="1">OFFSET($B$2,$AC153,COLUMN(F:F),,)</f>
        <v>0</v>
      </c>
      <c r="AJ153" s="6" cm="1">
        <f t="array" aca="1" ref="AJ153" ca="1">OFFSET($B$2,$AC153,COLUMN(G:G),,)</f>
        <v>0</v>
      </c>
      <c r="AK153" s="6" cm="1">
        <f t="array" aca="1" ref="AK153" ca="1">OFFSET($B$2,$AC153,COLUMN(H:H),,)</f>
        <v>0</v>
      </c>
      <c r="AL153" s="6" cm="1">
        <f t="array" aca="1" ref="AL153" ca="1">OFFSET($B$2,$AC153,COLUMN(I:I),,)</f>
        <v>0</v>
      </c>
      <c r="AM153" s="6" cm="1">
        <f t="array" aca="1" ref="AM153" ca="1">OFFSET($B$2,$AC153,COLUMN(J:J),,)</f>
        <v>0</v>
      </c>
      <c r="AN153" s="6" cm="1">
        <f t="array" aca="1" ref="AN153" ca="1">OFFSET($B$2,$AC153,COLUMN(K:K),,)</f>
        <v>0</v>
      </c>
      <c r="AO153" s="6" cm="1">
        <f t="array" aca="1" ref="AO153" ca="1">OFFSET($B$2,$AC153,COLUMN(L:L),,)</f>
        <v>0</v>
      </c>
      <c r="AP153" s="6" cm="1">
        <f t="array" aca="1" ref="AP153" ca="1">OFFSET($B$2,$AC153,COLUMN(M:M),,)</f>
        <v>0</v>
      </c>
      <c r="AQ153" s="6" cm="1">
        <f t="array" aca="1" ref="AQ153" ca="1">OFFSET($B$2,$AC153,COLUMN(N:N),,)</f>
        <v>0</v>
      </c>
      <c r="AR153" s="6" cm="1">
        <f t="array" aca="1" ref="AR153" ca="1">OFFSET($B$2,$AC153,COLUMN(O:O),,)</f>
        <v>0</v>
      </c>
      <c r="AS153" s="6" cm="1">
        <f t="array" aca="1" ref="AS153" ca="1">OFFSET($B$2,$AC153,COLUMN(P:P),,)</f>
        <v>0</v>
      </c>
      <c r="AT153" s="6" cm="1">
        <f t="array" aca="1" ref="AT153" ca="1">OFFSET($B$2,$AC153,COLUMN(Q:Q),,)</f>
        <v>0</v>
      </c>
      <c r="AU153" s="6" cm="1">
        <f t="array" aca="1" ref="AU153" ca="1">OFFSET($B$2,$AC153,COLUMN(R:R),,)</f>
        <v>0</v>
      </c>
      <c r="AV153" s="6" cm="1">
        <f t="array" aca="1" ref="AV153" ca="1">OFFSET($B$2,$AC153,COLUMN(S:S),,)</f>
        <v>0</v>
      </c>
      <c r="AW153" s="6" cm="1">
        <f t="array" aca="1" ref="AW153" ca="1">OFFSET($B$2,$AC153,COLUMN(T:T),,)</f>
        <v>0</v>
      </c>
      <c r="AX153" s="6" cm="1">
        <f t="array" aca="1" ref="AX153" ca="1">OFFSET($B$2,$AC153,COLUMN(U:U),,)</f>
        <v>0</v>
      </c>
      <c r="AZ153" s="6">
        <v>151</v>
      </c>
      <c r="BA153" s="45" t="str">
        <f t="shared" ca="1" si="14"/>
        <v>DJ5961-001</v>
      </c>
      <c r="BB153" s="44">
        <f t="shared" ca="1" si="15"/>
        <v>44736</v>
      </c>
      <c r="BC153" s="6">
        <f>$AW$2</f>
        <v>12.5</v>
      </c>
      <c r="BD153" s="6">
        <f ca="1">$AW$10</f>
        <v>60</v>
      </c>
      <c r="BF153" s="6" cm="1">
        <f t="array" aca="1" ref="BF153" ca="1">SMALL(IF(CGAC-$D$1&lt;36,ROW($BD$3:$BD$1009)-2,9999),ROW(151:151))</f>
        <v>151</v>
      </c>
      <c r="BG153" s="6" t="str" cm="1">
        <f t="array" aca="1" ref="BG153" ca="1">OFFSET($AZ$2,$BF153,COLUMN(A:A),,)</f>
        <v>DJ5961-001</v>
      </c>
      <c r="BH153" s="49" cm="1">
        <f t="array" aca="1" ref="BH153" ca="1">OFFSET($AZ$2,$BF153,COLUMN(B:B),,)</f>
        <v>44736</v>
      </c>
      <c r="BI153" s="6" cm="1">
        <f t="array" aca="1" ref="BI153" ca="1">OFFSET($AZ$2,$BF153,COLUMN(C:C),,)</f>
        <v>12.5</v>
      </c>
      <c r="BJ153" s="6" cm="1">
        <f t="array" aca="1" ref="BJ153" ca="1">OFFSET($AZ$2,$BF153,COLUMN(D:D),,)</f>
        <v>60</v>
      </c>
      <c r="BL153" s="54" cm="1">
        <f t="array" aca="1" ref="BL153" ca="1">SMALL(IF(Order_QTY&gt;0,ROW($BF$3:$BF$1009)-2,9999),ROW(151:151))</f>
        <v>208</v>
      </c>
      <c r="BM153" s="53" t="str" cm="1">
        <f t="array" aca="1" ref="BM153" ca="1">OFFSET($BF$2,$BL153,COLUMN(A:A),,)</f>
        <v>DJ5963-001</v>
      </c>
      <c r="BN153" s="55" cm="1">
        <f t="array" aca="1" ref="BN153" ca="1">OFFSET($BF$2,$BL153,COLUMN(B:B),,)</f>
        <v>44736</v>
      </c>
      <c r="BO153" s="53" cm="1">
        <f t="array" aca="1" ref="BO153" ca="1">OFFSET($BF$2,$BL153,COLUMN(C:C),,)</f>
        <v>12.5</v>
      </c>
      <c r="BP153" s="53" cm="1">
        <f t="array" aca="1" ref="BP153" ca="1">OFFSET($BF$2,$BL153,COLUMN(D:D),,)</f>
        <v>6</v>
      </c>
    </row>
    <row r="154" spans="1:68">
      <c r="A154" s="6">
        <v>152</v>
      </c>
      <c r="B154" s="6">
        <f>Order!A155</f>
        <v>0</v>
      </c>
      <c r="C154" s="6">
        <f>Order!C155</f>
        <v>0</v>
      </c>
      <c r="D154" s="44">
        <f>Order!B155</f>
        <v>0</v>
      </c>
      <c r="E154" s="6">
        <f>Order!D155</f>
        <v>0</v>
      </c>
      <c r="F154" s="6">
        <f>Order!E155</f>
        <v>0</v>
      </c>
      <c r="G154" s="6">
        <f>Order!F155</f>
        <v>0</v>
      </c>
      <c r="H154" s="6">
        <f>Order!G155</f>
        <v>0</v>
      </c>
      <c r="I154" s="6">
        <f>Order!H155</f>
        <v>0</v>
      </c>
      <c r="J154" s="6">
        <f>Order!I155</f>
        <v>0</v>
      </c>
      <c r="K154" s="6">
        <f>Order!J155</f>
        <v>0</v>
      </c>
      <c r="L154" s="6">
        <f>Order!K155</f>
        <v>0</v>
      </c>
      <c r="M154" s="6">
        <f>Order!L155</f>
        <v>0</v>
      </c>
      <c r="N154" s="6">
        <f>Order!M155</f>
        <v>0</v>
      </c>
      <c r="O154" s="6">
        <f>Order!N155</f>
        <v>0</v>
      </c>
      <c r="P154" s="6">
        <f>Order!O155</f>
        <v>0</v>
      </c>
      <c r="Q154" s="6">
        <f>Order!P155</f>
        <v>0</v>
      </c>
      <c r="R154" s="6">
        <f>Order!Q155</f>
        <v>0</v>
      </c>
      <c r="S154" s="6">
        <f>Order!R155</f>
        <v>0</v>
      </c>
      <c r="T154" s="6">
        <f>Order!S155</f>
        <v>0</v>
      </c>
      <c r="U154" s="6">
        <f>Order!T155</f>
        <v>0</v>
      </c>
      <c r="V154" s="6">
        <f>Order!U155</f>
        <v>0</v>
      </c>
      <c r="W154" s="6">
        <f>Order!V155</f>
        <v>0</v>
      </c>
      <c r="X154" s="6">
        <f>Order!W155</f>
        <v>0</v>
      </c>
      <c r="Y154" s="6">
        <f>Order!X155</f>
        <v>0</v>
      </c>
      <c r="Z154" s="6">
        <f>Order!Y155</f>
        <v>0</v>
      </c>
      <c r="AA154" s="6">
        <f>Order!Z155</f>
        <v>0</v>
      </c>
      <c r="AC154" s="6" cm="1">
        <f t="array" ref="AC154">SMALL(IF(成人兒童=$AE$1,ROW($A$3:$A$302)-2,9999),ROW(152:152))</f>
        <v>9999</v>
      </c>
      <c r="AD154" s="6" cm="1">
        <f t="array" aca="1" ref="AD154" ca="1">OFFSET($B$2,$AC154,COLUMN(A:A),,)</f>
        <v>0</v>
      </c>
      <c r="AE154" s="44" cm="1">
        <f t="array" aca="1" ref="AE154" ca="1">OFFSET($B$2,$AC154,COLUMN(B:B),,)</f>
        <v>0</v>
      </c>
      <c r="AF154" s="6" cm="1">
        <f t="array" aca="1" ref="AF154" ca="1">OFFSET($B$2,$AC154,COLUMN(C:C),,)</f>
        <v>0</v>
      </c>
      <c r="AG154" s="6" cm="1">
        <f t="array" aca="1" ref="AG154" ca="1">OFFSET($B$2,$AC154,COLUMN(D:D),,)</f>
        <v>0</v>
      </c>
      <c r="AH154" s="6" cm="1">
        <f t="array" aca="1" ref="AH154" ca="1">OFFSET($B$2,$AC154,COLUMN(E:E),,)</f>
        <v>0</v>
      </c>
      <c r="AI154" s="6" cm="1">
        <f t="array" aca="1" ref="AI154" ca="1">OFFSET($B$2,$AC154,COLUMN(F:F),,)</f>
        <v>0</v>
      </c>
      <c r="AJ154" s="6" cm="1">
        <f t="array" aca="1" ref="AJ154" ca="1">OFFSET($B$2,$AC154,COLUMN(G:G),,)</f>
        <v>0</v>
      </c>
      <c r="AK154" s="6" cm="1">
        <f t="array" aca="1" ref="AK154" ca="1">OFFSET($B$2,$AC154,COLUMN(H:H),,)</f>
        <v>0</v>
      </c>
      <c r="AL154" s="6" cm="1">
        <f t="array" aca="1" ref="AL154" ca="1">OFFSET($B$2,$AC154,COLUMN(I:I),,)</f>
        <v>0</v>
      </c>
      <c r="AM154" s="6" cm="1">
        <f t="array" aca="1" ref="AM154" ca="1">OFFSET($B$2,$AC154,COLUMN(J:J),,)</f>
        <v>0</v>
      </c>
      <c r="AN154" s="6" cm="1">
        <f t="array" aca="1" ref="AN154" ca="1">OFFSET($B$2,$AC154,COLUMN(K:K),,)</f>
        <v>0</v>
      </c>
      <c r="AO154" s="6" cm="1">
        <f t="array" aca="1" ref="AO154" ca="1">OFFSET($B$2,$AC154,COLUMN(L:L),,)</f>
        <v>0</v>
      </c>
      <c r="AP154" s="6" cm="1">
        <f t="array" aca="1" ref="AP154" ca="1">OFFSET($B$2,$AC154,COLUMN(M:M),,)</f>
        <v>0</v>
      </c>
      <c r="AQ154" s="6" cm="1">
        <f t="array" aca="1" ref="AQ154" ca="1">OFFSET($B$2,$AC154,COLUMN(N:N),,)</f>
        <v>0</v>
      </c>
      <c r="AR154" s="6" cm="1">
        <f t="array" aca="1" ref="AR154" ca="1">OFFSET($B$2,$AC154,COLUMN(O:O),,)</f>
        <v>0</v>
      </c>
      <c r="AS154" s="6" cm="1">
        <f t="array" aca="1" ref="AS154" ca="1">OFFSET($B$2,$AC154,COLUMN(P:P),,)</f>
        <v>0</v>
      </c>
      <c r="AT154" s="6" cm="1">
        <f t="array" aca="1" ref="AT154" ca="1">OFFSET($B$2,$AC154,COLUMN(Q:Q),,)</f>
        <v>0</v>
      </c>
      <c r="AU154" s="6" cm="1">
        <f t="array" aca="1" ref="AU154" ca="1">OFFSET($B$2,$AC154,COLUMN(R:R),,)</f>
        <v>0</v>
      </c>
      <c r="AV154" s="6" cm="1">
        <f t="array" aca="1" ref="AV154" ca="1">OFFSET($B$2,$AC154,COLUMN(S:S),,)</f>
        <v>0</v>
      </c>
      <c r="AW154" s="6" cm="1">
        <f t="array" aca="1" ref="AW154" ca="1">OFFSET($B$2,$AC154,COLUMN(T:T),,)</f>
        <v>0</v>
      </c>
      <c r="AX154" s="6" cm="1">
        <f t="array" aca="1" ref="AX154" ca="1">OFFSET($B$2,$AC154,COLUMN(U:U),,)</f>
        <v>0</v>
      </c>
      <c r="AZ154" s="6">
        <v>152</v>
      </c>
      <c r="BA154" s="45" t="str">
        <f t="shared" ca="1" si="14"/>
        <v>DJ5961-001</v>
      </c>
      <c r="BB154" s="44">
        <f t="shared" ca="1" si="15"/>
        <v>44736</v>
      </c>
      <c r="BC154" s="6">
        <f>$AX$2</f>
        <v>13</v>
      </c>
      <c r="BD154" s="6">
        <f ca="1">$AX$10</f>
        <v>54</v>
      </c>
      <c r="BF154" s="6" cm="1">
        <f t="array" aca="1" ref="BF154" ca="1">SMALL(IF(CGAC-$D$1&lt;36,ROW($BD$3:$BD$1009)-2,9999),ROW(152:152))</f>
        <v>152</v>
      </c>
      <c r="BG154" s="6" t="str" cm="1">
        <f t="array" aca="1" ref="BG154" ca="1">OFFSET($AZ$2,$BF154,COLUMN(A:A),,)</f>
        <v>DJ5961-001</v>
      </c>
      <c r="BH154" s="49" cm="1">
        <f t="array" aca="1" ref="BH154" ca="1">OFFSET($AZ$2,$BF154,COLUMN(B:B),,)</f>
        <v>44736</v>
      </c>
      <c r="BI154" s="6" cm="1">
        <f t="array" aca="1" ref="BI154" ca="1">OFFSET($AZ$2,$BF154,COLUMN(C:C),,)</f>
        <v>13</v>
      </c>
      <c r="BJ154" s="6" cm="1">
        <f t="array" aca="1" ref="BJ154" ca="1">OFFSET($AZ$2,$BF154,COLUMN(D:D),,)</f>
        <v>54</v>
      </c>
      <c r="BL154" s="54" cm="1">
        <f t="array" aca="1" ref="BL154" ca="1">SMALL(IF(Order_QTY&gt;0,ROW($BF$3:$BF$1009)-2,9999),ROW(152:152))</f>
        <v>209</v>
      </c>
      <c r="BM154" s="53" t="str" cm="1">
        <f t="array" aca="1" ref="BM154" ca="1">OFFSET($BF$2,$BL154,COLUMN(A:A),,)</f>
        <v>DJ5963-001</v>
      </c>
      <c r="BN154" s="55" cm="1">
        <f t="array" aca="1" ref="BN154" ca="1">OFFSET($BF$2,$BL154,COLUMN(B:B),,)</f>
        <v>44736</v>
      </c>
      <c r="BO154" s="53" cm="1">
        <f t="array" aca="1" ref="BO154" ca="1">OFFSET($BF$2,$BL154,COLUMN(C:C),,)</f>
        <v>13</v>
      </c>
      <c r="BP154" s="53" cm="1">
        <f t="array" aca="1" ref="BP154" ca="1">OFFSET($BF$2,$BL154,COLUMN(D:D),,)</f>
        <v>6</v>
      </c>
    </row>
    <row r="155" spans="1:68">
      <c r="A155" s="6">
        <v>153</v>
      </c>
      <c r="B155" s="6">
        <f>Order!A156</f>
        <v>0</v>
      </c>
      <c r="C155" s="6">
        <f>Order!C156</f>
        <v>0</v>
      </c>
      <c r="D155" s="44">
        <f>Order!B156</f>
        <v>0</v>
      </c>
      <c r="E155" s="6">
        <f>Order!D156</f>
        <v>0</v>
      </c>
      <c r="F155" s="6">
        <f>Order!E156</f>
        <v>0</v>
      </c>
      <c r="G155" s="6">
        <f>Order!F156</f>
        <v>0</v>
      </c>
      <c r="H155" s="6">
        <f>Order!G156</f>
        <v>0</v>
      </c>
      <c r="I155" s="6">
        <f>Order!H156</f>
        <v>0</v>
      </c>
      <c r="J155" s="6">
        <f>Order!I156</f>
        <v>0</v>
      </c>
      <c r="K155" s="6">
        <f>Order!J156</f>
        <v>0</v>
      </c>
      <c r="L155" s="6">
        <f>Order!K156</f>
        <v>0</v>
      </c>
      <c r="M155" s="6">
        <f>Order!L156</f>
        <v>0</v>
      </c>
      <c r="N155" s="6">
        <f>Order!M156</f>
        <v>0</v>
      </c>
      <c r="O155" s="6">
        <f>Order!N156</f>
        <v>0</v>
      </c>
      <c r="P155" s="6">
        <f>Order!O156</f>
        <v>0</v>
      </c>
      <c r="Q155" s="6">
        <f>Order!P156</f>
        <v>0</v>
      </c>
      <c r="R155" s="6">
        <f>Order!Q156</f>
        <v>0</v>
      </c>
      <c r="S155" s="6">
        <f>Order!R156</f>
        <v>0</v>
      </c>
      <c r="T155" s="6">
        <f>Order!S156</f>
        <v>0</v>
      </c>
      <c r="U155" s="6">
        <f>Order!T156</f>
        <v>0</v>
      </c>
      <c r="V155" s="6">
        <f>Order!U156</f>
        <v>0</v>
      </c>
      <c r="W155" s="6">
        <f>Order!V156</f>
        <v>0</v>
      </c>
      <c r="X155" s="6">
        <f>Order!W156</f>
        <v>0</v>
      </c>
      <c r="Y155" s="6">
        <f>Order!X156</f>
        <v>0</v>
      </c>
      <c r="Z155" s="6">
        <f>Order!Y156</f>
        <v>0</v>
      </c>
      <c r="AA155" s="6">
        <f>Order!Z156</f>
        <v>0</v>
      </c>
      <c r="AC155" s="6" cm="1">
        <f t="array" ref="AC155">SMALL(IF(成人兒童=$AE$1,ROW($A$3:$A$302)-2,9999),ROW(153:153))</f>
        <v>9999</v>
      </c>
      <c r="AD155" s="6" cm="1">
        <f t="array" aca="1" ref="AD155" ca="1">OFFSET($B$2,$AC155,COLUMN(A:A),,)</f>
        <v>0</v>
      </c>
      <c r="AE155" s="44" cm="1">
        <f t="array" aca="1" ref="AE155" ca="1">OFFSET($B$2,$AC155,COLUMN(B:B),,)</f>
        <v>0</v>
      </c>
      <c r="AF155" s="6" cm="1">
        <f t="array" aca="1" ref="AF155" ca="1">OFFSET($B$2,$AC155,COLUMN(C:C),,)</f>
        <v>0</v>
      </c>
      <c r="AG155" s="6" cm="1">
        <f t="array" aca="1" ref="AG155" ca="1">OFFSET($B$2,$AC155,COLUMN(D:D),,)</f>
        <v>0</v>
      </c>
      <c r="AH155" s="6" cm="1">
        <f t="array" aca="1" ref="AH155" ca="1">OFFSET($B$2,$AC155,COLUMN(E:E),,)</f>
        <v>0</v>
      </c>
      <c r="AI155" s="6" cm="1">
        <f t="array" aca="1" ref="AI155" ca="1">OFFSET($B$2,$AC155,COLUMN(F:F),,)</f>
        <v>0</v>
      </c>
      <c r="AJ155" s="6" cm="1">
        <f t="array" aca="1" ref="AJ155" ca="1">OFFSET($B$2,$AC155,COLUMN(G:G),,)</f>
        <v>0</v>
      </c>
      <c r="AK155" s="6" cm="1">
        <f t="array" aca="1" ref="AK155" ca="1">OFFSET($B$2,$AC155,COLUMN(H:H),,)</f>
        <v>0</v>
      </c>
      <c r="AL155" s="6" cm="1">
        <f t="array" aca="1" ref="AL155" ca="1">OFFSET($B$2,$AC155,COLUMN(I:I),,)</f>
        <v>0</v>
      </c>
      <c r="AM155" s="6" cm="1">
        <f t="array" aca="1" ref="AM155" ca="1">OFFSET($B$2,$AC155,COLUMN(J:J),,)</f>
        <v>0</v>
      </c>
      <c r="AN155" s="6" cm="1">
        <f t="array" aca="1" ref="AN155" ca="1">OFFSET($B$2,$AC155,COLUMN(K:K),,)</f>
        <v>0</v>
      </c>
      <c r="AO155" s="6" cm="1">
        <f t="array" aca="1" ref="AO155" ca="1">OFFSET($B$2,$AC155,COLUMN(L:L),,)</f>
        <v>0</v>
      </c>
      <c r="AP155" s="6" cm="1">
        <f t="array" aca="1" ref="AP155" ca="1">OFFSET($B$2,$AC155,COLUMN(M:M),,)</f>
        <v>0</v>
      </c>
      <c r="AQ155" s="6" cm="1">
        <f t="array" aca="1" ref="AQ155" ca="1">OFFSET($B$2,$AC155,COLUMN(N:N),,)</f>
        <v>0</v>
      </c>
      <c r="AR155" s="6" cm="1">
        <f t="array" aca="1" ref="AR155" ca="1">OFFSET($B$2,$AC155,COLUMN(O:O),,)</f>
        <v>0</v>
      </c>
      <c r="AS155" s="6" cm="1">
        <f t="array" aca="1" ref="AS155" ca="1">OFFSET($B$2,$AC155,COLUMN(P:P),,)</f>
        <v>0</v>
      </c>
      <c r="AT155" s="6" cm="1">
        <f t="array" aca="1" ref="AT155" ca="1">OFFSET($B$2,$AC155,COLUMN(Q:Q),,)</f>
        <v>0</v>
      </c>
      <c r="AU155" s="6" cm="1">
        <f t="array" aca="1" ref="AU155" ca="1">OFFSET($B$2,$AC155,COLUMN(R:R),,)</f>
        <v>0</v>
      </c>
      <c r="AV155" s="6" cm="1">
        <f t="array" aca="1" ref="AV155" ca="1">OFFSET($B$2,$AC155,COLUMN(S:S),,)</f>
        <v>0</v>
      </c>
      <c r="AW155" s="6" cm="1">
        <f t="array" aca="1" ref="AW155" ca="1">OFFSET($B$2,$AC155,COLUMN(T:T),,)</f>
        <v>0</v>
      </c>
      <c r="AX155" s="6" cm="1">
        <f t="array" aca="1" ref="AX155" ca="1">OFFSET($B$2,$AC155,COLUMN(U:U),,)</f>
        <v>0</v>
      </c>
      <c r="AZ155" s="6">
        <v>153</v>
      </c>
      <c r="BA155" s="45" t="str">
        <f ca="1">$AD$11</f>
        <v>DR5953-810</v>
      </c>
      <c r="BB155" s="44">
        <f ca="1">$AE$11</f>
        <v>44736</v>
      </c>
      <c r="BC155" s="6">
        <f>$AF$2</f>
        <v>4</v>
      </c>
      <c r="BD155" s="6">
        <f ca="1">$AF$11</f>
        <v>6</v>
      </c>
      <c r="BF155" s="6" cm="1">
        <f t="array" aca="1" ref="BF155" ca="1">SMALL(IF(CGAC-$D$1&lt;36,ROW($BD$3:$BD$1009)-2,9999),ROW(153:153))</f>
        <v>153</v>
      </c>
      <c r="BG155" s="6" t="str" cm="1">
        <f t="array" aca="1" ref="BG155" ca="1">OFFSET($AZ$2,$BF155,COLUMN(A:A),,)</f>
        <v>DR5953-810</v>
      </c>
      <c r="BH155" s="49" cm="1">
        <f t="array" aca="1" ref="BH155" ca="1">OFFSET($AZ$2,$BF155,COLUMN(B:B),,)</f>
        <v>44736</v>
      </c>
      <c r="BI155" s="6" cm="1">
        <f t="array" aca="1" ref="BI155" ca="1">OFFSET($AZ$2,$BF155,COLUMN(C:C),,)</f>
        <v>4</v>
      </c>
      <c r="BJ155" s="6" cm="1">
        <f t="array" aca="1" ref="BJ155" ca="1">OFFSET($AZ$2,$BF155,COLUMN(D:D),,)</f>
        <v>6</v>
      </c>
      <c r="BL155" s="54" cm="1">
        <f t="array" aca="1" ref="BL155" ca="1">SMALL(IF(Order_QTY&gt;0,ROW($BF$3:$BF$1009)-2,9999),ROW(153:153))</f>
        <v>215</v>
      </c>
      <c r="BM155" s="53" t="str" cm="1">
        <f t="array" aca="1" ref="BM155" ca="1">OFFSET($BF$2,$BL155,COLUMN(A:A),,)</f>
        <v>DR5952-810</v>
      </c>
      <c r="BN155" s="55" cm="1">
        <f t="array" aca="1" ref="BN155" ca="1">OFFSET($BF$2,$BL155,COLUMN(B:B),,)</f>
        <v>44736</v>
      </c>
      <c r="BO155" s="53" cm="1">
        <f t="array" aca="1" ref="BO155" ca="1">OFFSET($BF$2,$BL155,COLUMN(C:C),,)</f>
        <v>6.5</v>
      </c>
      <c r="BP155" s="53" cm="1">
        <f t="array" aca="1" ref="BP155" ca="1">OFFSET($BF$2,$BL155,COLUMN(D:D),,)</f>
        <v>6</v>
      </c>
    </row>
    <row r="156" spans="1:68">
      <c r="A156" s="6">
        <v>154</v>
      </c>
      <c r="B156" s="6">
        <f>Order!A157</f>
        <v>0</v>
      </c>
      <c r="C156" s="6">
        <f>Order!C157</f>
        <v>0</v>
      </c>
      <c r="D156" s="44">
        <f>Order!B157</f>
        <v>0</v>
      </c>
      <c r="E156" s="6">
        <f>Order!D157</f>
        <v>0</v>
      </c>
      <c r="F156" s="6">
        <f>Order!E157</f>
        <v>0</v>
      </c>
      <c r="G156" s="6">
        <f>Order!F157</f>
        <v>0</v>
      </c>
      <c r="H156" s="6">
        <f>Order!G157</f>
        <v>0</v>
      </c>
      <c r="I156" s="6">
        <f>Order!H157</f>
        <v>0</v>
      </c>
      <c r="J156" s="6">
        <f>Order!I157</f>
        <v>0</v>
      </c>
      <c r="K156" s="6">
        <f>Order!J157</f>
        <v>0</v>
      </c>
      <c r="L156" s="6">
        <f>Order!K157</f>
        <v>0</v>
      </c>
      <c r="M156" s="6">
        <f>Order!L157</f>
        <v>0</v>
      </c>
      <c r="N156" s="6">
        <f>Order!M157</f>
        <v>0</v>
      </c>
      <c r="O156" s="6">
        <f>Order!N157</f>
        <v>0</v>
      </c>
      <c r="P156" s="6">
        <f>Order!O157</f>
        <v>0</v>
      </c>
      <c r="Q156" s="6">
        <f>Order!P157</f>
        <v>0</v>
      </c>
      <c r="R156" s="6">
        <f>Order!Q157</f>
        <v>0</v>
      </c>
      <c r="S156" s="6">
        <f>Order!R157</f>
        <v>0</v>
      </c>
      <c r="T156" s="6">
        <f>Order!S157</f>
        <v>0</v>
      </c>
      <c r="U156" s="6">
        <f>Order!T157</f>
        <v>0</v>
      </c>
      <c r="V156" s="6">
        <f>Order!U157</f>
        <v>0</v>
      </c>
      <c r="W156" s="6">
        <f>Order!V157</f>
        <v>0</v>
      </c>
      <c r="X156" s="6">
        <f>Order!W157</f>
        <v>0</v>
      </c>
      <c r="Y156" s="6">
        <f>Order!X157</f>
        <v>0</v>
      </c>
      <c r="Z156" s="6">
        <f>Order!Y157</f>
        <v>0</v>
      </c>
      <c r="AA156" s="6">
        <f>Order!Z157</f>
        <v>0</v>
      </c>
      <c r="AC156" s="6" cm="1">
        <f t="array" ref="AC156">SMALL(IF(成人兒童=$AE$1,ROW($A$3:$A$302)-2,9999),ROW(154:154))</f>
        <v>9999</v>
      </c>
      <c r="AD156" s="6" cm="1">
        <f t="array" aca="1" ref="AD156" ca="1">OFFSET($B$2,$AC156,COLUMN(A:A),,)</f>
        <v>0</v>
      </c>
      <c r="AE156" s="44" cm="1">
        <f t="array" aca="1" ref="AE156" ca="1">OFFSET($B$2,$AC156,COLUMN(B:B),,)</f>
        <v>0</v>
      </c>
      <c r="AF156" s="6" cm="1">
        <f t="array" aca="1" ref="AF156" ca="1">OFFSET($B$2,$AC156,COLUMN(C:C),,)</f>
        <v>0</v>
      </c>
      <c r="AG156" s="6" cm="1">
        <f t="array" aca="1" ref="AG156" ca="1">OFFSET($B$2,$AC156,COLUMN(D:D),,)</f>
        <v>0</v>
      </c>
      <c r="AH156" s="6" cm="1">
        <f t="array" aca="1" ref="AH156" ca="1">OFFSET($B$2,$AC156,COLUMN(E:E),,)</f>
        <v>0</v>
      </c>
      <c r="AI156" s="6" cm="1">
        <f t="array" aca="1" ref="AI156" ca="1">OFFSET($B$2,$AC156,COLUMN(F:F),,)</f>
        <v>0</v>
      </c>
      <c r="AJ156" s="6" cm="1">
        <f t="array" aca="1" ref="AJ156" ca="1">OFFSET($B$2,$AC156,COLUMN(G:G),,)</f>
        <v>0</v>
      </c>
      <c r="AK156" s="6" cm="1">
        <f t="array" aca="1" ref="AK156" ca="1">OFFSET($B$2,$AC156,COLUMN(H:H),,)</f>
        <v>0</v>
      </c>
      <c r="AL156" s="6" cm="1">
        <f t="array" aca="1" ref="AL156" ca="1">OFFSET($B$2,$AC156,COLUMN(I:I),,)</f>
        <v>0</v>
      </c>
      <c r="AM156" s="6" cm="1">
        <f t="array" aca="1" ref="AM156" ca="1">OFFSET($B$2,$AC156,COLUMN(J:J),,)</f>
        <v>0</v>
      </c>
      <c r="AN156" s="6" cm="1">
        <f t="array" aca="1" ref="AN156" ca="1">OFFSET($B$2,$AC156,COLUMN(K:K),,)</f>
        <v>0</v>
      </c>
      <c r="AO156" s="6" cm="1">
        <f t="array" aca="1" ref="AO156" ca="1">OFFSET($B$2,$AC156,COLUMN(L:L),,)</f>
        <v>0</v>
      </c>
      <c r="AP156" s="6" cm="1">
        <f t="array" aca="1" ref="AP156" ca="1">OFFSET($B$2,$AC156,COLUMN(M:M),,)</f>
        <v>0</v>
      </c>
      <c r="AQ156" s="6" cm="1">
        <f t="array" aca="1" ref="AQ156" ca="1">OFFSET($B$2,$AC156,COLUMN(N:N),,)</f>
        <v>0</v>
      </c>
      <c r="AR156" s="6" cm="1">
        <f t="array" aca="1" ref="AR156" ca="1">OFFSET($B$2,$AC156,COLUMN(O:O),,)</f>
        <v>0</v>
      </c>
      <c r="AS156" s="6" cm="1">
        <f t="array" aca="1" ref="AS156" ca="1">OFFSET($B$2,$AC156,COLUMN(P:P),,)</f>
        <v>0</v>
      </c>
      <c r="AT156" s="6" cm="1">
        <f t="array" aca="1" ref="AT156" ca="1">OFFSET($B$2,$AC156,COLUMN(Q:Q),,)</f>
        <v>0</v>
      </c>
      <c r="AU156" s="6" cm="1">
        <f t="array" aca="1" ref="AU156" ca="1">OFFSET($B$2,$AC156,COLUMN(R:R),,)</f>
        <v>0</v>
      </c>
      <c r="AV156" s="6" cm="1">
        <f t="array" aca="1" ref="AV156" ca="1">OFFSET($B$2,$AC156,COLUMN(S:S),,)</f>
        <v>0</v>
      </c>
      <c r="AW156" s="6" cm="1">
        <f t="array" aca="1" ref="AW156" ca="1">OFFSET($B$2,$AC156,COLUMN(T:T),,)</f>
        <v>0</v>
      </c>
      <c r="AX156" s="6" cm="1">
        <f t="array" aca="1" ref="AX156" ca="1">OFFSET($B$2,$AC156,COLUMN(U:U),,)</f>
        <v>0</v>
      </c>
      <c r="AZ156" s="6">
        <v>154</v>
      </c>
      <c r="BA156" s="45" t="str">
        <f t="shared" ref="BA156:BA173" ca="1" si="16">$AD$11</f>
        <v>DR5953-810</v>
      </c>
      <c r="BB156" s="44">
        <f t="shared" ref="BB156:BB173" ca="1" si="17">$AE$11</f>
        <v>44736</v>
      </c>
      <c r="BC156" s="6">
        <f>$AG$2</f>
        <v>4.5</v>
      </c>
      <c r="BD156" s="6">
        <f ca="1">$AG$11</f>
        <v>6</v>
      </c>
      <c r="BF156" s="6" cm="1">
        <f t="array" aca="1" ref="BF156" ca="1">SMALL(IF(CGAC-$D$1&lt;36,ROW($BD$3:$BD$1009)-2,9999),ROW(154:154))</f>
        <v>154</v>
      </c>
      <c r="BG156" s="6" t="str" cm="1">
        <f t="array" aca="1" ref="BG156" ca="1">OFFSET($AZ$2,$BF156,COLUMN(A:A),,)</f>
        <v>DR5953-810</v>
      </c>
      <c r="BH156" s="49" cm="1">
        <f t="array" aca="1" ref="BH156" ca="1">OFFSET($AZ$2,$BF156,COLUMN(B:B),,)</f>
        <v>44736</v>
      </c>
      <c r="BI156" s="6" cm="1">
        <f t="array" aca="1" ref="BI156" ca="1">OFFSET($AZ$2,$BF156,COLUMN(C:C),,)</f>
        <v>4.5</v>
      </c>
      <c r="BJ156" s="6" cm="1">
        <f t="array" aca="1" ref="BJ156" ca="1">OFFSET($AZ$2,$BF156,COLUMN(D:D),,)</f>
        <v>6</v>
      </c>
      <c r="BL156" s="54" cm="1">
        <f t="array" aca="1" ref="BL156" ca="1">SMALL(IF(Order_QTY&gt;0,ROW($BF$3:$BF$1009)-2,9999),ROW(154:154))</f>
        <v>216</v>
      </c>
      <c r="BM156" s="53" t="str" cm="1">
        <f t="array" aca="1" ref="BM156" ca="1">OFFSET($BF$2,$BL156,COLUMN(A:A),,)</f>
        <v>DR5952-810</v>
      </c>
      <c r="BN156" s="55" cm="1">
        <f t="array" aca="1" ref="BN156" ca="1">OFFSET($BF$2,$BL156,COLUMN(B:B),,)</f>
        <v>44736</v>
      </c>
      <c r="BO156" s="53" cm="1">
        <f t="array" aca="1" ref="BO156" ca="1">OFFSET($BF$2,$BL156,COLUMN(C:C),,)</f>
        <v>7</v>
      </c>
      <c r="BP156" s="53" cm="1">
        <f t="array" aca="1" ref="BP156" ca="1">OFFSET($BF$2,$BL156,COLUMN(D:D),,)</f>
        <v>54</v>
      </c>
    </row>
    <row r="157" spans="1:68">
      <c r="A157" s="6">
        <v>155</v>
      </c>
      <c r="B157" s="6">
        <f>Order!A158</f>
        <v>0</v>
      </c>
      <c r="C157" s="6">
        <f>Order!C158</f>
        <v>0</v>
      </c>
      <c r="D157" s="44">
        <f>Order!B158</f>
        <v>0</v>
      </c>
      <c r="E157" s="6">
        <f>Order!D158</f>
        <v>0</v>
      </c>
      <c r="F157" s="6">
        <f>Order!E158</f>
        <v>0</v>
      </c>
      <c r="G157" s="6">
        <f>Order!F158</f>
        <v>0</v>
      </c>
      <c r="H157" s="6">
        <f>Order!G158</f>
        <v>0</v>
      </c>
      <c r="I157" s="6">
        <f>Order!H158</f>
        <v>0</v>
      </c>
      <c r="J157" s="6">
        <f>Order!I158</f>
        <v>0</v>
      </c>
      <c r="K157" s="6">
        <f>Order!J158</f>
        <v>0</v>
      </c>
      <c r="L157" s="6">
        <f>Order!K158</f>
        <v>0</v>
      </c>
      <c r="M157" s="6">
        <f>Order!L158</f>
        <v>0</v>
      </c>
      <c r="N157" s="6">
        <f>Order!M158</f>
        <v>0</v>
      </c>
      <c r="O157" s="6">
        <f>Order!N158</f>
        <v>0</v>
      </c>
      <c r="P157" s="6">
        <f>Order!O158</f>
        <v>0</v>
      </c>
      <c r="Q157" s="6">
        <f>Order!P158</f>
        <v>0</v>
      </c>
      <c r="R157" s="6">
        <f>Order!Q158</f>
        <v>0</v>
      </c>
      <c r="S157" s="6">
        <f>Order!R158</f>
        <v>0</v>
      </c>
      <c r="T157" s="6">
        <f>Order!S158</f>
        <v>0</v>
      </c>
      <c r="U157" s="6">
        <f>Order!T158</f>
        <v>0</v>
      </c>
      <c r="V157" s="6">
        <f>Order!U158</f>
        <v>0</v>
      </c>
      <c r="W157" s="6">
        <f>Order!V158</f>
        <v>0</v>
      </c>
      <c r="X157" s="6">
        <f>Order!W158</f>
        <v>0</v>
      </c>
      <c r="Y157" s="6">
        <f>Order!X158</f>
        <v>0</v>
      </c>
      <c r="Z157" s="6">
        <f>Order!Y158</f>
        <v>0</v>
      </c>
      <c r="AA157" s="6">
        <f>Order!Z158</f>
        <v>0</v>
      </c>
      <c r="AC157" s="6" cm="1">
        <f t="array" ref="AC157">SMALL(IF(成人兒童=$AE$1,ROW($A$3:$A$302)-2,9999),ROW(155:155))</f>
        <v>9999</v>
      </c>
      <c r="AD157" s="6" cm="1">
        <f t="array" aca="1" ref="AD157" ca="1">OFFSET($B$2,$AC157,COLUMN(A:A),,)</f>
        <v>0</v>
      </c>
      <c r="AE157" s="44" cm="1">
        <f t="array" aca="1" ref="AE157" ca="1">OFFSET($B$2,$AC157,COLUMN(B:B),,)</f>
        <v>0</v>
      </c>
      <c r="AF157" s="6" cm="1">
        <f t="array" aca="1" ref="AF157" ca="1">OFFSET($B$2,$AC157,COLUMN(C:C),,)</f>
        <v>0</v>
      </c>
      <c r="AG157" s="6" cm="1">
        <f t="array" aca="1" ref="AG157" ca="1">OFFSET($B$2,$AC157,COLUMN(D:D),,)</f>
        <v>0</v>
      </c>
      <c r="AH157" s="6" cm="1">
        <f t="array" aca="1" ref="AH157" ca="1">OFFSET($B$2,$AC157,COLUMN(E:E),,)</f>
        <v>0</v>
      </c>
      <c r="AI157" s="6" cm="1">
        <f t="array" aca="1" ref="AI157" ca="1">OFFSET($B$2,$AC157,COLUMN(F:F),,)</f>
        <v>0</v>
      </c>
      <c r="AJ157" s="6" cm="1">
        <f t="array" aca="1" ref="AJ157" ca="1">OFFSET($B$2,$AC157,COLUMN(G:G),,)</f>
        <v>0</v>
      </c>
      <c r="AK157" s="6" cm="1">
        <f t="array" aca="1" ref="AK157" ca="1">OFFSET($B$2,$AC157,COLUMN(H:H),,)</f>
        <v>0</v>
      </c>
      <c r="AL157" s="6" cm="1">
        <f t="array" aca="1" ref="AL157" ca="1">OFFSET($B$2,$AC157,COLUMN(I:I),,)</f>
        <v>0</v>
      </c>
      <c r="AM157" s="6" cm="1">
        <f t="array" aca="1" ref="AM157" ca="1">OFFSET($B$2,$AC157,COLUMN(J:J),,)</f>
        <v>0</v>
      </c>
      <c r="AN157" s="6" cm="1">
        <f t="array" aca="1" ref="AN157" ca="1">OFFSET($B$2,$AC157,COLUMN(K:K),,)</f>
        <v>0</v>
      </c>
      <c r="AO157" s="6" cm="1">
        <f t="array" aca="1" ref="AO157" ca="1">OFFSET($B$2,$AC157,COLUMN(L:L),,)</f>
        <v>0</v>
      </c>
      <c r="AP157" s="6" cm="1">
        <f t="array" aca="1" ref="AP157" ca="1">OFFSET($B$2,$AC157,COLUMN(M:M),,)</f>
        <v>0</v>
      </c>
      <c r="AQ157" s="6" cm="1">
        <f t="array" aca="1" ref="AQ157" ca="1">OFFSET($B$2,$AC157,COLUMN(N:N),,)</f>
        <v>0</v>
      </c>
      <c r="AR157" s="6" cm="1">
        <f t="array" aca="1" ref="AR157" ca="1">OFFSET($B$2,$AC157,COLUMN(O:O),,)</f>
        <v>0</v>
      </c>
      <c r="AS157" s="6" cm="1">
        <f t="array" aca="1" ref="AS157" ca="1">OFFSET($B$2,$AC157,COLUMN(P:P),,)</f>
        <v>0</v>
      </c>
      <c r="AT157" s="6" cm="1">
        <f t="array" aca="1" ref="AT157" ca="1">OFFSET($B$2,$AC157,COLUMN(Q:Q),,)</f>
        <v>0</v>
      </c>
      <c r="AU157" s="6" cm="1">
        <f t="array" aca="1" ref="AU157" ca="1">OFFSET($B$2,$AC157,COLUMN(R:R),,)</f>
        <v>0</v>
      </c>
      <c r="AV157" s="6" cm="1">
        <f t="array" aca="1" ref="AV157" ca="1">OFFSET($B$2,$AC157,COLUMN(S:S),,)</f>
        <v>0</v>
      </c>
      <c r="AW157" s="6" cm="1">
        <f t="array" aca="1" ref="AW157" ca="1">OFFSET($B$2,$AC157,COLUMN(T:T),,)</f>
        <v>0</v>
      </c>
      <c r="AX157" s="6" cm="1">
        <f t="array" aca="1" ref="AX157" ca="1">OFFSET($B$2,$AC157,COLUMN(U:U),,)</f>
        <v>0</v>
      </c>
      <c r="AZ157" s="6">
        <v>155</v>
      </c>
      <c r="BA157" s="45" t="str">
        <f t="shared" ca="1" si="16"/>
        <v>DR5953-810</v>
      </c>
      <c r="BB157" s="44">
        <f t="shared" ca="1" si="17"/>
        <v>44736</v>
      </c>
      <c r="BC157" s="6">
        <f>$AH$2</f>
        <v>5</v>
      </c>
      <c r="BD157" s="6">
        <f ca="1">$AH$11</f>
        <v>12</v>
      </c>
      <c r="BF157" s="6" cm="1">
        <f t="array" aca="1" ref="BF157" ca="1">SMALL(IF(CGAC-$D$1&lt;36,ROW($BD$3:$BD$1009)-2,9999),ROW(155:155))</f>
        <v>155</v>
      </c>
      <c r="BG157" s="6" t="str" cm="1">
        <f t="array" aca="1" ref="BG157" ca="1">OFFSET($AZ$2,$BF157,COLUMN(A:A),,)</f>
        <v>DR5953-810</v>
      </c>
      <c r="BH157" s="49" cm="1">
        <f t="array" aca="1" ref="BH157" ca="1">OFFSET($AZ$2,$BF157,COLUMN(B:B),,)</f>
        <v>44736</v>
      </c>
      <c r="BI157" s="6" cm="1">
        <f t="array" aca="1" ref="BI157" ca="1">OFFSET($AZ$2,$BF157,COLUMN(C:C),,)</f>
        <v>5</v>
      </c>
      <c r="BJ157" s="6" cm="1">
        <f t="array" aca="1" ref="BJ157" ca="1">OFFSET($AZ$2,$BF157,COLUMN(D:D),,)</f>
        <v>12</v>
      </c>
      <c r="BL157" s="54" cm="1">
        <f t="array" aca="1" ref="BL157" ca="1">SMALL(IF(Order_QTY&gt;0,ROW($BF$3:$BF$1009)-2,9999),ROW(155:155))</f>
        <v>217</v>
      </c>
      <c r="BM157" s="53" t="str" cm="1">
        <f t="array" aca="1" ref="BM157" ca="1">OFFSET($BF$2,$BL157,COLUMN(A:A),,)</f>
        <v>DR5952-810</v>
      </c>
      <c r="BN157" s="55" cm="1">
        <f t="array" aca="1" ref="BN157" ca="1">OFFSET($BF$2,$BL157,COLUMN(B:B),,)</f>
        <v>44736</v>
      </c>
      <c r="BO157" s="53" cm="1">
        <f t="array" aca="1" ref="BO157" ca="1">OFFSET($BF$2,$BL157,COLUMN(C:C),,)</f>
        <v>7.5</v>
      </c>
      <c r="BP157" s="53" cm="1">
        <f t="array" aca="1" ref="BP157" ca="1">OFFSET($BF$2,$BL157,COLUMN(D:D),,)</f>
        <v>90</v>
      </c>
    </row>
    <row r="158" spans="1:68">
      <c r="A158" s="6">
        <v>156</v>
      </c>
      <c r="B158" s="6">
        <f>Order!A159</f>
        <v>0</v>
      </c>
      <c r="C158" s="6">
        <f>Order!C159</f>
        <v>0</v>
      </c>
      <c r="D158" s="44">
        <f>Order!B159</f>
        <v>0</v>
      </c>
      <c r="E158" s="6">
        <f>Order!D159</f>
        <v>0</v>
      </c>
      <c r="F158" s="6">
        <f>Order!E159</f>
        <v>0</v>
      </c>
      <c r="G158" s="6">
        <f>Order!F159</f>
        <v>0</v>
      </c>
      <c r="H158" s="6">
        <f>Order!G159</f>
        <v>0</v>
      </c>
      <c r="I158" s="6">
        <f>Order!H159</f>
        <v>0</v>
      </c>
      <c r="J158" s="6">
        <f>Order!I159</f>
        <v>0</v>
      </c>
      <c r="K158" s="6">
        <f>Order!J159</f>
        <v>0</v>
      </c>
      <c r="L158" s="6">
        <f>Order!K159</f>
        <v>0</v>
      </c>
      <c r="M158" s="6">
        <f>Order!L159</f>
        <v>0</v>
      </c>
      <c r="N158" s="6">
        <f>Order!M159</f>
        <v>0</v>
      </c>
      <c r="O158" s="6">
        <f>Order!N159</f>
        <v>0</v>
      </c>
      <c r="P158" s="6">
        <f>Order!O159</f>
        <v>0</v>
      </c>
      <c r="Q158" s="6">
        <f>Order!P159</f>
        <v>0</v>
      </c>
      <c r="R158" s="6">
        <f>Order!Q159</f>
        <v>0</v>
      </c>
      <c r="S158" s="6">
        <f>Order!R159</f>
        <v>0</v>
      </c>
      <c r="T158" s="6">
        <f>Order!S159</f>
        <v>0</v>
      </c>
      <c r="U158" s="6">
        <f>Order!T159</f>
        <v>0</v>
      </c>
      <c r="V158" s="6">
        <f>Order!U159</f>
        <v>0</v>
      </c>
      <c r="W158" s="6">
        <f>Order!V159</f>
        <v>0</v>
      </c>
      <c r="X158" s="6">
        <f>Order!W159</f>
        <v>0</v>
      </c>
      <c r="Y158" s="6">
        <f>Order!X159</f>
        <v>0</v>
      </c>
      <c r="Z158" s="6">
        <f>Order!Y159</f>
        <v>0</v>
      </c>
      <c r="AA158" s="6">
        <f>Order!Z159</f>
        <v>0</v>
      </c>
      <c r="AC158" s="6" cm="1">
        <f t="array" ref="AC158">SMALL(IF(成人兒童=$AE$1,ROW($A$3:$A$302)-2,9999),ROW(156:156))</f>
        <v>9999</v>
      </c>
      <c r="AD158" s="6" cm="1">
        <f t="array" aca="1" ref="AD158" ca="1">OFFSET($B$2,$AC158,COLUMN(A:A),,)</f>
        <v>0</v>
      </c>
      <c r="AE158" s="44" cm="1">
        <f t="array" aca="1" ref="AE158" ca="1">OFFSET($B$2,$AC158,COLUMN(B:B),,)</f>
        <v>0</v>
      </c>
      <c r="AF158" s="6" cm="1">
        <f t="array" aca="1" ref="AF158" ca="1">OFFSET($B$2,$AC158,COLUMN(C:C),,)</f>
        <v>0</v>
      </c>
      <c r="AG158" s="6" cm="1">
        <f t="array" aca="1" ref="AG158" ca="1">OFFSET($B$2,$AC158,COLUMN(D:D),,)</f>
        <v>0</v>
      </c>
      <c r="AH158" s="6" cm="1">
        <f t="array" aca="1" ref="AH158" ca="1">OFFSET($B$2,$AC158,COLUMN(E:E),,)</f>
        <v>0</v>
      </c>
      <c r="AI158" s="6" cm="1">
        <f t="array" aca="1" ref="AI158" ca="1">OFFSET($B$2,$AC158,COLUMN(F:F),,)</f>
        <v>0</v>
      </c>
      <c r="AJ158" s="6" cm="1">
        <f t="array" aca="1" ref="AJ158" ca="1">OFFSET($B$2,$AC158,COLUMN(G:G),,)</f>
        <v>0</v>
      </c>
      <c r="AK158" s="6" cm="1">
        <f t="array" aca="1" ref="AK158" ca="1">OFFSET($B$2,$AC158,COLUMN(H:H),,)</f>
        <v>0</v>
      </c>
      <c r="AL158" s="6" cm="1">
        <f t="array" aca="1" ref="AL158" ca="1">OFFSET($B$2,$AC158,COLUMN(I:I),,)</f>
        <v>0</v>
      </c>
      <c r="AM158" s="6" cm="1">
        <f t="array" aca="1" ref="AM158" ca="1">OFFSET($B$2,$AC158,COLUMN(J:J),,)</f>
        <v>0</v>
      </c>
      <c r="AN158" s="6" cm="1">
        <f t="array" aca="1" ref="AN158" ca="1">OFFSET($B$2,$AC158,COLUMN(K:K),,)</f>
        <v>0</v>
      </c>
      <c r="AO158" s="6" cm="1">
        <f t="array" aca="1" ref="AO158" ca="1">OFFSET($B$2,$AC158,COLUMN(L:L),,)</f>
        <v>0</v>
      </c>
      <c r="AP158" s="6" cm="1">
        <f t="array" aca="1" ref="AP158" ca="1">OFFSET($B$2,$AC158,COLUMN(M:M),,)</f>
        <v>0</v>
      </c>
      <c r="AQ158" s="6" cm="1">
        <f t="array" aca="1" ref="AQ158" ca="1">OFFSET($B$2,$AC158,COLUMN(N:N),,)</f>
        <v>0</v>
      </c>
      <c r="AR158" s="6" cm="1">
        <f t="array" aca="1" ref="AR158" ca="1">OFFSET($B$2,$AC158,COLUMN(O:O),,)</f>
        <v>0</v>
      </c>
      <c r="AS158" s="6" cm="1">
        <f t="array" aca="1" ref="AS158" ca="1">OFFSET($B$2,$AC158,COLUMN(P:P),,)</f>
        <v>0</v>
      </c>
      <c r="AT158" s="6" cm="1">
        <f t="array" aca="1" ref="AT158" ca="1">OFFSET($B$2,$AC158,COLUMN(Q:Q),,)</f>
        <v>0</v>
      </c>
      <c r="AU158" s="6" cm="1">
        <f t="array" aca="1" ref="AU158" ca="1">OFFSET($B$2,$AC158,COLUMN(R:R),,)</f>
        <v>0</v>
      </c>
      <c r="AV158" s="6" cm="1">
        <f t="array" aca="1" ref="AV158" ca="1">OFFSET($B$2,$AC158,COLUMN(S:S),,)</f>
        <v>0</v>
      </c>
      <c r="AW158" s="6" cm="1">
        <f t="array" aca="1" ref="AW158" ca="1">OFFSET($B$2,$AC158,COLUMN(T:T),,)</f>
        <v>0</v>
      </c>
      <c r="AX158" s="6" cm="1">
        <f t="array" aca="1" ref="AX158" ca="1">OFFSET($B$2,$AC158,COLUMN(U:U),,)</f>
        <v>0</v>
      </c>
      <c r="AZ158" s="6">
        <v>156</v>
      </c>
      <c r="BA158" s="45" t="str">
        <f t="shared" ca="1" si="16"/>
        <v>DR5953-810</v>
      </c>
      <c r="BB158" s="44">
        <f t="shared" ca="1" si="17"/>
        <v>44736</v>
      </c>
      <c r="BC158" s="6">
        <f>$AI$2</f>
        <v>5.5</v>
      </c>
      <c r="BD158" s="6">
        <f ca="1">$AI$11</f>
        <v>18</v>
      </c>
      <c r="BF158" s="6" cm="1">
        <f t="array" aca="1" ref="BF158" ca="1">SMALL(IF(CGAC-$D$1&lt;36,ROW($BD$3:$BD$1009)-2,9999),ROW(156:156))</f>
        <v>156</v>
      </c>
      <c r="BG158" s="6" t="str" cm="1">
        <f t="array" aca="1" ref="BG158" ca="1">OFFSET($AZ$2,$BF158,COLUMN(A:A),,)</f>
        <v>DR5953-810</v>
      </c>
      <c r="BH158" s="49" cm="1">
        <f t="array" aca="1" ref="BH158" ca="1">OFFSET($AZ$2,$BF158,COLUMN(B:B),,)</f>
        <v>44736</v>
      </c>
      <c r="BI158" s="6" cm="1">
        <f t="array" aca="1" ref="BI158" ca="1">OFFSET($AZ$2,$BF158,COLUMN(C:C),,)</f>
        <v>5.5</v>
      </c>
      <c r="BJ158" s="6" cm="1">
        <f t="array" aca="1" ref="BJ158" ca="1">OFFSET($AZ$2,$BF158,COLUMN(D:D),,)</f>
        <v>18</v>
      </c>
      <c r="BL158" s="54" cm="1">
        <f t="array" aca="1" ref="BL158" ca="1">SMALL(IF(Order_QTY&gt;0,ROW($BF$3:$BF$1009)-2,9999),ROW(156:156))</f>
        <v>218</v>
      </c>
      <c r="BM158" s="53" t="str" cm="1">
        <f t="array" aca="1" ref="BM158" ca="1">OFFSET($BF$2,$BL158,COLUMN(A:A),,)</f>
        <v>DR5952-810</v>
      </c>
      <c r="BN158" s="55" cm="1">
        <f t="array" aca="1" ref="BN158" ca="1">OFFSET($BF$2,$BL158,COLUMN(B:B),,)</f>
        <v>44736</v>
      </c>
      <c r="BO158" s="53" cm="1">
        <f t="array" aca="1" ref="BO158" ca="1">OFFSET($BF$2,$BL158,COLUMN(C:C),,)</f>
        <v>8</v>
      </c>
      <c r="BP158" s="53" cm="1">
        <f t="array" aca="1" ref="BP158" ca="1">OFFSET($BF$2,$BL158,COLUMN(D:D),,)</f>
        <v>156</v>
      </c>
    </row>
    <row r="159" spans="1:68">
      <c r="A159" s="6">
        <v>157</v>
      </c>
      <c r="B159" s="6">
        <f>Order!A160</f>
        <v>0</v>
      </c>
      <c r="C159" s="6">
        <f>Order!C160</f>
        <v>0</v>
      </c>
      <c r="D159" s="44">
        <f>Order!B160</f>
        <v>0</v>
      </c>
      <c r="E159" s="6">
        <f>Order!D160</f>
        <v>0</v>
      </c>
      <c r="F159" s="6">
        <f>Order!E160</f>
        <v>0</v>
      </c>
      <c r="G159" s="6">
        <f>Order!F160</f>
        <v>0</v>
      </c>
      <c r="H159" s="6">
        <f>Order!G160</f>
        <v>0</v>
      </c>
      <c r="I159" s="6">
        <f>Order!H160</f>
        <v>0</v>
      </c>
      <c r="J159" s="6">
        <f>Order!I160</f>
        <v>0</v>
      </c>
      <c r="K159" s="6">
        <f>Order!J160</f>
        <v>0</v>
      </c>
      <c r="L159" s="6">
        <f>Order!K160</f>
        <v>0</v>
      </c>
      <c r="M159" s="6">
        <f>Order!L160</f>
        <v>0</v>
      </c>
      <c r="N159" s="6">
        <f>Order!M160</f>
        <v>0</v>
      </c>
      <c r="O159" s="6">
        <f>Order!N160</f>
        <v>0</v>
      </c>
      <c r="P159" s="6">
        <f>Order!O160</f>
        <v>0</v>
      </c>
      <c r="Q159" s="6">
        <f>Order!P160</f>
        <v>0</v>
      </c>
      <c r="R159" s="6">
        <f>Order!Q160</f>
        <v>0</v>
      </c>
      <c r="S159" s="6">
        <f>Order!R160</f>
        <v>0</v>
      </c>
      <c r="T159" s="6">
        <f>Order!S160</f>
        <v>0</v>
      </c>
      <c r="U159" s="6">
        <f>Order!T160</f>
        <v>0</v>
      </c>
      <c r="V159" s="6">
        <f>Order!U160</f>
        <v>0</v>
      </c>
      <c r="W159" s="6">
        <f>Order!V160</f>
        <v>0</v>
      </c>
      <c r="X159" s="6">
        <f>Order!W160</f>
        <v>0</v>
      </c>
      <c r="Y159" s="6">
        <f>Order!X160</f>
        <v>0</v>
      </c>
      <c r="Z159" s="6">
        <f>Order!Y160</f>
        <v>0</v>
      </c>
      <c r="AA159" s="6">
        <f>Order!Z160</f>
        <v>0</v>
      </c>
      <c r="AC159" s="6" cm="1">
        <f t="array" ref="AC159">SMALL(IF(成人兒童=$AE$1,ROW($A$3:$A$302)-2,9999),ROW(157:157))</f>
        <v>9999</v>
      </c>
      <c r="AD159" s="6" cm="1">
        <f t="array" aca="1" ref="AD159" ca="1">OFFSET($B$2,$AC159,COLUMN(A:A),,)</f>
        <v>0</v>
      </c>
      <c r="AE159" s="44" cm="1">
        <f t="array" aca="1" ref="AE159" ca="1">OFFSET($B$2,$AC159,COLUMN(B:B),,)</f>
        <v>0</v>
      </c>
      <c r="AF159" s="6" cm="1">
        <f t="array" aca="1" ref="AF159" ca="1">OFFSET($B$2,$AC159,COLUMN(C:C),,)</f>
        <v>0</v>
      </c>
      <c r="AG159" s="6" cm="1">
        <f t="array" aca="1" ref="AG159" ca="1">OFFSET($B$2,$AC159,COLUMN(D:D),,)</f>
        <v>0</v>
      </c>
      <c r="AH159" s="6" cm="1">
        <f t="array" aca="1" ref="AH159" ca="1">OFFSET($B$2,$AC159,COLUMN(E:E),,)</f>
        <v>0</v>
      </c>
      <c r="AI159" s="6" cm="1">
        <f t="array" aca="1" ref="AI159" ca="1">OFFSET($B$2,$AC159,COLUMN(F:F),,)</f>
        <v>0</v>
      </c>
      <c r="AJ159" s="6" cm="1">
        <f t="array" aca="1" ref="AJ159" ca="1">OFFSET($B$2,$AC159,COLUMN(G:G),,)</f>
        <v>0</v>
      </c>
      <c r="AK159" s="6" cm="1">
        <f t="array" aca="1" ref="AK159" ca="1">OFFSET($B$2,$AC159,COLUMN(H:H),,)</f>
        <v>0</v>
      </c>
      <c r="AL159" s="6" cm="1">
        <f t="array" aca="1" ref="AL159" ca="1">OFFSET($B$2,$AC159,COLUMN(I:I),,)</f>
        <v>0</v>
      </c>
      <c r="AM159" s="6" cm="1">
        <f t="array" aca="1" ref="AM159" ca="1">OFFSET($B$2,$AC159,COLUMN(J:J),,)</f>
        <v>0</v>
      </c>
      <c r="AN159" s="6" cm="1">
        <f t="array" aca="1" ref="AN159" ca="1">OFFSET($B$2,$AC159,COLUMN(K:K),,)</f>
        <v>0</v>
      </c>
      <c r="AO159" s="6" cm="1">
        <f t="array" aca="1" ref="AO159" ca="1">OFFSET($B$2,$AC159,COLUMN(L:L),,)</f>
        <v>0</v>
      </c>
      <c r="AP159" s="6" cm="1">
        <f t="array" aca="1" ref="AP159" ca="1">OFFSET($B$2,$AC159,COLUMN(M:M),,)</f>
        <v>0</v>
      </c>
      <c r="AQ159" s="6" cm="1">
        <f t="array" aca="1" ref="AQ159" ca="1">OFFSET($B$2,$AC159,COLUMN(N:N),,)</f>
        <v>0</v>
      </c>
      <c r="AR159" s="6" cm="1">
        <f t="array" aca="1" ref="AR159" ca="1">OFFSET($B$2,$AC159,COLUMN(O:O),,)</f>
        <v>0</v>
      </c>
      <c r="AS159" s="6" cm="1">
        <f t="array" aca="1" ref="AS159" ca="1">OFFSET($B$2,$AC159,COLUMN(P:P),,)</f>
        <v>0</v>
      </c>
      <c r="AT159" s="6" cm="1">
        <f t="array" aca="1" ref="AT159" ca="1">OFFSET($B$2,$AC159,COLUMN(Q:Q),,)</f>
        <v>0</v>
      </c>
      <c r="AU159" s="6" cm="1">
        <f t="array" aca="1" ref="AU159" ca="1">OFFSET($B$2,$AC159,COLUMN(R:R),,)</f>
        <v>0</v>
      </c>
      <c r="AV159" s="6" cm="1">
        <f t="array" aca="1" ref="AV159" ca="1">OFFSET($B$2,$AC159,COLUMN(S:S),,)</f>
        <v>0</v>
      </c>
      <c r="AW159" s="6" cm="1">
        <f t="array" aca="1" ref="AW159" ca="1">OFFSET($B$2,$AC159,COLUMN(T:T),,)</f>
        <v>0</v>
      </c>
      <c r="AX159" s="6" cm="1">
        <f t="array" aca="1" ref="AX159" ca="1">OFFSET($B$2,$AC159,COLUMN(U:U),,)</f>
        <v>0</v>
      </c>
      <c r="AZ159" s="6">
        <v>157</v>
      </c>
      <c r="BA159" s="45" t="str">
        <f t="shared" ca="1" si="16"/>
        <v>DR5953-810</v>
      </c>
      <c r="BB159" s="44">
        <f t="shared" ca="1" si="17"/>
        <v>44736</v>
      </c>
      <c r="BC159" s="6">
        <f>$AJ$2</f>
        <v>6</v>
      </c>
      <c r="BD159" s="6">
        <f ca="1">$AJ$11</f>
        <v>18</v>
      </c>
      <c r="BF159" s="6" cm="1">
        <f t="array" aca="1" ref="BF159" ca="1">SMALL(IF(CGAC-$D$1&lt;36,ROW($BD$3:$BD$1009)-2,9999),ROW(157:157))</f>
        <v>157</v>
      </c>
      <c r="BG159" s="6" t="str" cm="1">
        <f t="array" aca="1" ref="BG159" ca="1">OFFSET($AZ$2,$BF159,COLUMN(A:A),,)</f>
        <v>DR5953-810</v>
      </c>
      <c r="BH159" s="49" cm="1">
        <f t="array" aca="1" ref="BH159" ca="1">OFFSET($AZ$2,$BF159,COLUMN(B:B),,)</f>
        <v>44736</v>
      </c>
      <c r="BI159" s="6" cm="1">
        <f t="array" aca="1" ref="BI159" ca="1">OFFSET($AZ$2,$BF159,COLUMN(C:C),,)</f>
        <v>6</v>
      </c>
      <c r="BJ159" s="6" cm="1">
        <f t="array" aca="1" ref="BJ159" ca="1">OFFSET($AZ$2,$BF159,COLUMN(D:D),,)</f>
        <v>18</v>
      </c>
      <c r="BL159" s="54" cm="1">
        <f t="array" aca="1" ref="BL159" ca="1">SMALL(IF(Order_QTY&gt;0,ROW($BF$3:$BF$1009)-2,9999),ROW(157:157))</f>
        <v>219</v>
      </c>
      <c r="BM159" s="53" t="str" cm="1">
        <f t="array" aca="1" ref="BM159" ca="1">OFFSET($BF$2,$BL159,COLUMN(A:A),,)</f>
        <v>DR5952-810</v>
      </c>
      <c r="BN159" s="55" cm="1">
        <f t="array" aca="1" ref="BN159" ca="1">OFFSET($BF$2,$BL159,COLUMN(B:B),,)</f>
        <v>44736</v>
      </c>
      <c r="BO159" s="53" cm="1">
        <f t="array" aca="1" ref="BO159" ca="1">OFFSET($BF$2,$BL159,COLUMN(C:C),,)</f>
        <v>8.5</v>
      </c>
      <c r="BP159" s="53" cm="1">
        <f t="array" aca="1" ref="BP159" ca="1">OFFSET($BF$2,$BL159,COLUMN(D:D),,)</f>
        <v>156</v>
      </c>
    </row>
    <row r="160" spans="1:68">
      <c r="A160" s="6">
        <v>158</v>
      </c>
      <c r="B160" s="6">
        <f>Order!A161</f>
        <v>0</v>
      </c>
      <c r="C160" s="6">
        <f>Order!C161</f>
        <v>0</v>
      </c>
      <c r="D160" s="44">
        <f>Order!B161</f>
        <v>0</v>
      </c>
      <c r="E160" s="6">
        <f>Order!D161</f>
        <v>0</v>
      </c>
      <c r="F160" s="6">
        <f>Order!E161</f>
        <v>0</v>
      </c>
      <c r="G160" s="6">
        <f>Order!F161</f>
        <v>0</v>
      </c>
      <c r="H160" s="6">
        <f>Order!G161</f>
        <v>0</v>
      </c>
      <c r="I160" s="6">
        <f>Order!H161</f>
        <v>0</v>
      </c>
      <c r="J160" s="6">
        <f>Order!I161</f>
        <v>0</v>
      </c>
      <c r="K160" s="6">
        <f>Order!J161</f>
        <v>0</v>
      </c>
      <c r="L160" s="6">
        <f>Order!K161</f>
        <v>0</v>
      </c>
      <c r="M160" s="6">
        <f>Order!L161</f>
        <v>0</v>
      </c>
      <c r="N160" s="6">
        <f>Order!M161</f>
        <v>0</v>
      </c>
      <c r="O160" s="6">
        <f>Order!N161</f>
        <v>0</v>
      </c>
      <c r="P160" s="6">
        <f>Order!O161</f>
        <v>0</v>
      </c>
      <c r="Q160" s="6">
        <f>Order!P161</f>
        <v>0</v>
      </c>
      <c r="R160" s="6">
        <f>Order!Q161</f>
        <v>0</v>
      </c>
      <c r="S160" s="6">
        <f>Order!R161</f>
        <v>0</v>
      </c>
      <c r="T160" s="6">
        <f>Order!S161</f>
        <v>0</v>
      </c>
      <c r="U160" s="6">
        <f>Order!T161</f>
        <v>0</v>
      </c>
      <c r="V160" s="6">
        <f>Order!U161</f>
        <v>0</v>
      </c>
      <c r="W160" s="6">
        <f>Order!V161</f>
        <v>0</v>
      </c>
      <c r="X160" s="6">
        <f>Order!W161</f>
        <v>0</v>
      </c>
      <c r="Y160" s="6">
        <f>Order!X161</f>
        <v>0</v>
      </c>
      <c r="Z160" s="6">
        <f>Order!Y161</f>
        <v>0</v>
      </c>
      <c r="AA160" s="6">
        <f>Order!Z161</f>
        <v>0</v>
      </c>
      <c r="AC160" s="6" cm="1">
        <f t="array" ref="AC160">SMALL(IF(成人兒童=$AE$1,ROW($A$3:$A$302)-2,9999),ROW(158:158))</f>
        <v>9999</v>
      </c>
      <c r="AD160" s="6" cm="1">
        <f t="array" aca="1" ref="AD160" ca="1">OFFSET($B$2,$AC160,COLUMN(A:A),,)</f>
        <v>0</v>
      </c>
      <c r="AE160" s="44" cm="1">
        <f t="array" aca="1" ref="AE160" ca="1">OFFSET($B$2,$AC160,COLUMN(B:B),,)</f>
        <v>0</v>
      </c>
      <c r="AF160" s="6" cm="1">
        <f t="array" aca="1" ref="AF160" ca="1">OFFSET($B$2,$AC160,COLUMN(C:C),,)</f>
        <v>0</v>
      </c>
      <c r="AG160" s="6" cm="1">
        <f t="array" aca="1" ref="AG160" ca="1">OFFSET($B$2,$AC160,COLUMN(D:D),,)</f>
        <v>0</v>
      </c>
      <c r="AH160" s="6" cm="1">
        <f t="array" aca="1" ref="AH160" ca="1">OFFSET($B$2,$AC160,COLUMN(E:E),,)</f>
        <v>0</v>
      </c>
      <c r="AI160" s="6" cm="1">
        <f t="array" aca="1" ref="AI160" ca="1">OFFSET($B$2,$AC160,COLUMN(F:F),,)</f>
        <v>0</v>
      </c>
      <c r="AJ160" s="6" cm="1">
        <f t="array" aca="1" ref="AJ160" ca="1">OFFSET($B$2,$AC160,COLUMN(G:G),,)</f>
        <v>0</v>
      </c>
      <c r="AK160" s="6" cm="1">
        <f t="array" aca="1" ref="AK160" ca="1">OFFSET($B$2,$AC160,COLUMN(H:H),,)</f>
        <v>0</v>
      </c>
      <c r="AL160" s="6" cm="1">
        <f t="array" aca="1" ref="AL160" ca="1">OFFSET($B$2,$AC160,COLUMN(I:I),,)</f>
        <v>0</v>
      </c>
      <c r="AM160" s="6" cm="1">
        <f t="array" aca="1" ref="AM160" ca="1">OFFSET($B$2,$AC160,COLUMN(J:J),,)</f>
        <v>0</v>
      </c>
      <c r="AN160" s="6" cm="1">
        <f t="array" aca="1" ref="AN160" ca="1">OFFSET($B$2,$AC160,COLUMN(K:K),,)</f>
        <v>0</v>
      </c>
      <c r="AO160" s="6" cm="1">
        <f t="array" aca="1" ref="AO160" ca="1">OFFSET($B$2,$AC160,COLUMN(L:L),,)</f>
        <v>0</v>
      </c>
      <c r="AP160" s="6" cm="1">
        <f t="array" aca="1" ref="AP160" ca="1">OFFSET($B$2,$AC160,COLUMN(M:M),,)</f>
        <v>0</v>
      </c>
      <c r="AQ160" s="6" cm="1">
        <f t="array" aca="1" ref="AQ160" ca="1">OFFSET($B$2,$AC160,COLUMN(N:N),,)</f>
        <v>0</v>
      </c>
      <c r="AR160" s="6" cm="1">
        <f t="array" aca="1" ref="AR160" ca="1">OFFSET($B$2,$AC160,COLUMN(O:O),,)</f>
        <v>0</v>
      </c>
      <c r="AS160" s="6" cm="1">
        <f t="array" aca="1" ref="AS160" ca="1">OFFSET($B$2,$AC160,COLUMN(P:P),,)</f>
        <v>0</v>
      </c>
      <c r="AT160" s="6" cm="1">
        <f t="array" aca="1" ref="AT160" ca="1">OFFSET($B$2,$AC160,COLUMN(Q:Q),,)</f>
        <v>0</v>
      </c>
      <c r="AU160" s="6" cm="1">
        <f t="array" aca="1" ref="AU160" ca="1">OFFSET($B$2,$AC160,COLUMN(R:R),,)</f>
        <v>0</v>
      </c>
      <c r="AV160" s="6" cm="1">
        <f t="array" aca="1" ref="AV160" ca="1">OFFSET($B$2,$AC160,COLUMN(S:S),,)</f>
        <v>0</v>
      </c>
      <c r="AW160" s="6" cm="1">
        <f t="array" aca="1" ref="AW160" ca="1">OFFSET($B$2,$AC160,COLUMN(T:T),,)</f>
        <v>0</v>
      </c>
      <c r="AX160" s="6" cm="1">
        <f t="array" aca="1" ref="AX160" ca="1">OFFSET($B$2,$AC160,COLUMN(U:U),,)</f>
        <v>0</v>
      </c>
      <c r="AZ160" s="6">
        <v>158</v>
      </c>
      <c r="BA160" s="45" t="str">
        <f t="shared" ca="1" si="16"/>
        <v>DR5953-810</v>
      </c>
      <c r="BB160" s="44">
        <f t="shared" ca="1" si="17"/>
        <v>44736</v>
      </c>
      <c r="BC160" s="6">
        <f>$AK$2</f>
        <v>6.5</v>
      </c>
      <c r="BD160" s="6">
        <f ca="1">$AK$11</f>
        <v>30</v>
      </c>
      <c r="BF160" s="6" cm="1">
        <f t="array" aca="1" ref="BF160" ca="1">SMALL(IF(CGAC-$D$1&lt;36,ROW($BD$3:$BD$1009)-2,9999),ROW(158:158))</f>
        <v>158</v>
      </c>
      <c r="BG160" s="6" t="str" cm="1">
        <f t="array" aca="1" ref="BG160" ca="1">OFFSET($AZ$2,$BF160,COLUMN(A:A),,)</f>
        <v>DR5953-810</v>
      </c>
      <c r="BH160" s="49" cm="1">
        <f t="array" aca="1" ref="BH160" ca="1">OFFSET($AZ$2,$BF160,COLUMN(B:B),,)</f>
        <v>44736</v>
      </c>
      <c r="BI160" s="6" cm="1">
        <f t="array" aca="1" ref="BI160" ca="1">OFFSET($AZ$2,$BF160,COLUMN(C:C),,)</f>
        <v>6.5</v>
      </c>
      <c r="BJ160" s="6" cm="1">
        <f t="array" aca="1" ref="BJ160" ca="1">OFFSET($AZ$2,$BF160,COLUMN(D:D),,)</f>
        <v>30</v>
      </c>
      <c r="BL160" s="54" cm="1">
        <f t="array" aca="1" ref="BL160" ca="1">SMALL(IF(Order_QTY&gt;0,ROW($BF$3:$BF$1009)-2,9999),ROW(158:158))</f>
        <v>220</v>
      </c>
      <c r="BM160" s="53" t="str" cm="1">
        <f t="array" aca="1" ref="BM160" ca="1">OFFSET($BF$2,$BL160,COLUMN(A:A),,)</f>
        <v>DR5952-810</v>
      </c>
      <c r="BN160" s="55" cm="1">
        <f t="array" aca="1" ref="BN160" ca="1">OFFSET($BF$2,$BL160,COLUMN(B:B),,)</f>
        <v>44736</v>
      </c>
      <c r="BO160" s="53" cm="1">
        <f t="array" aca="1" ref="BO160" ca="1">OFFSET($BF$2,$BL160,COLUMN(C:C),,)</f>
        <v>9</v>
      </c>
      <c r="BP160" s="53" cm="1">
        <f t="array" aca="1" ref="BP160" ca="1">OFFSET($BF$2,$BL160,COLUMN(D:D),,)</f>
        <v>186</v>
      </c>
    </row>
    <row r="161" spans="1:68">
      <c r="A161" s="6">
        <v>159</v>
      </c>
      <c r="B161" s="6">
        <f>Order!A162</f>
        <v>0</v>
      </c>
      <c r="C161" s="6">
        <f>Order!C162</f>
        <v>0</v>
      </c>
      <c r="D161" s="44">
        <f>Order!B162</f>
        <v>0</v>
      </c>
      <c r="E161" s="6">
        <f>Order!D162</f>
        <v>0</v>
      </c>
      <c r="F161" s="6">
        <f>Order!E162</f>
        <v>0</v>
      </c>
      <c r="G161" s="6">
        <f>Order!F162</f>
        <v>0</v>
      </c>
      <c r="H161" s="6">
        <f>Order!G162</f>
        <v>0</v>
      </c>
      <c r="I161" s="6">
        <f>Order!H162</f>
        <v>0</v>
      </c>
      <c r="J161" s="6">
        <f>Order!I162</f>
        <v>0</v>
      </c>
      <c r="K161" s="6">
        <f>Order!J162</f>
        <v>0</v>
      </c>
      <c r="L161" s="6">
        <f>Order!K162</f>
        <v>0</v>
      </c>
      <c r="M161" s="6">
        <f>Order!L162</f>
        <v>0</v>
      </c>
      <c r="N161" s="6">
        <f>Order!M162</f>
        <v>0</v>
      </c>
      <c r="O161" s="6">
        <f>Order!N162</f>
        <v>0</v>
      </c>
      <c r="P161" s="6">
        <f>Order!O162</f>
        <v>0</v>
      </c>
      <c r="Q161" s="6">
        <f>Order!P162</f>
        <v>0</v>
      </c>
      <c r="R161" s="6">
        <f>Order!Q162</f>
        <v>0</v>
      </c>
      <c r="S161" s="6">
        <f>Order!R162</f>
        <v>0</v>
      </c>
      <c r="T161" s="6">
        <f>Order!S162</f>
        <v>0</v>
      </c>
      <c r="U161" s="6">
        <f>Order!T162</f>
        <v>0</v>
      </c>
      <c r="V161" s="6">
        <f>Order!U162</f>
        <v>0</v>
      </c>
      <c r="W161" s="6">
        <f>Order!V162</f>
        <v>0</v>
      </c>
      <c r="X161" s="6">
        <f>Order!W162</f>
        <v>0</v>
      </c>
      <c r="Y161" s="6">
        <f>Order!X162</f>
        <v>0</v>
      </c>
      <c r="Z161" s="6">
        <f>Order!Y162</f>
        <v>0</v>
      </c>
      <c r="AA161" s="6">
        <f>Order!Z162</f>
        <v>0</v>
      </c>
      <c r="AC161" s="6" cm="1">
        <f t="array" ref="AC161">SMALL(IF(成人兒童=$AE$1,ROW($A$3:$A$302)-2,9999),ROW(159:159))</f>
        <v>9999</v>
      </c>
      <c r="AD161" s="6" cm="1">
        <f t="array" aca="1" ref="AD161" ca="1">OFFSET($B$2,$AC161,COLUMN(A:A),,)</f>
        <v>0</v>
      </c>
      <c r="AE161" s="44" cm="1">
        <f t="array" aca="1" ref="AE161" ca="1">OFFSET($B$2,$AC161,COLUMN(B:B),,)</f>
        <v>0</v>
      </c>
      <c r="AF161" s="6" cm="1">
        <f t="array" aca="1" ref="AF161" ca="1">OFFSET($B$2,$AC161,COLUMN(C:C),,)</f>
        <v>0</v>
      </c>
      <c r="AG161" s="6" cm="1">
        <f t="array" aca="1" ref="AG161" ca="1">OFFSET($B$2,$AC161,COLUMN(D:D),,)</f>
        <v>0</v>
      </c>
      <c r="AH161" s="6" cm="1">
        <f t="array" aca="1" ref="AH161" ca="1">OFFSET($B$2,$AC161,COLUMN(E:E),,)</f>
        <v>0</v>
      </c>
      <c r="AI161" s="6" cm="1">
        <f t="array" aca="1" ref="AI161" ca="1">OFFSET($B$2,$AC161,COLUMN(F:F),,)</f>
        <v>0</v>
      </c>
      <c r="AJ161" s="6" cm="1">
        <f t="array" aca="1" ref="AJ161" ca="1">OFFSET($B$2,$AC161,COLUMN(G:G),,)</f>
        <v>0</v>
      </c>
      <c r="AK161" s="6" cm="1">
        <f t="array" aca="1" ref="AK161" ca="1">OFFSET($B$2,$AC161,COLUMN(H:H),,)</f>
        <v>0</v>
      </c>
      <c r="AL161" s="6" cm="1">
        <f t="array" aca="1" ref="AL161" ca="1">OFFSET($B$2,$AC161,COLUMN(I:I),,)</f>
        <v>0</v>
      </c>
      <c r="AM161" s="6" cm="1">
        <f t="array" aca="1" ref="AM161" ca="1">OFFSET($B$2,$AC161,COLUMN(J:J),,)</f>
        <v>0</v>
      </c>
      <c r="AN161" s="6" cm="1">
        <f t="array" aca="1" ref="AN161" ca="1">OFFSET($B$2,$AC161,COLUMN(K:K),,)</f>
        <v>0</v>
      </c>
      <c r="AO161" s="6" cm="1">
        <f t="array" aca="1" ref="AO161" ca="1">OFFSET($B$2,$AC161,COLUMN(L:L),,)</f>
        <v>0</v>
      </c>
      <c r="AP161" s="6" cm="1">
        <f t="array" aca="1" ref="AP161" ca="1">OFFSET($B$2,$AC161,COLUMN(M:M),,)</f>
        <v>0</v>
      </c>
      <c r="AQ161" s="6" cm="1">
        <f t="array" aca="1" ref="AQ161" ca="1">OFFSET($B$2,$AC161,COLUMN(N:N),,)</f>
        <v>0</v>
      </c>
      <c r="AR161" s="6" cm="1">
        <f t="array" aca="1" ref="AR161" ca="1">OFFSET($B$2,$AC161,COLUMN(O:O),,)</f>
        <v>0</v>
      </c>
      <c r="AS161" s="6" cm="1">
        <f t="array" aca="1" ref="AS161" ca="1">OFFSET($B$2,$AC161,COLUMN(P:P),,)</f>
        <v>0</v>
      </c>
      <c r="AT161" s="6" cm="1">
        <f t="array" aca="1" ref="AT161" ca="1">OFFSET($B$2,$AC161,COLUMN(Q:Q),,)</f>
        <v>0</v>
      </c>
      <c r="AU161" s="6" cm="1">
        <f t="array" aca="1" ref="AU161" ca="1">OFFSET($B$2,$AC161,COLUMN(R:R),,)</f>
        <v>0</v>
      </c>
      <c r="AV161" s="6" cm="1">
        <f t="array" aca="1" ref="AV161" ca="1">OFFSET($B$2,$AC161,COLUMN(S:S),,)</f>
        <v>0</v>
      </c>
      <c r="AW161" s="6" cm="1">
        <f t="array" aca="1" ref="AW161" ca="1">OFFSET($B$2,$AC161,COLUMN(T:T),,)</f>
        <v>0</v>
      </c>
      <c r="AX161" s="6" cm="1">
        <f t="array" aca="1" ref="AX161" ca="1">OFFSET($B$2,$AC161,COLUMN(U:U),,)</f>
        <v>0</v>
      </c>
      <c r="AZ161" s="6">
        <v>159</v>
      </c>
      <c r="BA161" s="45" t="str">
        <f t="shared" ca="1" si="16"/>
        <v>DR5953-810</v>
      </c>
      <c r="BB161" s="44">
        <f t="shared" ca="1" si="17"/>
        <v>44736</v>
      </c>
      <c r="BC161" s="6">
        <f>$AL$2</f>
        <v>7</v>
      </c>
      <c r="BD161" s="6">
        <f ca="1">$AL$11</f>
        <v>36</v>
      </c>
      <c r="BF161" s="6" cm="1">
        <f t="array" aca="1" ref="BF161" ca="1">SMALL(IF(CGAC-$D$1&lt;36,ROW($BD$3:$BD$1009)-2,9999),ROW(159:159))</f>
        <v>159</v>
      </c>
      <c r="BG161" s="6" t="str" cm="1">
        <f t="array" aca="1" ref="BG161" ca="1">OFFSET($AZ$2,$BF161,COLUMN(A:A),,)</f>
        <v>DR5953-810</v>
      </c>
      <c r="BH161" s="49" cm="1">
        <f t="array" aca="1" ref="BH161" ca="1">OFFSET($AZ$2,$BF161,COLUMN(B:B),,)</f>
        <v>44736</v>
      </c>
      <c r="BI161" s="6" cm="1">
        <f t="array" aca="1" ref="BI161" ca="1">OFFSET($AZ$2,$BF161,COLUMN(C:C),,)</f>
        <v>7</v>
      </c>
      <c r="BJ161" s="6" cm="1">
        <f t="array" aca="1" ref="BJ161" ca="1">OFFSET($AZ$2,$BF161,COLUMN(D:D),,)</f>
        <v>36</v>
      </c>
      <c r="BL161" s="54" cm="1">
        <f t="array" aca="1" ref="BL161" ca="1">SMALL(IF(Order_QTY&gt;0,ROW($BF$3:$BF$1009)-2,9999),ROW(159:159))</f>
        <v>221</v>
      </c>
      <c r="BM161" s="53" t="str" cm="1">
        <f t="array" aca="1" ref="BM161" ca="1">OFFSET($BF$2,$BL161,COLUMN(A:A),,)</f>
        <v>DR5952-810</v>
      </c>
      <c r="BN161" s="55" cm="1">
        <f t="array" aca="1" ref="BN161" ca="1">OFFSET($BF$2,$BL161,COLUMN(B:B),,)</f>
        <v>44736</v>
      </c>
      <c r="BO161" s="53" cm="1">
        <f t="array" aca="1" ref="BO161" ca="1">OFFSET($BF$2,$BL161,COLUMN(C:C),,)</f>
        <v>9.5</v>
      </c>
      <c r="BP161" s="53" cm="1">
        <f t="array" aca="1" ref="BP161" ca="1">OFFSET($BF$2,$BL161,COLUMN(D:D),,)</f>
        <v>186</v>
      </c>
    </row>
    <row r="162" spans="1:68">
      <c r="A162" s="6">
        <v>160</v>
      </c>
      <c r="B162" s="6">
        <f>Order!A163</f>
        <v>0</v>
      </c>
      <c r="C162" s="6">
        <f>Order!C163</f>
        <v>0</v>
      </c>
      <c r="D162" s="44">
        <f>Order!B163</f>
        <v>0</v>
      </c>
      <c r="E162" s="6">
        <f>Order!D163</f>
        <v>0</v>
      </c>
      <c r="F162" s="6">
        <f>Order!E163</f>
        <v>0</v>
      </c>
      <c r="G162" s="6">
        <f>Order!F163</f>
        <v>0</v>
      </c>
      <c r="H162" s="6">
        <f>Order!G163</f>
        <v>0</v>
      </c>
      <c r="I162" s="6">
        <f>Order!H163</f>
        <v>0</v>
      </c>
      <c r="J162" s="6">
        <f>Order!I163</f>
        <v>0</v>
      </c>
      <c r="K162" s="6">
        <f>Order!J163</f>
        <v>0</v>
      </c>
      <c r="L162" s="6">
        <f>Order!K163</f>
        <v>0</v>
      </c>
      <c r="M162" s="6">
        <f>Order!L163</f>
        <v>0</v>
      </c>
      <c r="N162" s="6">
        <f>Order!M163</f>
        <v>0</v>
      </c>
      <c r="O162" s="6">
        <f>Order!N163</f>
        <v>0</v>
      </c>
      <c r="P162" s="6">
        <f>Order!O163</f>
        <v>0</v>
      </c>
      <c r="Q162" s="6">
        <f>Order!P163</f>
        <v>0</v>
      </c>
      <c r="R162" s="6">
        <f>Order!Q163</f>
        <v>0</v>
      </c>
      <c r="S162" s="6">
        <f>Order!R163</f>
        <v>0</v>
      </c>
      <c r="T162" s="6">
        <f>Order!S163</f>
        <v>0</v>
      </c>
      <c r="U162" s="6">
        <f>Order!T163</f>
        <v>0</v>
      </c>
      <c r="V162" s="6">
        <f>Order!U163</f>
        <v>0</v>
      </c>
      <c r="W162" s="6">
        <f>Order!V163</f>
        <v>0</v>
      </c>
      <c r="X162" s="6">
        <f>Order!W163</f>
        <v>0</v>
      </c>
      <c r="Y162" s="6">
        <f>Order!X163</f>
        <v>0</v>
      </c>
      <c r="Z162" s="6">
        <f>Order!Y163</f>
        <v>0</v>
      </c>
      <c r="AA162" s="6">
        <f>Order!Z163</f>
        <v>0</v>
      </c>
      <c r="AC162" s="6" cm="1">
        <f t="array" ref="AC162">SMALL(IF(成人兒童=$AE$1,ROW($A$3:$A$302)-2,9999),ROW(160:160))</f>
        <v>9999</v>
      </c>
      <c r="AD162" s="6" cm="1">
        <f t="array" aca="1" ref="AD162" ca="1">OFFSET($B$2,$AC162,COLUMN(A:A),,)</f>
        <v>0</v>
      </c>
      <c r="AE162" s="44" cm="1">
        <f t="array" aca="1" ref="AE162" ca="1">OFFSET($B$2,$AC162,COLUMN(B:B),,)</f>
        <v>0</v>
      </c>
      <c r="AF162" s="6" cm="1">
        <f t="array" aca="1" ref="AF162" ca="1">OFFSET($B$2,$AC162,COLUMN(C:C),,)</f>
        <v>0</v>
      </c>
      <c r="AG162" s="6" cm="1">
        <f t="array" aca="1" ref="AG162" ca="1">OFFSET($B$2,$AC162,COLUMN(D:D),,)</f>
        <v>0</v>
      </c>
      <c r="AH162" s="6" cm="1">
        <f t="array" aca="1" ref="AH162" ca="1">OFFSET($B$2,$AC162,COLUMN(E:E),,)</f>
        <v>0</v>
      </c>
      <c r="AI162" s="6" cm="1">
        <f t="array" aca="1" ref="AI162" ca="1">OFFSET($B$2,$AC162,COLUMN(F:F),,)</f>
        <v>0</v>
      </c>
      <c r="AJ162" s="6" cm="1">
        <f t="array" aca="1" ref="AJ162" ca="1">OFFSET($B$2,$AC162,COLUMN(G:G),,)</f>
        <v>0</v>
      </c>
      <c r="AK162" s="6" cm="1">
        <f t="array" aca="1" ref="AK162" ca="1">OFFSET($B$2,$AC162,COLUMN(H:H),,)</f>
        <v>0</v>
      </c>
      <c r="AL162" s="6" cm="1">
        <f t="array" aca="1" ref="AL162" ca="1">OFFSET($B$2,$AC162,COLUMN(I:I),,)</f>
        <v>0</v>
      </c>
      <c r="AM162" s="6" cm="1">
        <f t="array" aca="1" ref="AM162" ca="1">OFFSET($B$2,$AC162,COLUMN(J:J),,)</f>
        <v>0</v>
      </c>
      <c r="AN162" s="6" cm="1">
        <f t="array" aca="1" ref="AN162" ca="1">OFFSET($B$2,$AC162,COLUMN(K:K),,)</f>
        <v>0</v>
      </c>
      <c r="AO162" s="6" cm="1">
        <f t="array" aca="1" ref="AO162" ca="1">OFFSET($B$2,$AC162,COLUMN(L:L),,)</f>
        <v>0</v>
      </c>
      <c r="AP162" s="6" cm="1">
        <f t="array" aca="1" ref="AP162" ca="1">OFFSET($B$2,$AC162,COLUMN(M:M),,)</f>
        <v>0</v>
      </c>
      <c r="AQ162" s="6" cm="1">
        <f t="array" aca="1" ref="AQ162" ca="1">OFFSET($B$2,$AC162,COLUMN(N:N),,)</f>
        <v>0</v>
      </c>
      <c r="AR162" s="6" cm="1">
        <f t="array" aca="1" ref="AR162" ca="1">OFFSET($B$2,$AC162,COLUMN(O:O),,)</f>
        <v>0</v>
      </c>
      <c r="AS162" s="6" cm="1">
        <f t="array" aca="1" ref="AS162" ca="1">OFFSET($B$2,$AC162,COLUMN(P:P),,)</f>
        <v>0</v>
      </c>
      <c r="AT162" s="6" cm="1">
        <f t="array" aca="1" ref="AT162" ca="1">OFFSET($B$2,$AC162,COLUMN(Q:Q),,)</f>
        <v>0</v>
      </c>
      <c r="AU162" s="6" cm="1">
        <f t="array" aca="1" ref="AU162" ca="1">OFFSET($B$2,$AC162,COLUMN(R:R),,)</f>
        <v>0</v>
      </c>
      <c r="AV162" s="6" cm="1">
        <f t="array" aca="1" ref="AV162" ca="1">OFFSET($B$2,$AC162,COLUMN(S:S),,)</f>
        <v>0</v>
      </c>
      <c r="AW162" s="6" cm="1">
        <f t="array" aca="1" ref="AW162" ca="1">OFFSET($B$2,$AC162,COLUMN(T:T),,)</f>
        <v>0</v>
      </c>
      <c r="AX162" s="6" cm="1">
        <f t="array" aca="1" ref="AX162" ca="1">OFFSET($B$2,$AC162,COLUMN(U:U),,)</f>
        <v>0</v>
      </c>
      <c r="AZ162" s="6">
        <v>160</v>
      </c>
      <c r="BA162" s="45" t="str">
        <f t="shared" ca="1" si="16"/>
        <v>DR5953-810</v>
      </c>
      <c r="BB162" s="44">
        <f t="shared" ca="1" si="17"/>
        <v>44736</v>
      </c>
      <c r="BC162" s="6">
        <f>$AM$2</f>
        <v>7.5</v>
      </c>
      <c r="BD162" s="6">
        <f ca="1">$AM$11</f>
        <v>48</v>
      </c>
      <c r="BF162" s="6" cm="1">
        <f t="array" aca="1" ref="BF162" ca="1">SMALL(IF(CGAC-$D$1&lt;36,ROW($BD$3:$BD$1009)-2,9999),ROW(160:160))</f>
        <v>160</v>
      </c>
      <c r="BG162" s="6" t="str" cm="1">
        <f t="array" aca="1" ref="BG162" ca="1">OFFSET($AZ$2,$BF162,COLUMN(A:A),,)</f>
        <v>DR5953-810</v>
      </c>
      <c r="BH162" s="49" cm="1">
        <f t="array" aca="1" ref="BH162" ca="1">OFFSET($AZ$2,$BF162,COLUMN(B:B),,)</f>
        <v>44736</v>
      </c>
      <c r="BI162" s="6" cm="1">
        <f t="array" aca="1" ref="BI162" ca="1">OFFSET($AZ$2,$BF162,COLUMN(C:C),,)</f>
        <v>7.5</v>
      </c>
      <c r="BJ162" s="6" cm="1">
        <f t="array" aca="1" ref="BJ162" ca="1">OFFSET($AZ$2,$BF162,COLUMN(D:D),,)</f>
        <v>48</v>
      </c>
      <c r="BL162" s="54" cm="1">
        <f t="array" aca="1" ref="BL162" ca="1">SMALL(IF(Order_QTY&gt;0,ROW($BF$3:$BF$1009)-2,9999),ROW(160:160))</f>
        <v>222</v>
      </c>
      <c r="BM162" s="53" t="str" cm="1">
        <f t="array" aca="1" ref="BM162" ca="1">OFFSET($BF$2,$BL162,COLUMN(A:A),,)</f>
        <v>DR5952-810</v>
      </c>
      <c r="BN162" s="55" cm="1">
        <f t="array" aca="1" ref="BN162" ca="1">OFFSET($BF$2,$BL162,COLUMN(B:B),,)</f>
        <v>44736</v>
      </c>
      <c r="BO162" s="53" cm="1">
        <f t="array" aca="1" ref="BO162" ca="1">OFFSET($BF$2,$BL162,COLUMN(C:C),,)</f>
        <v>10</v>
      </c>
      <c r="BP162" s="53" cm="1">
        <f t="array" aca="1" ref="BP162" ca="1">OFFSET($BF$2,$BL162,COLUMN(D:D),,)</f>
        <v>132</v>
      </c>
    </row>
    <row r="163" spans="1:68">
      <c r="A163" s="6">
        <v>161</v>
      </c>
      <c r="B163" s="6">
        <f>Order!A164</f>
        <v>0</v>
      </c>
      <c r="C163" s="6">
        <f>Order!C164</f>
        <v>0</v>
      </c>
      <c r="D163" s="44">
        <f>Order!B164</f>
        <v>0</v>
      </c>
      <c r="E163" s="6">
        <f>Order!D164</f>
        <v>0</v>
      </c>
      <c r="F163" s="6">
        <f>Order!E164</f>
        <v>0</v>
      </c>
      <c r="G163" s="6">
        <f>Order!F164</f>
        <v>0</v>
      </c>
      <c r="H163" s="6">
        <f>Order!G164</f>
        <v>0</v>
      </c>
      <c r="I163" s="6">
        <f>Order!H164</f>
        <v>0</v>
      </c>
      <c r="J163" s="6">
        <f>Order!I164</f>
        <v>0</v>
      </c>
      <c r="K163" s="6">
        <f>Order!J164</f>
        <v>0</v>
      </c>
      <c r="L163" s="6">
        <f>Order!K164</f>
        <v>0</v>
      </c>
      <c r="M163" s="6">
        <f>Order!L164</f>
        <v>0</v>
      </c>
      <c r="N163" s="6">
        <f>Order!M164</f>
        <v>0</v>
      </c>
      <c r="O163" s="6">
        <f>Order!N164</f>
        <v>0</v>
      </c>
      <c r="P163" s="6">
        <f>Order!O164</f>
        <v>0</v>
      </c>
      <c r="Q163" s="6">
        <f>Order!P164</f>
        <v>0</v>
      </c>
      <c r="R163" s="6">
        <f>Order!Q164</f>
        <v>0</v>
      </c>
      <c r="S163" s="6">
        <f>Order!R164</f>
        <v>0</v>
      </c>
      <c r="T163" s="6">
        <f>Order!S164</f>
        <v>0</v>
      </c>
      <c r="U163" s="6">
        <f>Order!T164</f>
        <v>0</v>
      </c>
      <c r="V163" s="6">
        <f>Order!U164</f>
        <v>0</v>
      </c>
      <c r="W163" s="6">
        <f>Order!V164</f>
        <v>0</v>
      </c>
      <c r="X163" s="6">
        <f>Order!W164</f>
        <v>0</v>
      </c>
      <c r="Y163" s="6">
        <f>Order!X164</f>
        <v>0</v>
      </c>
      <c r="Z163" s="6">
        <f>Order!Y164</f>
        <v>0</v>
      </c>
      <c r="AA163" s="6">
        <f>Order!Z164</f>
        <v>0</v>
      </c>
      <c r="AC163" s="6" cm="1">
        <f t="array" ref="AC163">SMALL(IF(成人兒童=$AE$1,ROW($A$3:$A$302)-2,9999),ROW(161:161))</f>
        <v>9999</v>
      </c>
      <c r="AD163" s="6" cm="1">
        <f t="array" aca="1" ref="AD163" ca="1">OFFSET($B$2,$AC163,COLUMN(A:A),,)</f>
        <v>0</v>
      </c>
      <c r="AE163" s="44" cm="1">
        <f t="array" aca="1" ref="AE163" ca="1">OFFSET($B$2,$AC163,COLUMN(B:B),,)</f>
        <v>0</v>
      </c>
      <c r="AF163" s="6" cm="1">
        <f t="array" aca="1" ref="AF163" ca="1">OFFSET($B$2,$AC163,COLUMN(C:C),,)</f>
        <v>0</v>
      </c>
      <c r="AG163" s="6" cm="1">
        <f t="array" aca="1" ref="AG163" ca="1">OFFSET($B$2,$AC163,COLUMN(D:D),,)</f>
        <v>0</v>
      </c>
      <c r="AH163" s="6" cm="1">
        <f t="array" aca="1" ref="AH163" ca="1">OFFSET($B$2,$AC163,COLUMN(E:E),,)</f>
        <v>0</v>
      </c>
      <c r="AI163" s="6" cm="1">
        <f t="array" aca="1" ref="AI163" ca="1">OFFSET($B$2,$AC163,COLUMN(F:F),,)</f>
        <v>0</v>
      </c>
      <c r="AJ163" s="6" cm="1">
        <f t="array" aca="1" ref="AJ163" ca="1">OFFSET($B$2,$AC163,COLUMN(G:G),,)</f>
        <v>0</v>
      </c>
      <c r="AK163" s="6" cm="1">
        <f t="array" aca="1" ref="AK163" ca="1">OFFSET($B$2,$AC163,COLUMN(H:H),,)</f>
        <v>0</v>
      </c>
      <c r="AL163" s="6" cm="1">
        <f t="array" aca="1" ref="AL163" ca="1">OFFSET($B$2,$AC163,COLUMN(I:I),,)</f>
        <v>0</v>
      </c>
      <c r="AM163" s="6" cm="1">
        <f t="array" aca="1" ref="AM163" ca="1">OFFSET($B$2,$AC163,COLUMN(J:J),,)</f>
        <v>0</v>
      </c>
      <c r="AN163" s="6" cm="1">
        <f t="array" aca="1" ref="AN163" ca="1">OFFSET($B$2,$AC163,COLUMN(K:K),,)</f>
        <v>0</v>
      </c>
      <c r="AO163" s="6" cm="1">
        <f t="array" aca="1" ref="AO163" ca="1">OFFSET($B$2,$AC163,COLUMN(L:L),,)</f>
        <v>0</v>
      </c>
      <c r="AP163" s="6" cm="1">
        <f t="array" aca="1" ref="AP163" ca="1">OFFSET($B$2,$AC163,COLUMN(M:M),,)</f>
        <v>0</v>
      </c>
      <c r="AQ163" s="6" cm="1">
        <f t="array" aca="1" ref="AQ163" ca="1">OFFSET($B$2,$AC163,COLUMN(N:N),,)</f>
        <v>0</v>
      </c>
      <c r="AR163" s="6" cm="1">
        <f t="array" aca="1" ref="AR163" ca="1">OFFSET($B$2,$AC163,COLUMN(O:O),,)</f>
        <v>0</v>
      </c>
      <c r="AS163" s="6" cm="1">
        <f t="array" aca="1" ref="AS163" ca="1">OFFSET($B$2,$AC163,COLUMN(P:P),,)</f>
        <v>0</v>
      </c>
      <c r="AT163" s="6" cm="1">
        <f t="array" aca="1" ref="AT163" ca="1">OFFSET($B$2,$AC163,COLUMN(Q:Q),,)</f>
        <v>0</v>
      </c>
      <c r="AU163" s="6" cm="1">
        <f t="array" aca="1" ref="AU163" ca="1">OFFSET($B$2,$AC163,COLUMN(R:R),,)</f>
        <v>0</v>
      </c>
      <c r="AV163" s="6" cm="1">
        <f t="array" aca="1" ref="AV163" ca="1">OFFSET($B$2,$AC163,COLUMN(S:S),,)</f>
        <v>0</v>
      </c>
      <c r="AW163" s="6" cm="1">
        <f t="array" aca="1" ref="AW163" ca="1">OFFSET($B$2,$AC163,COLUMN(T:T),,)</f>
        <v>0</v>
      </c>
      <c r="AX163" s="6" cm="1">
        <f t="array" aca="1" ref="AX163" ca="1">OFFSET($B$2,$AC163,COLUMN(U:U),,)</f>
        <v>0</v>
      </c>
      <c r="AZ163" s="6">
        <v>161</v>
      </c>
      <c r="BA163" s="45" t="str">
        <f t="shared" ca="1" si="16"/>
        <v>DR5953-810</v>
      </c>
      <c r="BB163" s="44">
        <f t="shared" ca="1" si="17"/>
        <v>44736</v>
      </c>
      <c r="BC163" s="6">
        <f>$AN$2</f>
        <v>8</v>
      </c>
      <c r="BD163" s="6">
        <f ca="1">$AN$11</f>
        <v>60</v>
      </c>
      <c r="BF163" s="6" cm="1">
        <f t="array" aca="1" ref="BF163" ca="1">SMALL(IF(CGAC-$D$1&lt;36,ROW($BD$3:$BD$1009)-2,9999),ROW(161:161))</f>
        <v>161</v>
      </c>
      <c r="BG163" s="6" t="str" cm="1">
        <f t="array" aca="1" ref="BG163" ca="1">OFFSET($AZ$2,$BF163,COLUMN(A:A),,)</f>
        <v>DR5953-810</v>
      </c>
      <c r="BH163" s="49" cm="1">
        <f t="array" aca="1" ref="BH163" ca="1">OFFSET($AZ$2,$BF163,COLUMN(B:B),,)</f>
        <v>44736</v>
      </c>
      <c r="BI163" s="6" cm="1">
        <f t="array" aca="1" ref="BI163" ca="1">OFFSET($AZ$2,$BF163,COLUMN(C:C),,)</f>
        <v>8</v>
      </c>
      <c r="BJ163" s="6" cm="1">
        <f t="array" aca="1" ref="BJ163" ca="1">OFFSET($AZ$2,$BF163,COLUMN(D:D),,)</f>
        <v>60</v>
      </c>
      <c r="BL163" s="54" cm="1">
        <f t="array" aca="1" ref="BL163" ca="1">SMALL(IF(Order_QTY&gt;0,ROW($BF$3:$BF$1009)-2,9999),ROW(161:161))</f>
        <v>223</v>
      </c>
      <c r="BM163" s="53" t="str" cm="1">
        <f t="array" aca="1" ref="BM163" ca="1">OFFSET($BF$2,$BL163,COLUMN(A:A),,)</f>
        <v>DR5952-810</v>
      </c>
      <c r="BN163" s="55" cm="1">
        <f t="array" aca="1" ref="BN163" ca="1">OFFSET($BF$2,$BL163,COLUMN(B:B),,)</f>
        <v>44736</v>
      </c>
      <c r="BO163" s="53" cm="1">
        <f t="array" aca="1" ref="BO163" ca="1">OFFSET($BF$2,$BL163,COLUMN(C:C),,)</f>
        <v>10.5</v>
      </c>
      <c r="BP163" s="53" cm="1">
        <f t="array" aca="1" ref="BP163" ca="1">OFFSET($BF$2,$BL163,COLUMN(D:D),,)</f>
        <v>108</v>
      </c>
    </row>
    <row r="164" spans="1:68">
      <c r="A164" s="6">
        <v>162</v>
      </c>
      <c r="B164" s="6">
        <f>Order!A165</f>
        <v>0</v>
      </c>
      <c r="C164" s="6">
        <f>Order!C165</f>
        <v>0</v>
      </c>
      <c r="D164" s="44">
        <f>Order!B165</f>
        <v>0</v>
      </c>
      <c r="E164" s="6">
        <f>Order!D165</f>
        <v>0</v>
      </c>
      <c r="F164" s="6">
        <f>Order!E165</f>
        <v>0</v>
      </c>
      <c r="G164" s="6">
        <f>Order!F165</f>
        <v>0</v>
      </c>
      <c r="H164" s="6">
        <f>Order!G165</f>
        <v>0</v>
      </c>
      <c r="I164" s="6">
        <f>Order!H165</f>
        <v>0</v>
      </c>
      <c r="J164" s="6">
        <f>Order!I165</f>
        <v>0</v>
      </c>
      <c r="K164" s="6">
        <f>Order!J165</f>
        <v>0</v>
      </c>
      <c r="L164" s="6">
        <f>Order!K165</f>
        <v>0</v>
      </c>
      <c r="M164" s="6">
        <f>Order!L165</f>
        <v>0</v>
      </c>
      <c r="N164" s="6">
        <f>Order!M165</f>
        <v>0</v>
      </c>
      <c r="O164" s="6">
        <f>Order!N165</f>
        <v>0</v>
      </c>
      <c r="P164" s="6">
        <f>Order!O165</f>
        <v>0</v>
      </c>
      <c r="Q164" s="6">
        <f>Order!P165</f>
        <v>0</v>
      </c>
      <c r="R164" s="6">
        <f>Order!Q165</f>
        <v>0</v>
      </c>
      <c r="S164" s="6">
        <f>Order!R165</f>
        <v>0</v>
      </c>
      <c r="T164" s="6">
        <f>Order!S165</f>
        <v>0</v>
      </c>
      <c r="U164" s="6">
        <f>Order!T165</f>
        <v>0</v>
      </c>
      <c r="V164" s="6">
        <f>Order!U165</f>
        <v>0</v>
      </c>
      <c r="W164" s="6">
        <f>Order!V165</f>
        <v>0</v>
      </c>
      <c r="X164" s="6">
        <f>Order!W165</f>
        <v>0</v>
      </c>
      <c r="Y164" s="6">
        <f>Order!X165</f>
        <v>0</v>
      </c>
      <c r="Z164" s="6">
        <f>Order!Y165</f>
        <v>0</v>
      </c>
      <c r="AA164" s="6">
        <f>Order!Z165</f>
        <v>0</v>
      </c>
      <c r="AC164" s="6" cm="1">
        <f t="array" ref="AC164">SMALL(IF(成人兒童=$AE$1,ROW($A$3:$A$302)-2,9999),ROW(162:162))</f>
        <v>9999</v>
      </c>
      <c r="AD164" s="6" cm="1">
        <f t="array" aca="1" ref="AD164" ca="1">OFFSET($B$2,$AC164,COLUMN(A:A),,)</f>
        <v>0</v>
      </c>
      <c r="AE164" s="44" cm="1">
        <f t="array" aca="1" ref="AE164" ca="1">OFFSET($B$2,$AC164,COLUMN(B:B),,)</f>
        <v>0</v>
      </c>
      <c r="AF164" s="6" cm="1">
        <f t="array" aca="1" ref="AF164" ca="1">OFFSET($B$2,$AC164,COLUMN(C:C),,)</f>
        <v>0</v>
      </c>
      <c r="AG164" s="6" cm="1">
        <f t="array" aca="1" ref="AG164" ca="1">OFFSET($B$2,$AC164,COLUMN(D:D),,)</f>
        <v>0</v>
      </c>
      <c r="AH164" s="6" cm="1">
        <f t="array" aca="1" ref="AH164" ca="1">OFFSET($B$2,$AC164,COLUMN(E:E),,)</f>
        <v>0</v>
      </c>
      <c r="AI164" s="6" cm="1">
        <f t="array" aca="1" ref="AI164" ca="1">OFFSET($B$2,$AC164,COLUMN(F:F),,)</f>
        <v>0</v>
      </c>
      <c r="AJ164" s="6" cm="1">
        <f t="array" aca="1" ref="AJ164" ca="1">OFFSET($B$2,$AC164,COLUMN(G:G),,)</f>
        <v>0</v>
      </c>
      <c r="AK164" s="6" cm="1">
        <f t="array" aca="1" ref="AK164" ca="1">OFFSET($B$2,$AC164,COLUMN(H:H),,)</f>
        <v>0</v>
      </c>
      <c r="AL164" s="6" cm="1">
        <f t="array" aca="1" ref="AL164" ca="1">OFFSET($B$2,$AC164,COLUMN(I:I),,)</f>
        <v>0</v>
      </c>
      <c r="AM164" s="6" cm="1">
        <f t="array" aca="1" ref="AM164" ca="1">OFFSET($B$2,$AC164,COLUMN(J:J),,)</f>
        <v>0</v>
      </c>
      <c r="AN164" s="6" cm="1">
        <f t="array" aca="1" ref="AN164" ca="1">OFFSET($B$2,$AC164,COLUMN(K:K),,)</f>
        <v>0</v>
      </c>
      <c r="AO164" s="6" cm="1">
        <f t="array" aca="1" ref="AO164" ca="1">OFFSET($B$2,$AC164,COLUMN(L:L),,)</f>
        <v>0</v>
      </c>
      <c r="AP164" s="6" cm="1">
        <f t="array" aca="1" ref="AP164" ca="1">OFFSET($B$2,$AC164,COLUMN(M:M),,)</f>
        <v>0</v>
      </c>
      <c r="AQ164" s="6" cm="1">
        <f t="array" aca="1" ref="AQ164" ca="1">OFFSET($B$2,$AC164,COLUMN(N:N),,)</f>
        <v>0</v>
      </c>
      <c r="AR164" s="6" cm="1">
        <f t="array" aca="1" ref="AR164" ca="1">OFFSET($B$2,$AC164,COLUMN(O:O),,)</f>
        <v>0</v>
      </c>
      <c r="AS164" s="6" cm="1">
        <f t="array" aca="1" ref="AS164" ca="1">OFFSET($B$2,$AC164,COLUMN(P:P),,)</f>
        <v>0</v>
      </c>
      <c r="AT164" s="6" cm="1">
        <f t="array" aca="1" ref="AT164" ca="1">OFFSET($B$2,$AC164,COLUMN(Q:Q),,)</f>
        <v>0</v>
      </c>
      <c r="AU164" s="6" cm="1">
        <f t="array" aca="1" ref="AU164" ca="1">OFFSET($B$2,$AC164,COLUMN(R:R),,)</f>
        <v>0</v>
      </c>
      <c r="AV164" s="6" cm="1">
        <f t="array" aca="1" ref="AV164" ca="1">OFFSET($B$2,$AC164,COLUMN(S:S),,)</f>
        <v>0</v>
      </c>
      <c r="AW164" s="6" cm="1">
        <f t="array" aca="1" ref="AW164" ca="1">OFFSET($B$2,$AC164,COLUMN(T:T),,)</f>
        <v>0</v>
      </c>
      <c r="AX164" s="6" cm="1">
        <f t="array" aca="1" ref="AX164" ca="1">OFFSET($B$2,$AC164,COLUMN(U:U),,)</f>
        <v>0</v>
      </c>
      <c r="AZ164" s="6">
        <v>162</v>
      </c>
      <c r="BA164" s="45" t="str">
        <f t="shared" ca="1" si="16"/>
        <v>DR5953-810</v>
      </c>
      <c r="BB164" s="44">
        <f t="shared" ca="1" si="17"/>
        <v>44736</v>
      </c>
      <c r="BC164" s="6">
        <f>$AO$2</f>
        <v>8.5</v>
      </c>
      <c r="BD164" s="6">
        <f ca="1">$AO$11</f>
        <v>84</v>
      </c>
      <c r="BF164" s="6" cm="1">
        <f t="array" aca="1" ref="BF164" ca="1">SMALL(IF(CGAC-$D$1&lt;36,ROW($BD$3:$BD$1009)-2,9999),ROW(162:162))</f>
        <v>162</v>
      </c>
      <c r="BG164" s="6" t="str" cm="1">
        <f t="array" aca="1" ref="BG164" ca="1">OFFSET($AZ$2,$BF164,COLUMN(A:A),,)</f>
        <v>DR5953-810</v>
      </c>
      <c r="BH164" s="49" cm="1">
        <f t="array" aca="1" ref="BH164" ca="1">OFFSET($AZ$2,$BF164,COLUMN(B:B),,)</f>
        <v>44736</v>
      </c>
      <c r="BI164" s="6" cm="1">
        <f t="array" aca="1" ref="BI164" ca="1">OFFSET($AZ$2,$BF164,COLUMN(C:C),,)</f>
        <v>8.5</v>
      </c>
      <c r="BJ164" s="6" cm="1">
        <f t="array" aca="1" ref="BJ164" ca="1">OFFSET($AZ$2,$BF164,COLUMN(D:D),,)</f>
        <v>84</v>
      </c>
      <c r="BL164" s="54" cm="1">
        <f t="array" aca="1" ref="BL164" ca="1">SMALL(IF(Order_QTY&gt;0,ROW($BF$3:$BF$1009)-2,9999),ROW(162:162))</f>
        <v>224</v>
      </c>
      <c r="BM164" s="53" t="str" cm="1">
        <f t="array" aca="1" ref="BM164" ca="1">OFFSET($BF$2,$BL164,COLUMN(A:A),,)</f>
        <v>DR5952-810</v>
      </c>
      <c r="BN164" s="55" cm="1">
        <f t="array" aca="1" ref="BN164" ca="1">OFFSET($BF$2,$BL164,COLUMN(B:B),,)</f>
        <v>44736</v>
      </c>
      <c r="BO164" s="53" cm="1">
        <f t="array" aca="1" ref="BO164" ca="1">OFFSET($BF$2,$BL164,COLUMN(C:C),,)</f>
        <v>11</v>
      </c>
      <c r="BP164" s="53" cm="1">
        <f t="array" aca="1" ref="BP164" ca="1">OFFSET($BF$2,$BL164,COLUMN(D:D),,)</f>
        <v>66</v>
      </c>
    </row>
    <row r="165" spans="1:68">
      <c r="A165" s="6">
        <v>163</v>
      </c>
      <c r="B165" s="6">
        <f>Order!A166</f>
        <v>0</v>
      </c>
      <c r="C165" s="6">
        <f>Order!C166</f>
        <v>0</v>
      </c>
      <c r="D165" s="44">
        <f>Order!B166</f>
        <v>0</v>
      </c>
      <c r="E165" s="6">
        <f>Order!D166</f>
        <v>0</v>
      </c>
      <c r="F165" s="6">
        <f>Order!E166</f>
        <v>0</v>
      </c>
      <c r="G165" s="6">
        <f>Order!F166</f>
        <v>0</v>
      </c>
      <c r="H165" s="6">
        <f>Order!G166</f>
        <v>0</v>
      </c>
      <c r="I165" s="6">
        <f>Order!H166</f>
        <v>0</v>
      </c>
      <c r="J165" s="6">
        <f>Order!I166</f>
        <v>0</v>
      </c>
      <c r="K165" s="6">
        <f>Order!J166</f>
        <v>0</v>
      </c>
      <c r="L165" s="6">
        <f>Order!K166</f>
        <v>0</v>
      </c>
      <c r="M165" s="6">
        <f>Order!L166</f>
        <v>0</v>
      </c>
      <c r="N165" s="6">
        <f>Order!M166</f>
        <v>0</v>
      </c>
      <c r="O165" s="6">
        <f>Order!N166</f>
        <v>0</v>
      </c>
      <c r="P165" s="6">
        <f>Order!O166</f>
        <v>0</v>
      </c>
      <c r="Q165" s="6">
        <f>Order!P166</f>
        <v>0</v>
      </c>
      <c r="R165" s="6">
        <f>Order!Q166</f>
        <v>0</v>
      </c>
      <c r="S165" s="6">
        <f>Order!R166</f>
        <v>0</v>
      </c>
      <c r="T165" s="6">
        <f>Order!S166</f>
        <v>0</v>
      </c>
      <c r="U165" s="6">
        <f>Order!T166</f>
        <v>0</v>
      </c>
      <c r="V165" s="6">
        <f>Order!U166</f>
        <v>0</v>
      </c>
      <c r="W165" s="6">
        <f>Order!V166</f>
        <v>0</v>
      </c>
      <c r="X165" s="6">
        <f>Order!W166</f>
        <v>0</v>
      </c>
      <c r="Y165" s="6">
        <f>Order!X166</f>
        <v>0</v>
      </c>
      <c r="Z165" s="6">
        <f>Order!Y166</f>
        <v>0</v>
      </c>
      <c r="AA165" s="6">
        <f>Order!Z166</f>
        <v>0</v>
      </c>
      <c r="AC165" s="6" cm="1">
        <f t="array" ref="AC165">SMALL(IF(成人兒童=$AE$1,ROW($A$3:$A$302)-2,9999),ROW(163:163))</f>
        <v>9999</v>
      </c>
      <c r="AD165" s="6" cm="1">
        <f t="array" aca="1" ref="AD165" ca="1">OFFSET($B$2,$AC165,COLUMN(A:A),,)</f>
        <v>0</v>
      </c>
      <c r="AE165" s="44" cm="1">
        <f t="array" aca="1" ref="AE165" ca="1">OFFSET($B$2,$AC165,COLUMN(B:B),,)</f>
        <v>0</v>
      </c>
      <c r="AF165" s="6" cm="1">
        <f t="array" aca="1" ref="AF165" ca="1">OFFSET($B$2,$AC165,COLUMN(C:C),,)</f>
        <v>0</v>
      </c>
      <c r="AG165" s="6" cm="1">
        <f t="array" aca="1" ref="AG165" ca="1">OFFSET($B$2,$AC165,COLUMN(D:D),,)</f>
        <v>0</v>
      </c>
      <c r="AH165" s="6" cm="1">
        <f t="array" aca="1" ref="AH165" ca="1">OFFSET($B$2,$AC165,COLUMN(E:E),,)</f>
        <v>0</v>
      </c>
      <c r="AI165" s="6" cm="1">
        <f t="array" aca="1" ref="AI165" ca="1">OFFSET($B$2,$AC165,COLUMN(F:F),,)</f>
        <v>0</v>
      </c>
      <c r="AJ165" s="6" cm="1">
        <f t="array" aca="1" ref="AJ165" ca="1">OFFSET($B$2,$AC165,COLUMN(G:G),,)</f>
        <v>0</v>
      </c>
      <c r="AK165" s="6" cm="1">
        <f t="array" aca="1" ref="AK165" ca="1">OFFSET($B$2,$AC165,COLUMN(H:H),,)</f>
        <v>0</v>
      </c>
      <c r="AL165" s="6" cm="1">
        <f t="array" aca="1" ref="AL165" ca="1">OFFSET($B$2,$AC165,COLUMN(I:I),,)</f>
        <v>0</v>
      </c>
      <c r="AM165" s="6" cm="1">
        <f t="array" aca="1" ref="AM165" ca="1">OFFSET($B$2,$AC165,COLUMN(J:J),,)</f>
        <v>0</v>
      </c>
      <c r="AN165" s="6" cm="1">
        <f t="array" aca="1" ref="AN165" ca="1">OFFSET($B$2,$AC165,COLUMN(K:K),,)</f>
        <v>0</v>
      </c>
      <c r="AO165" s="6" cm="1">
        <f t="array" aca="1" ref="AO165" ca="1">OFFSET($B$2,$AC165,COLUMN(L:L),,)</f>
        <v>0</v>
      </c>
      <c r="AP165" s="6" cm="1">
        <f t="array" aca="1" ref="AP165" ca="1">OFFSET($B$2,$AC165,COLUMN(M:M),,)</f>
        <v>0</v>
      </c>
      <c r="AQ165" s="6" cm="1">
        <f t="array" aca="1" ref="AQ165" ca="1">OFFSET($B$2,$AC165,COLUMN(N:N),,)</f>
        <v>0</v>
      </c>
      <c r="AR165" s="6" cm="1">
        <f t="array" aca="1" ref="AR165" ca="1">OFFSET($B$2,$AC165,COLUMN(O:O),,)</f>
        <v>0</v>
      </c>
      <c r="AS165" s="6" cm="1">
        <f t="array" aca="1" ref="AS165" ca="1">OFFSET($B$2,$AC165,COLUMN(P:P),,)</f>
        <v>0</v>
      </c>
      <c r="AT165" s="6" cm="1">
        <f t="array" aca="1" ref="AT165" ca="1">OFFSET($B$2,$AC165,COLUMN(Q:Q),,)</f>
        <v>0</v>
      </c>
      <c r="AU165" s="6" cm="1">
        <f t="array" aca="1" ref="AU165" ca="1">OFFSET($B$2,$AC165,COLUMN(R:R),,)</f>
        <v>0</v>
      </c>
      <c r="AV165" s="6" cm="1">
        <f t="array" aca="1" ref="AV165" ca="1">OFFSET($B$2,$AC165,COLUMN(S:S),,)</f>
        <v>0</v>
      </c>
      <c r="AW165" s="6" cm="1">
        <f t="array" aca="1" ref="AW165" ca="1">OFFSET($B$2,$AC165,COLUMN(T:T),,)</f>
        <v>0</v>
      </c>
      <c r="AX165" s="6" cm="1">
        <f t="array" aca="1" ref="AX165" ca="1">OFFSET($B$2,$AC165,COLUMN(U:U),,)</f>
        <v>0</v>
      </c>
      <c r="AZ165" s="6">
        <v>163</v>
      </c>
      <c r="BA165" s="45" t="str">
        <f t="shared" ca="1" si="16"/>
        <v>DR5953-810</v>
      </c>
      <c r="BB165" s="44">
        <f t="shared" ca="1" si="17"/>
        <v>44736</v>
      </c>
      <c r="BC165" s="6">
        <f>$AP$2</f>
        <v>9</v>
      </c>
      <c r="BD165" s="6">
        <f ca="1">$AP$11</f>
        <v>96</v>
      </c>
      <c r="BF165" s="6" cm="1">
        <f t="array" aca="1" ref="BF165" ca="1">SMALL(IF(CGAC-$D$1&lt;36,ROW($BD$3:$BD$1009)-2,9999),ROW(163:163))</f>
        <v>163</v>
      </c>
      <c r="BG165" s="6" t="str" cm="1">
        <f t="array" aca="1" ref="BG165" ca="1">OFFSET($AZ$2,$BF165,COLUMN(A:A),,)</f>
        <v>DR5953-810</v>
      </c>
      <c r="BH165" s="49" cm="1">
        <f t="array" aca="1" ref="BH165" ca="1">OFFSET($AZ$2,$BF165,COLUMN(B:B),,)</f>
        <v>44736</v>
      </c>
      <c r="BI165" s="6" cm="1">
        <f t="array" aca="1" ref="BI165" ca="1">OFFSET($AZ$2,$BF165,COLUMN(C:C),,)</f>
        <v>9</v>
      </c>
      <c r="BJ165" s="6" cm="1">
        <f t="array" aca="1" ref="BJ165" ca="1">OFFSET($AZ$2,$BF165,COLUMN(D:D),,)</f>
        <v>96</v>
      </c>
      <c r="BL165" s="54" cm="1">
        <f t="array" aca="1" ref="BL165" ca="1">SMALL(IF(Order_QTY&gt;0,ROW($BF$3:$BF$1009)-2,9999),ROW(163:163))</f>
        <v>225</v>
      </c>
      <c r="BM165" s="53" t="str" cm="1">
        <f t="array" aca="1" ref="BM165" ca="1">OFFSET($BF$2,$BL165,COLUMN(A:A),,)</f>
        <v>DR5952-810</v>
      </c>
      <c r="BN165" s="55" cm="1">
        <f t="array" aca="1" ref="BN165" ca="1">OFFSET($BF$2,$BL165,COLUMN(B:B),,)</f>
        <v>44736</v>
      </c>
      <c r="BO165" s="53" cm="1">
        <f t="array" aca="1" ref="BO165" ca="1">OFFSET($BF$2,$BL165,COLUMN(C:C),,)</f>
        <v>11.5</v>
      </c>
      <c r="BP165" s="53" cm="1">
        <f t="array" aca="1" ref="BP165" ca="1">OFFSET($BF$2,$BL165,COLUMN(D:D),,)</f>
        <v>48</v>
      </c>
    </row>
    <row r="166" spans="1:68">
      <c r="A166" s="6">
        <v>164</v>
      </c>
      <c r="B166" s="6">
        <f>Order!A167</f>
        <v>0</v>
      </c>
      <c r="C166" s="6">
        <f>Order!C167</f>
        <v>0</v>
      </c>
      <c r="D166" s="44">
        <f>Order!B167</f>
        <v>0</v>
      </c>
      <c r="E166" s="6">
        <f>Order!D167</f>
        <v>0</v>
      </c>
      <c r="F166" s="6">
        <f>Order!E167</f>
        <v>0</v>
      </c>
      <c r="G166" s="6">
        <f>Order!F167</f>
        <v>0</v>
      </c>
      <c r="H166" s="6">
        <f>Order!G167</f>
        <v>0</v>
      </c>
      <c r="I166" s="6">
        <f>Order!H167</f>
        <v>0</v>
      </c>
      <c r="J166" s="6">
        <f>Order!I167</f>
        <v>0</v>
      </c>
      <c r="K166" s="6">
        <f>Order!J167</f>
        <v>0</v>
      </c>
      <c r="L166" s="6">
        <f>Order!K167</f>
        <v>0</v>
      </c>
      <c r="M166" s="6">
        <f>Order!L167</f>
        <v>0</v>
      </c>
      <c r="N166" s="6">
        <f>Order!M167</f>
        <v>0</v>
      </c>
      <c r="O166" s="6">
        <f>Order!N167</f>
        <v>0</v>
      </c>
      <c r="P166" s="6">
        <f>Order!O167</f>
        <v>0</v>
      </c>
      <c r="Q166" s="6">
        <f>Order!P167</f>
        <v>0</v>
      </c>
      <c r="R166" s="6">
        <f>Order!Q167</f>
        <v>0</v>
      </c>
      <c r="S166" s="6">
        <f>Order!R167</f>
        <v>0</v>
      </c>
      <c r="T166" s="6">
        <f>Order!S167</f>
        <v>0</v>
      </c>
      <c r="U166" s="6">
        <f>Order!T167</f>
        <v>0</v>
      </c>
      <c r="V166" s="6">
        <f>Order!U167</f>
        <v>0</v>
      </c>
      <c r="W166" s="6">
        <f>Order!V167</f>
        <v>0</v>
      </c>
      <c r="X166" s="6">
        <f>Order!W167</f>
        <v>0</v>
      </c>
      <c r="Y166" s="6">
        <f>Order!X167</f>
        <v>0</v>
      </c>
      <c r="Z166" s="6">
        <f>Order!Y167</f>
        <v>0</v>
      </c>
      <c r="AA166" s="6">
        <f>Order!Z167</f>
        <v>0</v>
      </c>
      <c r="AC166" s="6" cm="1">
        <f t="array" ref="AC166">SMALL(IF(成人兒童=$AE$1,ROW($A$3:$A$302)-2,9999),ROW(164:164))</f>
        <v>9999</v>
      </c>
      <c r="AD166" s="6" cm="1">
        <f t="array" aca="1" ref="AD166" ca="1">OFFSET($B$2,$AC166,COLUMN(A:A),,)</f>
        <v>0</v>
      </c>
      <c r="AE166" s="44" cm="1">
        <f t="array" aca="1" ref="AE166" ca="1">OFFSET($B$2,$AC166,COLUMN(B:B),,)</f>
        <v>0</v>
      </c>
      <c r="AF166" s="6" cm="1">
        <f t="array" aca="1" ref="AF166" ca="1">OFFSET($B$2,$AC166,COLUMN(C:C),,)</f>
        <v>0</v>
      </c>
      <c r="AG166" s="6" cm="1">
        <f t="array" aca="1" ref="AG166" ca="1">OFFSET($B$2,$AC166,COLUMN(D:D),,)</f>
        <v>0</v>
      </c>
      <c r="AH166" s="6" cm="1">
        <f t="array" aca="1" ref="AH166" ca="1">OFFSET($B$2,$AC166,COLUMN(E:E),,)</f>
        <v>0</v>
      </c>
      <c r="AI166" s="6" cm="1">
        <f t="array" aca="1" ref="AI166" ca="1">OFFSET($B$2,$AC166,COLUMN(F:F),,)</f>
        <v>0</v>
      </c>
      <c r="AJ166" s="6" cm="1">
        <f t="array" aca="1" ref="AJ166" ca="1">OFFSET($B$2,$AC166,COLUMN(G:G),,)</f>
        <v>0</v>
      </c>
      <c r="AK166" s="6" cm="1">
        <f t="array" aca="1" ref="AK166" ca="1">OFFSET($B$2,$AC166,COLUMN(H:H),,)</f>
        <v>0</v>
      </c>
      <c r="AL166" s="6" cm="1">
        <f t="array" aca="1" ref="AL166" ca="1">OFFSET($B$2,$AC166,COLUMN(I:I),,)</f>
        <v>0</v>
      </c>
      <c r="AM166" s="6" cm="1">
        <f t="array" aca="1" ref="AM166" ca="1">OFFSET($B$2,$AC166,COLUMN(J:J),,)</f>
        <v>0</v>
      </c>
      <c r="AN166" s="6" cm="1">
        <f t="array" aca="1" ref="AN166" ca="1">OFFSET($B$2,$AC166,COLUMN(K:K),,)</f>
        <v>0</v>
      </c>
      <c r="AO166" s="6" cm="1">
        <f t="array" aca="1" ref="AO166" ca="1">OFFSET($B$2,$AC166,COLUMN(L:L),,)</f>
        <v>0</v>
      </c>
      <c r="AP166" s="6" cm="1">
        <f t="array" aca="1" ref="AP166" ca="1">OFFSET($B$2,$AC166,COLUMN(M:M),,)</f>
        <v>0</v>
      </c>
      <c r="AQ166" s="6" cm="1">
        <f t="array" aca="1" ref="AQ166" ca="1">OFFSET($B$2,$AC166,COLUMN(N:N),,)</f>
        <v>0</v>
      </c>
      <c r="AR166" s="6" cm="1">
        <f t="array" aca="1" ref="AR166" ca="1">OFFSET($B$2,$AC166,COLUMN(O:O),,)</f>
        <v>0</v>
      </c>
      <c r="AS166" s="6" cm="1">
        <f t="array" aca="1" ref="AS166" ca="1">OFFSET($B$2,$AC166,COLUMN(P:P),,)</f>
        <v>0</v>
      </c>
      <c r="AT166" s="6" cm="1">
        <f t="array" aca="1" ref="AT166" ca="1">OFFSET($B$2,$AC166,COLUMN(Q:Q),,)</f>
        <v>0</v>
      </c>
      <c r="AU166" s="6" cm="1">
        <f t="array" aca="1" ref="AU166" ca="1">OFFSET($B$2,$AC166,COLUMN(R:R),,)</f>
        <v>0</v>
      </c>
      <c r="AV166" s="6" cm="1">
        <f t="array" aca="1" ref="AV166" ca="1">OFFSET($B$2,$AC166,COLUMN(S:S),,)</f>
        <v>0</v>
      </c>
      <c r="AW166" s="6" cm="1">
        <f t="array" aca="1" ref="AW166" ca="1">OFFSET($B$2,$AC166,COLUMN(T:T),,)</f>
        <v>0</v>
      </c>
      <c r="AX166" s="6" cm="1">
        <f t="array" aca="1" ref="AX166" ca="1">OFFSET($B$2,$AC166,COLUMN(U:U),,)</f>
        <v>0</v>
      </c>
      <c r="AZ166" s="6">
        <v>164</v>
      </c>
      <c r="BA166" s="45" t="str">
        <f t="shared" ca="1" si="16"/>
        <v>DR5953-810</v>
      </c>
      <c r="BB166" s="44">
        <f t="shared" ca="1" si="17"/>
        <v>44736</v>
      </c>
      <c r="BC166" s="6">
        <f>$AQ$2</f>
        <v>9.5</v>
      </c>
      <c r="BD166" s="6">
        <f ca="1">$AQ$11</f>
        <v>96</v>
      </c>
      <c r="BF166" s="6" cm="1">
        <f t="array" aca="1" ref="BF166" ca="1">SMALL(IF(CGAC-$D$1&lt;36,ROW($BD$3:$BD$1009)-2,9999),ROW(164:164))</f>
        <v>164</v>
      </c>
      <c r="BG166" s="6" t="str" cm="1">
        <f t="array" aca="1" ref="BG166" ca="1">OFFSET($AZ$2,$BF166,COLUMN(A:A),,)</f>
        <v>DR5953-810</v>
      </c>
      <c r="BH166" s="49" cm="1">
        <f t="array" aca="1" ref="BH166" ca="1">OFFSET($AZ$2,$BF166,COLUMN(B:B),,)</f>
        <v>44736</v>
      </c>
      <c r="BI166" s="6" cm="1">
        <f t="array" aca="1" ref="BI166" ca="1">OFFSET($AZ$2,$BF166,COLUMN(C:C),,)</f>
        <v>9.5</v>
      </c>
      <c r="BJ166" s="6" cm="1">
        <f t="array" aca="1" ref="BJ166" ca="1">OFFSET($AZ$2,$BF166,COLUMN(D:D),,)</f>
        <v>96</v>
      </c>
      <c r="BL166" s="54" cm="1">
        <f t="array" aca="1" ref="BL166" ca="1">SMALL(IF(Order_QTY&gt;0,ROW($BF$3:$BF$1009)-2,9999),ROW(164:164))</f>
        <v>226</v>
      </c>
      <c r="BM166" s="53" t="str" cm="1">
        <f t="array" aca="1" ref="BM166" ca="1">OFFSET($BF$2,$BL166,COLUMN(A:A),,)</f>
        <v>DR5952-810</v>
      </c>
      <c r="BN166" s="55" cm="1">
        <f t="array" aca="1" ref="BN166" ca="1">OFFSET($BF$2,$BL166,COLUMN(B:B),,)</f>
        <v>44736</v>
      </c>
      <c r="BO166" s="53" cm="1">
        <f t="array" aca="1" ref="BO166" ca="1">OFFSET($BF$2,$BL166,COLUMN(C:C),,)</f>
        <v>12</v>
      </c>
      <c r="BP166" s="53" cm="1">
        <f t="array" aca="1" ref="BP166" ca="1">OFFSET($BF$2,$BL166,COLUMN(D:D),,)</f>
        <v>42</v>
      </c>
    </row>
    <row r="167" spans="1:68">
      <c r="A167" s="6">
        <v>165</v>
      </c>
      <c r="B167" s="6">
        <f>Order!A168</f>
        <v>0</v>
      </c>
      <c r="C167" s="6">
        <f>Order!C168</f>
        <v>0</v>
      </c>
      <c r="D167" s="44">
        <f>Order!B168</f>
        <v>0</v>
      </c>
      <c r="E167" s="6">
        <f>Order!D168</f>
        <v>0</v>
      </c>
      <c r="F167" s="6">
        <f>Order!E168</f>
        <v>0</v>
      </c>
      <c r="G167" s="6">
        <f>Order!F168</f>
        <v>0</v>
      </c>
      <c r="H167" s="6">
        <f>Order!G168</f>
        <v>0</v>
      </c>
      <c r="I167" s="6">
        <f>Order!H168</f>
        <v>0</v>
      </c>
      <c r="J167" s="6">
        <f>Order!I168</f>
        <v>0</v>
      </c>
      <c r="K167" s="6">
        <f>Order!J168</f>
        <v>0</v>
      </c>
      <c r="L167" s="6">
        <f>Order!K168</f>
        <v>0</v>
      </c>
      <c r="M167" s="6">
        <f>Order!L168</f>
        <v>0</v>
      </c>
      <c r="N167" s="6">
        <f>Order!M168</f>
        <v>0</v>
      </c>
      <c r="O167" s="6">
        <f>Order!N168</f>
        <v>0</v>
      </c>
      <c r="P167" s="6">
        <f>Order!O168</f>
        <v>0</v>
      </c>
      <c r="Q167" s="6">
        <f>Order!P168</f>
        <v>0</v>
      </c>
      <c r="R167" s="6">
        <f>Order!Q168</f>
        <v>0</v>
      </c>
      <c r="S167" s="6">
        <f>Order!R168</f>
        <v>0</v>
      </c>
      <c r="T167" s="6">
        <f>Order!S168</f>
        <v>0</v>
      </c>
      <c r="U167" s="6">
        <f>Order!T168</f>
        <v>0</v>
      </c>
      <c r="V167" s="6">
        <f>Order!U168</f>
        <v>0</v>
      </c>
      <c r="W167" s="6">
        <f>Order!V168</f>
        <v>0</v>
      </c>
      <c r="X167" s="6">
        <f>Order!W168</f>
        <v>0</v>
      </c>
      <c r="Y167" s="6">
        <f>Order!X168</f>
        <v>0</v>
      </c>
      <c r="Z167" s="6">
        <f>Order!Y168</f>
        <v>0</v>
      </c>
      <c r="AA167" s="6">
        <f>Order!Z168</f>
        <v>0</v>
      </c>
      <c r="AC167" s="6" cm="1">
        <f t="array" ref="AC167">SMALL(IF(成人兒童=$AE$1,ROW($A$3:$A$302)-2,9999),ROW(165:165))</f>
        <v>9999</v>
      </c>
      <c r="AD167" s="6" cm="1">
        <f t="array" aca="1" ref="AD167" ca="1">OFFSET($B$2,$AC167,COLUMN(A:A),,)</f>
        <v>0</v>
      </c>
      <c r="AE167" s="44" cm="1">
        <f t="array" aca="1" ref="AE167" ca="1">OFFSET($B$2,$AC167,COLUMN(B:B),,)</f>
        <v>0</v>
      </c>
      <c r="AF167" s="6" cm="1">
        <f t="array" aca="1" ref="AF167" ca="1">OFFSET($B$2,$AC167,COLUMN(C:C),,)</f>
        <v>0</v>
      </c>
      <c r="AG167" s="6" cm="1">
        <f t="array" aca="1" ref="AG167" ca="1">OFFSET($B$2,$AC167,COLUMN(D:D),,)</f>
        <v>0</v>
      </c>
      <c r="AH167" s="6" cm="1">
        <f t="array" aca="1" ref="AH167" ca="1">OFFSET($B$2,$AC167,COLUMN(E:E),,)</f>
        <v>0</v>
      </c>
      <c r="AI167" s="6" cm="1">
        <f t="array" aca="1" ref="AI167" ca="1">OFFSET($B$2,$AC167,COLUMN(F:F),,)</f>
        <v>0</v>
      </c>
      <c r="AJ167" s="6" cm="1">
        <f t="array" aca="1" ref="AJ167" ca="1">OFFSET($B$2,$AC167,COLUMN(G:G),,)</f>
        <v>0</v>
      </c>
      <c r="AK167" s="6" cm="1">
        <f t="array" aca="1" ref="AK167" ca="1">OFFSET($B$2,$AC167,COLUMN(H:H),,)</f>
        <v>0</v>
      </c>
      <c r="AL167" s="6" cm="1">
        <f t="array" aca="1" ref="AL167" ca="1">OFFSET($B$2,$AC167,COLUMN(I:I),,)</f>
        <v>0</v>
      </c>
      <c r="AM167" s="6" cm="1">
        <f t="array" aca="1" ref="AM167" ca="1">OFFSET($B$2,$AC167,COLUMN(J:J),,)</f>
        <v>0</v>
      </c>
      <c r="AN167" s="6" cm="1">
        <f t="array" aca="1" ref="AN167" ca="1">OFFSET($B$2,$AC167,COLUMN(K:K),,)</f>
        <v>0</v>
      </c>
      <c r="AO167" s="6" cm="1">
        <f t="array" aca="1" ref="AO167" ca="1">OFFSET($B$2,$AC167,COLUMN(L:L),,)</f>
        <v>0</v>
      </c>
      <c r="AP167" s="6" cm="1">
        <f t="array" aca="1" ref="AP167" ca="1">OFFSET($B$2,$AC167,COLUMN(M:M),,)</f>
        <v>0</v>
      </c>
      <c r="AQ167" s="6" cm="1">
        <f t="array" aca="1" ref="AQ167" ca="1">OFFSET($B$2,$AC167,COLUMN(N:N),,)</f>
        <v>0</v>
      </c>
      <c r="AR167" s="6" cm="1">
        <f t="array" aca="1" ref="AR167" ca="1">OFFSET($B$2,$AC167,COLUMN(O:O),,)</f>
        <v>0</v>
      </c>
      <c r="AS167" s="6" cm="1">
        <f t="array" aca="1" ref="AS167" ca="1">OFFSET($B$2,$AC167,COLUMN(P:P),,)</f>
        <v>0</v>
      </c>
      <c r="AT167" s="6" cm="1">
        <f t="array" aca="1" ref="AT167" ca="1">OFFSET($B$2,$AC167,COLUMN(Q:Q),,)</f>
        <v>0</v>
      </c>
      <c r="AU167" s="6" cm="1">
        <f t="array" aca="1" ref="AU167" ca="1">OFFSET($B$2,$AC167,COLUMN(R:R),,)</f>
        <v>0</v>
      </c>
      <c r="AV167" s="6" cm="1">
        <f t="array" aca="1" ref="AV167" ca="1">OFFSET($B$2,$AC167,COLUMN(S:S),,)</f>
        <v>0</v>
      </c>
      <c r="AW167" s="6" cm="1">
        <f t="array" aca="1" ref="AW167" ca="1">OFFSET($B$2,$AC167,COLUMN(T:T),,)</f>
        <v>0</v>
      </c>
      <c r="AX167" s="6" cm="1">
        <f t="array" aca="1" ref="AX167" ca="1">OFFSET($B$2,$AC167,COLUMN(U:U),,)</f>
        <v>0</v>
      </c>
      <c r="AZ167" s="6">
        <v>165</v>
      </c>
      <c r="BA167" s="45" t="str">
        <f t="shared" ca="1" si="16"/>
        <v>DR5953-810</v>
      </c>
      <c r="BB167" s="44">
        <f t="shared" ca="1" si="17"/>
        <v>44736</v>
      </c>
      <c r="BC167" s="6">
        <f>$AR$2</f>
        <v>10</v>
      </c>
      <c r="BD167" s="6">
        <f ca="1">$AR$11</f>
        <v>84</v>
      </c>
      <c r="BF167" s="6" cm="1">
        <f t="array" aca="1" ref="BF167" ca="1">SMALL(IF(CGAC-$D$1&lt;36,ROW($BD$3:$BD$1009)-2,9999),ROW(165:165))</f>
        <v>165</v>
      </c>
      <c r="BG167" s="6" t="str" cm="1">
        <f t="array" aca="1" ref="BG167" ca="1">OFFSET($AZ$2,$BF167,COLUMN(A:A),,)</f>
        <v>DR5953-810</v>
      </c>
      <c r="BH167" s="49" cm="1">
        <f t="array" aca="1" ref="BH167" ca="1">OFFSET($AZ$2,$BF167,COLUMN(B:B),,)</f>
        <v>44736</v>
      </c>
      <c r="BI167" s="6" cm="1">
        <f t="array" aca="1" ref="BI167" ca="1">OFFSET($AZ$2,$BF167,COLUMN(C:C),,)</f>
        <v>10</v>
      </c>
      <c r="BJ167" s="6" cm="1">
        <f t="array" aca="1" ref="BJ167" ca="1">OFFSET($AZ$2,$BF167,COLUMN(D:D),,)</f>
        <v>84</v>
      </c>
      <c r="BL167" s="54" cm="1">
        <f t="array" aca="1" ref="BL167" ca="1">SMALL(IF(Order_QTY&gt;0,ROW($BF$3:$BF$1009)-2,9999),ROW(165:165))</f>
        <v>231</v>
      </c>
      <c r="BM167" s="53" t="str" cm="1">
        <f t="array" aca="1" ref="BM167" ca="1">OFFSET($BF$2,$BL167,COLUMN(A:A),,)</f>
        <v>DA5640-407</v>
      </c>
      <c r="BN167" s="55" cm="1">
        <f t="array" aca="1" ref="BN167" ca="1">OFFSET($BF$2,$BL167,COLUMN(B:B),,)</f>
        <v>44736</v>
      </c>
      <c r="BO167" s="53" cm="1">
        <f t="array" aca="1" ref="BO167" ca="1">OFFSET($BF$2,$BL167,COLUMN(C:C),,)</f>
        <v>5</v>
      </c>
      <c r="BP167" s="53" cm="1">
        <f t="array" aca="1" ref="BP167" ca="1">OFFSET($BF$2,$BL167,COLUMN(D:D),,)</f>
        <v>12</v>
      </c>
    </row>
    <row r="168" spans="1:68">
      <c r="A168" s="6">
        <v>166</v>
      </c>
      <c r="B168" s="6">
        <f>Order!A169</f>
        <v>0</v>
      </c>
      <c r="C168" s="6">
        <f>Order!C169</f>
        <v>0</v>
      </c>
      <c r="D168" s="44">
        <f>Order!B169</f>
        <v>0</v>
      </c>
      <c r="E168" s="6">
        <f>Order!D169</f>
        <v>0</v>
      </c>
      <c r="F168" s="6">
        <f>Order!E169</f>
        <v>0</v>
      </c>
      <c r="G168" s="6">
        <f>Order!F169</f>
        <v>0</v>
      </c>
      <c r="H168" s="6">
        <f>Order!G169</f>
        <v>0</v>
      </c>
      <c r="I168" s="6">
        <f>Order!H169</f>
        <v>0</v>
      </c>
      <c r="J168" s="6">
        <f>Order!I169</f>
        <v>0</v>
      </c>
      <c r="K168" s="6">
        <f>Order!J169</f>
        <v>0</v>
      </c>
      <c r="L168" s="6">
        <f>Order!K169</f>
        <v>0</v>
      </c>
      <c r="M168" s="6">
        <f>Order!L169</f>
        <v>0</v>
      </c>
      <c r="N168" s="6">
        <f>Order!M169</f>
        <v>0</v>
      </c>
      <c r="O168" s="6">
        <f>Order!N169</f>
        <v>0</v>
      </c>
      <c r="P168" s="6">
        <f>Order!O169</f>
        <v>0</v>
      </c>
      <c r="Q168" s="6">
        <f>Order!P169</f>
        <v>0</v>
      </c>
      <c r="R168" s="6">
        <f>Order!Q169</f>
        <v>0</v>
      </c>
      <c r="S168" s="6">
        <f>Order!R169</f>
        <v>0</v>
      </c>
      <c r="T168" s="6">
        <f>Order!S169</f>
        <v>0</v>
      </c>
      <c r="U168" s="6">
        <f>Order!T169</f>
        <v>0</v>
      </c>
      <c r="V168" s="6">
        <f>Order!U169</f>
        <v>0</v>
      </c>
      <c r="W168" s="6">
        <f>Order!V169</f>
        <v>0</v>
      </c>
      <c r="X168" s="6">
        <f>Order!W169</f>
        <v>0</v>
      </c>
      <c r="Y168" s="6">
        <f>Order!X169</f>
        <v>0</v>
      </c>
      <c r="Z168" s="6">
        <f>Order!Y169</f>
        <v>0</v>
      </c>
      <c r="AA168" s="6">
        <f>Order!Z169</f>
        <v>0</v>
      </c>
      <c r="AC168" s="6" cm="1">
        <f t="array" ref="AC168">SMALL(IF(成人兒童=$AE$1,ROW($A$3:$A$302)-2,9999),ROW(166:166))</f>
        <v>9999</v>
      </c>
      <c r="AD168" s="6" cm="1">
        <f t="array" aca="1" ref="AD168" ca="1">OFFSET($B$2,$AC168,COLUMN(A:A),,)</f>
        <v>0</v>
      </c>
      <c r="AE168" s="44" cm="1">
        <f t="array" aca="1" ref="AE168" ca="1">OFFSET($B$2,$AC168,COLUMN(B:B),,)</f>
        <v>0</v>
      </c>
      <c r="AF168" s="6" cm="1">
        <f t="array" aca="1" ref="AF168" ca="1">OFFSET($B$2,$AC168,COLUMN(C:C),,)</f>
        <v>0</v>
      </c>
      <c r="AG168" s="6" cm="1">
        <f t="array" aca="1" ref="AG168" ca="1">OFFSET($B$2,$AC168,COLUMN(D:D),,)</f>
        <v>0</v>
      </c>
      <c r="AH168" s="6" cm="1">
        <f t="array" aca="1" ref="AH168" ca="1">OFFSET($B$2,$AC168,COLUMN(E:E),,)</f>
        <v>0</v>
      </c>
      <c r="AI168" s="6" cm="1">
        <f t="array" aca="1" ref="AI168" ca="1">OFFSET($B$2,$AC168,COLUMN(F:F),,)</f>
        <v>0</v>
      </c>
      <c r="AJ168" s="6" cm="1">
        <f t="array" aca="1" ref="AJ168" ca="1">OFFSET($B$2,$AC168,COLUMN(G:G),,)</f>
        <v>0</v>
      </c>
      <c r="AK168" s="6" cm="1">
        <f t="array" aca="1" ref="AK168" ca="1">OFFSET($B$2,$AC168,COLUMN(H:H),,)</f>
        <v>0</v>
      </c>
      <c r="AL168" s="6" cm="1">
        <f t="array" aca="1" ref="AL168" ca="1">OFFSET($B$2,$AC168,COLUMN(I:I),,)</f>
        <v>0</v>
      </c>
      <c r="AM168" s="6" cm="1">
        <f t="array" aca="1" ref="AM168" ca="1">OFFSET($B$2,$AC168,COLUMN(J:J),,)</f>
        <v>0</v>
      </c>
      <c r="AN168" s="6" cm="1">
        <f t="array" aca="1" ref="AN168" ca="1">OFFSET($B$2,$AC168,COLUMN(K:K),,)</f>
        <v>0</v>
      </c>
      <c r="AO168" s="6" cm="1">
        <f t="array" aca="1" ref="AO168" ca="1">OFFSET($B$2,$AC168,COLUMN(L:L),,)</f>
        <v>0</v>
      </c>
      <c r="AP168" s="6" cm="1">
        <f t="array" aca="1" ref="AP168" ca="1">OFFSET($B$2,$AC168,COLUMN(M:M),,)</f>
        <v>0</v>
      </c>
      <c r="AQ168" s="6" cm="1">
        <f t="array" aca="1" ref="AQ168" ca="1">OFFSET($B$2,$AC168,COLUMN(N:N),,)</f>
        <v>0</v>
      </c>
      <c r="AR168" s="6" cm="1">
        <f t="array" aca="1" ref="AR168" ca="1">OFFSET($B$2,$AC168,COLUMN(O:O),,)</f>
        <v>0</v>
      </c>
      <c r="AS168" s="6" cm="1">
        <f t="array" aca="1" ref="AS168" ca="1">OFFSET($B$2,$AC168,COLUMN(P:P),,)</f>
        <v>0</v>
      </c>
      <c r="AT168" s="6" cm="1">
        <f t="array" aca="1" ref="AT168" ca="1">OFFSET($B$2,$AC168,COLUMN(Q:Q),,)</f>
        <v>0</v>
      </c>
      <c r="AU168" s="6" cm="1">
        <f t="array" aca="1" ref="AU168" ca="1">OFFSET($B$2,$AC168,COLUMN(R:R),,)</f>
        <v>0</v>
      </c>
      <c r="AV168" s="6" cm="1">
        <f t="array" aca="1" ref="AV168" ca="1">OFFSET($B$2,$AC168,COLUMN(S:S),,)</f>
        <v>0</v>
      </c>
      <c r="AW168" s="6" cm="1">
        <f t="array" aca="1" ref="AW168" ca="1">OFFSET($B$2,$AC168,COLUMN(T:T),,)</f>
        <v>0</v>
      </c>
      <c r="AX168" s="6" cm="1">
        <f t="array" aca="1" ref="AX168" ca="1">OFFSET($B$2,$AC168,COLUMN(U:U),,)</f>
        <v>0</v>
      </c>
      <c r="AZ168" s="6">
        <v>166</v>
      </c>
      <c r="BA168" s="45" t="str">
        <f t="shared" ca="1" si="16"/>
        <v>DR5953-810</v>
      </c>
      <c r="BB168" s="44">
        <f t="shared" ca="1" si="17"/>
        <v>44736</v>
      </c>
      <c r="BC168" s="6">
        <f>$AS$2</f>
        <v>10.5</v>
      </c>
      <c r="BD168" s="6">
        <f ca="1">$AS$11</f>
        <v>72</v>
      </c>
      <c r="BF168" s="6" cm="1">
        <f t="array" aca="1" ref="BF168" ca="1">SMALL(IF(CGAC-$D$1&lt;36,ROW($BD$3:$BD$1009)-2,9999),ROW(166:166))</f>
        <v>166</v>
      </c>
      <c r="BG168" s="6" t="str" cm="1">
        <f t="array" aca="1" ref="BG168" ca="1">OFFSET($AZ$2,$BF168,COLUMN(A:A),,)</f>
        <v>DR5953-810</v>
      </c>
      <c r="BH168" s="49" cm="1">
        <f t="array" aca="1" ref="BH168" ca="1">OFFSET($AZ$2,$BF168,COLUMN(B:B),,)</f>
        <v>44736</v>
      </c>
      <c r="BI168" s="6" cm="1">
        <f t="array" aca="1" ref="BI168" ca="1">OFFSET($AZ$2,$BF168,COLUMN(C:C),,)</f>
        <v>10.5</v>
      </c>
      <c r="BJ168" s="6" cm="1">
        <f t="array" aca="1" ref="BJ168" ca="1">OFFSET($AZ$2,$BF168,COLUMN(D:D),,)</f>
        <v>72</v>
      </c>
      <c r="BL168" s="54" cm="1">
        <f t="array" aca="1" ref="BL168" ca="1">SMALL(IF(Order_QTY&gt;0,ROW($BF$3:$BF$1009)-2,9999),ROW(166:166))</f>
        <v>232</v>
      </c>
      <c r="BM168" s="53" t="str" cm="1">
        <f t="array" aca="1" ref="BM168" ca="1">OFFSET($BF$2,$BL168,COLUMN(A:A),,)</f>
        <v>DA5640-407</v>
      </c>
      <c r="BN168" s="55" cm="1">
        <f t="array" aca="1" ref="BN168" ca="1">OFFSET($BF$2,$BL168,COLUMN(B:B),,)</f>
        <v>44736</v>
      </c>
      <c r="BO168" s="53" cm="1">
        <f t="array" aca="1" ref="BO168" ca="1">OFFSET($BF$2,$BL168,COLUMN(C:C),,)</f>
        <v>5.5</v>
      </c>
      <c r="BP168" s="53" cm="1">
        <f t="array" aca="1" ref="BP168" ca="1">OFFSET($BF$2,$BL168,COLUMN(D:D),,)</f>
        <v>12</v>
      </c>
    </row>
    <row r="169" spans="1:68">
      <c r="A169" s="6">
        <v>167</v>
      </c>
      <c r="B169" s="6">
        <f>Order!A170</f>
        <v>0</v>
      </c>
      <c r="C169" s="6">
        <f>Order!C170</f>
        <v>0</v>
      </c>
      <c r="D169" s="44">
        <f>Order!B170</f>
        <v>0</v>
      </c>
      <c r="E169" s="6">
        <f>Order!D170</f>
        <v>0</v>
      </c>
      <c r="F169" s="6">
        <f>Order!E170</f>
        <v>0</v>
      </c>
      <c r="G169" s="6">
        <f>Order!F170</f>
        <v>0</v>
      </c>
      <c r="H169" s="6">
        <f>Order!G170</f>
        <v>0</v>
      </c>
      <c r="I169" s="6">
        <f>Order!H170</f>
        <v>0</v>
      </c>
      <c r="J169" s="6">
        <f>Order!I170</f>
        <v>0</v>
      </c>
      <c r="K169" s="6">
        <f>Order!J170</f>
        <v>0</v>
      </c>
      <c r="L169" s="6">
        <f>Order!K170</f>
        <v>0</v>
      </c>
      <c r="M169" s="6">
        <f>Order!L170</f>
        <v>0</v>
      </c>
      <c r="N169" s="6">
        <f>Order!M170</f>
        <v>0</v>
      </c>
      <c r="O169" s="6">
        <f>Order!N170</f>
        <v>0</v>
      </c>
      <c r="P169" s="6">
        <f>Order!O170</f>
        <v>0</v>
      </c>
      <c r="Q169" s="6">
        <f>Order!P170</f>
        <v>0</v>
      </c>
      <c r="R169" s="6">
        <f>Order!Q170</f>
        <v>0</v>
      </c>
      <c r="S169" s="6">
        <f>Order!R170</f>
        <v>0</v>
      </c>
      <c r="T169" s="6">
        <f>Order!S170</f>
        <v>0</v>
      </c>
      <c r="U169" s="6">
        <f>Order!T170</f>
        <v>0</v>
      </c>
      <c r="V169" s="6">
        <f>Order!U170</f>
        <v>0</v>
      </c>
      <c r="W169" s="6">
        <f>Order!V170</f>
        <v>0</v>
      </c>
      <c r="X169" s="6">
        <f>Order!W170</f>
        <v>0</v>
      </c>
      <c r="Y169" s="6">
        <f>Order!X170</f>
        <v>0</v>
      </c>
      <c r="Z169" s="6">
        <f>Order!Y170</f>
        <v>0</v>
      </c>
      <c r="AA169" s="6">
        <f>Order!Z170</f>
        <v>0</v>
      </c>
      <c r="AC169" s="6" cm="1">
        <f t="array" ref="AC169">SMALL(IF(成人兒童=$AE$1,ROW($A$3:$A$302)-2,9999),ROW(167:167))</f>
        <v>9999</v>
      </c>
      <c r="AD169" s="6" cm="1">
        <f t="array" aca="1" ref="AD169" ca="1">OFFSET($B$2,$AC169,COLUMN(A:A),,)</f>
        <v>0</v>
      </c>
      <c r="AE169" s="44" cm="1">
        <f t="array" aca="1" ref="AE169" ca="1">OFFSET($B$2,$AC169,COLUMN(B:B),,)</f>
        <v>0</v>
      </c>
      <c r="AF169" s="6" cm="1">
        <f t="array" aca="1" ref="AF169" ca="1">OFFSET($B$2,$AC169,COLUMN(C:C),,)</f>
        <v>0</v>
      </c>
      <c r="AG169" s="6" cm="1">
        <f t="array" aca="1" ref="AG169" ca="1">OFFSET($B$2,$AC169,COLUMN(D:D),,)</f>
        <v>0</v>
      </c>
      <c r="AH169" s="6" cm="1">
        <f t="array" aca="1" ref="AH169" ca="1">OFFSET($B$2,$AC169,COLUMN(E:E),,)</f>
        <v>0</v>
      </c>
      <c r="AI169" s="6" cm="1">
        <f t="array" aca="1" ref="AI169" ca="1">OFFSET($B$2,$AC169,COLUMN(F:F),,)</f>
        <v>0</v>
      </c>
      <c r="AJ169" s="6" cm="1">
        <f t="array" aca="1" ref="AJ169" ca="1">OFFSET($B$2,$AC169,COLUMN(G:G),,)</f>
        <v>0</v>
      </c>
      <c r="AK169" s="6" cm="1">
        <f t="array" aca="1" ref="AK169" ca="1">OFFSET($B$2,$AC169,COLUMN(H:H),,)</f>
        <v>0</v>
      </c>
      <c r="AL169" s="6" cm="1">
        <f t="array" aca="1" ref="AL169" ca="1">OFFSET($B$2,$AC169,COLUMN(I:I),,)</f>
        <v>0</v>
      </c>
      <c r="AM169" s="6" cm="1">
        <f t="array" aca="1" ref="AM169" ca="1">OFFSET($B$2,$AC169,COLUMN(J:J),,)</f>
        <v>0</v>
      </c>
      <c r="AN169" s="6" cm="1">
        <f t="array" aca="1" ref="AN169" ca="1">OFFSET($B$2,$AC169,COLUMN(K:K),,)</f>
        <v>0</v>
      </c>
      <c r="AO169" s="6" cm="1">
        <f t="array" aca="1" ref="AO169" ca="1">OFFSET($B$2,$AC169,COLUMN(L:L),,)</f>
        <v>0</v>
      </c>
      <c r="AP169" s="6" cm="1">
        <f t="array" aca="1" ref="AP169" ca="1">OFFSET($B$2,$AC169,COLUMN(M:M),,)</f>
        <v>0</v>
      </c>
      <c r="AQ169" s="6" cm="1">
        <f t="array" aca="1" ref="AQ169" ca="1">OFFSET($B$2,$AC169,COLUMN(N:N),,)</f>
        <v>0</v>
      </c>
      <c r="AR169" s="6" cm="1">
        <f t="array" aca="1" ref="AR169" ca="1">OFFSET($B$2,$AC169,COLUMN(O:O),,)</f>
        <v>0</v>
      </c>
      <c r="AS169" s="6" cm="1">
        <f t="array" aca="1" ref="AS169" ca="1">OFFSET($B$2,$AC169,COLUMN(P:P),,)</f>
        <v>0</v>
      </c>
      <c r="AT169" s="6" cm="1">
        <f t="array" aca="1" ref="AT169" ca="1">OFFSET($B$2,$AC169,COLUMN(Q:Q),,)</f>
        <v>0</v>
      </c>
      <c r="AU169" s="6" cm="1">
        <f t="array" aca="1" ref="AU169" ca="1">OFFSET($B$2,$AC169,COLUMN(R:R),,)</f>
        <v>0</v>
      </c>
      <c r="AV169" s="6" cm="1">
        <f t="array" aca="1" ref="AV169" ca="1">OFFSET($B$2,$AC169,COLUMN(S:S),,)</f>
        <v>0</v>
      </c>
      <c r="AW169" s="6" cm="1">
        <f t="array" aca="1" ref="AW169" ca="1">OFFSET($B$2,$AC169,COLUMN(T:T),,)</f>
        <v>0</v>
      </c>
      <c r="AX169" s="6" cm="1">
        <f t="array" aca="1" ref="AX169" ca="1">OFFSET($B$2,$AC169,COLUMN(U:U),,)</f>
        <v>0</v>
      </c>
      <c r="AZ169" s="6">
        <v>167</v>
      </c>
      <c r="BA169" s="45" t="str">
        <f t="shared" ca="1" si="16"/>
        <v>DR5953-810</v>
      </c>
      <c r="BB169" s="44">
        <f t="shared" ca="1" si="17"/>
        <v>44736</v>
      </c>
      <c r="BC169" s="6">
        <f>$AT$2</f>
        <v>11</v>
      </c>
      <c r="BD169" s="6">
        <f ca="1">$AT$11</f>
        <v>54</v>
      </c>
      <c r="BF169" s="6" cm="1">
        <f t="array" aca="1" ref="BF169" ca="1">SMALL(IF(CGAC-$D$1&lt;36,ROW($BD$3:$BD$1009)-2,9999),ROW(167:167))</f>
        <v>167</v>
      </c>
      <c r="BG169" s="6" t="str" cm="1">
        <f t="array" aca="1" ref="BG169" ca="1">OFFSET($AZ$2,$BF169,COLUMN(A:A),,)</f>
        <v>DR5953-810</v>
      </c>
      <c r="BH169" s="49" cm="1">
        <f t="array" aca="1" ref="BH169" ca="1">OFFSET($AZ$2,$BF169,COLUMN(B:B),,)</f>
        <v>44736</v>
      </c>
      <c r="BI169" s="6" cm="1">
        <f t="array" aca="1" ref="BI169" ca="1">OFFSET($AZ$2,$BF169,COLUMN(C:C),,)</f>
        <v>11</v>
      </c>
      <c r="BJ169" s="6" cm="1">
        <f t="array" aca="1" ref="BJ169" ca="1">OFFSET($AZ$2,$BF169,COLUMN(D:D),,)</f>
        <v>54</v>
      </c>
      <c r="BL169" s="54" cm="1">
        <f t="array" aca="1" ref="BL169" ca="1">SMALL(IF(Order_QTY&gt;0,ROW($BF$3:$BF$1009)-2,9999),ROW(167:167))</f>
        <v>233</v>
      </c>
      <c r="BM169" s="53" t="str" cm="1">
        <f t="array" aca="1" ref="BM169" ca="1">OFFSET($BF$2,$BL169,COLUMN(A:A),,)</f>
        <v>DA5640-407</v>
      </c>
      <c r="BN169" s="55" cm="1">
        <f t="array" aca="1" ref="BN169" ca="1">OFFSET($BF$2,$BL169,COLUMN(B:B),,)</f>
        <v>44736</v>
      </c>
      <c r="BO169" s="53" cm="1">
        <f t="array" aca="1" ref="BO169" ca="1">OFFSET($BF$2,$BL169,COLUMN(C:C),,)</f>
        <v>6</v>
      </c>
      <c r="BP169" s="53" cm="1">
        <f t="array" aca="1" ref="BP169" ca="1">OFFSET($BF$2,$BL169,COLUMN(D:D),,)</f>
        <v>12</v>
      </c>
    </row>
    <row r="170" spans="1:68">
      <c r="A170" s="6">
        <v>168</v>
      </c>
      <c r="B170" s="6">
        <f>Order!A171</f>
        <v>0</v>
      </c>
      <c r="C170" s="6">
        <f>Order!C171</f>
        <v>0</v>
      </c>
      <c r="D170" s="44">
        <f>Order!B171</f>
        <v>0</v>
      </c>
      <c r="E170" s="6">
        <f>Order!D171</f>
        <v>0</v>
      </c>
      <c r="F170" s="6">
        <f>Order!E171</f>
        <v>0</v>
      </c>
      <c r="G170" s="6">
        <f>Order!F171</f>
        <v>0</v>
      </c>
      <c r="H170" s="6">
        <f>Order!G171</f>
        <v>0</v>
      </c>
      <c r="I170" s="6">
        <f>Order!H171</f>
        <v>0</v>
      </c>
      <c r="J170" s="6">
        <f>Order!I171</f>
        <v>0</v>
      </c>
      <c r="K170" s="6">
        <f>Order!J171</f>
        <v>0</v>
      </c>
      <c r="L170" s="6">
        <f>Order!K171</f>
        <v>0</v>
      </c>
      <c r="M170" s="6">
        <f>Order!L171</f>
        <v>0</v>
      </c>
      <c r="N170" s="6">
        <f>Order!M171</f>
        <v>0</v>
      </c>
      <c r="O170" s="6">
        <f>Order!N171</f>
        <v>0</v>
      </c>
      <c r="P170" s="6">
        <f>Order!O171</f>
        <v>0</v>
      </c>
      <c r="Q170" s="6">
        <f>Order!P171</f>
        <v>0</v>
      </c>
      <c r="R170" s="6">
        <f>Order!Q171</f>
        <v>0</v>
      </c>
      <c r="S170" s="6">
        <f>Order!R171</f>
        <v>0</v>
      </c>
      <c r="T170" s="6">
        <f>Order!S171</f>
        <v>0</v>
      </c>
      <c r="U170" s="6">
        <f>Order!T171</f>
        <v>0</v>
      </c>
      <c r="V170" s="6">
        <f>Order!U171</f>
        <v>0</v>
      </c>
      <c r="W170" s="6">
        <f>Order!V171</f>
        <v>0</v>
      </c>
      <c r="X170" s="6">
        <f>Order!W171</f>
        <v>0</v>
      </c>
      <c r="Y170" s="6">
        <f>Order!X171</f>
        <v>0</v>
      </c>
      <c r="Z170" s="6">
        <f>Order!Y171</f>
        <v>0</v>
      </c>
      <c r="AA170" s="6">
        <f>Order!Z171</f>
        <v>0</v>
      </c>
      <c r="AC170" s="6" cm="1">
        <f t="array" ref="AC170">SMALL(IF(成人兒童=$AE$1,ROW($A$3:$A$302)-2,9999),ROW(168:168))</f>
        <v>9999</v>
      </c>
      <c r="AD170" s="6" cm="1">
        <f t="array" aca="1" ref="AD170" ca="1">OFFSET($B$2,$AC170,COLUMN(A:A),,)</f>
        <v>0</v>
      </c>
      <c r="AE170" s="44" cm="1">
        <f t="array" aca="1" ref="AE170" ca="1">OFFSET($B$2,$AC170,COLUMN(B:B),,)</f>
        <v>0</v>
      </c>
      <c r="AF170" s="6" cm="1">
        <f t="array" aca="1" ref="AF170" ca="1">OFFSET($B$2,$AC170,COLUMN(C:C),,)</f>
        <v>0</v>
      </c>
      <c r="AG170" s="6" cm="1">
        <f t="array" aca="1" ref="AG170" ca="1">OFFSET($B$2,$AC170,COLUMN(D:D),,)</f>
        <v>0</v>
      </c>
      <c r="AH170" s="6" cm="1">
        <f t="array" aca="1" ref="AH170" ca="1">OFFSET($B$2,$AC170,COLUMN(E:E),,)</f>
        <v>0</v>
      </c>
      <c r="AI170" s="6" cm="1">
        <f t="array" aca="1" ref="AI170" ca="1">OFFSET($B$2,$AC170,COLUMN(F:F),,)</f>
        <v>0</v>
      </c>
      <c r="AJ170" s="6" cm="1">
        <f t="array" aca="1" ref="AJ170" ca="1">OFFSET($B$2,$AC170,COLUMN(G:G),,)</f>
        <v>0</v>
      </c>
      <c r="AK170" s="6" cm="1">
        <f t="array" aca="1" ref="AK170" ca="1">OFFSET($B$2,$AC170,COLUMN(H:H),,)</f>
        <v>0</v>
      </c>
      <c r="AL170" s="6" cm="1">
        <f t="array" aca="1" ref="AL170" ca="1">OFFSET($B$2,$AC170,COLUMN(I:I),,)</f>
        <v>0</v>
      </c>
      <c r="AM170" s="6" cm="1">
        <f t="array" aca="1" ref="AM170" ca="1">OFFSET($B$2,$AC170,COLUMN(J:J),,)</f>
        <v>0</v>
      </c>
      <c r="AN170" s="6" cm="1">
        <f t="array" aca="1" ref="AN170" ca="1">OFFSET($B$2,$AC170,COLUMN(K:K),,)</f>
        <v>0</v>
      </c>
      <c r="AO170" s="6" cm="1">
        <f t="array" aca="1" ref="AO170" ca="1">OFFSET($B$2,$AC170,COLUMN(L:L),,)</f>
        <v>0</v>
      </c>
      <c r="AP170" s="6" cm="1">
        <f t="array" aca="1" ref="AP170" ca="1">OFFSET($B$2,$AC170,COLUMN(M:M),,)</f>
        <v>0</v>
      </c>
      <c r="AQ170" s="6" cm="1">
        <f t="array" aca="1" ref="AQ170" ca="1">OFFSET($B$2,$AC170,COLUMN(N:N),,)</f>
        <v>0</v>
      </c>
      <c r="AR170" s="6" cm="1">
        <f t="array" aca="1" ref="AR170" ca="1">OFFSET($B$2,$AC170,COLUMN(O:O),,)</f>
        <v>0</v>
      </c>
      <c r="AS170" s="6" cm="1">
        <f t="array" aca="1" ref="AS170" ca="1">OFFSET($B$2,$AC170,COLUMN(P:P),,)</f>
        <v>0</v>
      </c>
      <c r="AT170" s="6" cm="1">
        <f t="array" aca="1" ref="AT170" ca="1">OFFSET($B$2,$AC170,COLUMN(Q:Q),,)</f>
        <v>0</v>
      </c>
      <c r="AU170" s="6" cm="1">
        <f t="array" aca="1" ref="AU170" ca="1">OFFSET($B$2,$AC170,COLUMN(R:R),,)</f>
        <v>0</v>
      </c>
      <c r="AV170" s="6" cm="1">
        <f t="array" aca="1" ref="AV170" ca="1">OFFSET($B$2,$AC170,COLUMN(S:S),,)</f>
        <v>0</v>
      </c>
      <c r="AW170" s="6" cm="1">
        <f t="array" aca="1" ref="AW170" ca="1">OFFSET($B$2,$AC170,COLUMN(T:T),,)</f>
        <v>0</v>
      </c>
      <c r="AX170" s="6" cm="1">
        <f t="array" aca="1" ref="AX170" ca="1">OFFSET($B$2,$AC170,COLUMN(U:U),,)</f>
        <v>0</v>
      </c>
      <c r="AZ170" s="6">
        <v>168</v>
      </c>
      <c r="BA170" s="45" t="str">
        <f t="shared" ca="1" si="16"/>
        <v>DR5953-810</v>
      </c>
      <c r="BB170" s="44">
        <f t="shared" ca="1" si="17"/>
        <v>44736</v>
      </c>
      <c r="BC170" s="6">
        <f>$AU$2</f>
        <v>11.5</v>
      </c>
      <c r="BD170" s="6">
        <f ca="1">$AU$11</f>
        <v>24</v>
      </c>
      <c r="BF170" s="6" cm="1">
        <f t="array" aca="1" ref="BF170" ca="1">SMALL(IF(CGAC-$D$1&lt;36,ROW($BD$3:$BD$1009)-2,9999),ROW(168:168))</f>
        <v>168</v>
      </c>
      <c r="BG170" s="6" t="str" cm="1">
        <f t="array" aca="1" ref="BG170" ca="1">OFFSET($AZ$2,$BF170,COLUMN(A:A),,)</f>
        <v>DR5953-810</v>
      </c>
      <c r="BH170" s="49" cm="1">
        <f t="array" aca="1" ref="BH170" ca="1">OFFSET($AZ$2,$BF170,COLUMN(B:B),,)</f>
        <v>44736</v>
      </c>
      <c r="BI170" s="6" cm="1">
        <f t="array" aca="1" ref="BI170" ca="1">OFFSET($AZ$2,$BF170,COLUMN(C:C),,)</f>
        <v>11.5</v>
      </c>
      <c r="BJ170" s="6" cm="1">
        <f t="array" aca="1" ref="BJ170" ca="1">OFFSET($AZ$2,$BF170,COLUMN(D:D),,)</f>
        <v>24</v>
      </c>
      <c r="BL170" s="54" cm="1">
        <f t="array" aca="1" ref="BL170" ca="1">SMALL(IF(Order_QTY&gt;0,ROW($BF$3:$BF$1009)-2,9999),ROW(168:168))</f>
        <v>234</v>
      </c>
      <c r="BM170" s="53" t="str" cm="1">
        <f t="array" aca="1" ref="BM170" ca="1">OFFSET($BF$2,$BL170,COLUMN(A:A),,)</f>
        <v>DA5640-407</v>
      </c>
      <c r="BN170" s="55" cm="1">
        <f t="array" aca="1" ref="BN170" ca="1">OFFSET($BF$2,$BL170,COLUMN(B:B),,)</f>
        <v>44736</v>
      </c>
      <c r="BO170" s="53" cm="1">
        <f t="array" aca="1" ref="BO170" ca="1">OFFSET($BF$2,$BL170,COLUMN(C:C),,)</f>
        <v>6.5</v>
      </c>
      <c r="BP170" s="53" cm="1">
        <f t="array" aca="1" ref="BP170" ca="1">OFFSET($BF$2,$BL170,COLUMN(D:D),,)</f>
        <v>24</v>
      </c>
    </row>
    <row r="171" spans="1:68">
      <c r="A171" s="6">
        <v>169</v>
      </c>
      <c r="B171" s="6">
        <f>Order!A172</f>
        <v>0</v>
      </c>
      <c r="C171" s="6">
        <f>Order!C172</f>
        <v>0</v>
      </c>
      <c r="D171" s="44">
        <f>Order!B172</f>
        <v>0</v>
      </c>
      <c r="E171" s="6">
        <f>Order!D172</f>
        <v>0</v>
      </c>
      <c r="F171" s="6">
        <f>Order!E172</f>
        <v>0</v>
      </c>
      <c r="G171" s="6">
        <f>Order!F172</f>
        <v>0</v>
      </c>
      <c r="H171" s="6">
        <f>Order!G172</f>
        <v>0</v>
      </c>
      <c r="I171" s="6">
        <f>Order!H172</f>
        <v>0</v>
      </c>
      <c r="J171" s="6">
        <f>Order!I172</f>
        <v>0</v>
      </c>
      <c r="K171" s="6">
        <f>Order!J172</f>
        <v>0</v>
      </c>
      <c r="L171" s="6">
        <f>Order!K172</f>
        <v>0</v>
      </c>
      <c r="M171" s="6">
        <f>Order!L172</f>
        <v>0</v>
      </c>
      <c r="N171" s="6">
        <f>Order!M172</f>
        <v>0</v>
      </c>
      <c r="O171" s="6">
        <f>Order!N172</f>
        <v>0</v>
      </c>
      <c r="P171" s="6">
        <f>Order!O172</f>
        <v>0</v>
      </c>
      <c r="Q171" s="6">
        <f>Order!P172</f>
        <v>0</v>
      </c>
      <c r="R171" s="6">
        <f>Order!Q172</f>
        <v>0</v>
      </c>
      <c r="S171" s="6">
        <f>Order!R172</f>
        <v>0</v>
      </c>
      <c r="T171" s="6">
        <f>Order!S172</f>
        <v>0</v>
      </c>
      <c r="U171" s="6">
        <f>Order!T172</f>
        <v>0</v>
      </c>
      <c r="V171" s="6">
        <f>Order!U172</f>
        <v>0</v>
      </c>
      <c r="W171" s="6">
        <f>Order!V172</f>
        <v>0</v>
      </c>
      <c r="X171" s="6">
        <f>Order!W172</f>
        <v>0</v>
      </c>
      <c r="Y171" s="6">
        <f>Order!X172</f>
        <v>0</v>
      </c>
      <c r="Z171" s="6">
        <f>Order!Y172</f>
        <v>0</v>
      </c>
      <c r="AA171" s="6">
        <f>Order!Z172</f>
        <v>0</v>
      </c>
      <c r="AC171" s="6" cm="1">
        <f t="array" ref="AC171">SMALL(IF(成人兒童=$AE$1,ROW($A$3:$A$302)-2,9999),ROW(169:169))</f>
        <v>9999</v>
      </c>
      <c r="AD171" s="6" cm="1">
        <f t="array" aca="1" ref="AD171" ca="1">OFFSET($B$2,$AC171,COLUMN(A:A),,)</f>
        <v>0</v>
      </c>
      <c r="AE171" s="44" cm="1">
        <f t="array" aca="1" ref="AE171" ca="1">OFFSET($B$2,$AC171,COLUMN(B:B),,)</f>
        <v>0</v>
      </c>
      <c r="AF171" s="6" cm="1">
        <f t="array" aca="1" ref="AF171" ca="1">OFFSET($B$2,$AC171,COLUMN(C:C),,)</f>
        <v>0</v>
      </c>
      <c r="AG171" s="6" cm="1">
        <f t="array" aca="1" ref="AG171" ca="1">OFFSET($B$2,$AC171,COLUMN(D:D),,)</f>
        <v>0</v>
      </c>
      <c r="AH171" s="6" cm="1">
        <f t="array" aca="1" ref="AH171" ca="1">OFFSET($B$2,$AC171,COLUMN(E:E),,)</f>
        <v>0</v>
      </c>
      <c r="AI171" s="6" cm="1">
        <f t="array" aca="1" ref="AI171" ca="1">OFFSET($B$2,$AC171,COLUMN(F:F),,)</f>
        <v>0</v>
      </c>
      <c r="AJ171" s="6" cm="1">
        <f t="array" aca="1" ref="AJ171" ca="1">OFFSET($B$2,$AC171,COLUMN(G:G),,)</f>
        <v>0</v>
      </c>
      <c r="AK171" s="6" cm="1">
        <f t="array" aca="1" ref="AK171" ca="1">OFFSET($B$2,$AC171,COLUMN(H:H),,)</f>
        <v>0</v>
      </c>
      <c r="AL171" s="6" cm="1">
        <f t="array" aca="1" ref="AL171" ca="1">OFFSET($B$2,$AC171,COLUMN(I:I),,)</f>
        <v>0</v>
      </c>
      <c r="AM171" s="6" cm="1">
        <f t="array" aca="1" ref="AM171" ca="1">OFFSET($B$2,$AC171,COLUMN(J:J),,)</f>
        <v>0</v>
      </c>
      <c r="AN171" s="6" cm="1">
        <f t="array" aca="1" ref="AN171" ca="1">OFFSET($B$2,$AC171,COLUMN(K:K),,)</f>
        <v>0</v>
      </c>
      <c r="AO171" s="6" cm="1">
        <f t="array" aca="1" ref="AO171" ca="1">OFFSET($B$2,$AC171,COLUMN(L:L),,)</f>
        <v>0</v>
      </c>
      <c r="AP171" s="6" cm="1">
        <f t="array" aca="1" ref="AP171" ca="1">OFFSET($B$2,$AC171,COLUMN(M:M),,)</f>
        <v>0</v>
      </c>
      <c r="AQ171" s="6" cm="1">
        <f t="array" aca="1" ref="AQ171" ca="1">OFFSET($B$2,$AC171,COLUMN(N:N),,)</f>
        <v>0</v>
      </c>
      <c r="AR171" s="6" cm="1">
        <f t="array" aca="1" ref="AR171" ca="1">OFFSET($B$2,$AC171,COLUMN(O:O),,)</f>
        <v>0</v>
      </c>
      <c r="AS171" s="6" cm="1">
        <f t="array" aca="1" ref="AS171" ca="1">OFFSET($B$2,$AC171,COLUMN(P:P),,)</f>
        <v>0</v>
      </c>
      <c r="AT171" s="6" cm="1">
        <f t="array" aca="1" ref="AT171" ca="1">OFFSET($B$2,$AC171,COLUMN(Q:Q),,)</f>
        <v>0</v>
      </c>
      <c r="AU171" s="6" cm="1">
        <f t="array" aca="1" ref="AU171" ca="1">OFFSET($B$2,$AC171,COLUMN(R:R),,)</f>
        <v>0</v>
      </c>
      <c r="AV171" s="6" cm="1">
        <f t="array" aca="1" ref="AV171" ca="1">OFFSET($B$2,$AC171,COLUMN(S:S),,)</f>
        <v>0</v>
      </c>
      <c r="AW171" s="6" cm="1">
        <f t="array" aca="1" ref="AW171" ca="1">OFFSET($B$2,$AC171,COLUMN(T:T),,)</f>
        <v>0</v>
      </c>
      <c r="AX171" s="6" cm="1">
        <f t="array" aca="1" ref="AX171" ca="1">OFFSET($B$2,$AC171,COLUMN(U:U),,)</f>
        <v>0</v>
      </c>
      <c r="AZ171" s="6">
        <v>169</v>
      </c>
      <c r="BA171" s="45" t="str">
        <f t="shared" ca="1" si="16"/>
        <v>DR5953-810</v>
      </c>
      <c r="BB171" s="44">
        <f t="shared" ca="1" si="17"/>
        <v>44736</v>
      </c>
      <c r="BC171" s="6">
        <f>$AV$2</f>
        <v>12</v>
      </c>
      <c r="BD171" s="6">
        <f ca="1">$AV$11</f>
        <v>18</v>
      </c>
      <c r="BF171" s="6" cm="1">
        <f t="array" aca="1" ref="BF171" ca="1">SMALL(IF(CGAC-$D$1&lt;36,ROW($BD$3:$BD$1009)-2,9999),ROW(169:169))</f>
        <v>169</v>
      </c>
      <c r="BG171" s="6" t="str" cm="1">
        <f t="array" aca="1" ref="BG171" ca="1">OFFSET($AZ$2,$BF171,COLUMN(A:A),,)</f>
        <v>DR5953-810</v>
      </c>
      <c r="BH171" s="49" cm="1">
        <f t="array" aca="1" ref="BH171" ca="1">OFFSET($AZ$2,$BF171,COLUMN(B:B),,)</f>
        <v>44736</v>
      </c>
      <c r="BI171" s="6" cm="1">
        <f t="array" aca="1" ref="BI171" ca="1">OFFSET($AZ$2,$BF171,COLUMN(C:C),,)</f>
        <v>12</v>
      </c>
      <c r="BJ171" s="6" cm="1">
        <f t="array" aca="1" ref="BJ171" ca="1">OFFSET($AZ$2,$BF171,COLUMN(D:D),,)</f>
        <v>18</v>
      </c>
      <c r="BL171" s="54" cm="1">
        <f t="array" aca="1" ref="BL171" ca="1">SMALL(IF(Order_QTY&gt;0,ROW($BF$3:$BF$1009)-2,9999),ROW(169:169))</f>
        <v>235</v>
      </c>
      <c r="BM171" s="53" t="str" cm="1">
        <f t="array" aca="1" ref="BM171" ca="1">OFFSET($BF$2,$BL171,COLUMN(A:A),,)</f>
        <v>DA5640-407</v>
      </c>
      <c r="BN171" s="55" cm="1">
        <f t="array" aca="1" ref="BN171" ca="1">OFFSET($BF$2,$BL171,COLUMN(B:B),,)</f>
        <v>44736</v>
      </c>
      <c r="BO171" s="53" cm="1">
        <f t="array" aca="1" ref="BO171" ca="1">OFFSET($BF$2,$BL171,COLUMN(C:C),,)</f>
        <v>7</v>
      </c>
      <c r="BP171" s="53" cm="1">
        <f t="array" aca="1" ref="BP171" ca="1">OFFSET($BF$2,$BL171,COLUMN(D:D),,)</f>
        <v>54</v>
      </c>
    </row>
    <row r="172" spans="1:68">
      <c r="A172" s="6">
        <v>170</v>
      </c>
      <c r="B172" s="6">
        <f>Order!A173</f>
        <v>0</v>
      </c>
      <c r="C172" s="6">
        <f>Order!C173</f>
        <v>0</v>
      </c>
      <c r="D172" s="44">
        <f>Order!B173</f>
        <v>0</v>
      </c>
      <c r="E172" s="6">
        <f>Order!D173</f>
        <v>0</v>
      </c>
      <c r="F172" s="6">
        <f>Order!E173</f>
        <v>0</v>
      </c>
      <c r="G172" s="6">
        <f>Order!F173</f>
        <v>0</v>
      </c>
      <c r="H172" s="6">
        <f>Order!G173</f>
        <v>0</v>
      </c>
      <c r="I172" s="6">
        <f>Order!H173</f>
        <v>0</v>
      </c>
      <c r="J172" s="6">
        <f>Order!I173</f>
        <v>0</v>
      </c>
      <c r="K172" s="6">
        <f>Order!J173</f>
        <v>0</v>
      </c>
      <c r="L172" s="6">
        <f>Order!K173</f>
        <v>0</v>
      </c>
      <c r="M172" s="6">
        <f>Order!L173</f>
        <v>0</v>
      </c>
      <c r="N172" s="6">
        <f>Order!M173</f>
        <v>0</v>
      </c>
      <c r="O172" s="6">
        <f>Order!N173</f>
        <v>0</v>
      </c>
      <c r="P172" s="6">
        <f>Order!O173</f>
        <v>0</v>
      </c>
      <c r="Q172" s="6">
        <f>Order!P173</f>
        <v>0</v>
      </c>
      <c r="R172" s="6">
        <f>Order!Q173</f>
        <v>0</v>
      </c>
      <c r="S172" s="6">
        <f>Order!R173</f>
        <v>0</v>
      </c>
      <c r="T172" s="6">
        <f>Order!S173</f>
        <v>0</v>
      </c>
      <c r="U172" s="6">
        <f>Order!T173</f>
        <v>0</v>
      </c>
      <c r="V172" s="6">
        <f>Order!U173</f>
        <v>0</v>
      </c>
      <c r="W172" s="6">
        <f>Order!V173</f>
        <v>0</v>
      </c>
      <c r="X172" s="6">
        <f>Order!W173</f>
        <v>0</v>
      </c>
      <c r="Y172" s="6">
        <f>Order!X173</f>
        <v>0</v>
      </c>
      <c r="Z172" s="6">
        <f>Order!Y173</f>
        <v>0</v>
      </c>
      <c r="AA172" s="6">
        <f>Order!Z173</f>
        <v>0</v>
      </c>
      <c r="AC172" s="6" cm="1">
        <f t="array" ref="AC172">SMALL(IF(成人兒童=$AE$1,ROW($A$3:$A$302)-2,9999),ROW(170:170))</f>
        <v>9999</v>
      </c>
      <c r="AD172" s="6" cm="1">
        <f t="array" aca="1" ref="AD172" ca="1">OFFSET($B$2,$AC172,COLUMN(A:A),,)</f>
        <v>0</v>
      </c>
      <c r="AE172" s="44" cm="1">
        <f t="array" aca="1" ref="AE172" ca="1">OFFSET($B$2,$AC172,COLUMN(B:B),,)</f>
        <v>0</v>
      </c>
      <c r="AF172" s="6" cm="1">
        <f t="array" aca="1" ref="AF172" ca="1">OFFSET($B$2,$AC172,COLUMN(C:C),,)</f>
        <v>0</v>
      </c>
      <c r="AG172" s="6" cm="1">
        <f t="array" aca="1" ref="AG172" ca="1">OFFSET($B$2,$AC172,COLUMN(D:D),,)</f>
        <v>0</v>
      </c>
      <c r="AH172" s="6" cm="1">
        <f t="array" aca="1" ref="AH172" ca="1">OFFSET($B$2,$AC172,COLUMN(E:E),,)</f>
        <v>0</v>
      </c>
      <c r="AI172" s="6" cm="1">
        <f t="array" aca="1" ref="AI172" ca="1">OFFSET($B$2,$AC172,COLUMN(F:F),,)</f>
        <v>0</v>
      </c>
      <c r="AJ172" s="6" cm="1">
        <f t="array" aca="1" ref="AJ172" ca="1">OFFSET($B$2,$AC172,COLUMN(G:G),,)</f>
        <v>0</v>
      </c>
      <c r="AK172" s="6" cm="1">
        <f t="array" aca="1" ref="AK172" ca="1">OFFSET($B$2,$AC172,COLUMN(H:H),,)</f>
        <v>0</v>
      </c>
      <c r="AL172" s="6" cm="1">
        <f t="array" aca="1" ref="AL172" ca="1">OFFSET($B$2,$AC172,COLUMN(I:I),,)</f>
        <v>0</v>
      </c>
      <c r="AM172" s="6" cm="1">
        <f t="array" aca="1" ref="AM172" ca="1">OFFSET($B$2,$AC172,COLUMN(J:J),,)</f>
        <v>0</v>
      </c>
      <c r="AN172" s="6" cm="1">
        <f t="array" aca="1" ref="AN172" ca="1">OFFSET($B$2,$AC172,COLUMN(K:K),,)</f>
        <v>0</v>
      </c>
      <c r="AO172" s="6" cm="1">
        <f t="array" aca="1" ref="AO172" ca="1">OFFSET($B$2,$AC172,COLUMN(L:L),,)</f>
        <v>0</v>
      </c>
      <c r="AP172" s="6" cm="1">
        <f t="array" aca="1" ref="AP172" ca="1">OFFSET($B$2,$AC172,COLUMN(M:M),,)</f>
        <v>0</v>
      </c>
      <c r="AQ172" s="6" cm="1">
        <f t="array" aca="1" ref="AQ172" ca="1">OFFSET($B$2,$AC172,COLUMN(N:N),,)</f>
        <v>0</v>
      </c>
      <c r="AR172" s="6" cm="1">
        <f t="array" aca="1" ref="AR172" ca="1">OFFSET($B$2,$AC172,COLUMN(O:O),,)</f>
        <v>0</v>
      </c>
      <c r="AS172" s="6" cm="1">
        <f t="array" aca="1" ref="AS172" ca="1">OFFSET($B$2,$AC172,COLUMN(P:P),,)</f>
        <v>0</v>
      </c>
      <c r="AT172" s="6" cm="1">
        <f t="array" aca="1" ref="AT172" ca="1">OFFSET($B$2,$AC172,COLUMN(Q:Q),,)</f>
        <v>0</v>
      </c>
      <c r="AU172" s="6" cm="1">
        <f t="array" aca="1" ref="AU172" ca="1">OFFSET($B$2,$AC172,COLUMN(R:R),,)</f>
        <v>0</v>
      </c>
      <c r="AV172" s="6" cm="1">
        <f t="array" aca="1" ref="AV172" ca="1">OFFSET($B$2,$AC172,COLUMN(S:S),,)</f>
        <v>0</v>
      </c>
      <c r="AW172" s="6" cm="1">
        <f t="array" aca="1" ref="AW172" ca="1">OFFSET($B$2,$AC172,COLUMN(T:T),,)</f>
        <v>0</v>
      </c>
      <c r="AX172" s="6" cm="1">
        <f t="array" aca="1" ref="AX172" ca="1">OFFSET($B$2,$AC172,COLUMN(U:U),,)</f>
        <v>0</v>
      </c>
      <c r="AZ172" s="6">
        <v>170</v>
      </c>
      <c r="BA172" s="45" t="str">
        <f t="shared" ca="1" si="16"/>
        <v>DR5953-810</v>
      </c>
      <c r="BB172" s="44">
        <f t="shared" ca="1" si="17"/>
        <v>44736</v>
      </c>
      <c r="BC172" s="6">
        <f>$AW$2</f>
        <v>12.5</v>
      </c>
      <c r="BD172" s="6">
        <f ca="1">$AW$11</f>
        <v>6</v>
      </c>
      <c r="BF172" s="6" cm="1">
        <f t="array" aca="1" ref="BF172" ca="1">SMALL(IF(CGAC-$D$1&lt;36,ROW($BD$3:$BD$1009)-2,9999),ROW(170:170))</f>
        <v>170</v>
      </c>
      <c r="BG172" s="6" t="str" cm="1">
        <f t="array" aca="1" ref="BG172" ca="1">OFFSET($AZ$2,$BF172,COLUMN(A:A),,)</f>
        <v>DR5953-810</v>
      </c>
      <c r="BH172" s="49" cm="1">
        <f t="array" aca="1" ref="BH172" ca="1">OFFSET($AZ$2,$BF172,COLUMN(B:B),,)</f>
        <v>44736</v>
      </c>
      <c r="BI172" s="6" cm="1">
        <f t="array" aca="1" ref="BI172" ca="1">OFFSET($AZ$2,$BF172,COLUMN(C:C),,)</f>
        <v>12.5</v>
      </c>
      <c r="BJ172" s="6" cm="1">
        <f t="array" aca="1" ref="BJ172" ca="1">OFFSET($AZ$2,$BF172,COLUMN(D:D),,)</f>
        <v>6</v>
      </c>
      <c r="BL172" s="54" cm="1">
        <f t="array" aca="1" ref="BL172" ca="1">SMALL(IF(Order_QTY&gt;0,ROW($BF$3:$BF$1009)-2,9999),ROW(170:170))</f>
        <v>236</v>
      </c>
      <c r="BM172" s="53" t="str" cm="1">
        <f t="array" aca="1" ref="BM172" ca="1">OFFSET($BF$2,$BL172,COLUMN(A:A),,)</f>
        <v>DA5640-407</v>
      </c>
      <c r="BN172" s="55" cm="1">
        <f t="array" aca="1" ref="BN172" ca="1">OFFSET($BF$2,$BL172,COLUMN(B:B),,)</f>
        <v>44736</v>
      </c>
      <c r="BO172" s="53" cm="1">
        <f t="array" aca="1" ref="BO172" ca="1">OFFSET($BF$2,$BL172,COLUMN(C:C),,)</f>
        <v>7.5</v>
      </c>
      <c r="BP172" s="53" cm="1">
        <f t="array" aca="1" ref="BP172" ca="1">OFFSET($BF$2,$BL172,COLUMN(D:D),,)</f>
        <v>30</v>
      </c>
    </row>
    <row r="173" spans="1:68">
      <c r="A173" s="6">
        <v>171</v>
      </c>
      <c r="B173" s="6">
        <f>Order!A174</f>
        <v>0</v>
      </c>
      <c r="C173" s="6">
        <f>Order!C174</f>
        <v>0</v>
      </c>
      <c r="D173" s="44">
        <f>Order!B174</f>
        <v>0</v>
      </c>
      <c r="E173" s="6">
        <f>Order!D174</f>
        <v>0</v>
      </c>
      <c r="F173" s="6">
        <f>Order!E174</f>
        <v>0</v>
      </c>
      <c r="G173" s="6">
        <f>Order!F174</f>
        <v>0</v>
      </c>
      <c r="H173" s="6">
        <f>Order!G174</f>
        <v>0</v>
      </c>
      <c r="I173" s="6">
        <f>Order!H174</f>
        <v>0</v>
      </c>
      <c r="J173" s="6">
        <f>Order!I174</f>
        <v>0</v>
      </c>
      <c r="K173" s="6">
        <f>Order!J174</f>
        <v>0</v>
      </c>
      <c r="L173" s="6">
        <f>Order!K174</f>
        <v>0</v>
      </c>
      <c r="M173" s="6">
        <f>Order!L174</f>
        <v>0</v>
      </c>
      <c r="N173" s="6">
        <f>Order!M174</f>
        <v>0</v>
      </c>
      <c r="O173" s="6">
        <f>Order!N174</f>
        <v>0</v>
      </c>
      <c r="P173" s="6">
        <f>Order!O174</f>
        <v>0</v>
      </c>
      <c r="Q173" s="6">
        <f>Order!P174</f>
        <v>0</v>
      </c>
      <c r="R173" s="6">
        <f>Order!Q174</f>
        <v>0</v>
      </c>
      <c r="S173" s="6">
        <f>Order!R174</f>
        <v>0</v>
      </c>
      <c r="T173" s="6">
        <f>Order!S174</f>
        <v>0</v>
      </c>
      <c r="U173" s="6">
        <f>Order!T174</f>
        <v>0</v>
      </c>
      <c r="V173" s="6">
        <f>Order!U174</f>
        <v>0</v>
      </c>
      <c r="W173" s="6">
        <f>Order!V174</f>
        <v>0</v>
      </c>
      <c r="X173" s="6">
        <f>Order!W174</f>
        <v>0</v>
      </c>
      <c r="Y173" s="6">
        <f>Order!X174</f>
        <v>0</v>
      </c>
      <c r="Z173" s="6">
        <f>Order!Y174</f>
        <v>0</v>
      </c>
      <c r="AA173" s="6">
        <f>Order!Z174</f>
        <v>0</v>
      </c>
      <c r="AC173" s="6" cm="1">
        <f t="array" ref="AC173">SMALL(IF(成人兒童=$AE$1,ROW($A$3:$A$302)-2,9999),ROW(171:171))</f>
        <v>9999</v>
      </c>
      <c r="AD173" s="6" cm="1">
        <f t="array" aca="1" ref="AD173" ca="1">OFFSET($B$2,$AC173,COLUMN(A:A),,)</f>
        <v>0</v>
      </c>
      <c r="AE173" s="44" cm="1">
        <f t="array" aca="1" ref="AE173" ca="1">OFFSET($B$2,$AC173,COLUMN(B:B),,)</f>
        <v>0</v>
      </c>
      <c r="AF173" s="6" cm="1">
        <f t="array" aca="1" ref="AF173" ca="1">OFFSET($B$2,$AC173,COLUMN(C:C),,)</f>
        <v>0</v>
      </c>
      <c r="AG173" s="6" cm="1">
        <f t="array" aca="1" ref="AG173" ca="1">OFFSET($B$2,$AC173,COLUMN(D:D),,)</f>
        <v>0</v>
      </c>
      <c r="AH173" s="6" cm="1">
        <f t="array" aca="1" ref="AH173" ca="1">OFFSET($B$2,$AC173,COLUMN(E:E),,)</f>
        <v>0</v>
      </c>
      <c r="AI173" s="6" cm="1">
        <f t="array" aca="1" ref="AI173" ca="1">OFFSET($B$2,$AC173,COLUMN(F:F),,)</f>
        <v>0</v>
      </c>
      <c r="AJ173" s="6" cm="1">
        <f t="array" aca="1" ref="AJ173" ca="1">OFFSET($B$2,$AC173,COLUMN(G:G),,)</f>
        <v>0</v>
      </c>
      <c r="AK173" s="6" cm="1">
        <f t="array" aca="1" ref="AK173" ca="1">OFFSET($B$2,$AC173,COLUMN(H:H),,)</f>
        <v>0</v>
      </c>
      <c r="AL173" s="6" cm="1">
        <f t="array" aca="1" ref="AL173" ca="1">OFFSET($B$2,$AC173,COLUMN(I:I),,)</f>
        <v>0</v>
      </c>
      <c r="AM173" s="6" cm="1">
        <f t="array" aca="1" ref="AM173" ca="1">OFFSET($B$2,$AC173,COLUMN(J:J),,)</f>
        <v>0</v>
      </c>
      <c r="AN173" s="6" cm="1">
        <f t="array" aca="1" ref="AN173" ca="1">OFFSET($B$2,$AC173,COLUMN(K:K),,)</f>
        <v>0</v>
      </c>
      <c r="AO173" s="6" cm="1">
        <f t="array" aca="1" ref="AO173" ca="1">OFFSET($B$2,$AC173,COLUMN(L:L),,)</f>
        <v>0</v>
      </c>
      <c r="AP173" s="6" cm="1">
        <f t="array" aca="1" ref="AP173" ca="1">OFFSET($B$2,$AC173,COLUMN(M:M),,)</f>
        <v>0</v>
      </c>
      <c r="AQ173" s="6" cm="1">
        <f t="array" aca="1" ref="AQ173" ca="1">OFFSET($B$2,$AC173,COLUMN(N:N),,)</f>
        <v>0</v>
      </c>
      <c r="AR173" s="6" cm="1">
        <f t="array" aca="1" ref="AR173" ca="1">OFFSET($B$2,$AC173,COLUMN(O:O),,)</f>
        <v>0</v>
      </c>
      <c r="AS173" s="6" cm="1">
        <f t="array" aca="1" ref="AS173" ca="1">OFFSET($B$2,$AC173,COLUMN(P:P),,)</f>
        <v>0</v>
      </c>
      <c r="AT173" s="6" cm="1">
        <f t="array" aca="1" ref="AT173" ca="1">OFFSET($B$2,$AC173,COLUMN(Q:Q),,)</f>
        <v>0</v>
      </c>
      <c r="AU173" s="6" cm="1">
        <f t="array" aca="1" ref="AU173" ca="1">OFFSET($B$2,$AC173,COLUMN(R:R),,)</f>
        <v>0</v>
      </c>
      <c r="AV173" s="6" cm="1">
        <f t="array" aca="1" ref="AV173" ca="1">OFFSET($B$2,$AC173,COLUMN(S:S),,)</f>
        <v>0</v>
      </c>
      <c r="AW173" s="6" cm="1">
        <f t="array" aca="1" ref="AW173" ca="1">OFFSET($B$2,$AC173,COLUMN(T:T),,)</f>
        <v>0</v>
      </c>
      <c r="AX173" s="6" cm="1">
        <f t="array" aca="1" ref="AX173" ca="1">OFFSET($B$2,$AC173,COLUMN(U:U),,)</f>
        <v>0</v>
      </c>
      <c r="AZ173" s="6">
        <v>171</v>
      </c>
      <c r="BA173" s="45" t="str">
        <f t="shared" ca="1" si="16"/>
        <v>DR5953-810</v>
      </c>
      <c r="BB173" s="44">
        <f t="shared" ca="1" si="17"/>
        <v>44736</v>
      </c>
      <c r="BC173" s="6">
        <f>$AX$2</f>
        <v>13</v>
      </c>
      <c r="BD173" s="6">
        <f ca="1">$AX$11</f>
        <v>12</v>
      </c>
      <c r="BF173" s="6" cm="1">
        <f t="array" aca="1" ref="BF173" ca="1">SMALL(IF(CGAC-$D$1&lt;36,ROW($BD$3:$BD$1009)-2,9999),ROW(171:171))</f>
        <v>171</v>
      </c>
      <c r="BG173" s="6" t="str" cm="1">
        <f t="array" aca="1" ref="BG173" ca="1">OFFSET($AZ$2,$BF173,COLUMN(A:A),,)</f>
        <v>DR5953-810</v>
      </c>
      <c r="BH173" s="49" cm="1">
        <f t="array" aca="1" ref="BH173" ca="1">OFFSET($AZ$2,$BF173,COLUMN(B:B),,)</f>
        <v>44736</v>
      </c>
      <c r="BI173" s="6" cm="1">
        <f t="array" aca="1" ref="BI173" ca="1">OFFSET($AZ$2,$BF173,COLUMN(C:C),,)</f>
        <v>13</v>
      </c>
      <c r="BJ173" s="6" cm="1">
        <f t="array" aca="1" ref="BJ173" ca="1">OFFSET($AZ$2,$BF173,COLUMN(D:D),,)</f>
        <v>12</v>
      </c>
      <c r="BL173" s="54" cm="1">
        <f t="array" aca="1" ref="BL173" ca="1">SMALL(IF(Order_QTY&gt;0,ROW($BF$3:$BF$1009)-2,9999),ROW(171:171))</f>
        <v>237</v>
      </c>
      <c r="BM173" s="53" t="str" cm="1">
        <f t="array" aca="1" ref="BM173" ca="1">OFFSET($BF$2,$BL173,COLUMN(A:A),,)</f>
        <v>DA5640-407</v>
      </c>
      <c r="BN173" s="55" cm="1">
        <f t="array" aca="1" ref="BN173" ca="1">OFFSET($BF$2,$BL173,COLUMN(B:B),,)</f>
        <v>44736</v>
      </c>
      <c r="BO173" s="53" cm="1">
        <f t="array" aca="1" ref="BO173" ca="1">OFFSET($BF$2,$BL173,COLUMN(C:C),,)</f>
        <v>8</v>
      </c>
      <c r="BP173" s="53" cm="1">
        <f t="array" aca="1" ref="BP173" ca="1">OFFSET($BF$2,$BL173,COLUMN(D:D),,)</f>
        <v>120</v>
      </c>
    </row>
    <row r="174" spans="1:68">
      <c r="A174" s="6">
        <v>172</v>
      </c>
      <c r="B174" s="6">
        <f>Order!A175</f>
        <v>0</v>
      </c>
      <c r="C174" s="6">
        <f>Order!C175</f>
        <v>0</v>
      </c>
      <c r="D174" s="44">
        <f>Order!B175</f>
        <v>0</v>
      </c>
      <c r="E174" s="6">
        <f>Order!D175</f>
        <v>0</v>
      </c>
      <c r="F174" s="6">
        <f>Order!E175</f>
        <v>0</v>
      </c>
      <c r="G174" s="6">
        <f>Order!F175</f>
        <v>0</v>
      </c>
      <c r="H174" s="6">
        <f>Order!G175</f>
        <v>0</v>
      </c>
      <c r="I174" s="6">
        <f>Order!H175</f>
        <v>0</v>
      </c>
      <c r="J174" s="6">
        <f>Order!I175</f>
        <v>0</v>
      </c>
      <c r="K174" s="6">
        <f>Order!J175</f>
        <v>0</v>
      </c>
      <c r="L174" s="6">
        <f>Order!K175</f>
        <v>0</v>
      </c>
      <c r="M174" s="6">
        <f>Order!L175</f>
        <v>0</v>
      </c>
      <c r="N174" s="6">
        <f>Order!M175</f>
        <v>0</v>
      </c>
      <c r="O174" s="6">
        <f>Order!N175</f>
        <v>0</v>
      </c>
      <c r="P174" s="6">
        <f>Order!O175</f>
        <v>0</v>
      </c>
      <c r="Q174" s="6">
        <f>Order!P175</f>
        <v>0</v>
      </c>
      <c r="R174" s="6">
        <f>Order!Q175</f>
        <v>0</v>
      </c>
      <c r="S174" s="6">
        <f>Order!R175</f>
        <v>0</v>
      </c>
      <c r="T174" s="6">
        <f>Order!S175</f>
        <v>0</v>
      </c>
      <c r="U174" s="6">
        <f>Order!T175</f>
        <v>0</v>
      </c>
      <c r="V174" s="6">
        <f>Order!U175</f>
        <v>0</v>
      </c>
      <c r="W174" s="6">
        <f>Order!V175</f>
        <v>0</v>
      </c>
      <c r="X174" s="6">
        <f>Order!W175</f>
        <v>0</v>
      </c>
      <c r="Y174" s="6">
        <f>Order!X175</f>
        <v>0</v>
      </c>
      <c r="Z174" s="6">
        <f>Order!Y175</f>
        <v>0</v>
      </c>
      <c r="AA174" s="6">
        <f>Order!Z175</f>
        <v>0</v>
      </c>
      <c r="AC174" s="6" cm="1">
        <f t="array" ref="AC174">SMALL(IF(成人兒童=$AE$1,ROW($A$3:$A$302)-2,9999),ROW(172:172))</f>
        <v>9999</v>
      </c>
      <c r="AD174" s="6" cm="1">
        <f t="array" aca="1" ref="AD174" ca="1">OFFSET($B$2,$AC174,COLUMN(A:A),,)</f>
        <v>0</v>
      </c>
      <c r="AE174" s="44" cm="1">
        <f t="array" aca="1" ref="AE174" ca="1">OFFSET($B$2,$AC174,COLUMN(B:B),,)</f>
        <v>0</v>
      </c>
      <c r="AF174" s="6" cm="1">
        <f t="array" aca="1" ref="AF174" ca="1">OFFSET($B$2,$AC174,COLUMN(C:C),,)</f>
        <v>0</v>
      </c>
      <c r="AG174" s="6" cm="1">
        <f t="array" aca="1" ref="AG174" ca="1">OFFSET($B$2,$AC174,COLUMN(D:D),,)</f>
        <v>0</v>
      </c>
      <c r="AH174" s="6" cm="1">
        <f t="array" aca="1" ref="AH174" ca="1">OFFSET($B$2,$AC174,COLUMN(E:E),,)</f>
        <v>0</v>
      </c>
      <c r="AI174" s="6" cm="1">
        <f t="array" aca="1" ref="AI174" ca="1">OFFSET($B$2,$AC174,COLUMN(F:F),,)</f>
        <v>0</v>
      </c>
      <c r="AJ174" s="6" cm="1">
        <f t="array" aca="1" ref="AJ174" ca="1">OFFSET($B$2,$AC174,COLUMN(G:G),,)</f>
        <v>0</v>
      </c>
      <c r="AK174" s="6" cm="1">
        <f t="array" aca="1" ref="AK174" ca="1">OFFSET($B$2,$AC174,COLUMN(H:H),,)</f>
        <v>0</v>
      </c>
      <c r="AL174" s="6" cm="1">
        <f t="array" aca="1" ref="AL174" ca="1">OFFSET($B$2,$AC174,COLUMN(I:I),,)</f>
        <v>0</v>
      </c>
      <c r="AM174" s="6" cm="1">
        <f t="array" aca="1" ref="AM174" ca="1">OFFSET($B$2,$AC174,COLUMN(J:J),,)</f>
        <v>0</v>
      </c>
      <c r="AN174" s="6" cm="1">
        <f t="array" aca="1" ref="AN174" ca="1">OFFSET($B$2,$AC174,COLUMN(K:K),,)</f>
        <v>0</v>
      </c>
      <c r="AO174" s="6" cm="1">
        <f t="array" aca="1" ref="AO174" ca="1">OFFSET($B$2,$AC174,COLUMN(L:L),,)</f>
        <v>0</v>
      </c>
      <c r="AP174" s="6" cm="1">
        <f t="array" aca="1" ref="AP174" ca="1">OFFSET($B$2,$AC174,COLUMN(M:M),,)</f>
        <v>0</v>
      </c>
      <c r="AQ174" s="6" cm="1">
        <f t="array" aca="1" ref="AQ174" ca="1">OFFSET($B$2,$AC174,COLUMN(N:N),,)</f>
        <v>0</v>
      </c>
      <c r="AR174" s="6" cm="1">
        <f t="array" aca="1" ref="AR174" ca="1">OFFSET($B$2,$AC174,COLUMN(O:O),,)</f>
        <v>0</v>
      </c>
      <c r="AS174" s="6" cm="1">
        <f t="array" aca="1" ref="AS174" ca="1">OFFSET($B$2,$AC174,COLUMN(P:P),,)</f>
        <v>0</v>
      </c>
      <c r="AT174" s="6" cm="1">
        <f t="array" aca="1" ref="AT174" ca="1">OFFSET($B$2,$AC174,COLUMN(Q:Q),,)</f>
        <v>0</v>
      </c>
      <c r="AU174" s="6" cm="1">
        <f t="array" aca="1" ref="AU174" ca="1">OFFSET($B$2,$AC174,COLUMN(R:R),,)</f>
        <v>0</v>
      </c>
      <c r="AV174" s="6" cm="1">
        <f t="array" aca="1" ref="AV174" ca="1">OFFSET($B$2,$AC174,COLUMN(S:S),,)</f>
        <v>0</v>
      </c>
      <c r="AW174" s="6" cm="1">
        <f t="array" aca="1" ref="AW174" ca="1">OFFSET($B$2,$AC174,COLUMN(T:T),,)</f>
        <v>0</v>
      </c>
      <c r="AX174" s="6" cm="1">
        <f t="array" aca="1" ref="AX174" ca="1">OFFSET($B$2,$AC174,COLUMN(U:U),,)</f>
        <v>0</v>
      </c>
      <c r="AZ174" s="6">
        <v>172</v>
      </c>
      <c r="BA174" s="45" t="str">
        <f ca="1">$AD$12</f>
        <v>DJ5963-780</v>
      </c>
      <c r="BB174" s="44">
        <f ca="1">$AE$12</f>
        <v>44736</v>
      </c>
      <c r="BC174" s="6">
        <f>$AF$2</f>
        <v>4</v>
      </c>
      <c r="BD174" s="6">
        <f ca="1">$AF$12</f>
        <v>0</v>
      </c>
      <c r="BF174" s="6" cm="1">
        <f t="array" aca="1" ref="BF174" ca="1">SMALL(IF(CGAC-$D$1&lt;36,ROW($BD$3:$BD$1009)-2,9999),ROW(172:172))</f>
        <v>172</v>
      </c>
      <c r="BG174" s="6" t="str" cm="1">
        <f t="array" aca="1" ref="BG174" ca="1">OFFSET($AZ$2,$BF174,COLUMN(A:A),,)</f>
        <v>DJ5963-780</v>
      </c>
      <c r="BH174" s="49" cm="1">
        <f t="array" aca="1" ref="BH174" ca="1">OFFSET($AZ$2,$BF174,COLUMN(B:B),,)</f>
        <v>44736</v>
      </c>
      <c r="BI174" s="6" cm="1">
        <f t="array" aca="1" ref="BI174" ca="1">OFFSET($AZ$2,$BF174,COLUMN(C:C),,)</f>
        <v>4</v>
      </c>
      <c r="BJ174" s="6" cm="1">
        <f t="array" aca="1" ref="BJ174" ca="1">OFFSET($AZ$2,$BF174,COLUMN(D:D),,)</f>
        <v>0</v>
      </c>
      <c r="BL174" s="54" cm="1">
        <f t="array" aca="1" ref="BL174" ca="1">SMALL(IF(Order_QTY&gt;0,ROW($BF$3:$BF$1009)-2,9999),ROW(172:172))</f>
        <v>238</v>
      </c>
      <c r="BM174" s="53" t="str" cm="1">
        <f t="array" aca="1" ref="BM174" ca="1">OFFSET($BF$2,$BL174,COLUMN(A:A),,)</f>
        <v>DA5640-407</v>
      </c>
      <c r="BN174" s="55" cm="1">
        <f t="array" aca="1" ref="BN174" ca="1">OFFSET($BF$2,$BL174,COLUMN(B:B),,)</f>
        <v>44736</v>
      </c>
      <c r="BO174" s="53" cm="1">
        <f t="array" aca="1" ref="BO174" ca="1">OFFSET($BF$2,$BL174,COLUMN(C:C),,)</f>
        <v>8.5</v>
      </c>
      <c r="BP174" s="53" cm="1">
        <f t="array" aca="1" ref="BP174" ca="1">OFFSET($BF$2,$BL174,COLUMN(D:D),,)</f>
        <v>126</v>
      </c>
    </row>
    <row r="175" spans="1:68">
      <c r="A175" s="6">
        <v>173</v>
      </c>
      <c r="B175" s="6">
        <f>Order!A176</f>
        <v>0</v>
      </c>
      <c r="C175" s="6">
        <f>Order!C176</f>
        <v>0</v>
      </c>
      <c r="D175" s="44">
        <f>Order!B176</f>
        <v>0</v>
      </c>
      <c r="E175" s="6">
        <f>Order!D176</f>
        <v>0</v>
      </c>
      <c r="F175" s="6">
        <f>Order!E176</f>
        <v>0</v>
      </c>
      <c r="G175" s="6">
        <f>Order!F176</f>
        <v>0</v>
      </c>
      <c r="H175" s="6">
        <f>Order!G176</f>
        <v>0</v>
      </c>
      <c r="I175" s="6">
        <f>Order!H176</f>
        <v>0</v>
      </c>
      <c r="J175" s="6">
        <f>Order!I176</f>
        <v>0</v>
      </c>
      <c r="K175" s="6">
        <f>Order!J176</f>
        <v>0</v>
      </c>
      <c r="L175" s="6">
        <f>Order!K176</f>
        <v>0</v>
      </c>
      <c r="M175" s="6">
        <f>Order!L176</f>
        <v>0</v>
      </c>
      <c r="N175" s="6">
        <f>Order!M176</f>
        <v>0</v>
      </c>
      <c r="O175" s="6">
        <f>Order!N176</f>
        <v>0</v>
      </c>
      <c r="P175" s="6">
        <f>Order!O176</f>
        <v>0</v>
      </c>
      <c r="Q175" s="6">
        <f>Order!P176</f>
        <v>0</v>
      </c>
      <c r="R175" s="6">
        <f>Order!Q176</f>
        <v>0</v>
      </c>
      <c r="S175" s="6">
        <f>Order!R176</f>
        <v>0</v>
      </c>
      <c r="T175" s="6">
        <f>Order!S176</f>
        <v>0</v>
      </c>
      <c r="U175" s="6">
        <f>Order!T176</f>
        <v>0</v>
      </c>
      <c r="V175" s="6">
        <f>Order!U176</f>
        <v>0</v>
      </c>
      <c r="W175" s="6">
        <f>Order!V176</f>
        <v>0</v>
      </c>
      <c r="X175" s="6">
        <f>Order!W176</f>
        <v>0</v>
      </c>
      <c r="Y175" s="6">
        <f>Order!X176</f>
        <v>0</v>
      </c>
      <c r="Z175" s="6">
        <f>Order!Y176</f>
        <v>0</v>
      </c>
      <c r="AA175" s="6">
        <f>Order!Z176</f>
        <v>0</v>
      </c>
      <c r="AC175" s="6" cm="1">
        <f t="array" ref="AC175">SMALL(IF(成人兒童=$AE$1,ROW($A$3:$A$302)-2,9999),ROW(173:173))</f>
        <v>9999</v>
      </c>
      <c r="AD175" s="6" cm="1">
        <f t="array" aca="1" ref="AD175" ca="1">OFFSET($B$2,$AC175,COLUMN(A:A),,)</f>
        <v>0</v>
      </c>
      <c r="AE175" s="44" cm="1">
        <f t="array" aca="1" ref="AE175" ca="1">OFFSET($B$2,$AC175,COLUMN(B:B),,)</f>
        <v>0</v>
      </c>
      <c r="AF175" s="6" cm="1">
        <f t="array" aca="1" ref="AF175" ca="1">OFFSET($B$2,$AC175,COLUMN(C:C),,)</f>
        <v>0</v>
      </c>
      <c r="AG175" s="6" cm="1">
        <f t="array" aca="1" ref="AG175" ca="1">OFFSET($B$2,$AC175,COLUMN(D:D),,)</f>
        <v>0</v>
      </c>
      <c r="AH175" s="6" cm="1">
        <f t="array" aca="1" ref="AH175" ca="1">OFFSET($B$2,$AC175,COLUMN(E:E),,)</f>
        <v>0</v>
      </c>
      <c r="AI175" s="6" cm="1">
        <f t="array" aca="1" ref="AI175" ca="1">OFFSET($B$2,$AC175,COLUMN(F:F),,)</f>
        <v>0</v>
      </c>
      <c r="AJ175" s="6" cm="1">
        <f t="array" aca="1" ref="AJ175" ca="1">OFFSET($B$2,$AC175,COLUMN(G:G),,)</f>
        <v>0</v>
      </c>
      <c r="AK175" s="6" cm="1">
        <f t="array" aca="1" ref="AK175" ca="1">OFFSET($B$2,$AC175,COLUMN(H:H),,)</f>
        <v>0</v>
      </c>
      <c r="AL175" s="6" cm="1">
        <f t="array" aca="1" ref="AL175" ca="1">OFFSET($B$2,$AC175,COLUMN(I:I),,)</f>
        <v>0</v>
      </c>
      <c r="AM175" s="6" cm="1">
        <f t="array" aca="1" ref="AM175" ca="1">OFFSET($B$2,$AC175,COLUMN(J:J),,)</f>
        <v>0</v>
      </c>
      <c r="AN175" s="6" cm="1">
        <f t="array" aca="1" ref="AN175" ca="1">OFFSET($B$2,$AC175,COLUMN(K:K),,)</f>
        <v>0</v>
      </c>
      <c r="AO175" s="6" cm="1">
        <f t="array" aca="1" ref="AO175" ca="1">OFFSET($B$2,$AC175,COLUMN(L:L),,)</f>
        <v>0</v>
      </c>
      <c r="AP175" s="6" cm="1">
        <f t="array" aca="1" ref="AP175" ca="1">OFFSET($B$2,$AC175,COLUMN(M:M),,)</f>
        <v>0</v>
      </c>
      <c r="AQ175" s="6" cm="1">
        <f t="array" aca="1" ref="AQ175" ca="1">OFFSET($B$2,$AC175,COLUMN(N:N),,)</f>
        <v>0</v>
      </c>
      <c r="AR175" s="6" cm="1">
        <f t="array" aca="1" ref="AR175" ca="1">OFFSET($B$2,$AC175,COLUMN(O:O),,)</f>
        <v>0</v>
      </c>
      <c r="AS175" s="6" cm="1">
        <f t="array" aca="1" ref="AS175" ca="1">OFFSET($B$2,$AC175,COLUMN(P:P),,)</f>
        <v>0</v>
      </c>
      <c r="AT175" s="6" cm="1">
        <f t="array" aca="1" ref="AT175" ca="1">OFFSET($B$2,$AC175,COLUMN(Q:Q),,)</f>
        <v>0</v>
      </c>
      <c r="AU175" s="6" cm="1">
        <f t="array" aca="1" ref="AU175" ca="1">OFFSET($B$2,$AC175,COLUMN(R:R),,)</f>
        <v>0</v>
      </c>
      <c r="AV175" s="6" cm="1">
        <f t="array" aca="1" ref="AV175" ca="1">OFFSET($B$2,$AC175,COLUMN(S:S),,)</f>
        <v>0</v>
      </c>
      <c r="AW175" s="6" cm="1">
        <f t="array" aca="1" ref="AW175" ca="1">OFFSET($B$2,$AC175,COLUMN(T:T),,)</f>
        <v>0</v>
      </c>
      <c r="AX175" s="6" cm="1">
        <f t="array" aca="1" ref="AX175" ca="1">OFFSET($B$2,$AC175,COLUMN(U:U),,)</f>
        <v>0</v>
      </c>
      <c r="AZ175" s="6">
        <v>173</v>
      </c>
      <c r="BA175" s="45" t="str">
        <f t="shared" ref="BA175:BA192" ca="1" si="18">$AD$12</f>
        <v>DJ5963-780</v>
      </c>
      <c r="BB175" s="44">
        <f t="shared" ref="BB175:BB192" ca="1" si="19">$AE$12</f>
        <v>44736</v>
      </c>
      <c r="BC175" s="6">
        <f>$AG$2</f>
        <v>4.5</v>
      </c>
      <c r="BD175" s="6">
        <f ca="1">$AG$12</f>
        <v>0</v>
      </c>
      <c r="BF175" s="6" cm="1">
        <f t="array" aca="1" ref="BF175" ca="1">SMALL(IF(CGAC-$D$1&lt;36,ROW($BD$3:$BD$1009)-2,9999),ROW(173:173))</f>
        <v>173</v>
      </c>
      <c r="BG175" s="6" t="str" cm="1">
        <f t="array" aca="1" ref="BG175" ca="1">OFFSET($AZ$2,$BF175,COLUMN(A:A),,)</f>
        <v>DJ5963-780</v>
      </c>
      <c r="BH175" s="49" cm="1">
        <f t="array" aca="1" ref="BH175" ca="1">OFFSET($AZ$2,$BF175,COLUMN(B:B),,)</f>
        <v>44736</v>
      </c>
      <c r="BI175" s="6" cm="1">
        <f t="array" aca="1" ref="BI175" ca="1">OFFSET($AZ$2,$BF175,COLUMN(C:C),,)</f>
        <v>4.5</v>
      </c>
      <c r="BJ175" s="6" cm="1">
        <f t="array" aca="1" ref="BJ175" ca="1">OFFSET($AZ$2,$BF175,COLUMN(D:D),,)</f>
        <v>0</v>
      </c>
      <c r="BL175" s="54" cm="1">
        <f t="array" aca="1" ref="BL175" ca="1">SMALL(IF(Order_QTY&gt;0,ROW($BF$3:$BF$1009)-2,9999),ROW(173:173))</f>
        <v>239</v>
      </c>
      <c r="BM175" s="53" t="str" cm="1">
        <f t="array" aca="1" ref="BM175" ca="1">OFFSET($BF$2,$BL175,COLUMN(A:A),,)</f>
        <v>DA5640-407</v>
      </c>
      <c r="BN175" s="55" cm="1">
        <f t="array" aca="1" ref="BN175" ca="1">OFFSET($BF$2,$BL175,COLUMN(B:B),,)</f>
        <v>44736</v>
      </c>
      <c r="BO175" s="53" cm="1">
        <f t="array" aca="1" ref="BO175" ca="1">OFFSET($BF$2,$BL175,COLUMN(C:C),,)</f>
        <v>9</v>
      </c>
      <c r="BP175" s="53" cm="1">
        <f t="array" aca="1" ref="BP175" ca="1">OFFSET($BF$2,$BL175,COLUMN(D:D),,)</f>
        <v>66</v>
      </c>
    </row>
    <row r="176" spans="1:68">
      <c r="A176" s="6">
        <v>174</v>
      </c>
      <c r="B176" s="6">
        <f>Order!A177</f>
        <v>0</v>
      </c>
      <c r="C176" s="6">
        <f>Order!C177</f>
        <v>0</v>
      </c>
      <c r="D176" s="44">
        <f>Order!B177</f>
        <v>0</v>
      </c>
      <c r="E176" s="6">
        <f>Order!D177</f>
        <v>0</v>
      </c>
      <c r="F176" s="6">
        <f>Order!E177</f>
        <v>0</v>
      </c>
      <c r="G176" s="6">
        <f>Order!F177</f>
        <v>0</v>
      </c>
      <c r="H176" s="6">
        <f>Order!G177</f>
        <v>0</v>
      </c>
      <c r="I176" s="6">
        <f>Order!H177</f>
        <v>0</v>
      </c>
      <c r="J176" s="6">
        <f>Order!I177</f>
        <v>0</v>
      </c>
      <c r="K176" s="6">
        <f>Order!J177</f>
        <v>0</v>
      </c>
      <c r="L176" s="6">
        <f>Order!K177</f>
        <v>0</v>
      </c>
      <c r="M176" s="6">
        <f>Order!L177</f>
        <v>0</v>
      </c>
      <c r="N176" s="6">
        <f>Order!M177</f>
        <v>0</v>
      </c>
      <c r="O176" s="6">
        <f>Order!N177</f>
        <v>0</v>
      </c>
      <c r="P176" s="6">
        <f>Order!O177</f>
        <v>0</v>
      </c>
      <c r="Q176" s="6">
        <f>Order!P177</f>
        <v>0</v>
      </c>
      <c r="R176" s="6">
        <f>Order!Q177</f>
        <v>0</v>
      </c>
      <c r="S176" s="6">
        <f>Order!R177</f>
        <v>0</v>
      </c>
      <c r="T176" s="6">
        <f>Order!S177</f>
        <v>0</v>
      </c>
      <c r="U176" s="6">
        <f>Order!T177</f>
        <v>0</v>
      </c>
      <c r="V176" s="6">
        <f>Order!U177</f>
        <v>0</v>
      </c>
      <c r="W176" s="6">
        <f>Order!V177</f>
        <v>0</v>
      </c>
      <c r="X176" s="6">
        <f>Order!W177</f>
        <v>0</v>
      </c>
      <c r="Y176" s="6">
        <f>Order!X177</f>
        <v>0</v>
      </c>
      <c r="Z176" s="6">
        <f>Order!Y177</f>
        <v>0</v>
      </c>
      <c r="AA176" s="6">
        <f>Order!Z177</f>
        <v>0</v>
      </c>
      <c r="AC176" s="6" cm="1">
        <f t="array" ref="AC176">SMALL(IF(成人兒童=$AE$1,ROW($A$3:$A$302)-2,9999),ROW(174:174))</f>
        <v>9999</v>
      </c>
      <c r="AD176" s="6" cm="1">
        <f t="array" aca="1" ref="AD176" ca="1">OFFSET($B$2,$AC176,COLUMN(A:A),,)</f>
        <v>0</v>
      </c>
      <c r="AE176" s="44" cm="1">
        <f t="array" aca="1" ref="AE176" ca="1">OFFSET($B$2,$AC176,COLUMN(B:B),,)</f>
        <v>0</v>
      </c>
      <c r="AF176" s="6" cm="1">
        <f t="array" aca="1" ref="AF176" ca="1">OFFSET($B$2,$AC176,COLUMN(C:C),,)</f>
        <v>0</v>
      </c>
      <c r="AG176" s="6" cm="1">
        <f t="array" aca="1" ref="AG176" ca="1">OFFSET($B$2,$AC176,COLUMN(D:D),,)</f>
        <v>0</v>
      </c>
      <c r="AH176" s="6" cm="1">
        <f t="array" aca="1" ref="AH176" ca="1">OFFSET($B$2,$AC176,COLUMN(E:E),,)</f>
        <v>0</v>
      </c>
      <c r="AI176" s="6" cm="1">
        <f t="array" aca="1" ref="AI176" ca="1">OFFSET($B$2,$AC176,COLUMN(F:F),,)</f>
        <v>0</v>
      </c>
      <c r="AJ176" s="6" cm="1">
        <f t="array" aca="1" ref="AJ176" ca="1">OFFSET($B$2,$AC176,COLUMN(G:G),,)</f>
        <v>0</v>
      </c>
      <c r="AK176" s="6" cm="1">
        <f t="array" aca="1" ref="AK176" ca="1">OFFSET($B$2,$AC176,COLUMN(H:H),,)</f>
        <v>0</v>
      </c>
      <c r="AL176" s="6" cm="1">
        <f t="array" aca="1" ref="AL176" ca="1">OFFSET($B$2,$AC176,COLUMN(I:I),,)</f>
        <v>0</v>
      </c>
      <c r="AM176" s="6" cm="1">
        <f t="array" aca="1" ref="AM176" ca="1">OFFSET($B$2,$AC176,COLUMN(J:J),,)</f>
        <v>0</v>
      </c>
      <c r="AN176" s="6" cm="1">
        <f t="array" aca="1" ref="AN176" ca="1">OFFSET($B$2,$AC176,COLUMN(K:K),,)</f>
        <v>0</v>
      </c>
      <c r="AO176" s="6" cm="1">
        <f t="array" aca="1" ref="AO176" ca="1">OFFSET($B$2,$AC176,COLUMN(L:L),,)</f>
        <v>0</v>
      </c>
      <c r="AP176" s="6" cm="1">
        <f t="array" aca="1" ref="AP176" ca="1">OFFSET($B$2,$AC176,COLUMN(M:M),,)</f>
        <v>0</v>
      </c>
      <c r="AQ176" s="6" cm="1">
        <f t="array" aca="1" ref="AQ176" ca="1">OFFSET($B$2,$AC176,COLUMN(N:N),,)</f>
        <v>0</v>
      </c>
      <c r="AR176" s="6" cm="1">
        <f t="array" aca="1" ref="AR176" ca="1">OFFSET($B$2,$AC176,COLUMN(O:O),,)</f>
        <v>0</v>
      </c>
      <c r="AS176" s="6" cm="1">
        <f t="array" aca="1" ref="AS176" ca="1">OFFSET($B$2,$AC176,COLUMN(P:P),,)</f>
        <v>0</v>
      </c>
      <c r="AT176" s="6" cm="1">
        <f t="array" aca="1" ref="AT176" ca="1">OFFSET($B$2,$AC176,COLUMN(Q:Q),,)</f>
        <v>0</v>
      </c>
      <c r="AU176" s="6" cm="1">
        <f t="array" aca="1" ref="AU176" ca="1">OFFSET($B$2,$AC176,COLUMN(R:R),,)</f>
        <v>0</v>
      </c>
      <c r="AV176" s="6" cm="1">
        <f t="array" aca="1" ref="AV176" ca="1">OFFSET($B$2,$AC176,COLUMN(S:S),,)</f>
        <v>0</v>
      </c>
      <c r="AW176" s="6" cm="1">
        <f t="array" aca="1" ref="AW176" ca="1">OFFSET($B$2,$AC176,COLUMN(T:T),,)</f>
        <v>0</v>
      </c>
      <c r="AX176" s="6" cm="1">
        <f t="array" aca="1" ref="AX176" ca="1">OFFSET($B$2,$AC176,COLUMN(U:U),,)</f>
        <v>0</v>
      </c>
      <c r="AZ176" s="6">
        <v>174</v>
      </c>
      <c r="BA176" s="45" t="str">
        <f t="shared" ca="1" si="18"/>
        <v>DJ5963-780</v>
      </c>
      <c r="BB176" s="44">
        <f t="shared" ca="1" si="19"/>
        <v>44736</v>
      </c>
      <c r="BC176" s="6">
        <f>$AH$2</f>
        <v>5</v>
      </c>
      <c r="BD176" s="6">
        <f ca="1">$AH$12</f>
        <v>6</v>
      </c>
      <c r="BF176" s="6" cm="1">
        <f t="array" aca="1" ref="BF176" ca="1">SMALL(IF(CGAC-$D$1&lt;36,ROW($BD$3:$BD$1009)-2,9999),ROW(174:174))</f>
        <v>174</v>
      </c>
      <c r="BG176" s="6" t="str" cm="1">
        <f t="array" aca="1" ref="BG176" ca="1">OFFSET($AZ$2,$BF176,COLUMN(A:A),,)</f>
        <v>DJ5963-780</v>
      </c>
      <c r="BH176" s="49" cm="1">
        <f t="array" aca="1" ref="BH176" ca="1">OFFSET($AZ$2,$BF176,COLUMN(B:B),,)</f>
        <v>44736</v>
      </c>
      <c r="BI176" s="6" cm="1">
        <f t="array" aca="1" ref="BI176" ca="1">OFFSET($AZ$2,$BF176,COLUMN(C:C),,)</f>
        <v>5</v>
      </c>
      <c r="BJ176" s="6" cm="1">
        <f t="array" aca="1" ref="BJ176" ca="1">OFFSET($AZ$2,$BF176,COLUMN(D:D),,)</f>
        <v>6</v>
      </c>
      <c r="BL176" s="54" cm="1">
        <f t="array" aca="1" ref="BL176" ca="1">SMALL(IF(Order_QTY&gt;0,ROW($BF$3:$BF$1009)-2,9999),ROW(174:174))</f>
        <v>240</v>
      </c>
      <c r="BM176" s="53" t="str" cm="1">
        <f t="array" aca="1" ref="BM176" ca="1">OFFSET($BF$2,$BL176,COLUMN(A:A),,)</f>
        <v>DA5640-407</v>
      </c>
      <c r="BN176" s="55" cm="1">
        <f t="array" aca="1" ref="BN176" ca="1">OFFSET($BF$2,$BL176,COLUMN(B:B),,)</f>
        <v>44736</v>
      </c>
      <c r="BO176" s="53" cm="1">
        <f t="array" aca="1" ref="BO176" ca="1">OFFSET($BF$2,$BL176,COLUMN(C:C),,)</f>
        <v>9.5</v>
      </c>
      <c r="BP176" s="53" cm="1">
        <f t="array" aca="1" ref="BP176" ca="1">OFFSET($BF$2,$BL176,COLUMN(D:D),,)</f>
        <v>90</v>
      </c>
    </row>
    <row r="177" spans="1:68">
      <c r="A177" s="6">
        <v>175</v>
      </c>
      <c r="B177" s="6">
        <f>Order!A178</f>
        <v>0</v>
      </c>
      <c r="C177" s="6">
        <f>Order!C178</f>
        <v>0</v>
      </c>
      <c r="D177" s="44">
        <f>Order!B178</f>
        <v>0</v>
      </c>
      <c r="E177" s="6">
        <f>Order!D178</f>
        <v>0</v>
      </c>
      <c r="F177" s="6">
        <f>Order!E178</f>
        <v>0</v>
      </c>
      <c r="G177" s="6">
        <f>Order!F178</f>
        <v>0</v>
      </c>
      <c r="H177" s="6">
        <f>Order!G178</f>
        <v>0</v>
      </c>
      <c r="I177" s="6">
        <f>Order!H178</f>
        <v>0</v>
      </c>
      <c r="J177" s="6">
        <f>Order!I178</f>
        <v>0</v>
      </c>
      <c r="K177" s="6">
        <f>Order!J178</f>
        <v>0</v>
      </c>
      <c r="L177" s="6">
        <f>Order!K178</f>
        <v>0</v>
      </c>
      <c r="M177" s="6">
        <f>Order!L178</f>
        <v>0</v>
      </c>
      <c r="N177" s="6">
        <f>Order!M178</f>
        <v>0</v>
      </c>
      <c r="O177" s="6">
        <f>Order!N178</f>
        <v>0</v>
      </c>
      <c r="P177" s="6">
        <f>Order!O178</f>
        <v>0</v>
      </c>
      <c r="Q177" s="6">
        <f>Order!P178</f>
        <v>0</v>
      </c>
      <c r="R177" s="6">
        <f>Order!Q178</f>
        <v>0</v>
      </c>
      <c r="S177" s="6">
        <f>Order!R178</f>
        <v>0</v>
      </c>
      <c r="T177" s="6">
        <f>Order!S178</f>
        <v>0</v>
      </c>
      <c r="U177" s="6">
        <f>Order!T178</f>
        <v>0</v>
      </c>
      <c r="V177" s="6">
        <f>Order!U178</f>
        <v>0</v>
      </c>
      <c r="W177" s="6">
        <f>Order!V178</f>
        <v>0</v>
      </c>
      <c r="X177" s="6">
        <f>Order!W178</f>
        <v>0</v>
      </c>
      <c r="Y177" s="6">
        <f>Order!X178</f>
        <v>0</v>
      </c>
      <c r="Z177" s="6">
        <f>Order!Y178</f>
        <v>0</v>
      </c>
      <c r="AA177" s="6">
        <f>Order!Z178</f>
        <v>0</v>
      </c>
      <c r="AC177" s="6" cm="1">
        <f t="array" ref="AC177">SMALL(IF(成人兒童=$AE$1,ROW($A$3:$A$302)-2,9999),ROW(175:175))</f>
        <v>9999</v>
      </c>
      <c r="AD177" s="6" cm="1">
        <f t="array" aca="1" ref="AD177" ca="1">OFFSET($B$2,$AC177,COLUMN(A:A),,)</f>
        <v>0</v>
      </c>
      <c r="AE177" s="44" cm="1">
        <f t="array" aca="1" ref="AE177" ca="1">OFFSET($B$2,$AC177,COLUMN(B:B),,)</f>
        <v>0</v>
      </c>
      <c r="AF177" s="6" cm="1">
        <f t="array" aca="1" ref="AF177" ca="1">OFFSET($B$2,$AC177,COLUMN(C:C),,)</f>
        <v>0</v>
      </c>
      <c r="AG177" s="6" cm="1">
        <f t="array" aca="1" ref="AG177" ca="1">OFFSET($B$2,$AC177,COLUMN(D:D),,)</f>
        <v>0</v>
      </c>
      <c r="AH177" s="6" cm="1">
        <f t="array" aca="1" ref="AH177" ca="1">OFFSET($B$2,$AC177,COLUMN(E:E),,)</f>
        <v>0</v>
      </c>
      <c r="AI177" s="6" cm="1">
        <f t="array" aca="1" ref="AI177" ca="1">OFFSET($B$2,$AC177,COLUMN(F:F),,)</f>
        <v>0</v>
      </c>
      <c r="AJ177" s="6" cm="1">
        <f t="array" aca="1" ref="AJ177" ca="1">OFFSET($B$2,$AC177,COLUMN(G:G),,)</f>
        <v>0</v>
      </c>
      <c r="AK177" s="6" cm="1">
        <f t="array" aca="1" ref="AK177" ca="1">OFFSET($B$2,$AC177,COLUMN(H:H),,)</f>
        <v>0</v>
      </c>
      <c r="AL177" s="6" cm="1">
        <f t="array" aca="1" ref="AL177" ca="1">OFFSET($B$2,$AC177,COLUMN(I:I),,)</f>
        <v>0</v>
      </c>
      <c r="AM177" s="6" cm="1">
        <f t="array" aca="1" ref="AM177" ca="1">OFFSET($B$2,$AC177,COLUMN(J:J),,)</f>
        <v>0</v>
      </c>
      <c r="AN177" s="6" cm="1">
        <f t="array" aca="1" ref="AN177" ca="1">OFFSET($B$2,$AC177,COLUMN(K:K),,)</f>
        <v>0</v>
      </c>
      <c r="AO177" s="6" cm="1">
        <f t="array" aca="1" ref="AO177" ca="1">OFFSET($B$2,$AC177,COLUMN(L:L),,)</f>
        <v>0</v>
      </c>
      <c r="AP177" s="6" cm="1">
        <f t="array" aca="1" ref="AP177" ca="1">OFFSET($B$2,$AC177,COLUMN(M:M),,)</f>
        <v>0</v>
      </c>
      <c r="AQ177" s="6" cm="1">
        <f t="array" aca="1" ref="AQ177" ca="1">OFFSET($B$2,$AC177,COLUMN(N:N),,)</f>
        <v>0</v>
      </c>
      <c r="AR177" s="6" cm="1">
        <f t="array" aca="1" ref="AR177" ca="1">OFFSET($B$2,$AC177,COLUMN(O:O),,)</f>
        <v>0</v>
      </c>
      <c r="AS177" s="6" cm="1">
        <f t="array" aca="1" ref="AS177" ca="1">OFFSET($B$2,$AC177,COLUMN(P:P),,)</f>
        <v>0</v>
      </c>
      <c r="AT177" s="6" cm="1">
        <f t="array" aca="1" ref="AT177" ca="1">OFFSET($B$2,$AC177,COLUMN(Q:Q),,)</f>
        <v>0</v>
      </c>
      <c r="AU177" s="6" cm="1">
        <f t="array" aca="1" ref="AU177" ca="1">OFFSET($B$2,$AC177,COLUMN(R:R),,)</f>
        <v>0</v>
      </c>
      <c r="AV177" s="6" cm="1">
        <f t="array" aca="1" ref="AV177" ca="1">OFFSET($B$2,$AC177,COLUMN(S:S),,)</f>
        <v>0</v>
      </c>
      <c r="AW177" s="6" cm="1">
        <f t="array" aca="1" ref="AW177" ca="1">OFFSET($B$2,$AC177,COLUMN(T:T),,)</f>
        <v>0</v>
      </c>
      <c r="AX177" s="6" cm="1">
        <f t="array" aca="1" ref="AX177" ca="1">OFFSET($B$2,$AC177,COLUMN(U:U),,)</f>
        <v>0</v>
      </c>
      <c r="AZ177" s="6">
        <v>175</v>
      </c>
      <c r="BA177" s="45" t="str">
        <f t="shared" ca="1" si="18"/>
        <v>DJ5963-780</v>
      </c>
      <c r="BB177" s="44">
        <f t="shared" ca="1" si="19"/>
        <v>44736</v>
      </c>
      <c r="BC177" s="6">
        <f>$AI$2</f>
        <v>5.5</v>
      </c>
      <c r="BD177" s="6">
        <f ca="1">$AI$12</f>
        <v>6</v>
      </c>
      <c r="BF177" s="6" cm="1">
        <f t="array" aca="1" ref="BF177" ca="1">SMALL(IF(CGAC-$D$1&lt;36,ROW($BD$3:$BD$1009)-2,9999),ROW(175:175))</f>
        <v>175</v>
      </c>
      <c r="BG177" s="6" t="str" cm="1">
        <f t="array" aca="1" ref="BG177" ca="1">OFFSET($AZ$2,$BF177,COLUMN(A:A),,)</f>
        <v>DJ5963-780</v>
      </c>
      <c r="BH177" s="49" cm="1">
        <f t="array" aca="1" ref="BH177" ca="1">OFFSET($AZ$2,$BF177,COLUMN(B:B),,)</f>
        <v>44736</v>
      </c>
      <c r="BI177" s="6" cm="1">
        <f t="array" aca="1" ref="BI177" ca="1">OFFSET($AZ$2,$BF177,COLUMN(C:C),,)</f>
        <v>5.5</v>
      </c>
      <c r="BJ177" s="6" cm="1">
        <f t="array" aca="1" ref="BJ177" ca="1">OFFSET($AZ$2,$BF177,COLUMN(D:D),,)</f>
        <v>6</v>
      </c>
      <c r="BL177" s="54" cm="1">
        <f t="array" aca="1" ref="BL177" ca="1">SMALL(IF(Order_QTY&gt;0,ROW($BF$3:$BF$1009)-2,9999),ROW(175:175))</f>
        <v>241</v>
      </c>
      <c r="BM177" s="53" t="str" cm="1">
        <f t="array" aca="1" ref="BM177" ca="1">OFFSET($BF$2,$BL177,COLUMN(A:A),,)</f>
        <v>DA5640-407</v>
      </c>
      <c r="BN177" s="55" cm="1">
        <f t="array" aca="1" ref="BN177" ca="1">OFFSET($BF$2,$BL177,COLUMN(B:B),,)</f>
        <v>44736</v>
      </c>
      <c r="BO177" s="53" cm="1">
        <f t="array" aca="1" ref="BO177" ca="1">OFFSET($BF$2,$BL177,COLUMN(C:C),,)</f>
        <v>10</v>
      </c>
      <c r="BP177" s="53" cm="1">
        <f t="array" aca="1" ref="BP177" ca="1">OFFSET($BF$2,$BL177,COLUMN(D:D),,)</f>
        <v>60</v>
      </c>
    </row>
    <row r="178" spans="1:68">
      <c r="A178" s="6">
        <v>176</v>
      </c>
      <c r="B178" s="6">
        <f>Order!A179</f>
        <v>0</v>
      </c>
      <c r="C178" s="6">
        <f>Order!C179</f>
        <v>0</v>
      </c>
      <c r="D178" s="44">
        <f>Order!B179</f>
        <v>0</v>
      </c>
      <c r="E178" s="6">
        <f>Order!D179</f>
        <v>0</v>
      </c>
      <c r="F178" s="6">
        <f>Order!E179</f>
        <v>0</v>
      </c>
      <c r="G178" s="6">
        <f>Order!F179</f>
        <v>0</v>
      </c>
      <c r="H178" s="6">
        <f>Order!G179</f>
        <v>0</v>
      </c>
      <c r="I178" s="6">
        <f>Order!H179</f>
        <v>0</v>
      </c>
      <c r="J178" s="6">
        <f>Order!I179</f>
        <v>0</v>
      </c>
      <c r="K178" s="6">
        <f>Order!J179</f>
        <v>0</v>
      </c>
      <c r="L178" s="6">
        <f>Order!K179</f>
        <v>0</v>
      </c>
      <c r="M178" s="6">
        <f>Order!L179</f>
        <v>0</v>
      </c>
      <c r="N178" s="6">
        <f>Order!M179</f>
        <v>0</v>
      </c>
      <c r="O178" s="6">
        <f>Order!N179</f>
        <v>0</v>
      </c>
      <c r="P178" s="6">
        <f>Order!O179</f>
        <v>0</v>
      </c>
      <c r="Q178" s="6">
        <f>Order!P179</f>
        <v>0</v>
      </c>
      <c r="R178" s="6">
        <f>Order!Q179</f>
        <v>0</v>
      </c>
      <c r="S178" s="6">
        <f>Order!R179</f>
        <v>0</v>
      </c>
      <c r="T178" s="6">
        <f>Order!S179</f>
        <v>0</v>
      </c>
      <c r="U178" s="6">
        <f>Order!T179</f>
        <v>0</v>
      </c>
      <c r="V178" s="6">
        <f>Order!U179</f>
        <v>0</v>
      </c>
      <c r="W178" s="6">
        <f>Order!V179</f>
        <v>0</v>
      </c>
      <c r="X178" s="6">
        <f>Order!W179</f>
        <v>0</v>
      </c>
      <c r="Y178" s="6">
        <f>Order!X179</f>
        <v>0</v>
      </c>
      <c r="Z178" s="6">
        <f>Order!Y179</f>
        <v>0</v>
      </c>
      <c r="AA178" s="6">
        <f>Order!Z179</f>
        <v>0</v>
      </c>
      <c r="AC178" s="6" cm="1">
        <f t="array" ref="AC178">SMALL(IF(成人兒童=$AE$1,ROW($A$3:$A$302)-2,9999),ROW(176:176))</f>
        <v>9999</v>
      </c>
      <c r="AD178" s="6" cm="1">
        <f t="array" aca="1" ref="AD178" ca="1">OFFSET($B$2,$AC178,COLUMN(A:A),,)</f>
        <v>0</v>
      </c>
      <c r="AE178" s="44" cm="1">
        <f t="array" aca="1" ref="AE178" ca="1">OFFSET($B$2,$AC178,COLUMN(B:B),,)</f>
        <v>0</v>
      </c>
      <c r="AF178" s="6" cm="1">
        <f t="array" aca="1" ref="AF178" ca="1">OFFSET($B$2,$AC178,COLUMN(C:C),,)</f>
        <v>0</v>
      </c>
      <c r="AG178" s="6" cm="1">
        <f t="array" aca="1" ref="AG178" ca="1">OFFSET($B$2,$AC178,COLUMN(D:D),,)</f>
        <v>0</v>
      </c>
      <c r="AH178" s="6" cm="1">
        <f t="array" aca="1" ref="AH178" ca="1">OFFSET($B$2,$AC178,COLUMN(E:E),,)</f>
        <v>0</v>
      </c>
      <c r="AI178" s="6" cm="1">
        <f t="array" aca="1" ref="AI178" ca="1">OFFSET($B$2,$AC178,COLUMN(F:F),,)</f>
        <v>0</v>
      </c>
      <c r="AJ178" s="6" cm="1">
        <f t="array" aca="1" ref="AJ178" ca="1">OFFSET($B$2,$AC178,COLUMN(G:G),,)</f>
        <v>0</v>
      </c>
      <c r="AK178" s="6" cm="1">
        <f t="array" aca="1" ref="AK178" ca="1">OFFSET($B$2,$AC178,COLUMN(H:H),,)</f>
        <v>0</v>
      </c>
      <c r="AL178" s="6" cm="1">
        <f t="array" aca="1" ref="AL178" ca="1">OFFSET($B$2,$AC178,COLUMN(I:I),,)</f>
        <v>0</v>
      </c>
      <c r="AM178" s="6" cm="1">
        <f t="array" aca="1" ref="AM178" ca="1">OFFSET($B$2,$AC178,COLUMN(J:J),,)</f>
        <v>0</v>
      </c>
      <c r="AN178" s="6" cm="1">
        <f t="array" aca="1" ref="AN178" ca="1">OFFSET($B$2,$AC178,COLUMN(K:K),,)</f>
        <v>0</v>
      </c>
      <c r="AO178" s="6" cm="1">
        <f t="array" aca="1" ref="AO178" ca="1">OFFSET($B$2,$AC178,COLUMN(L:L),,)</f>
        <v>0</v>
      </c>
      <c r="AP178" s="6" cm="1">
        <f t="array" aca="1" ref="AP178" ca="1">OFFSET($B$2,$AC178,COLUMN(M:M),,)</f>
        <v>0</v>
      </c>
      <c r="AQ178" s="6" cm="1">
        <f t="array" aca="1" ref="AQ178" ca="1">OFFSET($B$2,$AC178,COLUMN(N:N),,)</f>
        <v>0</v>
      </c>
      <c r="AR178" s="6" cm="1">
        <f t="array" aca="1" ref="AR178" ca="1">OFFSET($B$2,$AC178,COLUMN(O:O),,)</f>
        <v>0</v>
      </c>
      <c r="AS178" s="6" cm="1">
        <f t="array" aca="1" ref="AS178" ca="1">OFFSET($B$2,$AC178,COLUMN(P:P),,)</f>
        <v>0</v>
      </c>
      <c r="AT178" s="6" cm="1">
        <f t="array" aca="1" ref="AT178" ca="1">OFFSET($B$2,$AC178,COLUMN(Q:Q),,)</f>
        <v>0</v>
      </c>
      <c r="AU178" s="6" cm="1">
        <f t="array" aca="1" ref="AU178" ca="1">OFFSET($B$2,$AC178,COLUMN(R:R),,)</f>
        <v>0</v>
      </c>
      <c r="AV178" s="6" cm="1">
        <f t="array" aca="1" ref="AV178" ca="1">OFFSET($B$2,$AC178,COLUMN(S:S),,)</f>
        <v>0</v>
      </c>
      <c r="AW178" s="6" cm="1">
        <f t="array" aca="1" ref="AW178" ca="1">OFFSET($B$2,$AC178,COLUMN(T:T),,)</f>
        <v>0</v>
      </c>
      <c r="AX178" s="6" cm="1">
        <f t="array" aca="1" ref="AX178" ca="1">OFFSET($B$2,$AC178,COLUMN(U:U),,)</f>
        <v>0</v>
      </c>
      <c r="AZ178" s="6">
        <v>176</v>
      </c>
      <c r="BA178" s="45" t="str">
        <f t="shared" ca="1" si="18"/>
        <v>DJ5963-780</v>
      </c>
      <c r="BB178" s="44">
        <f t="shared" ca="1" si="19"/>
        <v>44736</v>
      </c>
      <c r="BC178" s="6">
        <f>$AJ$2</f>
        <v>6</v>
      </c>
      <c r="BD178" s="6">
        <f ca="1">$AJ$12</f>
        <v>6</v>
      </c>
      <c r="BF178" s="6" cm="1">
        <f t="array" aca="1" ref="BF178" ca="1">SMALL(IF(CGAC-$D$1&lt;36,ROW($BD$3:$BD$1009)-2,9999),ROW(176:176))</f>
        <v>176</v>
      </c>
      <c r="BG178" s="6" t="str" cm="1">
        <f t="array" aca="1" ref="BG178" ca="1">OFFSET($AZ$2,$BF178,COLUMN(A:A),,)</f>
        <v>DJ5963-780</v>
      </c>
      <c r="BH178" s="49" cm="1">
        <f t="array" aca="1" ref="BH178" ca="1">OFFSET($AZ$2,$BF178,COLUMN(B:B),,)</f>
        <v>44736</v>
      </c>
      <c r="BI178" s="6" cm="1">
        <f t="array" aca="1" ref="BI178" ca="1">OFFSET($AZ$2,$BF178,COLUMN(C:C),,)</f>
        <v>6</v>
      </c>
      <c r="BJ178" s="6" cm="1">
        <f t="array" aca="1" ref="BJ178" ca="1">OFFSET($AZ$2,$BF178,COLUMN(D:D),,)</f>
        <v>6</v>
      </c>
      <c r="BL178" s="54" cm="1">
        <f t="array" aca="1" ref="BL178" ca="1">SMALL(IF(Order_QTY&gt;0,ROW($BF$3:$BF$1009)-2,9999),ROW(176:176))</f>
        <v>242</v>
      </c>
      <c r="BM178" s="53" t="str" cm="1">
        <f t="array" aca="1" ref="BM178" ca="1">OFFSET($BF$2,$BL178,COLUMN(A:A),,)</f>
        <v>DA5640-407</v>
      </c>
      <c r="BN178" s="55" cm="1">
        <f t="array" aca="1" ref="BN178" ca="1">OFFSET($BF$2,$BL178,COLUMN(B:B),,)</f>
        <v>44736</v>
      </c>
      <c r="BO178" s="53" cm="1">
        <f t="array" aca="1" ref="BO178" ca="1">OFFSET($BF$2,$BL178,COLUMN(C:C),,)</f>
        <v>10.5</v>
      </c>
      <c r="BP178" s="53" cm="1">
        <f t="array" aca="1" ref="BP178" ca="1">OFFSET($BF$2,$BL178,COLUMN(D:D),,)</f>
        <v>18</v>
      </c>
    </row>
    <row r="179" spans="1:68">
      <c r="A179" s="6">
        <v>177</v>
      </c>
      <c r="B179" s="6">
        <f>Order!A180</f>
        <v>0</v>
      </c>
      <c r="C179" s="6">
        <f>Order!C180</f>
        <v>0</v>
      </c>
      <c r="D179" s="44">
        <f>Order!B180</f>
        <v>0</v>
      </c>
      <c r="E179" s="6">
        <f>Order!D180</f>
        <v>0</v>
      </c>
      <c r="F179" s="6">
        <f>Order!E180</f>
        <v>0</v>
      </c>
      <c r="G179" s="6">
        <f>Order!F180</f>
        <v>0</v>
      </c>
      <c r="H179" s="6">
        <f>Order!G180</f>
        <v>0</v>
      </c>
      <c r="I179" s="6">
        <f>Order!H180</f>
        <v>0</v>
      </c>
      <c r="J179" s="6">
        <f>Order!I180</f>
        <v>0</v>
      </c>
      <c r="K179" s="6">
        <f>Order!J180</f>
        <v>0</v>
      </c>
      <c r="L179" s="6">
        <f>Order!K180</f>
        <v>0</v>
      </c>
      <c r="M179" s="6">
        <f>Order!L180</f>
        <v>0</v>
      </c>
      <c r="N179" s="6">
        <f>Order!M180</f>
        <v>0</v>
      </c>
      <c r="O179" s="6">
        <f>Order!N180</f>
        <v>0</v>
      </c>
      <c r="P179" s="6">
        <f>Order!O180</f>
        <v>0</v>
      </c>
      <c r="Q179" s="6">
        <f>Order!P180</f>
        <v>0</v>
      </c>
      <c r="R179" s="6">
        <f>Order!Q180</f>
        <v>0</v>
      </c>
      <c r="S179" s="6">
        <f>Order!R180</f>
        <v>0</v>
      </c>
      <c r="T179" s="6">
        <f>Order!S180</f>
        <v>0</v>
      </c>
      <c r="U179" s="6">
        <f>Order!T180</f>
        <v>0</v>
      </c>
      <c r="V179" s="6">
        <f>Order!U180</f>
        <v>0</v>
      </c>
      <c r="W179" s="6">
        <f>Order!V180</f>
        <v>0</v>
      </c>
      <c r="X179" s="6">
        <f>Order!W180</f>
        <v>0</v>
      </c>
      <c r="Y179" s="6">
        <f>Order!X180</f>
        <v>0</v>
      </c>
      <c r="Z179" s="6">
        <f>Order!Y180</f>
        <v>0</v>
      </c>
      <c r="AA179" s="6">
        <f>Order!Z180</f>
        <v>0</v>
      </c>
      <c r="AC179" s="6" cm="1">
        <f t="array" ref="AC179">SMALL(IF(成人兒童=$AE$1,ROW($A$3:$A$302)-2,9999),ROW(177:177))</f>
        <v>9999</v>
      </c>
      <c r="AD179" s="6" cm="1">
        <f t="array" aca="1" ref="AD179" ca="1">OFFSET($B$2,$AC179,COLUMN(A:A),,)</f>
        <v>0</v>
      </c>
      <c r="AE179" s="44" cm="1">
        <f t="array" aca="1" ref="AE179" ca="1">OFFSET($B$2,$AC179,COLUMN(B:B),,)</f>
        <v>0</v>
      </c>
      <c r="AF179" s="6" cm="1">
        <f t="array" aca="1" ref="AF179" ca="1">OFFSET($B$2,$AC179,COLUMN(C:C),,)</f>
        <v>0</v>
      </c>
      <c r="AG179" s="6" cm="1">
        <f t="array" aca="1" ref="AG179" ca="1">OFFSET($B$2,$AC179,COLUMN(D:D),,)</f>
        <v>0</v>
      </c>
      <c r="AH179" s="6" cm="1">
        <f t="array" aca="1" ref="AH179" ca="1">OFFSET($B$2,$AC179,COLUMN(E:E),,)</f>
        <v>0</v>
      </c>
      <c r="AI179" s="6" cm="1">
        <f t="array" aca="1" ref="AI179" ca="1">OFFSET($B$2,$AC179,COLUMN(F:F),,)</f>
        <v>0</v>
      </c>
      <c r="AJ179" s="6" cm="1">
        <f t="array" aca="1" ref="AJ179" ca="1">OFFSET($B$2,$AC179,COLUMN(G:G),,)</f>
        <v>0</v>
      </c>
      <c r="AK179" s="6" cm="1">
        <f t="array" aca="1" ref="AK179" ca="1">OFFSET($B$2,$AC179,COLUMN(H:H),,)</f>
        <v>0</v>
      </c>
      <c r="AL179" s="6" cm="1">
        <f t="array" aca="1" ref="AL179" ca="1">OFFSET($B$2,$AC179,COLUMN(I:I),,)</f>
        <v>0</v>
      </c>
      <c r="AM179" s="6" cm="1">
        <f t="array" aca="1" ref="AM179" ca="1">OFFSET($B$2,$AC179,COLUMN(J:J),,)</f>
        <v>0</v>
      </c>
      <c r="AN179" s="6" cm="1">
        <f t="array" aca="1" ref="AN179" ca="1">OFFSET($B$2,$AC179,COLUMN(K:K),,)</f>
        <v>0</v>
      </c>
      <c r="AO179" s="6" cm="1">
        <f t="array" aca="1" ref="AO179" ca="1">OFFSET($B$2,$AC179,COLUMN(L:L),,)</f>
        <v>0</v>
      </c>
      <c r="AP179" s="6" cm="1">
        <f t="array" aca="1" ref="AP179" ca="1">OFFSET($B$2,$AC179,COLUMN(M:M),,)</f>
        <v>0</v>
      </c>
      <c r="AQ179" s="6" cm="1">
        <f t="array" aca="1" ref="AQ179" ca="1">OFFSET($B$2,$AC179,COLUMN(N:N),,)</f>
        <v>0</v>
      </c>
      <c r="AR179" s="6" cm="1">
        <f t="array" aca="1" ref="AR179" ca="1">OFFSET($B$2,$AC179,COLUMN(O:O),,)</f>
        <v>0</v>
      </c>
      <c r="AS179" s="6" cm="1">
        <f t="array" aca="1" ref="AS179" ca="1">OFFSET($B$2,$AC179,COLUMN(P:P),,)</f>
        <v>0</v>
      </c>
      <c r="AT179" s="6" cm="1">
        <f t="array" aca="1" ref="AT179" ca="1">OFFSET($B$2,$AC179,COLUMN(Q:Q),,)</f>
        <v>0</v>
      </c>
      <c r="AU179" s="6" cm="1">
        <f t="array" aca="1" ref="AU179" ca="1">OFFSET($B$2,$AC179,COLUMN(R:R),,)</f>
        <v>0</v>
      </c>
      <c r="AV179" s="6" cm="1">
        <f t="array" aca="1" ref="AV179" ca="1">OFFSET($B$2,$AC179,COLUMN(S:S),,)</f>
        <v>0</v>
      </c>
      <c r="AW179" s="6" cm="1">
        <f t="array" aca="1" ref="AW179" ca="1">OFFSET($B$2,$AC179,COLUMN(T:T),,)</f>
        <v>0</v>
      </c>
      <c r="AX179" s="6" cm="1">
        <f t="array" aca="1" ref="AX179" ca="1">OFFSET($B$2,$AC179,COLUMN(U:U),,)</f>
        <v>0</v>
      </c>
      <c r="AZ179" s="6">
        <v>177</v>
      </c>
      <c r="BA179" s="45" t="str">
        <f t="shared" ca="1" si="18"/>
        <v>DJ5963-780</v>
      </c>
      <c r="BB179" s="44">
        <f t="shared" ca="1" si="19"/>
        <v>44736</v>
      </c>
      <c r="BC179" s="6">
        <f>$AK$2</f>
        <v>6.5</v>
      </c>
      <c r="BD179" s="6">
        <f ca="1">$AK$12</f>
        <v>30</v>
      </c>
      <c r="BF179" s="6" cm="1">
        <f t="array" aca="1" ref="BF179" ca="1">SMALL(IF(CGAC-$D$1&lt;36,ROW($BD$3:$BD$1009)-2,9999),ROW(177:177))</f>
        <v>177</v>
      </c>
      <c r="BG179" s="6" t="str" cm="1">
        <f t="array" aca="1" ref="BG179" ca="1">OFFSET($AZ$2,$BF179,COLUMN(A:A),,)</f>
        <v>DJ5963-780</v>
      </c>
      <c r="BH179" s="49" cm="1">
        <f t="array" aca="1" ref="BH179" ca="1">OFFSET($AZ$2,$BF179,COLUMN(B:B),,)</f>
        <v>44736</v>
      </c>
      <c r="BI179" s="6" cm="1">
        <f t="array" aca="1" ref="BI179" ca="1">OFFSET($AZ$2,$BF179,COLUMN(C:C),,)</f>
        <v>6.5</v>
      </c>
      <c r="BJ179" s="6" cm="1">
        <f t="array" aca="1" ref="BJ179" ca="1">OFFSET($AZ$2,$BF179,COLUMN(D:D),,)</f>
        <v>30</v>
      </c>
      <c r="BL179" s="54" cm="1">
        <f t="array" aca="1" ref="BL179" ca="1">SMALL(IF(Order_QTY&gt;0,ROW($BF$3:$BF$1009)-2,9999),ROW(177:177))</f>
        <v>243</v>
      </c>
      <c r="BM179" s="53" t="str" cm="1">
        <f t="array" aca="1" ref="BM179" ca="1">OFFSET($BF$2,$BL179,COLUMN(A:A),,)</f>
        <v>DA5640-407</v>
      </c>
      <c r="BN179" s="55" cm="1">
        <f t="array" aca="1" ref="BN179" ca="1">OFFSET($BF$2,$BL179,COLUMN(B:B),,)</f>
        <v>44736</v>
      </c>
      <c r="BO179" s="53" cm="1">
        <f t="array" aca="1" ref="BO179" ca="1">OFFSET($BF$2,$BL179,COLUMN(C:C),,)</f>
        <v>11</v>
      </c>
      <c r="BP179" s="53" cm="1">
        <f t="array" aca="1" ref="BP179" ca="1">OFFSET($BF$2,$BL179,COLUMN(D:D),,)</f>
        <v>18</v>
      </c>
    </row>
    <row r="180" spans="1:68">
      <c r="A180" s="6">
        <v>178</v>
      </c>
      <c r="B180" s="6">
        <f>Order!A181</f>
        <v>0</v>
      </c>
      <c r="C180" s="6">
        <f>Order!C181</f>
        <v>0</v>
      </c>
      <c r="D180" s="44">
        <f>Order!B181</f>
        <v>0</v>
      </c>
      <c r="E180" s="6">
        <f>Order!D181</f>
        <v>0</v>
      </c>
      <c r="F180" s="6">
        <f>Order!E181</f>
        <v>0</v>
      </c>
      <c r="G180" s="6">
        <f>Order!F181</f>
        <v>0</v>
      </c>
      <c r="H180" s="6">
        <f>Order!G181</f>
        <v>0</v>
      </c>
      <c r="I180" s="6">
        <f>Order!H181</f>
        <v>0</v>
      </c>
      <c r="J180" s="6">
        <f>Order!I181</f>
        <v>0</v>
      </c>
      <c r="K180" s="6">
        <f>Order!J181</f>
        <v>0</v>
      </c>
      <c r="L180" s="6">
        <f>Order!K181</f>
        <v>0</v>
      </c>
      <c r="M180" s="6">
        <f>Order!L181</f>
        <v>0</v>
      </c>
      <c r="N180" s="6">
        <f>Order!M181</f>
        <v>0</v>
      </c>
      <c r="O180" s="6">
        <f>Order!N181</f>
        <v>0</v>
      </c>
      <c r="P180" s="6">
        <f>Order!O181</f>
        <v>0</v>
      </c>
      <c r="Q180" s="6">
        <f>Order!P181</f>
        <v>0</v>
      </c>
      <c r="R180" s="6">
        <f>Order!Q181</f>
        <v>0</v>
      </c>
      <c r="S180" s="6">
        <f>Order!R181</f>
        <v>0</v>
      </c>
      <c r="T180" s="6">
        <f>Order!S181</f>
        <v>0</v>
      </c>
      <c r="U180" s="6">
        <f>Order!T181</f>
        <v>0</v>
      </c>
      <c r="V180" s="6">
        <f>Order!U181</f>
        <v>0</v>
      </c>
      <c r="W180" s="6">
        <f>Order!V181</f>
        <v>0</v>
      </c>
      <c r="X180" s="6">
        <f>Order!W181</f>
        <v>0</v>
      </c>
      <c r="Y180" s="6">
        <f>Order!X181</f>
        <v>0</v>
      </c>
      <c r="Z180" s="6">
        <f>Order!Y181</f>
        <v>0</v>
      </c>
      <c r="AA180" s="6">
        <f>Order!Z181</f>
        <v>0</v>
      </c>
      <c r="AC180" s="6" cm="1">
        <f t="array" ref="AC180">SMALL(IF(成人兒童=$AE$1,ROW($A$3:$A$302)-2,9999),ROW(178:178))</f>
        <v>9999</v>
      </c>
      <c r="AD180" s="6" cm="1">
        <f t="array" aca="1" ref="AD180" ca="1">OFFSET($B$2,$AC180,COLUMN(A:A),,)</f>
        <v>0</v>
      </c>
      <c r="AE180" s="44" cm="1">
        <f t="array" aca="1" ref="AE180" ca="1">OFFSET($B$2,$AC180,COLUMN(B:B),,)</f>
        <v>0</v>
      </c>
      <c r="AF180" s="6" cm="1">
        <f t="array" aca="1" ref="AF180" ca="1">OFFSET($B$2,$AC180,COLUMN(C:C),,)</f>
        <v>0</v>
      </c>
      <c r="AG180" s="6" cm="1">
        <f t="array" aca="1" ref="AG180" ca="1">OFFSET($B$2,$AC180,COLUMN(D:D),,)</f>
        <v>0</v>
      </c>
      <c r="AH180" s="6" cm="1">
        <f t="array" aca="1" ref="AH180" ca="1">OFFSET($B$2,$AC180,COLUMN(E:E),,)</f>
        <v>0</v>
      </c>
      <c r="AI180" s="6" cm="1">
        <f t="array" aca="1" ref="AI180" ca="1">OFFSET($B$2,$AC180,COLUMN(F:F),,)</f>
        <v>0</v>
      </c>
      <c r="AJ180" s="6" cm="1">
        <f t="array" aca="1" ref="AJ180" ca="1">OFFSET($B$2,$AC180,COLUMN(G:G),,)</f>
        <v>0</v>
      </c>
      <c r="AK180" s="6" cm="1">
        <f t="array" aca="1" ref="AK180" ca="1">OFFSET($B$2,$AC180,COLUMN(H:H),,)</f>
        <v>0</v>
      </c>
      <c r="AL180" s="6" cm="1">
        <f t="array" aca="1" ref="AL180" ca="1">OFFSET($B$2,$AC180,COLUMN(I:I),,)</f>
        <v>0</v>
      </c>
      <c r="AM180" s="6" cm="1">
        <f t="array" aca="1" ref="AM180" ca="1">OFFSET($B$2,$AC180,COLUMN(J:J),,)</f>
        <v>0</v>
      </c>
      <c r="AN180" s="6" cm="1">
        <f t="array" aca="1" ref="AN180" ca="1">OFFSET($B$2,$AC180,COLUMN(K:K),,)</f>
        <v>0</v>
      </c>
      <c r="AO180" s="6" cm="1">
        <f t="array" aca="1" ref="AO180" ca="1">OFFSET($B$2,$AC180,COLUMN(L:L),,)</f>
        <v>0</v>
      </c>
      <c r="AP180" s="6" cm="1">
        <f t="array" aca="1" ref="AP180" ca="1">OFFSET($B$2,$AC180,COLUMN(M:M),,)</f>
        <v>0</v>
      </c>
      <c r="AQ180" s="6" cm="1">
        <f t="array" aca="1" ref="AQ180" ca="1">OFFSET($B$2,$AC180,COLUMN(N:N),,)</f>
        <v>0</v>
      </c>
      <c r="AR180" s="6" cm="1">
        <f t="array" aca="1" ref="AR180" ca="1">OFFSET($B$2,$AC180,COLUMN(O:O),,)</f>
        <v>0</v>
      </c>
      <c r="AS180" s="6" cm="1">
        <f t="array" aca="1" ref="AS180" ca="1">OFFSET($B$2,$AC180,COLUMN(P:P),,)</f>
        <v>0</v>
      </c>
      <c r="AT180" s="6" cm="1">
        <f t="array" aca="1" ref="AT180" ca="1">OFFSET($B$2,$AC180,COLUMN(Q:Q),,)</f>
        <v>0</v>
      </c>
      <c r="AU180" s="6" cm="1">
        <f t="array" aca="1" ref="AU180" ca="1">OFFSET($B$2,$AC180,COLUMN(R:R),,)</f>
        <v>0</v>
      </c>
      <c r="AV180" s="6" cm="1">
        <f t="array" aca="1" ref="AV180" ca="1">OFFSET($B$2,$AC180,COLUMN(S:S),,)</f>
        <v>0</v>
      </c>
      <c r="AW180" s="6" cm="1">
        <f t="array" aca="1" ref="AW180" ca="1">OFFSET($B$2,$AC180,COLUMN(T:T),,)</f>
        <v>0</v>
      </c>
      <c r="AX180" s="6" cm="1">
        <f t="array" aca="1" ref="AX180" ca="1">OFFSET($B$2,$AC180,COLUMN(U:U),,)</f>
        <v>0</v>
      </c>
      <c r="AZ180" s="6">
        <v>178</v>
      </c>
      <c r="BA180" s="45" t="str">
        <f t="shared" ca="1" si="18"/>
        <v>DJ5963-780</v>
      </c>
      <c r="BB180" s="44">
        <f t="shared" ca="1" si="19"/>
        <v>44736</v>
      </c>
      <c r="BC180" s="6">
        <f>$AL$2</f>
        <v>7</v>
      </c>
      <c r="BD180" s="6">
        <f ca="1">$AL$12</f>
        <v>90</v>
      </c>
      <c r="BF180" s="6" cm="1">
        <f t="array" aca="1" ref="BF180" ca="1">SMALL(IF(CGAC-$D$1&lt;36,ROW($BD$3:$BD$1009)-2,9999),ROW(178:178))</f>
        <v>178</v>
      </c>
      <c r="BG180" s="6" t="str" cm="1">
        <f t="array" aca="1" ref="BG180" ca="1">OFFSET($AZ$2,$BF180,COLUMN(A:A),,)</f>
        <v>DJ5963-780</v>
      </c>
      <c r="BH180" s="49" cm="1">
        <f t="array" aca="1" ref="BH180" ca="1">OFFSET($AZ$2,$BF180,COLUMN(B:B),,)</f>
        <v>44736</v>
      </c>
      <c r="BI180" s="6" cm="1">
        <f t="array" aca="1" ref="BI180" ca="1">OFFSET($AZ$2,$BF180,COLUMN(C:C),,)</f>
        <v>7</v>
      </c>
      <c r="BJ180" s="6" cm="1">
        <f t="array" aca="1" ref="BJ180" ca="1">OFFSET($AZ$2,$BF180,COLUMN(D:D),,)</f>
        <v>90</v>
      </c>
      <c r="BL180" s="54" cm="1">
        <f t="array" aca="1" ref="BL180" ca="1">SMALL(IF(Order_QTY&gt;0,ROW($BF$3:$BF$1009)-2,9999),ROW(178:178))</f>
        <v>244</v>
      </c>
      <c r="BM180" s="53" t="str" cm="1">
        <f t="array" aca="1" ref="BM180" ca="1">OFFSET($BF$2,$BL180,COLUMN(A:A),,)</f>
        <v>DA5640-407</v>
      </c>
      <c r="BN180" s="55" cm="1">
        <f t="array" aca="1" ref="BN180" ca="1">OFFSET($BF$2,$BL180,COLUMN(B:B),,)</f>
        <v>44736</v>
      </c>
      <c r="BO180" s="53" cm="1">
        <f t="array" aca="1" ref="BO180" ca="1">OFFSET($BF$2,$BL180,COLUMN(C:C),,)</f>
        <v>11.5</v>
      </c>
      <c r="BP180" s="53" cm="1">
        <f t="array" aca="1" ref="BP180" ca="1">OFFSET($BF$2,$BL180,COLUMN(D:D),,)</f>
        <v>12</v>
      </c>
    </row>
    <row r="181" spans="1:68">
      <c r="A181" s="6">
        <v>179</v>
      </c>
      <c r="B181" s="6">
        <f>Order!A182</f>
        <v>0</v>
      </c>
      <c r="C181" s="6">
        <f>Order!C182</f>
        <v>0</v>
      </c>
      <c r="D181" s="44">
        <f>Order!B182</f>
        <v>0</v>
      </c>
      <c r="E181" s="6">
        <f>Order!D182</f>
        <v>0</v>
      </c>
      <c r="F181" s="6">
        <f>Order!E182</f>
        <v>0</v>
      </c>
      <c r="G181" s="6">
        <f>Order!F182</f>
        <v>0</v>
      </c>
      <c r="H181" s="6">
        <f>Order!G182</f>
        <v>0</v>
      </c>
      <c r="I181" s="6">
        <f>Order!H182</f>
        <v>0</v>
      </c>
      <c r="J181" s="6">
        <f>Order!I182</f>
        <v>0</v>
      </c>
      <c r="K181" s="6">
        <f>Order!J182</f>
        <v>0</v>
      </c>
      <c r="L181" s="6">
        <f>Order!K182</f>
        <v>0</v>
      </c>
      <c r="M181" s="6">
        <f>Order!L182</f>
        <v>0</v>
      </c>
      <c r="N181" s="6">
        <f>Order!M182</f>
        <v>0</v>
      </c>
      <c r="O181" s="6">
        <f>Order!N182</f>
        <v>0</v>
      </c>
      <c r="P181" s="6">
        <f>Order!O182</f>
        <v>0</v>
      </c>
      <c r="Q181" s="6">
        <f>Order!P182</f>
        <v>0</v>
      </c>
      <c r="R181" s="6">
        <f>Order!Q182</f>
        <v>0</v>
      </c>
      <c r="S181" s="6">
        <f>Order!R182</f>
        <v>0</v>
      </c>
      <c r="T181" s="6">
        <f>Order!S182</f>
        <v>0</v>
      </c>
      <c r="U181" s="6">
        <f>Order!T182</f>
        <v>0</v>
      </c>
      <c r="V181" s="6">
        <f>Order!U182</f>
        <v>0</v>
      </c>
      <c r="W181" s="6">
        <f>Order!V182</f>
        <v>0</v>
      </c>
      <c r="X181" s="6">
        <f>Order!W182</f>
        <v>0</v>
      </c>
      <c r="Y181" s="6">
        <f>Order!X182</f>
        <v>0</v>
      </c>
      <c r="Z181" s="6">
        <f>Order!Y182</f>
        <v>0</v>
      </c>
      <c r="AA181" s="6">
        <f>Order!Z182</f>
        <v>0</v>
      </c>
      <c r="AC181" s="6" cm="1">
        <f t="array" ref="AC181">SMALL(IF(成人兒童=$AE$1,ROW($A$3:$A$302)-2,9999),ROW(179:179))</f>
        <v>9999</v>
      </c>
      <c r="AD181" s="6" cm="1">
        <f t="array" aca="1" ref="AD181" ca="1">OFFSET($B$2,$AC181,COLUMN(A:A),,)</f>
        <v>0</v>
      </c>
      <c r="AE181" s="44" cm="1">
        <f t="array" aca="1" ref="AE181" ca="1">OFFSET($B$2,$AC181,COLUMN(B:B),,)</f>
        <v>0</v>
      </c>
      <c r="AF181" s="6" cm="1">
        <f t="array" aca="1" ref="AF181" ca="1">OFFSET($B$2,$AC181,COLUMN(C:C),,)</f>
        <v>0</v>
      </c>
      <c r="AG181" s="6" cm="1">
        <f t="array" aca="1" ref="AG181" ca="1">OFFSET($B$2,$AC181,COLUMN(D:D),,)</f>
        <v>0</v>
      </c>
      <c r="AH181" s="6" cm="1">
        <f t="array" aca="1" ref="AH181" ca="1">OFFSET($B$2,$AC181,COLUMN(E:E),,)</f>
        <v>0</v>
      </c>
      <c r="AI181" s="6" cm="1">
        <f t="array" aca="1" ref="AI181" ca="1">OFFSET($B$2,$AC181,COLUMN(F:F),,)</f>
        <v>0</v>
      </c>
      <c r="AJ181" s="6" cm="1">
        <f t="array" aca="1" ref="AJ181" ca="1">OFFSET($B$2,$AC181,COLUMN(G:G),,)</f>
        <v>0</v>
      </c>
      <c r="AK181" s="6" cm="1">
        <f t="array" aca="1" ref="AK181" ca="1">OFFSET($B$2,$AC181,COLUMN(H:H),,)</f>
        <v>0</v>
      </c>
      <c r="AL181" s="6" cm="1">
        <f t="array" aca="1" ref="AL181" ca="1">OFFSET($B$2,$AC181,COLUMN(I:I),,)</f>
        <v>0</v>
      </c>
      <c r="AM181" s="6" cm="1">
        <f t="array" aca="1" ref="AM181" ca="1">OFFSET($B$2,$AC181,COLUMN(J:J),,)</f>
        <v>0</v>
      </c>
      <c r="AN181" s="6" cm="1">
        <f t="array" aca="1" ref="AN181" ca="1">OFFSET($B$2,$AC181,COLUMN(K:K),,)</f>
        <v>0</v>
      </c>
      <c r="AO181" s="6" cm="1">
        <f t="array" aca="1" ref="AO181" ca="1">OFFSET($B$2,$AC181,COLUMN(L:L),,)</f>
        <v>0</v>
      </c>
      <c r="AP181" s="6" cm="1">
        <f t="array" aca="1" ref="AP181" ca="1">OFFSET($B$2,$AC181,COLUMN(M:M),,)</f>
        <v>0</v>
      </c>
      <c r="AQ181" s="6" cm="1">
        <f t="array" aca="1" ref="AQ181" ca="1">OFFSET($B$2,$AC181,COLUMN(N:N),,)</f>
        <v>0</v>
      </c>
      <c r="AR181" s="6" cm="1">
        <f t="array" aca="1" ref="AR181" ca="1">OFFSET($B$2,$AC181,COLUMN(O:O),,)</f>
        <v>0</v>
      </c>
      <c r="AS181" s="6" cm="1">
        <f t="array" aca="1" ref="AS181" ca="1">OFFSET($B$2,$AC181,COLUMN(P:P),,)</f>
        <v>0</v>
      </c>
      <c r="AT181" s="6" cm="1">
        <f t="array" aca="1" ref="AT181" ca="1">OFFSET($B$2,$AC181,COLUMN(Q:Q),,)</f>
        <v>0</v>
      </c>
      <c r="AU181" s="6" cm="1">
        <f t="array" aca="1" ref="AU181" ca="1">OFFSET($B$2,$AC181,COLUMN(R:R),,)</f>
        <v>0</v>
      </c>
      <c r="AV181" s="6" cm="1">
        <f t="array" aca="1" ref="AV181" ca="1">OFFSET($B$2,$AC181,COLUMN(S:S),,)</f>
        <v>0</v>
      </c>
      <c r="AW181" s="6" cm="1">
        <f t="array" aca="1" ref="AW181" ca="1">OFFSET($B$2,$AC181,COLUMN(T:T),,)</f>
        <v>0</v>
      </c>
      <c r="AX181" s="6" cm="1">
        <f t="array" aca="1" ref="AX181" ca="1">OFFSET($B$2,$AC181,COLUMN(U:U),,)</f>
        <v>0</v>
      </c>
      <c r="AZ181" s="6">
        <v>179</v>
      </c>
      <c r="BA181" s="45" t="str">
        <f t="shared" ca="1" si="18"/>
        <v>DJ5963-780</v>
      </c>
      <c r="BB181" s="44">
        <f t="shared" ca="1" si="19"/>
        <v>44736</v>
      </c>
      <c r="BC181" s="6">
        <f>$AM$2</f>
        <v>7.5</v>
      </c>
      <c r="BD181" s="6">
        <f ca="1">$AM$12</f>
        <v>36</v>
      </c>
      <c r="BF181" s="6" cm="1">
        <f t="array" aca="1" ref="BF181" ca="1">SMALL(IF(CGAC-$D$1&lt;36,ROW($BD$3:$BD$1009)-2,9999),ROW(179:179))</f>
        <v>179</v>
      </c>
      <c r="BG181" s="6" t="str" cm="1">
        <f t="array" aca="1" ref="BG181" ca="1">OFFSET($AZ$2,$BF181,COLUMN(A:A),,)</f>
        <v>DJ5963-780</v>
      </c>
      <c r="BH181" s="49" cm="1">
        <f t="array" aca="1" ref="BH181" ca="1">OFFSET($AZ$2,$BF181,COLUMN(B:B),,)</f>
        <v>44736</v>
      </c>
      <c r="BI181" s="6" cm="1">
        <f t="array" aca="1" ref="BI181" ca="1">OFFSET($AZ$2,$BF181,COLUMN(C:C),,)</f>
        <v>7.5</v>
      </c>
      <c r="BJ181" s="6" cm="1">
        <f t="array" aca="1" ref="BJ181" ca="1">OFFSET($AZ$2,$BF181,COLUMN(D:D),,)</f>
        <v>36</v>
      </c>
      <c r="BL181" s="54" cm="1">
        <f t="array" aca="1" ref="BL181" ca="1">SMALL(IF(Order_QTY&gt;0,ROW($BF$3:$BF$1009)-2,9999),ROW(179:179))</f>
        <v>245</v>
      </c>
      <c r="BM181" s="53" t="str" cm="1">
        <f t="array" aca="1" ref="BM181" ca="1">OFFSET($BF$2,$BL181,COLUMN(A:A),,)</f>
        <v>DA5640-407</v>
      </c>
      <c r="BN181" s="55" cm="1">
        <f t="array" aca="1" ref="BN181" ca="1">OFFSET($BF$2,$BL181,COLUMN(B:B),,)</f>
        <v>44736</v>
      </c>
      <c r="BO181" s="53" cm="1">
        <f t="array" aca="1" ref="BO181" ca="1">OFFSET($BF$2,$BL181,COLUMN(C:C),,)</f>
        <v>12</v>
      </c>
      <c r="BP181" s="53" cm="1">
        <f t="array" aca="1" ref="BP181" ca="1">OFFSET($BF$2,$BL181,COLUMN(D:D),,)</f>
        <v>18</v>
      </c>
    </row>
    <row r="182" spans="1:68">
      <c r="A182" s="6">
        <v>180</v>
      </c>
      <c r="B182" s="6">
        <f>Order!A183</f>
        <v>0</v>
      </c>
      <c r="C182" s="6">
        <f>Order!C183</f>
        <v>0</v>
      </c>
      <c r="D182" s="44">
        <f>Order!B183</f>
        <v>0</v>
      </c>
      <c r="E182" s="6">
        <f>Order!D183</f>
        <v>0</v>
      </c>
      <c r="F182" s="6">
        <f>Order!E183</f>
        <v>0</v>
      </c>
      <c r="G182" s="6">
        <f>Order!F183</f>
        <v>0</v>
      </c>
      <c r="H182" s="6">
        <f>Order!G183</f>
        <v>0</v>
      </c>
      <c r="I182" s="6">
        <f>Order!H183</f>
        <v>0</v>
      </c>
      <c r="J182" s="6">
        <f>Order!I183</f>
        <v>0</v>
      </c>
      <c r="K182" s="6">
        <f>Order!J183</f>
        <v>0</v>
      </c>
      <c r="L182" s="6">
        <f>Order!K183</f>
        <v>0</v>
      </c>
      <c r="M182" s="6">
        <f>Order!L183</f>
        <v>0</v>
      </c>
      <c r="N182" s="6">
        <f>Order!M183</f>
        <v>0</v>
      </c>
      <c r="O182" s="6">
        <f>Order!N183</f>
        <v>0</v>
      </c>
      <c r="P182" s="6">
        <f>Order!O183</f>
        <v>0</v>
      </c>
      <c r="Q182" s="6">
        <f>Order!P183</f>
        <v>0</v>
      </c>
      <c r="R182" s="6">
        <f>Order!Q183</f>
        <v>0</v>
      </c>
      <c r="S182" s="6">
        <f>Order!R183</f>
        <v>0</v>
      </c>
      <c r="T182" s="6">
        <f>Order!S183</f>
        <v>0</v>
      </c>
      <c r="U182" s="6">
        <f>Order!T183</f>
        <v>0</v>
      </c>
      <c r="V182" s="6">
        <f>Order!U183</f>
        <v>0</v>
      </c>
      <c r="W182" s="6">
        <f>Order!V183</f>
        <v>0</v>
      </c>
      <c r="X182" s="6">
        <f>Order!W183</f>
        <v>0</v>
      </c>
      <c r="Y182" s="6">
        <f>Order!X183</f>
        <v>0</v>
      </c>
      <c r="Z182" s="6">
        <f>Order!Y183</f>
        <v>0</v>
      </c>
      <c r="AA182" s="6">
        <f>Order!Z183</f>
        <v>0</v>
      </c>
      <c r="AC182" s="6" cm="1">
        <f t="array" ref="AC182">SMALL(IF(成人兒童=$AE$1,ROW($A$3:$A$302)-2,9999),ROW(180:180))</f>
        <v>9999</v>
      </c>
      <c r="AD182" s="6" cm="1">
        <f t="array" aca="1" ref="AD182" ca="1">OFFSET($B$2,$AC182,COLUMN(A:A),,)</f>
        <v>0</v>
      </c>
      <c r="AE182" s="44" cm="1">
        <f t="array" aca="1" ref="AE182" ca="1">OFFSET($B$2,$AC182,COLUMN(B:B),,)</f>
        <v>0</v>
      </c>
      <c r="AF182" s="6" cm="1">
        <f t="array" aca="1" ref="AF182" ca="1">OFFSET($B$2,$AC182,COLUMN(C:C),,)</f>
        <v>0</v>
      </c>
      <c r="AG182" s="6" cm="1">
        <f t="array" aca="1" ref="AG182" ca="1">OFFSET($B$2,$AC182,COLUMN(D:D),,)</f>
        <v>0</v>
      </c>
      <c r="AH182" s="6" cm="1">
        <f t="array" aca="1" ref="AH182" ca="1">OFFSET($B$2,$AC182,COLUMN(E:E),,)</f>
        <v>0</v>
      </c>
      <c r="AI182" s="6" cm="1">
        <f t="array" aca="1" ref="AI182" ca="1">OFFSET($B$2,$AC182,COLUMN(F:F),,)</f>
        <v>0</v>
      </c>
      <c r="AJ182" s="6" cm="1">
        <f t="array" aca="1" ref="AJ182" ca="1">OFFSET($B$2,$AC182,COLUMN(G:G),,)</f>
        <v>0</v>
      </c>
      <c r="AK182" s="6" cm="1">
        <f t="array" aca="1" ref="AK182" ca="1">OFFSET($B$2,$AC182,COLUMN(H:H),,)</f>
        <v>0</v>
      </c>
      <c r="AL182" s="6" cm="1">
        <f t="array" aca="1" ref="AL182" ca="1">OFFSET($B$2,$AC182,COLUMN(I:I),,)</f>
        <v>0</v>
      </c>
      <c r="AM182" s="6" cm="1">
        <f t="array" aca="1" ref="AM182" ca="1">OFFSET($B$2,$AC182,COLUMN(J:J),,)</f>
        <v>0</v>
      </c>
      <c r="AN182" s="6" cm="1">
        <f t="array" aca="1" ref="AN182" ca="1">OFFSET($B$2,$AC182,COLUMN(K:K),,)</f>
        <v>0</v>
      </c>
      <c r="AO182" s="6" cm="1">
        <f t="array" aca="1" ref="AO182" ca="1">OFFSET($B$2,$AC182,COLUMN(L:L),,)</f>
        <v>0</v>
      </c>
      <c r="AP182" s="6" cm="1">
        <f t="array" aca="1" ref="AP182" ca="1">OFFSET($B$2,$AC182,COLUMN(M:M),,)</f>
        <v>0</v>
      </c>
      <c r="AQ182" s="6" cm="1">
        <f t="array" aca="1" ref="AQ182" ca="1">OFFSET($B$2,$AC182,COLUMN(N:N),,)</f>
        <v>0</v>
      </c>
      <c r="AR182" s="6" cm="1">
        <f t="array" aca="1" ref="AR182" ca="1">OFFSET($B$2,$AC182,COLUMN(O:O),,)</f>
        <v>0</v>
      </c>
      <c r="AS182" s="6" cm="1">
        <f t="array" aca="1" ref="AS182" ca="1">OFFSET($B$2,$AC182,COLUMN(P:P),,)</f>
        <v>0</v>
      </c>
      <c r="AT182" s="6" cm="1">
        <f t="array" aca="1" ref="AT182" ca="1">OFFSET($B$2,$AC182,COLUMN(Q:Q),,)</f>
        <v>0</v>
      </c>
      <c r="AU182" s="6" cm="1">
        <f t="array" aca="1" ref="AU182" ca="1">OFFSET($B$2,$AC182,COLUMN(R:R),,)</f>
        <v>0</v>
      </c>
      <c r="AV182" s="6" cm="1">
        <f t="array" aca="1" ref="AV182" ca="1">OFFSET($B$2,$AC182,COLUMN(S:S),,)</f>
        <v>0</v>
      </c>
      <c r="AW182" s="6" cm="1">
        <f t="array" aca="1" ref="AW182" ca="1">OFFSET($B$2,$AC182,COLUMN(T:T),,)</f>
        <v>0</v>
      </c>
      <c r="AX182" s="6" cm="1">
        <f t="array" aca="1" ref="AX182" ca="1">OFFSET($B$2,$AC182,COLUMN(U:U),,)</f>
        <v>0</v>
      </c>
      <c r="AZ182" s="6">
        <v>180</v>
      </c>
      <c r="BA182" s="45" t="str">
        <f t="shared" ca="1" si="18"/>
        <v>DJ5963-780</v>
      </c>
      <c r="BB182" s="44">
        <f t="shared" ca="1" si="19"/>
        <v>44736</v>
      </c>
      <c r="BC182" s="6">
        <f>$AN$2</f>
        <v>8</v>
      </c>
      <c r="BD182" s="6">
        <f ca="1">$AN$12</f>
        <v>156</v>
      </c>
      <c r="BF182" s="6" cm="1">
        <f t="array" aca="1" ref="BF182" ca="1">SMALL(IF(CGAC-$D$1&lt;36,ROW($BD$3:$BD$1009)-2,9999),ROW(180:180))</f>
        <v>180</v>
      </c>
      <c r="BG182" s="6" t="str" cm="1">
        <f t="array" aca="1" ref="BG182" ca="1">OFFSET($AZ$2,$BF182,COLUMN(A:A),,)</f>
        <v>DJ5963-780</v>
      </c>
      <c r="BH182" s="49" cm="1">
        <f t="array" aca="1" ref="BH182" ca="1">OFFSET($AZ$2,$BF182,COLUMN(B:B),,)</f>
        <v>44736</v>
      </c>
      <c r="BI182" s="6" cm="1">
        <f t="array" aca="1" ref="BI182" ca="1">OFFSET($AZ$2,$BF182,COLUMN(C:C),,)</f>
        <v>8</v>
      </c>
      <c r="BJ182" s="6" cm="1">
        <f t="array" aca="1" ref="BJ182" ca="1">OFFSET($AZ$2,$BF182,COLUMN(D:D),,)</f>
        <v>156</v>
      </c>
      <c r="BL182" s="54" cm="1">
        <f t="array" aca="1" ref="BL182" ca="1">SMALL(IF(Order_QTY&gt;0,ROW($BF$3:$BF$1009)-2,9999),ROW(180:180))</f>
        <v>248</v>
      </c>
      <c r="BM182" s="53" t="str" cm="1">
        <f t="array" aca="1" ref="BM182" ca="1">OFFSET($BF$2,$BL182,COLUMN(A:A),,)</f>
        <v>DC0819-407</v>
      </c>
      <c r="BN182" s="55" cm="1">
        <f t="array" aca="1" ref="BN182" ca="1">OFFSET($BF$2,$BL182,COLUMN(B:B),,)</f>
        <v>44737</v>
      </c>
      <c r="BO182" s="53" cm="1">
        <f t="array" aca="1" ref="BO182" ca="1">OFFSET($BF$2,$BL182,COLUMN(C:C),,)</f>
        <v>4</v>
      </c>
      <c r="BP182" s="53" cm="1">
        <f t="array" aca="1" ref="BP182" ca="1">OFFSET($BF$2,$BL182,COLUMN(D:D),,)</f>
        <v>6</v>
      </c>
    </row>
    <row r="183" spans="1:68">
      <c r="A183" s="6">
        <v>181</v>
      </c>
      <c r="B183" s="6">
        <f>Order!A184</f>
        <v>0</v>
      </c>
      <c r="C183" s="6">
        <f>Order!C184</f>
        <v>0</v>
      </c>
      <c r="D183" s="44">
        <f>Order!B184</f>
        <v>0</v>
      </c>
      <c r="E183" s="6">
        <f>Order!D184</f>
        <v>0</v>
      </c>
      <c r="F183" s="6">
        <f>Order!E184</f>
        <v>0</v>
      </c>
      <c r="G183" s="6">
        <f>Order!F184</f>
        <v>0</v>
      </c>
      <c r="H183" s="6">
        <f>Order!G184</f>
        <v>0</v>
      </c>
      <c r="I183" s="6">
        <f>Order!H184</f>
        <v>0</v>
      </c>
      <c r="J183" s="6">
        <f>Order!I184</f>
        <v>0</v>
      </c>
      <c r="K183" s="6">
        <f>Order!J184</f>
        <v>0</v>
      </c>
      <c r="L183" s="6">
        <f>Order!K184</f>
        <v>0</v>
      </c>
      <c r="M183" s="6">
        <f>Order!L184</f>
        <v>0</v>
      </c>
      <c r="N183" s="6">
        <f>Order!M184</f>
        <v>0</v>
      </c>
      <c r="O183" s="6">
        <f>Order!N184</f>
        <v>0</v>
      </c>
      <c r="P183" s="6">
        <f>Order!O184</f>
        <v>0</v>
      </c>
      <c r="Q183" s="6">
        <f>Order!P184</f>
        <v>0</v>
      </c>
      <c r="R183" s="6">
        <f>Order!Q184</f>
        <v>0</v>
      </c>
      <c r="S183" s="6">
        <f>Order!R184</f>
        <v>0</v>
      </c>
      <c r="T183" s="6">
        <f>Order!S184</f>
        <v>0</v>
      </c>
      <c r="U183" s="6">
        <f>Order!T184</f>
        <v>0</v>
      </c>
      <c r="V183" s="6">
        <f>Order!U184</f>
        <v>0</v>
      </c>
      <c r="W183" s="6">
        <f>Order!V184</f>
        <v>0</v>
      </c>
      <c r="X183" s="6">
        <f>Order!W184</f>
        <v>0</v>
      </c>
      <c r="Y183" s="6">
        <f>Order!X184</f>
        <v>0</v>
      </c>
      <c r="Z183" s="6">
        <f>Order!Y184</f>
        <v>0</v>
      </c>
      <c r="AA183" s="6">
        <f>Order!Z184</f>
        <v>0</v>
      </c>
      <c r="AC183" s="6" cm="1">
        <f t="array" ref="AC183">SMALL(IF(成人兒童=$AE$1,ROW($A$3:$A$302)-2,9999),ROW(181:181))</f>
        <v>9999</v>
      </c>
      <c r="AD183" s="6" cm="1">
        <f t="array" aca="1" ref="AD183" ca="1">OFFSET($B$2,$AC183,COLUMN(A:A),,)</f>
        <v>0</v>
      </c>
      <c r="AE183" s="44" cm="1">
        <f t="array" aca="1" ref="AE183" ca="1">OFFSET($B$2,$AC183,COLUMN(B:B),,)</f>
        <v>0</v>
      </c>
      <c r="AF183" s="6" cm="1">
        <f t="array" aca="1" ref="AF183" ca="1">OFFSET($B$2,$AC183,COLUMN(C:C),,)</f>
        <v>0</v>
      </c>
      <c r="AG183" s="6" cm="1">
        <f t="array" aca="1" ref="AG183" ca="1">OFFSET($B$2,$AC183,COLUMN(D:D),,)</f>
        <v>0</v>
      </c>
      <c r="AH183" s="6" cm="1">
        <f t="array" aca="1" ref="AH183" ca="1">OFFSET($B$2,$AC183,COLUMN(E:E),,)</f>
        <v>0</v>
      </c>
      <c r="AI183" s="6" cm="1">
        <f t="array" aca="1" ref="AI183" ca="1">OFFSET($B$2,$AC183,COLUMN(F:F),,)</f>
        <v>0</v>
      </c>
      <c r="AJ183" s="6" cm="1">
        <f t="array" aca="1" ref="AJ183" ca="1">OFFSET($B$2,$AC183,COLUMN(G:G),,)</f>
        <v>0</v>
      </c>
      <c r="AK183" s="6" cm="1">
        <f t="array" aca="1" ref="AK183" ca="1">OFFSET($B$2,$AC183,COLUMN(H:H),,)</f>
        <v>0</v>
      </c>
      <c r="AL183" s="6" cm="1">
        <f t="array" aca="1" ref="AL183" ca="1">OFFSET($B$2,$AC183,COLUMN(I:I),,)</f>
        <v>0</v>
      </c>
      <c r="AM183" s="6" cm="1">
        <f t="array" aca="1" ref="AM183" ca="1">OFFSET($B$2,$AC183,COLUMN(J:J),,)</f>
        <v>0</v>
      </c>
      <c r="AN183" s="6" cm="1">
        <f t="array" aca="1" ref="AN183" ca="1">OFFSET($B$2,$AC183,COLUMN(K:K),,)</f>
        <v>0</v>
      </c>
      <c r="AO183" s="6" cm="1">
        <f t="array" aca="1" ref="AO183" ca="1">OFFSET($B$2,$AC183,COLUMN(L:L),,)</f>
        <v>0</v>
      </c>
      <c r="AP183" s="6" cm="1">
        <f t="array" aca="1" ref="AP183" ca="1">OFFSET($B$2,$AC183,COLUMN(M:M),,)</f>
        <v>0</v>
      </c>
      <c r="AQ183" s="6" cm="1">
        <f t="array" aca="1" ref="AQ183" ca="1">OFFSET($B$2,$AC183,COLUMN(N:N),,)</f>
        <v>0</v>
      </c>
      <c r="AR183" s="6" cm="1">
        <f t="array" aca="1" ref="AR183" ca="1">OFFSET($B$2,$AC183,COLUMN(O:O),,)</f>
        <v>0</v>
      </c>
      <c r="AS183" s="6" cm="1">
        <f t="array" aca="1" ref="AS183" ca="1">OFFSET($B$2,$AC183,COLUMN(P:P),,)</f>
        <v>0</v>
      </c>
      <c r="AT183" s="6" cm="1">
        <f t="array" aca="1" ref="AT183" ca="1">OFFSET($B$2,$AC183,COLUMN(Q:Q),,)</f>
        <v>0</v>
      </c>
      <c r="AU183" s="6" cm="1">
        <f t="array" aca="1" ref="AU183" ca="1">OFFSET($B$2,$AC183,COLUMN(R:R),,)</f>
        <v>0</v>
      </c>
      <c r="AV183" s="6" cm="1">
        <f t="array" aca="1" ref="AV183" ca="1">OFFSET($B$2,$AC183,COLUMN(S:S),,)</f>
        <v>0</v>
      </c>
      <c r="AW183" s="6" cm="1">
        <f t="array" aca="1" ref="AW183" ca="1">OFFSET($B$2,$AC183,COLUMN(T:T),,)</f>
        <v>0</v>
      </c>
      <c r="AX183" s="6" cm="1">
        <f t="array" aca="1" ref="AX183" ca="1">OFFSET($B$2,$AC183,COLUMN(U:U),,)</f>
        <v>0</v>
      </c>
      <c r="AZ183" s="6">
        <v>181</v>
      </c>
      <c r="BA183" s="45" t="str">
        <f t="shared" ca="1" si="18"/>
        <v>DJ5963-780</v>
      </c>
      <c r="BB183" s="44">
        <f t="shared" ca="1" si="19"/>
        <v>44736</v>
      </c>
      <c r="BC183" s="6">
        <f>$AO$2</f>
        <v>8.5</v>
      </c>
      <c r="BD183" s="6">
        <f ca="1">$AO$12</f>
        <v>168</v>
      </c>
      <c r="BF183" s="6" cm="1">
        <f t="array" aca="1" ref="BF183" ca="1">SMALL(IF(CGAC-$D$1&lt;36,ROW($BD$3:$BD$1009)-2,9999),ROW(181:181))</f>
        <v>181</v>
      </c>
      <c r="BG183" s="6" t="str" cm="1">
        <f t="array" aca="1" ref="BG183" ca="1">OFFSET($AZ$2,$BF183,COLUMN(A:A),,)</f>
        <v>DJ5963-780</v>
      </c>
      <c r="BH183" s="49" cm="1">
        <f t="array" aca="1" ref="BH183" ca="1">OFFSET($AZ$2,$BF183,COLUMN(B:B),,)</f>
        <v>44736</v>
      </c>
      <c r="BI183" s="6" cm="1">
        <f t="array" aca="1" ref="BI183" ca="1">OFFSET($AZ$2,$BF183,COLUMN(C:C),,)</f>
        <v>8.5</v>
      </c>
      <c r="BJ183" s="6" cm="1">
        <f t="array" aca="1" ref="BJ183" ca="1">OFFSET($AZ$2,$BF183,COLUMN(D:D),,)</f>
        <v>168</v>
      </c>
      <c r="BL183" s="54" cm="1">
        <f t="array" aca="1" ref="BL183" ca="1">SMALL(IF(Order_QTY&gt;0,ROW($BF$3:$BF$1009)-2,9999),ROW(181:181))</f>
        <v>249</v>
      </c>
      <c r="BM183" s="53" t="str" cm="1">
        <f t="array" aca="1" ref="BM183" ca="1">OFFSET($BF$2,$BL183,COLUMN(A:A),,)</f>
        <v>DC0819-407</v>
      </c>
      <c r="BN183" s="55" cm="1">
        <f t="array" aca="1" ref="BN183" ca="1">OFFSET($BF$2,$BL183,COLUMN(B:B),,)</f>
        <v>44737</v>
      </c>
      <c r="BO183" s="53" cm="1">
        <f t="array" aca="1" ref="BO183" ca="1">OFFSET($BF$2,$BL183,COLUMN(C:C),,)</f>
        <v>4.5</v>
      </c>
      <c r="BP183" s="53" cm="1">
        <f t="array" aca="1" ref="BP183" ca="1">OFFSET($BF$2,$BL183,COLUMN(D:D),,)</f>
        <v>6</v>
      </c>
    </row>
    <row r="184" spans="1:68">
      <c r="A184" s="6">
        <v>182</v>
      </c>
      <c r="B184" s="6">
        <f>Order!A185</f>
        <v>0</v>
      </c>
      <c r="C184" s="6">
        <f>Order!C185</f>
        <v>0</v>
      </c>
      <c r="D184" s="44">
        <f>Order!B185</f>
        <v>0</v>
      </c>
      <c r="E184" s="6">
        <f>Order!D185</f>
        <v>0</v>
      </c>
      <c r="F184" s="6">
        <f>Order!E185</f>
        <v>0</v>
      </c>
      <c r="G184" s="6">
        <f>Order!F185</f>
        <v>0</v>
      </c>
      <c r="H184" s="6">
        <f>Order!G185</f>
        <v>0</v>
      </c>
      <c r="I184" s="6">
        <f>Order!H185</f>
        <v>0</v>
      </c>
      <c r="J184" s="6">
        <f>Order!I185</f>
        <v>0</v>
      </c>
      <c r="K184" s="6">
        <f>Order!J185</f>
        <v>0</v>
      </c>
      <c r="L184" s="6">
        <f>Order!K185</f>
        <v>0</v>
      </c>
      <c r="M184" s="6">
        <f>Order!L185</f>
        <v>0</v>
      </c>
      <c r="N184" s="6">
        <f>Order!M185</f>
        <v>0</v>
      </c>
      <c r="O184" s="6">
        <f>Order!N185</f>
        <v>0</v>
      </c>
      <c r="P184" s="6">
        <f>Order!O185</f>
        <v>0</v>
      </c>
      <c r="Q184" s="6">
        <f>Order!P185</f>
        <v>0</v>
      </c>
      <c r="R184" s="6">
        <f>Order!Q185</f>
        <v>0</v>
      </c>
      <c r="S184" s="6">
        <f>Order!R185</f>
        <v>0</v>
      </c>
      <c r="T184" s="6">
        <f>Order!S185</f>
        <v>0</v>
      </c>
      <c r="U184" s="6">
        <f>Order!T185</f>
        <v>0</v>
      </c>
      <c r="V184" s="6">
        <f>Order!U185</f>
        <v>0</v>
      </c>
      <c r="W184" s="6">
        <f>Order!V185</f>
        <v>0</v>
      </c>
      <c r="X184" s="6">
        <f>Order!W185</f>
        <v>0</v>
      </c>
      <c r="Y184" s="6">
        <f>Order!X185</f>
        <v>0</v>
      </c>
      <c r="Z184" s="6">
        <f>Order!Y185</f>
        <v>0</v>
      </c>
      <c r="AA184" s="6">
        <f>Order!Z185</f>
        <v>0</v>
      </c>
      <c r="AC184" s="6" cm="1">
        <f t="array" ref="AC184">SMALL(IF(成人兒童=$AE$1,ROW($A$3:$A$302)-2,9999),ROW(182:182))</f>
        <v>9999</v>
      </c>
      <c r="AD184" s="6" cm="1">
        <f t="array" aca="1" ref="AD184" ca="1">OFFSET($B$2,$AC184,COLUMN(A:A),,)</f>
        <v>0</v>
      </c>
      <c r="AE184" s="44" cm="1">
        <f t="array" aca="1" ref="AE184" ca="1">OFFSET($B$2,$AC184,COLUMN(B:B),,)</f>
        <v>0</v>
      </c>
      <c r="AF184" s="6" cm="1">
        <f t="array" aca="1" ref="AF184" ca="1">OFFSET($B$2,$AC184,COLUMN(C:C),,)</f>
        <v>0</v>
      </c>
      <c r="AG184" s="6" cm="1">
        <f t="array" aca="1" ref="AG184" ca="1">OFFSET($B$2,$AC184,COLUMN(D:D),,)</f>
        <v>0</v>
      </c>
      <c r="AH184" s="6" cm="1">
        <f t="array" aca="1" ref="AH184" ca="1">OFFSET($B$2,$AC184,COLUMN(E:E),,)</f>
        <v>0</v>
      </c>
      <c r="AI184" s="6" cm="1">
        <f t="array" aca="1" ref="AI184" ca="1">OFFSET($B$2,$AC184,COLUMN(F:F),,)</f>
        <v>0</v>
      </c>
      <c r="AJ184" s="6" cm="1">
        <f t="array" aca="1" ref="AJ184" ca="1">OFFSET($B$2,$AC184,COLUMN(G:G),,)</f>
        <v>0</v>
      </c>
      <c r="AK184" s="6" cm="1">
        <f t="array" aca="1" ref="AK184" ca="1">OFFSET($B$2,$AC184,COLUMN(H:H),,)</f>
        <v>0</v>
      </c>
      <c r="AL184" s="6" cm="1">
        <f t="array" aca="1" ref="AL184" ca="1">OFFSET($B$2,$AC184,COLUMN(I:I),,)</f>
        <v>0</v>
      </c>
      <c r="AM184" s="6" cm="1">
        <f t="array" aca="1" ref="AM184" ca="1">OFFSET($B$2,$AC184,COLUMN(J:J),,)</f>
        <v>0</v>
      </c>
      <c r="AN184" s="6" cm="1">
        <f t="array" aca="1" ref="AN184" ca="1">OFFSET($B$2,$AC184,COLUMN(K:K),,)</f>
        <v>0</v>
      </c>
      <c r="AO184" s="6" cm="1">
        <f t="array" aca="1" ref="AO184" ca="1">OFFSET($B$2,$AC184,COLUMN(L:L),,)</f>
        <v>0</v>
      </c>
      <c r="AP184" s="6" cm="1">
        <f t="array" aca="1" ref="AP184" ca="1">OFFSET($B$2,$AC184,COLUMN(M:M),,)</f>
        <v>0</v>
      </c>
      <c r="AQ184" s="6" cm="1">
        <f t="array" aca="1" ref="AQ184" ca="1">OFFSET($B$2,$AC184,COLUMN(N:N),,)</f>
        <v>0</v>
      </c>
      <c r="AR184" s="6" cm="1">
        <f t="array" aca="1" ref="AR184" ca="1">OFFSET($B$2,$AC184,COLUMN(O:O),,)</f>
        <v>0</v>
      </c>
      <c r="AS184" s="6" cm="1">
        <f t="array" aca="1" ref="AS184" ca="1">OFFSET($B$2,$AC184,COLUMN(P:P),,)</f>
        <v>0</v>
      </c>
      <c r="AT184" s="6" cm="1">
        <f t="array" aca="1" ref="AT184" ca="1">OFFSET($B$2,$AC184,COLUMN(Q:Q),,)</f>
        <v>0</v>
      </c>
      <c r="AU184" s="6" cm="1">
        <f t="array" aca="1" ref="AU184" ca="1">OFFSET($B$2,$AC184,COLUMN(R:R),,)</f>
        <v>0</v>
      </c>
      <c r="AV184" s="6" cm="1">
        <f t="array" aca="1" ref="AV184" ca="1">OFFSET($B$2,$AC184,COLUMN(S:S),,)</f>
        <v>0</v>
      </c>
      <c r="AW184" s="6" cm="1">
        <f t="array" aca="1" ref="AW184" ca="1">OFFSET($B$2,$AC184,COLUMN(T:T),,)</f>
        <v>0</v>
      </c>
      <c r="AX184" s="6" cm="1">
        <f t="array" aca="1" ref="AX184" ca="1">OFFSET($B$2,$AC184,COLUMN(U:U),,)</f>
        <v>0</v>
      </c>
      <c r="AZ184" s="6">
        <v>182</v>
      </c>
      <c r="BA184" s="45" t="str">
        <f t="shared" ca="1" si="18"/>
        <v>DJ5963-780</v>
      </c>
      <c r="BB184" s="44">
        <f t="shared" ca="1" si="19"/>
        <v>44736</v>
      </c>
      <c r="BC184" s="6">
        <f>$AP$2</f>
        <v>9</v>
      </c>
      <c r="BD184" s="6">
        <f ca="1">$AP$12</f>
        <v>90</v>
      </c>
      <c r="BF184" s="6" cm="1">
        <f t="array" aca="1" ref="BF184" ca="1">SMALL(IF(CGAC-$D$1&lt;36,ROW($BD$3:$BD$1009)-2,9999),ROW(182:182))</f>
        <v>182</v>
      </c>
      <c r="BG184" s="6" t="str" cm="1">
        <f t="array" aca="1" ref="BG184" ca="1">OFFSET($AZ$2,$BF184,COLUMN(A:A),,)</f>
        <v>DJ5963-780</v>
      </c>
      <c r="BH184" s="49" cm="1">
        <f t="array" aca="1" ref="BH184" ca="1">OFFSET($AZ$2,$BF184,COLUMN(B:B),,)</f>
        <v>44736</v>
      </c>
      <c r="BI184" s="6" cm="1">
        <f t="array" aca="1" ref="BI184" ca="1">OFFSET($AZ$2,$BF184,COLUMN(C:C),,)</f>
        <v>9</v>
      </c>
      <c r="BJ184" s="6" cm="1">
        <f t="array" aca="1" ref="BJ184" ca="1">OFFSET($AZ$2,$BF184,COLUMN(D:D),,)</f>
        <v>90</v>
      </c>
      <c r="BL184" s="54" cm="1">
        <f t="array" aca="1" ref="BL184" ca="1">SMALL(IF(Order_QTY&gt;0,ROW($BF$3:$BF$1009)-2,9999),ROW(182:182))</f>
        <v>250</v>
      </c>
      <c r="BM184" s="53" t="str" cm="1">
        <f t="array" aca="1" ref="BM184" ca="1">OFFSET($BF$2,$BL184,COLUMN(A:A),,)</f>
        <v>DC0819-407</v>
      </c>
      <c r="BN184" s="55" cm="1">
        <f t="array" aca="1" ref="BN184" ca="1">OFFSET($BF$2,$BL184,COLUMN(B:B),,)</f>
        <v>44737</v>
      </c>
      <c r="BO184" s="53" cm="1">
        <f t="array" aca="1" ref="BO184" ca="1">OFFSET($BF$2,$BL184,COLUMN(C:C),,)</f>
        <v>5</v>
      </c>
      <c r="BP184" s="53" cm="1">
        <f t="array" aca="1" ref="BP184" ca="1">OFFSET($BF$2,$BL184,COLUMN(D:D),,)</f>
        <v>12</v>
      </c>
    </row>
    <row r="185" spans="1:68">
      <c r="A185" s="6">
        <v>183</v>
      </c>
      <c r="B185" s="6">
        <f>Order!A186</f>
        <v>0</v>
      </c>
      <c r="C185" s="6">
        <f>Order!C186</f>
        <v>0</v>
      </c>
      <c r="D185" s="44">
        <f>Order!B186</f>
        <v>0</v>
      </c>
      <c r="E185" s="6">
        <f>Order!D186</f>
        <v>0</v>
      </c>
      <c r="F185" s="6">
        <f>Order!E186</f>
        <v>0</v>
      </c>
      <c r="G185" s="6">
        <f>Order!F186</f>
        <v>0</v>
      </c>
      <c r="H185" s="6">
        <f>Order!G186</f>
        <v>0</v>
      </c>
      <c r="I185" s="6">
        <f>Order!H186</f>
        <v>0</v>
      </c>
      <c r="J185" s="6">
        <f>Order!I186</f>
        <v>0</v>
      </c>
      <c r="K185" s="6">
        <f>Order!J186</f>
        <v>0</v>
      </c>
      <c r="L185" s="6">
        <f>Order!K186</f>
        <v>0</v>
      </c>
      <c r="M185" s="6">
        <f>Order!L186</f>
        <v>0</v>
      </c>
      <c r="N185" s="6">
        <f>Order!M186</f>
        <v>0</v>
      </c>
      <c r="O185" s="6">
        <f>Order!N186</f>
        <v>0</v>
      </c>
      <c r="P185" s="6">
        <f>Order!O186</f>
        <v>0</v>
      </c>
      <c r="Q185" s="6">
        <f>Order!P186</f>
        <v>0</v>
      </c>
      <c r="R185" s="6">
        <f>Order!Q186</f>
        <v>0</v>
      </c>
      <c r="S185" s="6">
        <f>Order!R186</f>
        <v>0</v>
      </c>
      <c r="T185" s="6">
        <f>Order!S186</f>
        <v>0</v>
      </c>
      <c r="U185" s="6">
        <f>Order!T186</f>
        <v>0</v>
      </c>
      <c r="V185" s="6">
        <f>Order!U186</f>
        <v>0</v>
      </c>
      <c r="W185" s="6">
        <f>Order!V186</f>
        <v>0</v>
      </c>
      <c r="X185" s="6">
        <f>Order!W186</f>
        <v>0</v>
      </c>
      <c r="Y185" s="6">
        <f>Order!X186</f>
        <v>0</v>
      </c>
      <c r="Z185" s="6">
        <f>Order!Y186</f>
        <v>0</v>
      </c>
      <c r="AA185" s="6">
        <f>Order!Z186</f>
        <v>0</v>
      </c>
      <c r="AC185" s="6" cm="1">
        <f t="array" ref="AC185">SMALL(IF(成人兒童=$AE$1,ROW($A$3:$A$302)-2,9999),ROW(183:183))</f>
        <v>9999</v>
      </c>
      <c r="AD185" s="6" cm="1">
        <f t="array" aca="1" ref="AD185" ca="1">OFFSET($B$2,$AC185,COLUMN(A:A),,)</f>
        <v>0</v>
      </c>
      <c r="AE185" s="44" cm="1">
        <f t="array" aca="1" ref="AE185" ca="1">OFFSET($B$2,$AC185,COLUMN(B:B),,)</f>
        <v>0</v>
      </c>
      <c r="AF185" s="6" cm="1">
        <f t="array" aca="1" ref="AF185" ca="1">OFFSET($B$2,$AC185,COLUMN(C:C),,)</f>
        <v>0</v>
      </c>
      <c r="AG185" s="6" cm="1">
        <f t="array" aca="1" ref="AG185" ca="1">OFFSET($B$2,$AC185,COLUMN(D:D),,)</f>
        <v>0</v>
      </c>
      <c r="AH185" s="6" cm="1">
        <f t="array" aca="1" ref="AH185" ca="1">OFFSET($B$2,$AC185,COLUMN(E:E),,)</f>
        <v>0</v>
      </c>
      <c r="AI185" s="6" cm="1">
        <f t="array" aca="1" ref="AI185" ca="1">OFFSET($B$2,$AC185,COLUMN(F:F),,)</f>
        <v>0</v>
      </c>
      <c r="AJ185" s="6" cm="1">
        <f t="array" aca="1" ref="AJ185" ca="1">OFFSET($B$2,$AC185,COLUMN(G:G),,)</f>
        <v>0</v>
      </c>
      <c r="AK185" s="6" cm="1">
        <f t="array" aca="1" ref="AK185" ca="1">OFFSET($B$2,$AC185,COLUMN(H:H),,)</f>
        <v>0</v>
      </c>
      <c r="AL185" s="6" cm="1">
        <f t="array" aca="1" ref="AL185" ca="1">OFFSET($B$2,$AC185,COLUMN(I:I),,)</f>
        <v>0</v>
      </c>
      <c r="AM185" s="6" cm="1">
        <f t="array" aca="1" ref="AM185" ca="1">OFFSET($B$2,$AC185,COLUMN(J:J),,)</f>
        <v>0</v>
      </c>
      <c r="AN185" s="6" cm="1">
        <f t="array" aca="1" ref="AN185" ca="1">OFFSET($B$2,$AC185,COLUMN(K:K),,)</f>
        <v>0</v>
      </c>
      <c r="AO185" s="6" cm="1">
        <f t="array" aca="1" ref="AO185" ca="1">OFFSET($B$2,$AC185,COLUMN(L:L),,)</f>
        <v>0</v>
      </c>
      <c r="AP185" s="6" cm="1">
        <f t="array" aca="1" ref="AP185" ca="1">OFFSET($B$2,$AC185,COLUMN(M:M),,)</f>
        <v>0</v>
      </c>
      <c r="AQ185" s="6" cm="1">
        <f t="array" aca="1" ref="AQ185" ca="1">OFFSET($B$2,$AC185,COLUMN(N:N),,)</f>
        <v>0</v>
      </c>
      <c r="AR185" s="6" cm="1">
        <f t="array" aca="1" ref="AR185" ca="1">OFFSET($B$2,$AC185,COLUMN(O:O),,)</f>
        <v>0</v>
      </c>
      <c r="AS185" s="6" cm="1">
        <f t="array" aca="1" ref="AS185" ca="1">OFFSET($B$2,$AC185,COLUMN(P:P),,)</f>
        <v>0</v>
      </c>
      <c r="AT185" s="6" cm="1">
        <f t="array" aca="1" ref="AT185" ca="1">OFFSET($B$2,$AC185,COLUMN(Q:Q),,)</f>
        <v>0</v>
      </c>
      <c r="AU185" s="6" cm="1">
        <f t="array" aca="1" ref="AU185" ca="1">OFFSET($B$2,$AC185,COLUMN(R:R),,)</f>
        <v>0</v>
      </c>
      <c r="AV185" s="6" cm="1">
        <f t="array" aca="1" ref="AV185" ca="1">OFFSET($B$2,$AC185,COLUMN(S:S),,)</f>
        <v>0</v>
      </c>
      <c r="AW185" s="6" cm="1">
        <f t="array" aca="1" ref="AW185" ca="1">OFFSET($B$2,$AC185,COLUMN(T:T),,)</f>
        <v>0</v>
      </c>
      <c r="AX185" s="6" cm="1">
        <f t="array" aca="1" ref="AX185" ca="1">OFFSET($B$2,$AC185,COLUMN(U:U),,)</f>
        <v>0</v>
      </c>
      <c r="AZ185" s="6">
        <v>183</v>
      </c>
      <c r="BA185" s="45" t="str">
        <f t="shared" ca="1" si="18"/>
        <v>DJ5963-780</v>
      </c>
      <c r="BB185" s="44">
        <f t="shared" ca="1" si="19"/>
        <v>44736</v>
      </c>
      <c r="BC185" s="6">
        <f>$AQ$2</f>
        <v>9.5</v>
      </c>
      <c r="BD185" s="6">
        <f ca="1">$AQ$12</f>
        <v>126</v>
      </c>
      <c r="BF185" s="6" cm="1">
        <f t="array" aca="1" ref="BF185" ca="1">SMALL(IF(CGAC-$D$1&lt;36,ROW($BD$3:$BD$1009)-2,9999),ROW(183:183))</f>
        <v>183</v>
      </c>
      <c r="BG185" s="6" t="str" cm="1">
        <f t="array" aca="1" ref="BG185" ca="1">OFFSET($AZ$2,$BF185,COLUMN(A:A),,)</f>
        <v>DJ5963-780</v>
      </c>
      <c r="BH185" s="49" cm="1">
        <f t="array" aca="1" ref="BH185" ca="1">OFFSET($AZ$2,$BF185,COLUMN(B:B),,)</f>
        <v>44736</v>
      </c>
      <c r="BI185" s="6" cm="1">
        <f t="array" aca="1" ref="BI185" ca="1">OFFSET($AZ$2,$BF185,COLUMN(C:C),,)</f>
        <v>9.5</v>
      </c>
      <c r="BJ185" s="6" cm="1">
        <f t="array" aca="1" ref="BJ185" ca="1">OFFSET($AZ$2,$BF185,COLUMN(D:D),,)</f>
        <v>126</v>
      </c>
      <c r="BL185" s="54" cm="1">
        <f t="array" aca="1" ref="BL185" ca="1">SMALL(IF(Order_QTY&gt;0,ROW($BF$3:$BF$1009)-2,9999),ROW(183:183))</f>
        <v>251</v>
      </c>
      <c r="BM185" s="53" t="str" cm="1">
        <f t="array" aca="1" ref="BM185" ca="1">OFFSET($BF$2,$BL185,COLUMN(A:A),,)</f>
        <v>DC0819-407</v>
      </c>
      <c r="BN185" s="55" cm="1">
        <f t="array" aca="1" ref="BN185" ca="1">OFFSET($BF$2,$BL185,COLUMN(B:B),,)</f>
        <v>44737</v>
      </c>
      <c r="BO185" s="53" cm="1">
        <f t="array" aca="1" ref="BO185" ca="1">OFFSET($BF$2,$BL185,COLUMN(C:C),,)</f>
        <v>5.5</v>
      </c>
      <c r="BP185" s="53" cm="1">
        <f t="array" aca="1" ref="BP185" ca="1">OFFSET($BF$2,$BL185,COLUMN(D:D),,)</f>
        <v>18</v>
      </c>
    </row>
    <row r="186" spans="1:68">
      <c r="A186" s="6">
        <v>184</v>
      </c>
      <c r="B186" s="6">
        <f>Order!A187</f>
        <v>0</v>
      </c>
      <c r="C186" s="6">
        <f>Order!C187</f>
        <v>0</v>
      </c>
      <c r="D186" s="44">
        <f>Order!B187</f>
        <v>0</v>
      </c>
      <c r="E186" s="6">
        <f>Order!D187</f>
        <v>0</v>
      </c>
      <c r="F186" s="6">
        <f>Order!E187</f>
        <v>0</v>
      </c>
      <c r="G186" s="6">
        <f>Order!F187</f>
        <v>0</v>
      </c>
      <c r="H186" s="6">
        <f>Order!G187</f>
        <v>0</v>
      </c>
      <c r="I186" s="6">
        <f>Order!H187</f>
        <v>0</v>
      </c>
      <c r="J186" s="6">
        <f>Order!I187</f>
        <v>0</v>
      </c>
      <c r="K186" s="6">
        <f>Order!J187</f>
        <v>0</v>
      </c>
      <c r="L186" s="6">
        <f>Order!K187</f>
        <v>0</v>
      </c>
      <c r="M186" s="6">
        <f>Order!L187</f>
        <v>0</v>
      </c>
      <c r="N186" s="6">
        <f>Order!M187</f>
        <v>0</v>
      </c>
      <c r="O186" s="6">
        <f>Order!N187</f>
        <v>0</v>
      </c>
      <c r="P186" s="6">
        <f>Order!O187</f>
        <v>0</v>
      </c>
      <c r="Q186" s="6">
        <f>Order!P187</f>
        <v>0</v>
      </c>
      <c r="R186" s="6">
        <f>Order!Q187</f>
        <v>0</v>
      </c>
      <c r="S186" s="6">
        <f>Order!R187</f>
        <v>0</v>
      </c>
      <c r="T186" s="6">
        <f>Order!S187</f>
        <v>0</v>
      </c>
      <c r="U186" s="6">
        <f>Order!T187</f>
        <v>0</v>
      </c>
      <c r="V186" s="6">
        <f>Order!U187</f>
        <v>0</v>
      </c>
      <c r="W186" s="6">
        <f>Order!V187</f>
        <v>0</v>
      </c>
      <c r="X186" s="6">
        <f>Order!W187</f>
        <v>0</v>
      </c>
      <c r="Y186" s="6">
        <f>Order!X187</f>
        <v>0</v>
      </c>
      <c r="Z186" s="6">
        <f>Order!Y187</f>
        <v>0</v>
      </c>
      <c r="AA186" s="6">
        <f>Order!Z187</f>
        <v>0</v>
      </c>
      <c r="AC186" s="6" cm="1">
        <f t="array" ref="AC186">SMALL(IF(成人兒童=$AE$1,ROW($A$3:$A$302)-2,9999),ROW(184:184))</f>
        <v>9999</v>
      </c>
      <c r="AD186" s="6" cm="1">
        <f t="array" aca="1" ref="AD186" ca="1">OFFSET($B$2,$AC186,COLUMN(A:A),,)</f>
        <v>0</v>
      </c>
      <c r="AE186" s="44" cm="1">
        <f t="array" aca="1" ref="AE186" ca="1">OFFSET($B$2,$AC186,COLUMN(B:B),,)</f>
        <v>0</v>
      </c>
      <c r="AF186" s="6" cm="1">
        <f t="array" aca="1" ref="AF186" ca="1">OFFSET($B$2,$AC186,COLUMN(C:C),,)</f>
        <v>0</v>
      </c>
      <c r="AG186" s="6" cm="1">
        <f t="array" aca="1" ref="AG186" ca="1">OFFSET($B$2,$AC186,COLUMN(D:D),,)</f>
        <v>0</v>
      </c>
      <c r="AH186" s="6" cm="1">
        <f t="array" aca="1" ref="AH186" ca="1">OFFSET($B$2,$AC186,COLUMN(E:E),,)</f>
        <v>0</v>
      </c>
      <c r="AI186" s="6" cm="1">
        <f t="array" aca="1" ref="AI186" ca="1">OFFSET($B$2,$AC186,COLUMN(F:F),,)</f>
        <v>0</v>
      </c>
      <c r="AJ186" s="6" cm="1">
        <f t="array" aca="1" ref="AJ186" ca="1">OFFSET($B$2,$AC186,COLUMN(G:G),,)</f>
        <v>0</v>
      </c>
      <c r="AK186" s="6" cm="1">
        <f t="array" aca="1" ref="AK186" ca="1">OFFSET($B$2,$AC186,COLUMN(H:H),,)</f>
        <v>0</v>
      </c>
      <c r="AL186" s="6" cm="1">
        <f t="array" aca="1" ref="AL186" ca="1">OFFSET($B$2,$AC186,COLUMN(I:I),,)</f>
        <v>0</v>
      </c>
      <c r="AM186" s="6" cm="1">
        <f t="array" aca="1" ref="AM186" ca="1">OFFSET($B$2,$AC186,COLUMN(J:J),,)</f>
        <v>0</v>
      </c>
      <c r="AN186" s="6" cm="1">
        <f t="array" aca="1" ref="AN186" ca="1">OFFSET($B$2,$AC186,COLUMN(K:K),,)</f>
        <v>0</v>
      </c>
      <c r="AO186" s="6" cm="1">
        <f t="array" aca="1" ref="AO186" ca="1">OFFSET($B$2,$AC186,COLUMN(L:L),,)</f>
        <v>0</v>
      </c>
      <c r="AP186" s="6" cm="1">
        <f t="array" aca="1" ref="AP186" ca="1">OFFSET($B$2,$AC186,COLUMN(M:M),,)</f>
        <v>0</v>
      </c>
      <c r="AQ186" s="6" cm="1">
        <f t="array" aca="1" ref="AQ186" ca="1">OFFSET($B$2,$AC186,COLUMN(N:N),,)</f>
        <v>0</v>
      </c>
      <c r="AR186" s="6" cm="1">
        <f t="array" aca="1" ref="AR186" ca="1">OFFSET($B$2,$AC186,COLUMN(O:O),,)</f>
        <v>0</v>
      </c>
      <c r="AS186" s="6" cm="1">
        <f t="array" aca="1" ref="AS186" ca="1">OFFSET($B$2,$AC186,COLUMN(P:P),,)</f>
        <v>0</v>
      </c>
      <c r="AT186" s="6" cm="1">
        <f t="array" aca="1" ref="AT186" ca="1">OFFSET($B$2,$AC186,COLUMN(Q:Q),,)</f>
        <v>0</v>
      </c>
      <c r="AU186" s="6" cm="1">
        <f t="array" aca="1" ref="AU186" ca="1">OFFSET($B$2,$AC186,COLUMN(R:R),,)</f>
        <v>0</v>
      </c>
      <c r="AV186" s="6" cm="1">
        <f t="array" aca="1" ref="AV186" ca="1">OFFSET($B$2,$AC186,COLUMN(S:S),,)</f>
        <v>0</v>
      </c>
      <c r="AW186" s="6" cm="1">
        <f t="array" aca="1" ref="AW186" ca="1">OFFSET($B$2,$AC186,COLUMN(T:T),,)</f>
        <v>0</v>
      </c>
      <c r="AX186" s="6" cm="1">
        <f t="array" aca="1" ref="AX186" ca="1">OFFSET($B$2,$AC186,COLUMN(U:U),,)</f>
        <v>0</v>
      </c>
      <c r="AZ186" s="6">
        <v>184</v>
      </c>
      <c r="BA186" s="45" t="str">
        <f t="shared" ca="1" si="18"/>
        <v>DJ5963-780</v>
      </c>
      <c r="BB186" s="44">
        <f t="shared" ca="1" si="19"/>
        <v>44736</v>
      </c>
      <c r="BC186" s="6">
        <f>$AR$2</f>
        <v>10</v>
      </c>
      <c r="BD186" s="6">
        <f ca="1">$AR$12</f>
        <v>96</v>
      </c>
      <c r="BF186" s="6" cm="1">
        <f t="array" aca="1" ref="BF186" ca="1">SMALL(IF(CGAC-$D$1&lt;36,ROW($BD$3:$BD$1009)-2,9999),ROW(184:184))</f>
        <v>184</v>
      </c>
      <c r="BG186" s="6" t="str" cm="1">
        <f t="array" aca="1" ref="BG186" ca="1">OFFSET($AZ$2,$BF186,COLUMN(A:A),,)</f>
        <v>DJ5963-780</v>
      </c>
      <c r="BH186" s="49" cm="1">
        <f t="array" aca="1" ref="BH186" ca="1">OFFSET($AZ$2,$BF186,COLUMN(B:B),,)</f>
        <v>44736</v>
      </c>
      <c r="BI186" s="6" cm="1">
        <f t="array" aca="1" ref="BI186" ca="1">OFFSET($AZ$2,$BF186,COLUMN(C:C),,)</f>
        <v>10</v>
      </c>
      <c r="BJ186" s="6" cm="1">
        <f t="array" aca="1" ref="BJ186" ca="1">OFFSET($AZ$2,$BF186,COLUMN(D:D),,)</f>
        <v>96</v>
      </c>
      <c r="BL186" s="54" cm="1">
        <f t="array" aca="1" ref="BL186" ca="1">SMALL(IF(Order_QTY&gt;0,ROW($BF$3:$BF$1009)-2,9999),ROW(184:184))</f>
        <v>252</v>
      </c>
      <c r="BM186" s="53" t="str" cm="1">
        <f t="array" aca="1" ref="BM186" ca="1">OFFSET($BF$2,$BL186,COLUMN(A:A),,)</f>
        <v>DC0819-407</v>
      </c>
      <c r="BN186" s="55" cm="1">
        <f t="array" aca="1" ref="BN186" ca="1">OFFSET($BF$2,$BL186,COLUMN(B:B),,)</f>
        <v>44737</v>
      </c>
      <c r="BO186" s="53" cm="1">
        <f t="array" aca="1" ref="BO186" ca="1">OFFSET($BF$2,$BL186,COLUMN(C:C),,)</f>
        <v>6</v>
      </c>
      <c r="BP186" s="53" cm="1">
        <f t="array" aca="1" ref="BP186" ca="1">OFFSET($BF$2,$BL186,COLUMN(D:D),,)</f>
        <v>24</v>
      </c>
    </row>
    <row r="187" spans="1:68">
      <c r="A187" s="6">
        <v>185</v>
      </c>
      <c r="B187" s="6">
        <f>Order!A188</f>
        <v>0</v>
      </c>
      <c r="C187" s="6">
        <f>Order!C188</f>
        <v>0</v>
      </c>
      <c r="D187" s="44">
        <f>Order!B188</f>
        <v>0</v>
      </c>
      <c r="E187" s="6">
        <f>Order!D188</f>
        <v>0</v>
      </c>
      <c r="F187" s="6">
        <f>Order!E188</f>
        <v>0</v>
      </c>
      <c r="G187" s="6">
        <f>Order!F188</f>
        <v>0</v>
      </c>
      <c r="H187" s="6">
        <f>Order!G188</f>
        <v>0</v>
      </c>
      <c r="I187" s="6">
        <f>Order!H188</f>
        <v>0</v>
      </c>
      <c r="J187" s="6">
        <f>Order!I188</f>
        <v>0</v>
      </c>
      <c r="K187" s="6">
        <f>Order!J188</f>
        <v>0</v>
      </c>
      <c r="L187" s="6">
        <f>Order!K188</f>
        <v>0</v>
      </c>
      <c r="M187" s="6">
        <f>Order!L188</f>
        <v>0</v>
      </c>
      <c r="N187" s="6">
        <f>Order!M188</f>
        <v>0</v>
      </c>
      <c r="O187" s="6">
        <f>Order!N188</f>
        <v>0</v>
      </c>
      <c r="P187" s="6">
        <f>Order!O188</f>
        <v>0</v>
      </c>
      <c r="Q187" s="6">
        <f>Order!P188</f>
        <v>0</v>
      </c>
      <c r="R187" s="6">
        <f>Order!Q188</f>
        <v>0</v>
      </c>
      <c r="S187" s="6">
        <f>Order!R188</f>
        <v>0</v>
      </c>
      <c r="T187" s="6">
        <f>Order!S188</f>
        <v>0</v>
      </c>
      <c r="U187" s="6">
        <f>Order!T188</f>
        <v>0</v>
      </c>
      <c r="V187" s="6">
        <f>Order!U188</f>
        <v>0</v>
      </c>
      <c r="W187" s="6">
        <f>Order!V188</f>
        <v>0</v>
      </c>
      <c r="X187" s="6">
        <f>Order!W188</f>
        <v>0</v>
      </c>
      <c r="Y187" s="6">
        <f>Order!X188</f>
        <v>0</v>
      </c>
      <c r="Z187" s="6">
        <f>Order!Y188</f>
        <v>0</v>
      </c>
      <c r="AA187" s="6">
        <f>Order!Z188</f>
        <v>0</v>
      </c>
      <c r="AC187" s="6" cm="1">
        <f t="array" ref="AC187">SMALL(IF(成人兒童=$AE$1,ROW($A$3:$A$302)-2,9999),ROW(185:185))</f>
        <v>9999</v>
      </c>
      <c r="AD187" s="6" cm="1">
        <f t="array" aca="1" ref="AD187" ca="1">OFFSET($B$2,$AC187,COLUMN(A:A),,)</f>
        <v>0</v>
      </c>
      <c r="AE187" s="44" cm="1">
        <f t="array" aca="1" ref="AE187" ca="1">OFFSET($B$2,$AC187,COLUMN(B:B),,)</f>
        <v>0</v>
      </c>
      <c r="AF187" s="6" cm="1">
        <f t="array" aca="1" ref="AF187" ca="1">OFFSET($B$2,$AC187,COLUMN(C:C),,)</f>
        <v>0</v>
      </c>
      <c r="AG187" s="6" cm="1">
        <f t="array" aca="1" ref="AG187" ca="1">OFFSET($B$2,$AC187,COLUMN(D:D),,)</f>
        <v>0</v>
      </c>
      <c r="AH187" s="6" cm="1">
        <f t="array" aca="1" ref="AH187" ca="1">OFFSET($B$2,$AC187,COLUMN(E:E),,)</f>
        <v>0</v>
      </c>
      <c r="AI187" s="6" cm="1">
        <f t="array" aca="1" ref="AI187" ca="1">OFFSET($B$2,$AC187,COLUMN(F:F),,)</f>
        <v>0</v>
      </c>
      <c r="AJ187" s="6" cm="1">
        <f t="array" aca="1" ref="AJ187" ca="1">OFFSET($B$2,$AC187,COLUMN(G:G),,)</f>
        <v>0</v>
      </c>
      <c r="AK187" s="6" cm="1">
        <f t="array" aca="1" ref="AK187" ca="1">OFFSET($B$2,$AC187,COLUMN(H:H),,)</f>
        <v>0</v>
      </c>
      <c r="AL187" s="6" cm="1">
        <f t="array" aca="1" ref="AL187" ca="1">OFFSET($B$2,$AC187,COLUMN(I:I),,)</f>
        <v>0</v>
      </c>
      <c r="AM187" s="6" cm="1">
        <f t="array" aca="1" ref="AM187" ca="1">OFFSET($B$2,$AC187,COLUMN(J:J),,)</f>
        <v>0</v>
      </c>
      <c r="AN187" s="6" cm="1">
        <f t="array" aca="1" ref="AN187" ca="1">OFFSET($B$2,$AC187,COLUMN(K:K),,)</f>
        <v>0</v>
      </c>
      <c r="AO187" s="6" cm="1">
        <f t="array" aca="1" ref="AO187" ca="1">OFFSET($B$2,$AC187,COLUMN(L:L),,)</f>
        <v>0</v>
      </c>
      <c r="AP187" s="6" cm="1">
        <f t="array" aca="1" ref="AP187" ca="1">OFFSET($B$2,$AC187,COLUMN(M:M),,)</f>
        <v>0</v>
      </c>
      <c r="AQ187" s="6" cm="1">
        <f t="array" aca="1" ref="AQ187" ca="1">OFFSET($B$2,$AC187,COLUMN(N:N),,)</f>
        <v>0</v>
      </c>
      <c r="AR187" s="6" cm="1">
        <f t="array" aca="1" ref="AR187" ca="1">OFFSET($B$2,$AC187,COLUMN(O:O),,)</f>
        <v>0</v>
      </c>
      <c r="AS187" s="6" cm="1">
        <f t="array" aca="1" ref="AS187" ca="1">OFFSET($B$2,$AC187,COLUMN(P:P),,)</f>
        <v>0</v>
      </c>
      <c r="AT187" s="6" cm="1">
        <f t="array" aca="1" ref="AT187" ca="1">OFFSET($B$2,$AC187,COLUMN(Q:Q),,)</f>
        <v>0</v>
      </c>
      <c r="AU187" s="6" cm="1">
        <f t="array" aca="1" ref="AU187" ca="1">OFFSET($B$2,$AC187,COLUMN(R:R),,)</f>
        <v>0</v>
      </c>
      <c r="AV187" s="6" cm="1">
        <f t="array" aca="1" ref="AV187" ca="1">OFFSET($B$2,$AC187,COLUMN(S:S),,)</f>
        <v>0</v>
      </c>
      <c r="AW187" s="6" cm="1">
        <f t="array" aca="1" ref="AW187" ca="1">OFFSET($B$2,$AC187,COLUMN(T:T),,)</f>
        <v>0</v>
      </c>
      <c r="AX187" s="6" cm="1">
        <f t="array" aca="1" ref="AX187" ca="1">OFFSET($B$2,$AC187,COLUMN(U:U),,)</f>
        <v>0</v>
      </c>
      <c r="AZ187" s="6">
        <v>185</v>
      </c>
      <c r="BA187" s="45" t="str">
        <f t="shared" ca="1" si="18"/>
        <v>DJ5963-780</v>
      </c>
      <c r="BB187" s="44">
        <f t="shared" ca="1" si="19"/>
        <v>44736</v>
      </c>
      <c r="BC187" s="6">
        <f>$AS$2</f>
        <v>10.5</v>
      </c>
      <c r="BD187" s="6">
        <f ca="1">$AS$12</f>
        <v>18</v>
      </c>
      <c r="BF187" s="6" cm="1">
        <f t="array" aca="1" ref="BF187" ca="1">SMALL(IF(CGAC-$D$1&lt;36,ROW($BD$3:$BD$1009)-2,9999),ROW(185:185))</f>
        <v>185</v>
      </c>
      <c r="BG187" s="6" t="str" cm="1">
        <f t="array" aca="1" ref="BG187" ca="1">OFFSET($AZ$2,$BF187,COLUMN(A:A),,)</f>
        <v>DJ5963-780</v>
      </c>
      <c r="BH187" s="49" cm="1">
        <f t="array" aca="1" ref="BH187" ca="1">OFFSET($AZ$2,$BF187,COLUMN(B:B),,)</f>
        <v>44736</v>
      </c>
      <c r="BI187" s="6" cm="1">
        <f t="array" aca="1" ref="BI187" ca="1">OFFSET($AZ$2,$BF187,COLUMN(C:C),,)</f>
        <v>10.5</v>
      </c>
      <c r="BJ187" s="6" cm="1">
        <f t="array" aca="1" ref="BJ187" ca="1">OFFSET($AZ$2,$BF187,COLUMN(D:D),,)</f>
        <v>18</v>
      </c>
      <c r="BL187" s="54" cm="1">
        <f t="array" aca="1" ref="BL187" ca="1">SMALL(IF(Order_QTY&gt;0,ROW($BF$3:$BF$1009)-2,9999),ROW(185:185))</f>
        <v>253</v>
      </c>
      <c r="BM187" s="53" t="str" cm="1">
        <f t="array" aca="1" ref="BM187" ca="1">OFFSET($BF$2,$BL187,COLUMN(A:A),,)</f>
        <v>DC0819-407</v>
      </c>
      <c r="BN187" s="55" cm="1">
        <f t="array" aca="1" ref="BN187" ca="1">OFFSET($BF$2,$BL187,COLUMN(B:B),,)</f>
        <v>44737</v>
      </c>
      <c r="BO187" s="53" cm="1">
        <f t="array" aca="1" ref="BO187" ca="1">OFFSET($BF$2,$BL187,COLUMN(C:C),,)</f>
        <v>6.5</v>
      </c>
      <c r="BP187" s="53" cm="1">
        <f t="array" aca="1" ref="BP187" ca="1">OFFSET($BF$2,$BL187,COLUMN(D:D),,)</f>
        <v>30</v>
      </c>
    </row>
    <row r="188" spans="1:68">
      <c r="A188" s="6">
        <v>186</v>
      </c>
      <c r="B188" s="6">
        <f>Order!A189</f>
        <v>0</v>
      </c>
      <c r="C188" s="6">
        <f>Order!C189</f>
        <v>0</v>
      </c>
      <c r="D188" s="44">
        <f>Order!B189</f>
        <v>0</v>
      </c>
      <c r="E188" s="6">
        <f>Order!D189</f>
        <v>0</v>
      </c>
      <c r="F188" s="6">
        <f>Order!E189</f>
        <v>0</v>
      </c>
      <c r="G188" s="6">
        <f>Order!F189</f>
        <v>0</v>
      </c>
      <c r="H188" s="6">
        <f>Order!G189</f>
        <v>0</v>
      </c>
      <c r="I188" s="6">
        <f>Order!H189</f>
        <v>0</v>
      </c>
      <c r="J188" s="6">
        <f>Order!I189</f>
        <v>0</v>
      </c>
      <c r="K188" s="6">
        <f>Order!J189</f>
        <v>0</v>
      </c>
      <c r="L188" s="6">
        <f>Order!K189</f>
        <v>0</v>
      </c>
      <c r="M188" s="6">
        <f>Order!L189</f>
        <v>0</v>
      </c>
      <c r="N188" s="6">
        <f>Order!M189</f>
        <v>0</v>
      </c>
      <c r="O188" s="6">
        <f>Order!N189</f>
        <v>0</v>
      </c>
      <c r="P188" s="6">
        <f>Order!O189</f>
        <v>0</v>
      </c>
      <c r="Q188" s="6">
        <f>Order!P189</f>
        <v>0</v>
      </c>
      <c r="R188" s="6">
        <f>Order!Q189</f>
        <v>0</v>
      </c>
      <c r="S188" s="6">
        <f>Order!R189</f>
        <v>0</v>
      </c>
      <c r="T188" s="6">
        <f>Order!S189</f>
        <v>0</v>
      </c>
      <c r="U188" s="6">
        <f>Order!T189</f>
        <v>0</v>
      </c>
      <c r="V188" s="6">
        <f>Order!U189</f>
        <v>0</v>
      </c>
      <c r="W188" s="6">
        <f>Order!V189</f>
        <v>0</v>
      </c>
      <c r="X188" s="6">
        <f>Order!W189</f>
        <v>0</v>
      </c>
      <c r="Y188" s="6">
        <f>Order!X189</f>
        <v>0</v>
      </c>
      <c r="Z188" s="6">
        <f>Order!Y189</f>
        <v>0</v>
      </c>
      <c r="AA188" s="6">
        <f>Order!Z189</f>
        <v>0</v>
      </c>
      <c r="AC188" s="6" cm="1">
        <f t="array" ref="AC188">SMALL(IF(成人兒童=$AE$1,ROW($A$3:$A$302)-2,9999),ROW(186:186))</f>
        <v>9999</v>
      </c>
      <c r="AD188" s="6" cm="1">
        <f t="array" aca="1" ref="AD188" ca="1">OFFSET($B$2,$AC188,COLUMN(A:A),,)</f>
        <v>0</v>
      </c>
      <c r="AE188" s="44" cm="1">
        <f t="array" aca="1" ref="AE188" ca="1">OFFSET($B$2,$AC188,COLUMN(B:B),,)</f>
        <v>0</v>
      </c>
      <c r="AF188" s="6" cm="1">
        <f t="array" aca="1" ref="AF188" ca="1">OFFSET($B$2,$AC188,COLUMN(C:C),,)</f>
        <v>0</v>
      </c>
      <c r="AG188" s="6" cm="1">
        <f t="array" aca="1" ref="AG188" ca="1">OFFSET($B$2,$AC188,COLUMN(D:D),,)</f>
        <v>0</v>
      </c>
      <c r="AH188" s="6" cm="1">
        <f t="array" aca="1" ref="AH188" ca="1">OFFSET($B$2,$AC188,COLUMN(E:E),,)</f>
        <v>0</v>
      </c>
      <c r="AI188" s="6" cm="1">
        <f t="array" aca="1" ref="AI188" ca="1">OFFSET($B$2,$AC188,COLUMN(F:F),,)</f>
        <v>0</v>
      </c>
      <c r="AJ188" s="6" cm="1">
        <f t="array" aca="1" ref="AJ188" ca="1">OFFSET($B$2,$AC188,COLUMN(G:G),,)</f>
        <v>0</v>
      </c>
      <c r="AK188" s="6" cm="1">
        <f t="array" aca="1" ref="AK188" ca="1">OFFSET($B$2,$AC188,COLUMN(H:H),,)</f>
        <v>0</v>
      </c>
      <c r="AL188" s="6" cm="1">
        <f t="array" aca="1" ref="AL188" ca="1">OFFSET($B$2,$AC188,COLUMN(I:I),,)</f>
        <v>0</v>
      </c>
      <c r="AM188" s="6" cm="1">
        <f t="array" aca="1" ref="AM188" ca="1">OFFSET($B$2,$AC188,COLUMN(J:J),,)</f>
        <v>0</v>
      </c>
      <c r="AN188" s="6" cm="1">
        <f t="array" aca="1" ref="AN188" ca="1">OFFSET($B$2,$AC188,COLUMN(K:K),,)</f>
        <v>0</v>
      </c>
      <c r="AO188" s="6" cm="1">
        <f t="array" aca="1" ref="AO188" ca="1">OFFSET($B$2,$AC188,COLUMN(L:L),,)</f>
        <v>0</v>
      </c>
      <c r="AP188" s="6" cm="1">
        <f t="array" aca="1" ref="AP188" ca="1">OFFSET($B$2,$AC188,COLUMN(M:M),,)</f>
        <v>0</v>
      </c>
      <c r="AQ188" s="6" cm="1">
        <f t="array" aca="1" ref="AQ188" ca="1">OFFSET($B$2,$AC188,COLUMN(N:N),,)</f>
        <v>0</v>
      </c>
      <c r="AR188" s="6" cm="1">
        <f t="array" aca="1" ref="AR188" ca="1">OFFSET($B$2,$AC188,COLUMN(O:O),,)</f>
        <v>0</v>
      </c>
      <c r="AS188" s="6" cm="1">
        <f t="array" aca="1" ref="AS188" ca="1">OFFSET($B$2,$AC188,COLUMN(P:P),,)</f>
        <v>0</v>
      </c>
      <c r="AT188" s="6" cm="1">
        <f t="array" aca="1" ref="AT188" ca="1">OFFSET($B$2,$AC188,COLUMN(Q:Q),,)</f>
        <v>0</v>
      </c>
      <c r="AU188" s="6" cm="1">
        <f t="array" aca="1" ref="AU188" ca="1">OFFSET($B$2,$AC188,COLUMN(R:R),,)</f>
        <v>0</v>
      </c>
      <c r="AV188" s="6" cm="1">
        <f t="array" aca="1" ref="AV188" ca="1">OFFSET($B$2,$AC188,COLUMN(S:S),,)</f>
        <v>0</v>
      </c>
      <c r="AW188" s="6" cm="1">
        <f t="array" aca="1" ref="AW188" ca="1">OFFSET($B$2,$AC188,COLUMN(T:T),,)</f>
        <v>0</v>
      </c>
      <c r="AX188" s="6" cm="1">
        <f t="array" aca="1" ref="AX188" ca="1">OFFSET($B$2,$AC188,COLUMN(U:U),,)</f>
        <v>0</v>
      </c>
      <c r="AZ188" s="6">
        <v>186</v>
      </c>
      <c r="BA188" s="45" t="str">
        <f t="shared" ca="1" si="18"/>
        <v>DJ5963-780</v>
      </c>
      <c r="BB188" s="44">
        <f t="shared" ca="1" si="19"/>
        <v>44736</v>
      </c>
      <c r="BC188" s="6">
        <f>$AT$2</f>
        <v>11</v>
      </c>
      <c r="BD188" s="6">
        <f ca="1">$AT$12</f>
        <v>42</v>
      </c>
      <c r="BF188" s="6" cm="1">
        <f t="array" aca="1" ref="BF188" ca="1">SMALL(IF(CGAC-$D$1&lt;36,ROW($BD$3:$BD$1009)-2,9999),ROW(186:186))</f>
        <v>186</v>
      </c>
      <c r="BG188" s="6" t="str" cm="1">
        <f t="array" aca="1" ref="BG188" ca="1">OFFSET($AZ$2,$BF188,COLUMN(A:A),,)</f>
        <v>DJ5963-780</v>
      </c>
      <c r="BH188" s="49" cm="1">
        <f t="array" aca="1" ref="BH188" ca="1">OFFSET($AZ$2,$BF188,COLUMN(B:B),,)</f>
        <v>44736</v>
      </c>
      <c r="BI188" s="6" cm="1">
        <f t="array" aca="1" ref="BI188" ca="1">OFFSET($AZ$2,$BF188,COLUMN(C:C),,)</f>
        <v>11</v>
      </c>
      <c r="BJ188" s="6" cm="1">
        <f t="array" aca="1" ref="BJ188" ca="1">OFFSET($AZ$2,$BF188,COLUMN(D:D),,)</f>
        <v>42</v>
      </c>
      <c r="BL188" s="54" cm="1">
        <f t="array" aca="1" ref="BL188" ca="1">SMALL(IF(Order_QTY&gt;0,ROW($BF$3:$BF$1009)-2,9999),ROW(186:186))</f>
        <v>254</v>
      </c>
      <c r="BM188" s="53" t="str" cm="1">
        <f t="array" aca="1" ref="BM188" ca="1">OFFSET($BF$2,$BL188,COLUMN(A:A),,)</f>
        <v>DC0819-407</v>
      </c>
      <c r="BN188" s="55" cm="1">
        <f t="array" aca="1" ref="BN188" ca="1">OFFSET($BF$2,$BL188,COLUMN(B:B),,)</f>
        <v>44737</v>
      </c>
      <c r="BO188" s="53" cm="1">
        <f t="array" aca="1" ref="BO188" ca="1">OFFSET($BF$2,$BL188,COLUMN(C:C),,)</f>
        <v>7</v>
      </c>
      <c r="BP188" s="53" cm="1">
        <f t="array" aca="1" ref="BP188" ca="1">OFFSET($BF$2,$BL188,COLUMN(D:D),,)</f>
        <v>42</v>
      </c>
    </row>
    <row r="189" spans="1:68">
      <c r="A189" s="6">
        <v>187</v>
      </c>
      <c r="B189" s="6">
        <f>Order!A190</f>
        <v>0</v>
      </c>
      <c r="C189" s="6">
        <f>Order!C190</f>
        <v>0</v>
      </c>
      <c r="D189" s="44">
        <f>Order!B190</f>
        <v>0</v>
      </c>
      <c r="E189" s="6">
        <f>Order!D190</f>
        <v>0</v>
      </c>
      <c r="F189" s="6">
        <f>Order!E190</f>
        <v>0</v>
      </c>
      <c r="G189" s="6">
        <f>Order!F190</f>
        <v>0</v>
      </c>
      <c r="H189" s="6">
        <f>Order!G190</f>
        <v>0</v>
      </c>
      <c r="I189" s="6">
        <f>Order!H190</f>
        <v>0</v>
      </c>
      <c r="J189" s="6">
        <f>Order!I190</f>
        <v>0</v>
      </c>
      <c r="K189" s="6">
        <f>Order!J190</f>
        <v>0</v>
      </c>
      <c r="L189" s="6">
        <f>Order!K190</f>
        <v>0</v>
      </c>
      <c r="M189" s="6">
        <f>Order!L190</f>
        <v>0</v>
      </c>
      <c r="N189" s="6">
        <f>Order!M190</f>
        <v>0</v>
      </c>
      <c r="O189" s="6">
        <f>Order!N190</f>
        <v>0</v>
      </c>
      <c r="P189" s="6">
        <f>Order!O190</f>
        <v>0</v>
      </c>
      <c r="Q189" s="6">
        <f>Order!P190</f>
        <v>0</v>
      </c>
      <c r="R189" s="6">
        <f>Order!Q190</f>
        <v>0</v>
      </c>
      <c r="S189" s="6">
        <f>Order!R190</f>
        <v>0</v>
      </c>
      <c r="T189" s="6">
        <f>Order!S190</f>
        <v>0</v>
      </c>
      <c r="U189" s="6">
        <f>Order!T190</f>
        <v>0</v>
      </c>
      <c r="V189" s="6">
        <f>Order!U190</f>
        <v>0</v>
      </c>
      <c r="W189" s="6">
        <f>Order!V190</f>
        <v>0</v>
      </c>
      <c r="X189" s="6">
        <f>Order!W190</f>
        <v>0</v>
      </c>
      <c r="Y189" s="6">
        <f>Order!X190</f>
        <v>0</v>
      </c>
      <c r="Z189" s="6">
        <f>Order!Y190</f>
        <v>0</v>
      </c>
      <c r="AA189" s="6">
        <f>Order!Z190</f>
        <v>0</v>
      </c>
      <c r="AC189" s="6" cm="1">
        <f t="array" ref="AC189">SMALL(IF(成人兒童=$AE$1,ROW($A$3:$A$302)-2,9999),ROW(187:187))</f>
        <v>9999</v>
      </c>
      <c r="AD189" s="6" cm="1">
        <f t="array" aca="1" ref="AD189" ca="1">OFFSET($B$2,$AC189,COLUMN(A:A),,)</f>
        <v>0</v>
      </c>
      <c r="AE189" s="44" cm="1">
        <f t="array" aca="1" ref="AE189" ca="1">OFFSET($B$2,$AC189,COLUMN(B:B),,)</f>
        <v>0</v>
      </c>
      <c r="AF189" s="6" cm="1">
        <f t="array" aca="1" ref="AF189" ca="1">OFFSET($B$2,$AC189,COLUMN(C:C),,)</f>
        <v>0</v>
      </c>
      <c r="AG189" s="6" cm="1">
        <f t="array" aca="1" ref="AG189" ca="1">OFFSET($B$2,$AC189,COLUMN(D:D),,)</f>
        <v>0</v>
      </c>
      <c r="AH189" s="6" cm="1">
        <f t="array" aca="1" ref="AH189" ca="1">OFFSET($B$2,$AC189,COLUMN(E:E),,)</f>
        <v>0</v>
      </c>
      <c r="AI189" s="6" cm="1">
        <f t="array" aca="1" ref="AI189" ca="1">OFFSET($B$2,$AC189,COLUMN(F:F),,)</f>
        <v>0</v>
      </c>
      <c r="AJ189" s="6" cm="1">
        <f t="array" aca="1" ref="AJ189" ca="1">OFFSET($B$2,$AC189,COLUMN(G:G),,)</f>
        <v>0</v>
      </c>
      <c r="AK189" s="6" cm="1">
        <f t="array" aca="1" ref="AK189" ca="1">OFFSET($B$2,$AC189,COLUMN(H:H),,)</f>
        <v>0</v>
      </c>
      <c r="AL189" s="6" cm="1">
        <f t="array" aca="1" ref="AL189" ca="1">OFFSET($B$2,$AC189,COLUMN(I:I),,)</f>
        <v>0</v>
      </c>
      <c r="AM189" s="6" cm="1">
        <f t="array" aca="1" ref="AM189" ca="1">OFFSET($B$2,$AC189,COLUMN(J:J),,)</f>
        <v>0</v>
      </c>
      <c r="AN189" s="6" cm="1">
        <f t="array" aca="1" ref="AN189" ca="1">OFFSET($B$2,$AC189,COLUMN(K:K),,)</f>
        <v>0</v>
      </c>
      <c r="AO189" s="6" cm="1">
        <f t="array" aca="1" ref="AO189" ca="1">OFFSET($B$2,$AC189,COLUMN(L:L),,)</f>
        <v>0</v>
      </c>
      <c r="AP189" s="6" cm="1">
        <f t="array" aca="1" ref="AP189" ca="1">OFFSET($B$2,$AC189,COLUMN(M:M),,)</f>
        <v>0</v>
      </c>
      <c r="AQ189" s="6" cm="1">
        <f t="array" aca="1" ref="AQ189" ca="1">OFFSET($B$2,$AC189,COLUMN(N:N),,)</f>
        <v>0</v>
      </c>
      <c r="AR189" s="6" cm="1">
        <f t="array" aca="1" ref="AR189" ca="1">OFFSET($B$2,$AC189,COLUMN(O:O),,)</f>
        <v>0</v>
      </c>
      <c r="AS189" s="6" cm="1">
        <f t="array" aca="1" ref="AS189" ca="1">OFFSET($B$2,$AC189,COLUMN(P:P),,)</f>
        <v>0</v>
      </c>
      <c r="AT189" s="6" cm="1">
        <f t="array" aca="1" ref="AT189" ca="1">OFFSET($B$2,$AC189,COLUMN(Q:Q),,)</f>
        <v>0</v>
      </c>
      <c r="AU189" s="6" cm="1">
        <f t="array" aca="1" ref="AU189" ca="1">OFFSET($B$2,$AC189,COLUMN(R:R),,)</f>
        <v>0</v>
      </c>
      <c r="AV189" s="6" cm="1">
        <f t="array" aca="1" ref="AV189" ca="1">OFFSET($B$2,$AC189,COLUMN(S:S),,)</f>
        <v>0</v>
      </c>
      <c r="AW189" s="6" cm="1">
        <f t="array" aca="1" ref="AW189" ca="1">OFFSET($B$2,$AC189,COLUMN(T:T),,)</f>
        <v>0</v>
      </c>
      <c r="AX189" s="6" cm="1">
        <f t="array" aca="1" ref="AX189" ca="1">OFFSET($B$2,$AC189,COLUMN(U:U),,)</f>
        <v>0</v>
      </c>
      <c r="AZ189" s="6">
        <v>187</v>
      </c>
      <c r="BA189" s="45" t="str">
        <f t="shared" ca="1" si="18"/>
        <v>DJ5963-780</v>
      </c>
      <c r="BB189" s="44">
        <f t="shared" ca="1" si="19"/>
        <v>44736</v>
      </c>
      <c r="BC189" s="6">
        <f>$AU$2</f>
        <v>11.5</v>
      </c>
      <c r="BD189" s="6">
        <f ca="1">$AU$12</f>
        <v>12</v>
      </c>
      <c r="BF189" s="6" cm="1">
        <f t="array" aca="1" ref="BF189" ca="1">SMALL(IF(CGAC-$D$1&lt;36,ROW($BD$3:$BD$1009)-2,9999),ROW(187:187))</f>
        <v>187</v>
      </c>
      <c r="BG189" s="6" t="str" cm="1">
        <f t="array" aca="1" ref="BG189" ca="1">OFFSET($AZ$2,$BF189,COLUMN(A:A),,)</f>
        <v>DJ5963-780</v>
      </c>
      <c r="BH189" s="49" cm="1">
        <f t="array" aca="1" ref="BH189" ca="1">OFFSET($AZ$2,$BF189,COLUMN(B:B),,)</f>
        <v>44736</v>
      </c>
      <c r="BI189" s="6" cm="1">
        <f t="array" aca="1" ref="BI189" ca="1">OFFSET($AZ$2,$BF189,COLUMN(C:C),,)</f>
        <v>11.5</v>
      </c>
      <c r="BJ189" s="6" cm="1">
        <f t="array" aca="1" ref="BJ189" ca="1">OFFSET($AZ$2,$BF189,COLUMN(D:D),,)</f>
        <v>12</v>
      </c>
      <c r="BL189" s="54" cm="1">
        <f t="array" aca="1" ref="BL189" ca="1">SMALL(IF(Order_QTY&gt;0,ROW($BF$3:$BF$1009)-2,9999),ROW(187:187))</f>
        <v>255</v>
      </c>
      <c r="BM189" s="53" t="str" cm="1">
        <f t="array" aca="1" ref="BM189" ca="1">OFFSET($BF$2,$BL189,COLUMN(A:A),,)</f>
        <v>DC0819-407</v>
      </c>
      <c r="BN189" s="55" cm="1">
        <f t="array" aca="1" ref="BN189" ca="1">OFFSET($BF$2,$BL189,COLUMN(B:B),,)</f>
        <v>44737</v>
      </c>
      <c r="BO189" s="53" cm="1">
        <f t="array" aca="1" ref="BO189" ca="1">OFFSET($BF$2,$BL189,COLUMN(C:C),,)</f>
        <v>7.5</v>
      </c>
      <c r="BP189" s="53" cm="1">
        <f t="array" aca="1" ref="BP189" ca="1">OFFSET($BF$2,$BL189,COLUMN(D:D),,)</f>
        <v>36</v>
      </c>
    </row>
    <row r="190" spans="1:68">
      <c r="A190" s="6">
        <v>188</v>
      </c>
      <c r="B190" s="6">
        <f>Order!A191</f>
        <v>0</v>
      </c>
      <c r="C190" s="6">
        <f>Order!C191</f>
        <v>0</v>
      </c>
      <c r="D190" s="44">
        <f>Order!B191</f>
        <v>0</v>
      </c>
      <c r="E190" s="6">
        <f>Order!D191</f>
        <v>0</v>
      </c>
      <c r="F190" s="6">
        <f>Order!E191</f>
        <v>0</v>
      </c>
      <c r="G190" s="6">
        <f>Order!F191</f>
        <v>0</v>
      </c>
      <c r="H190" s="6">
        <f>Order!G191</f>
        <v>0</v>
      </c>
      <c r="I190" s="6">
        <f>Order!H191</f>
        <v>0</v>
      </c>
      <c r="J190" s="6">
        <f>Order!I191</f>
        <v>0</v>
      </c>
      <c r="K190" s="6">
        <f>Order!J191</f>
        <v>0</v>
      </c>
      <c r="L190" s="6">
        <f>Order!K191</f>
        <v>0</v>
      </c>
      <c r="M190" s="6">
        <f>Order!L191</f>
        <v>0</v>
      </c>
      <c r="N190" s="6">
        <f>Order!M191</f>
        <v>0</v>
      </c>
      <c r="O190" s="6">
        <f>Order!N191</f>
        <v>0</v>
      </c>
      <c r="P190" s="6">
        <f>Order!O191</f>
        <v>0</v>
      </c>
      <c r="Q190" s="6">
        <f>Order!P191</f>
        <v>0</v>
      </c>
      <c r="R190" s="6">
        <f>Order!Q191</f>
        <v>0</v>
      </c>
      <c r="S190" s="6">
        <f>Order!R191</f>
        <v>0</v>
      </c>
      <c r="T190" s="6">
        <f>Order!S191</f>
        <v>0</v>
      </c>
      <c r="U190" s="6">
        <f>Order!T191</f>
        <v>0</v>
      </c>
      <c r="V190" s="6">
        <f>Order!U191</f>
        <v>0</v>
      </c>
      <c r="W190" s="6">
        <f>Order!V191</f>
        <v>0</v>
      </c>
      <c r="X190" s="6">
        <f>Order!W191</f>
        <v>0</v>
      </c>
      <c r="Y190" s="6">
        <f>Order!X191</f>
        <v>0</v>
      </c>
      <c r="Z190" s="6">
        <f>Order!Y191</f>
        <v>0</v>
      </c>
      <c r="AA190" s="6">
        <f>Order!Z191</f>
        <v>0</v>
      </c>
      <c r="AC190" s="6" cm="1">
        <f t="array" ref="AC190">SMALL(IF(成人兒童=$AE$1,ROW($A$3:$A$302)-2,9999),ROW(188:188))</f>
        <v>9999</v>
      </c>
      <c r="AD190" s="6" cm="1">
        <f t="array" aca="1" ref="AD190" ca="1">OFFSET($B$2,$AC190,COLUMN(A:A),,)</f>
        <v>0</v>
      </c>
      <c r="AE190" s="44" cm="1">
        <f t="array" aca="1" ref="AE190" ca="1">OFFSET($B$2,$AC190,COLUMN(B:B),,)</f>
        <v>0</v>
      </c>
      <c r="AF190" s="6" cm="1">
        <f t="array" aca="1" ref="AF190" ca="1">OFFSET($B$2,$AC190,COLUMN(C:C),,)</f>
        <v>0</v>
      </c>
      <c r="AG190" s="6" cm="1">
        <f t="array" aca="1" ref="AG190" ca="1">OFFSET($B$2,$AC190,COLUMN(D:D),,)</f>
        <v>0</v>
      </c>
      <c r="AH190" s="6" cm="1">
        <f t="array" aca="1" ref="AH190" ca="1">OFFSET($B$2,$AC190,COLUMN(E:E),,)</f>
        <v>0</v>
      </c>
      <c r="AI190" s="6" cm="1">
        <f t="array" aca="1" ref="AI190" ca="1">OFFSET($B$2,$AC190,COLUMN(F:F),,)</f>
        <v>0</v>
      </c>
      <c r="AJ190" s="6" cm="1">
        <f t="array" aca="1" ref="AJ190" ca="1">OFFSET($B$2,$AC190,COLUMN(G:G),,)</f>
        <v>0</v>
      </c>
      <c r="AK190" s="6" cm="1">
        <f t="array" aca="1" ref="AK190" ca="1">OFFSET($B$2,$AC190,COLUMN(H:H),,)</f>
        <v>0</v>
      </c>
      <c r="AL190" s="6" cm="1">
        <f t="array" aca="1" ref="AL190" ca="1">OFFSET($B$2,$AC190,COLUMN(I:I),,)</f>
        <v>0</v>
      </c>
      <c r="AM190" s="6" cm="1">
        <f t="array" aca="1" ref="AM190" ca="1">OFFSET($B$2,$AC190,COLUMN(J:J),,)</f>
        <v>0</v>
      </c>
      <c r="AN190" s="6" cm="1">
        <f t="array" aca="1" ref="AN190" ca="1">OFFSET($B$2,$AC190,COLUMN(K:K),,)</f>
        <v>0</v>
      </c>
      <c r="AO190" s="6" cm="1">
        <f t="array" aca="1" ref="AO190" ca="1">OFFSET($B$2,$AC190,COLUMN(L:L),,)</f>
        <v>0</v>
      </c>
      <c r="AP190" s="6" cm="1">
        <f t="array" aca="1" ref="AP190" ca="1">OFFSET($B$2,$AC190,COLUMN(M:M),,)</f>
        <v>0</v>
      </c>
      <c r="AQ190" s="6" cm="1">
        <f t="array" aca="1" ref="AQ190" ca="1">OFFSET($B$2,$AC190,COLUMN(N:N),,)</f>
        <v>0</v>
      </c>
      <c r="AR190" s="6" cm="1">
        <f t="array" aca="1" ref="AR190" ca="1">OFFSET($B$2,$AC190,COLUMN(O:O),,)</f>
        <v>0</v>
      </c>
      <c r="AS190" s="6" cm="1">
        <f t="array" aca="1" ref="AS190" ca="1">OFFSET($B$2,$AC190,COLUMN(P:P),,)</f>
        <v>0</v>
      </c>
      <c r="AT190" s="6" cm="1">
        <f t="array" aca="1" ref="AT190" ca="1">OFFSET($B$2,$AC190,COLUMN(Q:Q),,)</f>
        <v>0</v>
      </c>
      <c r="AU190" s="6" cm="1">
        <f t="array" aca="1" ref="AU190" ca="1">OFFSET($B$2,$AC190,COLUMN(R:R),,)</f>
        <v>0</v>
      </c>
      <c r="AV190" s="6" cm="1">
        <f t="array" aca="1" ref="AV190" ca="1">OFFSET($B$2,$AC190,COLUMN(S:S),,)</f>
        <v>0</v>
      </c>
      <c r="AW190" s="6" cm="1">
        <f t="array" aca="1" ref="AW190" ca="1">OFFSET($B$2,$AC190,COLUMN(T:T),,)</f>
        <v>0</v>
      </c>
      <c r="AX190" s="6" cm="1">
        <f t="array" aca="1" ref="AX190" ca="1">OFFSET($B$2,$AC190,COLUMN(U:U),,)</f>
        <v>0</v>
      </c>
      <c r="AZ190" s="6">
        <v>188</v>
      </c>
      <c r="BA190" s="45" t="str">
        <f t="shared" ca="1" si="18"/>
        <v>DJ5963-780</v>
      </c>
      <c r="BB190" s="44">
        <f t="shared" ca="1" si="19"/>
        <v>44736</v>
      </c>
      <c r="BC190" s="6">
        <f>$AV$2</f>
        <v>12</v>
      </c>
      <c r="BD190" s="6">
        <f ca="1">$AV$12</f>
        <v>12</v>
      </c>
      <c r="BF190" s="6" cm="1">
        <f t="array" aca="1" ref="BF190" ca="1">SMALL(IF(CGAC-$D$1&lt;36,ROW($BD$3:$BD$1009)-2,9999),ROW(188:188))</f>
        <v>188</v>
      </c>
      <c r="BG190" s="6" t="str" cm="1">
        <f t="array" aca="1" ref="BG190" ca="1">OFFSET($AZ$2,$BF190,COLUMN(A:A),,)</f>
        <v>DJ5963-780</v>
      </c>
      <c r="BH190" s="49" cm="1">
        <f t="array" aca="1" ref="BH190" ca="1">OFFSET($AZ$2,$BF190,COLUMN(B:B),,)</f>
        <v>44736</v>
      </c>
      <c r="BI190" s="6" cm="1">
        <f t="array" aca="1" ref="BI190" ca="1">OFFSET($AZ$2,$BF190,COLUMN(C:C),,)</f>
        <v>12</v>
      </c>
      <c r="BJ190" s="6" cm="1">
        <f t="array" aca="1" ref="BJ190" ca="1">OFFSET($AZ$2,$BF190,COLUMN(D:D),,)</f>
        <v>12</v>
      </c>
      <c r="BL190" s="54" cm="1">
        <f t="array" aca="1" ref="BL190" ca="1">SMALL(IF(Order_QTY&gt;0,ROW($BF$3:$BF$1009)-2,9999),ROW(188:188))</f>
        <v>256</v>
      </c>
      <c r="BM190" s="53" t="str" cm="1">
        <f t="array" aca="1" ref="BM190" ca="1">OFFSET($BF$2,$BL190,COLUMN(A:A),,)</f>
        <v>DC0819-407</v>
      </c>
      <c r="BN190" s="55" cm="1">
        <f t="array" aca="1" ref="BN190" ca="1">OFFSET($BF$2,$BL190,COLUMN(B:B),,)</f>
        <v>44737</v>
      </c>
      <c r="BO190" s="53" cm="1">
        <f t="array" aca="1" ref="BO190" ca="1">OFFSET($BF$2,$BL190,COLUMN(C:C),,)</f>
        <v>8</v>
      </c>
      <c r="BP190" s="53" cm="1">
        <f t="array" aca="1" ref="BP190" ca="1">OFFSET($BF$2,$BL190,COLUMN(D:D),,)</f>
        <v>48</v>
      </c>
    </row>
    <row r="191" spans="1:68">
      <c r="A191" s="6">
        <v>189</v>
      </c>
      <c r="B191" s="6">
        <f>Order!A192</f>
        <v>0</v>
      </c>
      <c r="C191" s="6">
        <f>Order!C192</f>
        <v>0</v>
      </c>
      <c r="D191" s="44">
        <f>Order!B192</f>
        <v>0</v>
      </c>
      <c r="E191" s="6">
        <f>Order!D192</f>
        <v>0</v>
      </c>
      <c r="F191" s="6">
        <f>Order!E192</f>
        <v>0</v>
      </c>
      <c r="G191" s="6">
        <f>Order!F192</f>
        <v>0</v>
      </c>
      <c r="H191" s="6">
        <f>Order!G192</f>
        <v>0</v>
      </c>
      <c r="I191" s="6">
        <f>Order!H192</f>
        <v>0</v>
      </c>
      <c r="J191" s="6">
        <f>Order!I192</f>
        <v>0</v>
      </c>
      <c r="K191" s="6">
        <f>Order!J192</f>
        <v>0</v>
      </c>
      <c r="L191" s="6">
        <f>Order!K192</f>
        <v>0</v>
      </c>
      <c r="M191" s="6">
        <f>Order!L192</f>
        <v>0</v>
      </c>
      <c r="N191" s="6">
        <f>Order!M192</f>
        <v>0</v>
      </c>
      <c r="O191" s="6">
        <f>Order!N192</f>
        <v>0</v>
      </c>
      <c r="P191" s="6">
        <f>Order!O192</f>
        <v>0</v>
      </c>
      <c r="Q191" s="6">
        <f>Order!P192</f>
        <v>0</v>
      </c>
      <c r="R191" s="6">
        <f>Order!Q192</f>
        <v>0</v>
      </c>
      <c r="S191" s="6">
        <f>Order!R192</f>
        <v>0</v>
      </c>
      <c r="T191" s="6">
        <f>Order!S192</f>
        <v>0</v>
      </c>
      <c r="U191" s="6">
        <f>Order!T192</f>
        <v>0</v>
      </c>
      <c r="V191" s="6">
        <f>Order!U192</f>
        <v>0</v>
      </c>
      <c r="W191" s="6">
        <f>Order!V192</f>
        <v>0</v>
      </c>
      <c r="X191" s="6">
        <f>Order!W192</f>
        <v>0</v>
      </c>
      <c r="Y191" s="6">
        <f>Order!X192</f>
        <v>0</v>
      </c>
      <c r="Z191" s="6">
        <f>Order!Y192</f>
        <v>0</v>
      </c>
      <c r="AA191" s="6">
        <f>Order!Z192</f>
        <v>0</v>
      </c>
      <c r="AC191" s="6" cm="1">
        <f t="array" ref="AC191">SMALL(IF(成人兒童=$AE$1,ROW($A$3:$A$302)-2,9999),ROW(189:189))</f>
        <v>9999</v>
      </c>
      <c r="AD191" s="6" cm="1">
        <f t="array" aca="1" ref="AD191" ca="1">OFFSET($B$2,$AC191,COLUMN(A:A),,)</f>
        <v>0</v>
      </c>
      <c r="AE191" s="44" cm="1">
        <f t="array" aca="1" ref="AE191" ca="1">OFFSET($B$2,$AC191,COLUMN(B:B),,)</f>
        <v>0</v>
      </c>
      <c r="AF191" s="6" cm="1">
        <f t="array" aca="1" ref="AF191" ca="1">OFFSET($B$2,$AC191,COLUMN(C:C),,)</f>
        <v>0</v>
      </c>
      <c r="AG191" s="6" cm="1">
        <f t="array" aca="1" ref="AG191" ca="1">OFFSET($B$2,$AC191,COLUMN(D:D),,)</f>
        <v>0</v>
      </c>
      <c r="AH191" s="6" cm="1">
        <f t="array" aca="1" ref="AH191" ca="1">OFFSET($B$2,$AC191,COLUMN(E:E),,)</f>
        <v>0</v>
      </c>
      <c r="AI191" s="6" cm="1">
        <f t="array" aca="1" ref="AI191" ca="1">OFFSET($B$2,$AC191,COLUMN(F:F),,)</f>
        <v>0</v>
      </c>
      <c r="AJ191" s="6" cm="1">
        <f t="array" aca="1" ref="AJ191" ca="1">OFFSET($B$2,$AC191,COLUMN(G:G),,)</f>
        <v>0</v>
      </c>
      <c r="AK191" s="6" cm="1">
        <f t="array" aca="1" ref="AK191" ca="1">OFFSET($B$2,$AC191,COLUMN(H:H),,)</f>
        <v>0</v>
      </c>
      <c r="AL191" s="6" cm="1">
        <f t="array" aca="1" ref="AL191" ca="1">OFFSET($B$2,$AC191,COLUMN(I:I),,)</f>
        <v>0</v>
      </c>
      <c r="AM191" s="6" cm="1">
        <f t="array" aca="1" ref="AM191" ca="1">OFFSET($B$2,$AC191,COLUMN(J:J),,)</f>
        <v>0</v>
      </c>
      <c r="AN191" s="6" cm="1">
        <f t="array" aca="1" ref="AN191" ca="1">OFFSET($B$2,$AC191,COLUMN(K:K),,)</f>
        <v>0</v>
      </c>
      <c r="AO191" s="6" cm="1">
        <f t="array" aca="1" ref="AO191" ca="1">OFFSET($B$2,$AC191,COLUMN(L:L),,)</f>
        <v>0</v>
      </c>
      <c r="AP191" s="6" cm="1">
        <f t="array" aca="1" ref="AP191" ca="1">OFFSET($B$2,$AC191,COLUMN(M:M),,)</f>
        <v>0</v>
      </c>
      <c r="AQ191" s="6" cm="1">
        <f t="array" aca="1" ref="AQ191" ca="1">OFFSET($B$2,$AC191,COLUMN(N:N),,)</f>
        <v>0</v>
      </c>
      <c r="AR191" s="6" cm="1">
        <f t="array" aca="1" ref="AR191" ca="1">OFFSET($B$2,$AC191,COLUMN(O:O),,)</f>
        <v>0</v>
      </c>
      <c r="AS191" s="6" cm="1">
        <f t="array" aca="1" ref="AS191" ca="1">OFFSET($B$2,$AC191,COLUMN(P:P),,)</f>
        <v>0</v>
      </c>
      <c r="AT191" s="6" cm="1">
        <f t="array" aca="1" ref="AT191" ca="1">OFFSET($B$2,$AC191,COLUMN(Q:Q),,)</f>
        <v>0</v>
      </c>
      <c r="AU191" s="6" cm="1">
        <f t="array" aca="1" ref="AU191" ca="1">OFFSET($B$2,$AC191,COLUMN(R:R),,)</f>
        <v>0</v>
      </c>
      <c r="AV191" s="6" cm="1">
        <f t="array" aca="1" ref="AV191" ca="1">OFFSET($B$2,$AC191,COLUMN(S:S),,)</f>
        <v>0</v>
      </c>
      <c r="AW191" s="6" cm="1">
        <f t="array" aca="1" ref="AW191" ca="1">OFFSET($B$2,$AC191,COLUMN(T:T),,)</f>
        <v>0</v>
      </c>
      <c r="AX191" s="6" cm="1">
        <f t="array" aca="1" ref="AX191" ca="1">OFFSET($B$2,$AC191,COLUMN(U:U),,)</f>
        <v>0</v>
      </c>
      <c r="AZ191" s="6">
        <v>189</v>
      </c>
      <c r="BA191" s="45" t="str">
        <f t="shared" ca="1" si="18"/>
        <v>DJ5963-780</v>
      </c>
      <c r="BB191" s="44">
        <f t="shared" ca="1" si="19"/>
        <v>44736</v>
      </c>
      <c r="BC191" s="6">
        <f>$AW$2</f>
        <v>12.5</v>
      </c>
      <c r="BD191" s="6">
        <f ca="1">$AW$12</f>
        <v>0</v>
      </c>
      <c r="BF191" s="6" cm="1">
        <f t="array" aca="1" ref="BF191" ca="1">SMALL(IF(CGAC-$D$1&lt;36,ROW($BD$3:$BD$1009)-2,9999),ROW(189:189))</f>
        <v>189</v>
      </c>
      <c r="BG191" s="6" t="str" cm="1">
        <f t="array" aca="1" ref="BG191" ca="1">OFFSET($AZ$2,$BF191,COLUMN(A:A),,)</f>
        <v>DJ5963-780</v>
      </c>
      <c r="BH191" s="49" cm="1">
        <f t="array" aca="1" ref="BH191" ca="1">OFFSET($AZ$2,$BF191,COLUMN(B:B),,)</f>
        <v>44736</v>
      </c>
      <c r="BI191" s="6" cm="1">
        <f t="array" aca="1" ref="BI191" ca="1">OFFSET($AZ$2,$BF191,COLUMN(C:C),,)</f>
        <v>12.5</v>
      </c>
      <c r="BJ191" s="6" cm="1">
        <f t="array" aca="1" ref="BJ191" ca="1">OFFSET($AZ$2,$BF191,COLUMN(D:D),,)</f>
        <v>0</v>
      </c>
      <c r="BL191" s="54" cm="1">
        <f t="array" aca="1" ref="BL191" ca="1">SMALL(IF(Order_QTY&gt;0,ROW($BF$3:$BF$1009)-2,9999),ROW(189:189))</f>
        <v>257</v>
      </c>
      <c r="BM191" s="53" t="str" cm="1">
        <f t="array" aca="1" ref="BM191" ca="1">OFFSET($BF$2,$BL191,COLUMN(A:A),,)</f>
        <v>DC0819-407</v>
      </c>
      <c r="BN191" s="55" cm="1">
        <f t="array" aca="1" ref="BN191" ca="1">OFFSET($BF$2,$BL191,COLUMN(B:B),,)</f>
        <v>44737</v>
      </c>
      <c r="BO191" s="53" cm="1">
        <f t="array" aca="1" ref="BO191" ca="1">OFFSET($BF$2,$BL191,COLUMN(C:C),,)</f>
        <v>8.5</v>
      </c>
      <c r="BP191" s="53" cm="1">
        <f t="array" aca="1" ref="BP191" ca="1">OFFSET($BF$2,$BL191,COLUMN(D:D),,)</f>
        <v>54</v>
      </c>
    </row>
    <row r="192" spans="1:68">
      <c r="A192" s="6">
        <v>190</v>
      </c>
      <c r="B192" s="6">
        <f>Order!A193</f>
        <v>0</v>
      </c>
      <c r="C192" s="6">
        <f>Order!C193</f>
        <v>0</v>
      </c>
      <c r="D192" s="44">
        <f>Order!B193</f>
        <v>0</v>
      </c>
      <c r="E192" s="6">
        <f>Order!D193</f>
        <v>0</v>
      </c>
      <c r="F192" s="6">
        <f>Order!E193</f>
        <v>0</v>
      </c>
      <c r="G192" s="6">
        <f>Order!F193</f>
        <v>0</v>
      </c>
      <c r="H192" s="6">
        <f>Order!G193</f>
        <v>0</v>
      </c>
      <c r="I192" s="6">
        <f>Order!H193</f>
        <v>0</v>
      </c>
      <c r="J192" s="6">
        <f>Order!I193</f>
        <v>0</v>
      </c>
      <c r="K192" s="6">
        <f>Order!J193</f>
        <v>0</v>
      </c>
      <c r="L192" s="6">
        <f>Order!K193</f>
        <v>0</v>
      </c>
      <c r="M192" s="6">
        <f>Order!L193</f>
        <v>0</v>
      </c>
      <c r="N192" s="6">
        <f>Order!M193</f>
        <v>0</v>
      </c>
      <c r="O192" s="6">
        <f>Order!N193</f>
        <v>0</v>
      </c>
      <c r="P192" s="6">
        <f>Order!O193</f>
        <v>0</v>
      </c>
      <c r="Q192" s="6">
        <f>Order!P193</f>
        <v>0</v>
      </c>
      <c r="R192" s="6">
        <f>Order!Q193</f>
        <v>0</v>
      </c>
      <c r="S192" s="6">
        <f>Order!R193</f>
        <v>0</v>
      </c>
      <c r="T192" s="6">
        <f>Order!S193</f>
        <v>0</v>
      </c>
      <c r="U192" s="6">
        <f>Order!T193</f>
        <v>0</v>
      </c>
      <c r="V192" s="6">
        <f>Order!U193</f>
        <v>0</v>
      </c>
      <c r="W192" s="6">
        <f>Order!V193</f>
        <v>0</v>
      </c>
      <c r="X192" s="6">
        <f>Order!W193</f>
        <v>0</v>
      </c>
      <c r="Y192" s="6">
        <f>Order!X193</f>
        <v>0</v>
      </c>
      <c r="Z192" s="6">
        <f>Order!Y193</f>
        <v>0</v>
      </c>
      <c r="AA192" s="6">
        <f>Order!Z193</f>
        <v>0</v>
      </c>
      <c r="AC192" s="6" cm="1">
        <f t="array" ref="AC192">SMALL(IF(成人兒童=$AE$1,ROW($A$3:$A$302)-2,9999),ROW(190:190))</f>
        <v>9999</v>
      </c>
      <c r="AD192" s="6" cm="1">
        <f t="array" aca="1" ref="AD192" ca="1">OFFSET($B$2,$AC192,COLUMN(A:A),,)</f>
        <v>0</v>
      </c>
      <c r="AE192" s="44" cm="1">
        <f t="array" aca="1" ref="AE192" ca="1">OFFSET($B$2,$AC192,COLUMN(B:B),,)</f>
        <v>0</v>
      </c>
      <c r="AF192" s="6" cm="1">
        <f t="array" aca="1" ref="AF192" ca="1">OFFSET($B$2,$AC192,COLUMN(C:C),,)</f>
        <v>0</v>
      </c>
      <c r="AG192" s="6" cm="1">
        <f t="array" aca="1" ref="AG192" ca="1">OFFSET($B$2,$AC192,COLUMN(D:D),,)</f>
        <v>0</v>
      </c>
      <c r="AH192" s="6" cm="1">
        <f t="array" aca="1" ref="AH192" ca="1">OFFSET($B$2,$AC192,COLUMN(E:E),,)</f>
        <v>0</v>
      </c>
      <c r="AI192" s="6" cm="1">
        <f t="array" aca="1" ref="AI192" ca="1">OFFSET($B$2,$AC192,COLUMN(F:F),,)</f>
        <v>0</v>
      </c>
      <c r="AJ192" s="6" cm="1">
        <f t="array" aca="1" ref="AJ192" ca="1">OFFSET($B$2,$AC192,COLUMN(G:G),,)</f>
        <v>0</v>
      </c>
      <c r="AK192" s="6" cm="1">
        <f t="array" aca="1" ref="AK192" ca="1">OFFSET($B$2,$AC192,COLUMN(H:H),,)</f>
        <v>0</v>
      </c>
      <c r="AL192" s="6" cm="1">
        <f t="array" aca="1" ref="AL192" ca="1">OFFSET($B$2,$AC192,COLUMN(I:I),,)</f>
        <v>0</v>
      </c>
      <c r="AM192" s="6" cm="1">
        <f t="array" aca="1" ref="AM192" ca="1">OFFSET($B$2,$AC192,COLUMN(J:J),,)</f>
        <v>0</v>
      </c>
      <c r="AN192" s="6" cm="1">
        <f t="array" aca="1" ref="AN192" ca="1">OFFSET($B$2,$AC192,COLUMN(K:K),,)</f>
        <v>0</v>
      </c>
      <c r="AO192" s="6" cm="1">
        <f t="array" aca="1" ref="AO192" ca="1">OFFSET($B$2,$AC192,COLUMN(L:L),,)</f>
        <v>0</v>
      </c>
      <c r="AP192" s="6" cm="1">
        <f t="array" aca="1" ref="AP192" ca="1">OFFSET($B$2,$AC192,COLUMN(M:M),,)</f>
        <v>0</v>
      </c>
      <c r="AQ192" s="6" cm="1">
        <f t="array" aca="1" ref="AQ192" ca="1">OFFSET($B$2,$AC192,COLUMN(N:N),,)</f>
        <v>0</v>
      </c>
      <c r="AR192" s="6" cm="1">
        <f t="array" aca="1" ref="AR192" ca="1">OFFSET($B$2,$AC192,COLUMN(O:O),,)</f>
        <v>0</v>
      </c>
      <c r="AS192" s="6" cm="1">
        <f t="array" aca="1" ref="AS192" ca="1">OFFSET($B$2,$AC192,COLUMN(P:P),,)</f>
        <v>0</v>
      </c>
      <c r="AT192" s="6" cm="1">
        <f t="array" aca="1" ref="AT192" ca="1">OFFSET($B$2,$AC192,COLUMN(Q:Q),,)</f>
        <v>0</v>
      </c>
      <c r="AU192" s="6" cm="1">
        <f t="array" aca="1" ref="AU192" ca="1">OFFSET($B$2,$AC192,COLUMN(R:R),,)</f>
        <v>0</v>
      </c>
      <c r="AV192" s="6" cm="1">
        <f t="array" aca="1" ref="AV192" ca="1">OFFSET($B$2,$AC192,COLUMN(S:S),,)</f>
        <v>0</v>
      </c>
      <c r="AW192" s="6" cm="1">
        <f t="array" aca="1" ref="AW192" ca="1">OFFSET($B$2,$AC192,COLUMN(T:T),,)</f>
        <v>0</v>
      </c>
      <c r="AX192" s="6" cm="1">
        <f t="array" aca="1" ref="AX192" ca="1">OFFSET($B$2,$AC192,COLUMN(U:U),,)</f>
        <v>0</v>
      </c>
      <c r="AZ192" s="6">
        <v>190</v>
      </c>
      <c r="BA192" s="45" t="str">
        <f t="shared" ca="1" si="18"/>
        <v>DJ5963-780</v>
      </c>
      <c r="BB192" s="44">
        <f t="shared" ca="1" si="19"/>
        <v>44736</v>
      </c>
      <c r="BC192" s="6">
        <f>$AX$2</f>
        <v>13</v>
      </c>
      <c r="BD192" s="6">
        <f ca="1">$AX$12</f>
        <v>0</v>
      </c>
      <c r="BF192" s="6" cm="1">
        <f t="array" aca="1" ref="BF192" ca="1">SMALL(IF(CGAC-$D$1&lt;36,ROW($BD$3:$BD$1009)-2,9999),ROW(190:190))</f>
        <v>190</v>
      </c>
      <c r="BG192" s="6" t="str" cm="1">
        <f t="array" aca="1" ref="BG192" ca="1">OFFSET($AZ$2,$BF192,COLUMN(A:A),,)</f>
        <v>DJ5963-780</v>
      </c>
      <c r="BH192" s="49" cm="1">
        <f t="array" aca="1" ref="BH192" ca="1">OFFSET($AZ$2,$BF192,COLUMN(B:B),,)</f>
        <v>44736</v>
      </c>
      <c r="BI192" s="6" cm="1">
        <f t="array" aca="1" ref="BI192" ca="1">OFFSET($AZ$2,$BF192,COLUMN(C:C),,)</f>
        <v>13</v>
      </c>
      <c r="BJ192" s="6" cm="1">
        <f t="array" aca="1" ref="BJ192" ca="1">OFFSET($AZ$2,$BF192,COLUMN(D:D),,)</f>
        <v>0</v>
      </c>
      <c r="BL192" s="54" cm="1">
        <f t="array" aca="1" ref="BL192" ca="1">SMALL(IF(Order_QTY&gt;0,ROW($BF$3:$BF$1009)-2,9999),ROW(190:190))</f>
        <v>258</v>
      </c>
      <c r="BM192" s="53" t="str" cm="1">
        <f t="array" aca="1" ref="BM192" ca="1">OFFSET($BF$2,$BL192,COLUMN(A:A),,)</f>
        <v>DC0819-407</v>
      </c>
      <c r="BN192" s="55" cm="1">
        <f t="array" aca="1" ref="BN192" ca="1">OFFSET($BF$2,$BL192,COLUMN(B:B),,)</f>
        <v>44737</v>
      </c>
      <c r="BO192" s="53" cm="1">
        <f t="array" aca="1" ref="BO192" ca="1">OFFSET($BF$2,$BL192,COLUMN(C:C),,)</f>
        <v>9</v>
      </c>
      <c r="BP192" s="53" cm="1">
        <f t="array" aca="1" ref="BP192" ca="1">OFFSET($BF$2,$BL192,COLUMN(D:D),,)</f>
        <v>60</v>
      </c>
    </row>
    <row r="193" spans="1:68">
      <c r="A193" s="6">
        <v>191</v>
      </c>
      <c r="B193" s="6">
        <f>Order!A194</f>
        <v>0</v>
      </c>
      <c r="C193" s="6">
        <f>Order!C194</f>
        <v>0</v>
      </c>
      <c r="D193" s="44">
        <f>Order!B194</f>
        <v>0</v>
      </c>
      <c r="E193" s="6">
        <f>Order!D194</f>
        <v>0</v>
      </c>
      <c r="F193" s="6">
        <f>Order!E194</f>
        <v>0</v>
      </c>
      <c r="G193" s="6">
        <f>Order!F194</f>
        <v>0</v>
      </c>
      <c r="H193" s="6">
        <f>Order!G194</f>
        <v>0</v>
      </c>
      <c r="I193" s="6">
        <f>Order!H194</f>
        <v>0</v>
      </c>
      <c r="J193" s="6">
        <f>Order!I194</f>
        <v>0</v>
      </c>
      <c r="K193" s="6">
        <f>Order!J194</f>
        <v>0</v>
      </c>
      <c r="L193" s="6">
        <f>Order!K194</f>
        <v>0</v>
      </c>
      <c r="M193" s="6">
        <f>Order!L194</f>
        <v>0</v>
      </c>
      <c r="N193" s="6">
        <f>Order!M194</f>
        <v>0</v>
      </c>
      <c r="O193" s="6">
        <f>Order!N194</f>
        <v>0</v>
      </c>
      <c r="P193" s="6">
        <f>Order!O194</f>
        <v>0</v>
      </c>
      <c r="Q193" s="6">
        <f>Order!P194</f>
        <v>0</v>
      </c>
      <c r="R193" s="6">
        <f>Order!Q194</f>
        <v>0</v>
      </c>
      <c r="S193" s="6">
        <f>Order!R194</f>
        <v>0</v>
      </c>
      <c r="T193" s="6">
        <f>Order!S194</f>
        <v>0</v>
      </c>
      <c r="U193" s="6">
        <f>Order!T194</f>
        <v>0</v>
      </c>
      <c r="V193" s="6">
        <f>Order!U194</f>
        <v>0</v>
      </c>
      <c r="W193" s="6">
        <f>Order!V194</f>
        <v>0</v>
      </c>
      <c r="X193" s="6">
        <f>Order!W194</f>
        <v>0</v>
      </c>
      <c r="Y193" s="6">
        <f>Order!X194</f>
        <v>0</v>
      </c>
      <c r="Z193" s="6">
        <f>Order!Y194</f>
        <v>0</v>
      </c>
      <c r="AA193" s="6">
        <f>Order!Z194</f>
        <v>0</v>
      </c>
      <c r="AC193" s="6" cm="1">
        <f t="array" ref="AC193">SMALL(IF(成人兒童=$AE$1,ROW($A$3:$A$302)-2,9999),ROW(191:191))</f>
        <v>9999</v>
      </c>
      <c r="AD193" s="6" cm="1">
        <f t="array" aca="1" ref="AD193" ca="1">OFFSET($B$2,$AC193,COLUMN(A:A),,)</f>
        <v>0</v>
      </c>
      <c r="AE193" s="44" cm="1">
        <f t="array" aca="1" ref="AE193" ca="1">OFFSET($B$2,$AC193,COLUMN(B:B),,)</f>
        <v>0</v>
      </c>
      <c r="AF193" s="6" cm="1">
        <f t="array" aca="1" ref="AF193" ca="1">OFFSET($B$2,$AC193,COLUMN(C:C),,)</f>
        <v>0</v>
      </c>
      <c r="AG193" s="6" cm="1">
        <f t="array" aca="1" ref="AG193" ca="1">OFFSET($B$2,$AC193,COLUMN(D:D),,)</f>
        <v>0</v>
      </c>
      <c r="AH193" s="6" cm="1">
        <f t="array" aca="1" ref="AH193" ca="1">OFFSET($B$2,$AC193,COLUMN(E:E),,)</f>
        <v>0</v>
      </c>
      <c r="AI193" s="6" cm="1">
        <f t="array" aca="1" ref="AI193" ca="1">OFFSET($B$2,$AC193,COLUMN(F:F),,)</f>
        <v>0</v>
      </c>
      <c r="AJ193" s="6" cm="1">
        <f t="array" aca="1" ref="AJ193" ca="1">OFFSET($B$2,$AC193,COLUMN(G:G),,)</f>
        <v>0</v>
      </c>
      <c r="AK193" s="6" cm="1">
        <f t="array" aca="1" ref="AK193" ca="1">OFFSET($B$2,$AC193,COLUMN(H:H),,)</f>
        <v>0</v>
      </c>
      <c r="AL193" s="6" cm="1">
        <f t="array" aca="1" ref="AL193" ca="1">OFFSET($B$2,$AC193,COLUMN(I:I),,)</f>
        <v>0</v>
      </c>
      <c r="AM193" s="6" cm="1">
        <f t="array" aca="1" ref="AM193" ca="1">OFFSET($B$2,$AC193,COLUMN(J:J),,)</f>
        <v>0</v>
      </c>
      <c r="AN193" s="6" cm="1">
        <f t="array" aca="1" ref="AN193" ca="1">OFFSET($B$2,$AC193,COLUMN(K:K),,)</f>
        <v>0</v>
      </c>
      <c r="AO193" s="6" cm="1">
        <f t="array" aca="1" ref="AO193" ca="1">OFFSET($B$2,$AC193,COLUMN(L:L),,)</f>
        <v>0</v>
      </c>
      <c r="AP193" s="6" cm="1">
        <f t="array" aca="1" ref="AP193" ca="1">OFFSET($B$2,$AC193,COLUMN(M:M),,)</f>
        <v>0</v>
      </c>
      <c r="AQ193" s="6" cm="1">
        <f t="array" aca="1" ref="AQ193" ca="1">OFFSET($B$2,$AC193,COLUMN(N:N),,)</f>
        <v>0</v>
      </c>
      <c r="AR193" s="6" cm="1">
        <f t="array" aca="1" ref="AR193" ca="1">OFFSET($B$2,$AC193,COLUMN(O:O),,)</f>
        <v>0</v>
      </c>
      <c r="AS193" s="6" cm="1">
        <f t="array" aca="1" ref="AS193" ca="1">OFFSET($B$2,$AC193,COLUMN(P:P),,)</f>
        <v>0</v>
      </c>
      <c r="AT193" s="6" cm="1">
        <f t="array" aca="1" ref="AT193" ca="1">OFFSET($B$2,$AC193,COLUMN(Q:Q),,)</f>
        <v>0</v>
      </c>
      <c r="AU193" s="6" cm="1">
        <f t="array" aca="1" ref="AU193" ca="1">OFFSET($B$2,$AC193,COLUMN(R:R),,)</f>
        <v>0</v>
      </c>
      <c r="AV193" s="6" cm="1">
        <f t="array" aca="1" ref="AV193" ca="1">OFFSET($B$2,$AC193,COLUMN(S:S),,)</f>
        <v>0</v>
      </c>
      <c r="AW193" s="6" cm="1">
        <f t="array" aca="1" ref="AW193" ca="1">OFFSET($B$2,$AC193,COLUMN(T:T),,)</f>
        <v>0</v>
      </c>
      <c r="AX193" s="6" cm="1">
        <f t="array" aca="1" ref="AX193" ca="1">OFFSET($B$2,$AC193,COLUMN(U:U),,)</f>
        <v>0</v>
      </c>
      <c r="AZ193" s="6">
        <v>191</v>
      </c>
      <c r="BA193" s="45" t="str">
        <f ca="1">$AD$13</f>
        <v>DJ5963-001</v>
      </c>
      <c r="BB193" s="44">
        <f ca="1">$AE$13</f>
        <v>44736</v>
      </c>
      <c r="BC193" s="6">
        <f>$AF$2</f>
        <v>4</v>
      </c>
      <c r="BD193" s="6">
        <f ca="1">$AF$13</f>
        <v>0</v>
      </c>
      <c r="BF193" s="6" cm="1">
        <f t="array" aca="1" ref="BF193" ca="1">SMALL(IF(CGAC-$D$1&lt;36,ROW($BD$3:$BD$1009)-2,9999),ROW(191:191))</f>
        <v>191</v>
      </c>
      <c r="BG193" s="6" t="str" cm="1">
        <f t="array" aca="1" ref="BG193" ca="1">OFFSET($AZ$2,$BF193,COLUMN(A:A),,)</f>
        <v>DJ5963-001</v>
      </c>
      <c r="BH193" s="49" cm="1">
        <f t="array" aca="1" ref="BH193" ca="1">OFFSET($AZ$2,$BF193,COLUMN(B:B),,)</f>
        <v>44736</v>
      </c>
      <c r="BI193" s="6" cm="1">
        <f t="array" aca="1" ref="BI193" ca="1">OFFSET($AZ$2,$BF193,COLUMN(C:C),,)</f>
        <v>4</v>
      </c>
      <c r="BJ193" s="6" cm="1">
        <f t="array" aca="1" ref="BJ193" ca="1">OFFSET($AZ$2,$BF193,COLUMN(D:D),,)</f>
        <v>0</v>
      </c>
      <c r="BL193" s="54" cm="1">
        <f t="array" aca="1" ref="BL193" ca="1">SMALL(IF(Order_QTY&gt;0,ROW($BF$3:$BF$1009)-2,9999),ROW(191:191))</f>
        <v>259</v>
      </c>
      <c r="BM193" s="53" t="str" cm="1">
        <f t="array" aca="1" ref="BM193" ca="1">OFFSET($BF$2,$BL193,COLUMN(A:A),,)</f>
        <v>DC0819-407</v>
      </c>
      <c r="BN193" s="55" cm="1">
        <f t="array" aca="1" ref="BN193" ca="1">OFFSET($BF$2,$BL193,COLUMN(B:B),,)</f>
        <v>44737</v>
      </c>
      <c r="BO193" s="53" cm="1">
        <f t="array" aca="1" ref="BO193" ca="1">OFFSET($BF$2,$BL193,COLUMN(C:C),,)</f>
        <v>9.5</v>
      </c>
      <c r="BP193" s="53" cm="1">
        <f t="array" aca="1" ref="BP193" ca="1">OFFSET($BF$2,$BL193,COLUMN(D:D),,)</f>
        <v>72</v>
      </c>
    </row>
    <row r="194" spans="1:68">
      <c r="A194" s="6">
        <v>192</v>
      </c>
      <c r="B194" s="6">
        <f>Order!A195</f>
        <v>0</v>
      </c>
      <c r="C194" s="6">
        <f>Order!C195</f>
        <v>0</v>
      </c>
      <c r="D194" s="44">
        <f>Order!B195</f>
        <v>0</v>
      </c>
      <c r="E194" s="6">
        <f>Order!D195</f>
        <v>0</v>
      </c>
      <c r="F194" s="6">
        <f>Order!E195</f>
        <v>0</v>
      </c>
      <c r="G194" s="6">
        <f>Order!F195</f>
        <v>0</v>
      </c>
      <c r="H194" s="6">
        <f>Order!G195</f>
        <v>0</v>
      </c>
      <c r="I194" s="6">
        <f>Order!H195</f>
        <v>0</v>
      </c>
      <c r="J194" s="6">
        <f>Order!I195</f>
        <v>0</v>
      </c>
      <c r="K194" s="6">
        <f>Order!J195</f>
        <v>0</v>
      </c>
      <c r="L194" s="6">
        <f>Order!K195</f>
        <v>0</v>
      </c>
      <c r="M194" s="6">
        <f>Order!L195</f>
        <v>0</v>
      </c>
      <c r="N194" s="6">
        <f>Order!M195</f>
        <v>0</v>
      </c>
      <c r="O194" s="6">
        <f>Order!N195</f>
        <v>0</v>
      </c>
      <c r="P194" s="6">
        <f>Order!O195</f>
        <v>0</v>
      </c>
      <c r="Q194" s="6">
        <f>Order!P195</f>
        <v>0</v>
      </c>
      <c r="R194" s="6">
        <f>Order!Q195</f>
        <v>0</v>
      </c>
      <c r="S194" s="6">
        <f>Order!R195</f>
        <v>0</v>
      </c>
      <c r="T194" s="6">
        <f>Order!S195</f>
        <v>0</v>
      </c>
      <c r="U194" s="6">
        <f>Order!T195</f>
        <v>0</v>
      </c>
      <c r="V194" s="6">
        <f>Order!U195</f>
        <v>0</v>
      </c>
      <c r="W194" s="6">
        <f>Order!V195</f>
        <v>0</v>
      </c>
      <c r="X194" s="6">
        <f>Order!W195</f>
        <v>0</v>
      </c>
      <c r="Y194" s="6">
        <f>Order!X195</f>
        <v>0</v>
      </c>
      <c r="Z194" s="6">
        <f>Order!Y195</f>
        <v>0</v>
      </c>
      <c r="AA194" s="6">
        <f>Order!Z195</f>
        <v>0</v>
      </c>
      <c r="AC194" s="6" cm="1">
        <f t="array" ref="AC194">SMALL(IF(成人兒童=$AE$1,ROW($A$3:$A$302)-2,9999),ROW(192:192))</f>
        <v>9999</v>
      </c>
      <c r="AD194" s="6" cm="1">
        <f t="array" aca="1" ref="AD194" ca="1">OFFSET($B$2,$AC194,COLUMN(A:A),,)</f>
        <v>0</v>
      </c>
      <c r="AE194" s="44" cm="1">
        <f t="array" aca="1" ref="AE194" ca="1">OFFSET($B$2,$AC194,COLUMN(B:B),,)</f>
        <v>0</v>
      </c>
      <c r="AF194" s="6" cm="1">
        <f t="array" aca="1" ref="AF194" ca="1">OFFSET($B$2,$AC194,COLUMN(C:C),,)</f>
        <v>0</v>
      </c>
      <c r="AG194" s="6" cm="1">
        <f t="array" aca="1" ref="AG194" ca="1">OFFSET($B$2,$AC194,COLUMN(D:D),,)</f>
        <v>0</v>
      </c>
      <c r="AH194" s="6" cm="1">
        <f t="array" aca="1" ref="AH194" ca="1">OFFSET($B$2,$AC194,COLUMN(E:E),,)</f>
        <v>0</v>
      </c>
      <c r="AI194" s="6" cm="1">
        <f t="array" aca="1" ref="AI194" ca="1">OFFSET($B$2,$AC194,COLUMN(F:F),,)</f>
        <v>0</v>
      </c>
      <c r="AJ194" s="6" cm="1">
        <f t="array" aca="1" ref="AJ194" ca="1">OFFSET($B$2,$AC194,COLUMN(G:G),,)</f>
        <v>0</v>
      </c>
      <c r="AK194" s="6" cm="1">
        <f t="array" aca="1" ref="AK194" ca="1">OFFSET($B$2,$AC194,COLUMN(H:H),,)</f>
        <v>0</v>
      </c>
      <c r="AL194" s="6" cm="1">
        <f t="array" aca="1" ref="AL194" ca="1">OFFSET($B$2,$AC194,COLUMN(I:I),,)</f>
        <v>0</v>
      </c>
      <c r="AM194" s="6" cm="1">
        <f t="array" aca="1" ref="AM194" ca="1">OFFSET($B$2,$AC194,COLUMN(J:J),,)</f>
        <v>0</v>
      </c>
      <c r="AN194" s="6" cm="1">
        <f t="array" aca="1" ref="AN194" ca="1">OFFSET($B$2,$AC194,COLUMN(K:K),,)</f>
        <v>0</v>
      </c>
      <c r="AO194" s="6" cm="1">
        <f t="array" aca="1" ref="AO194" ca="1">OFFSET($B$2,$AC194,COLUMN(L:L),,)</f>
        <v>0</v>
      </c>
      <c r="AP194" s="6" cm="1">
        <f t="array" aca="1" ref="AP194" ca="1">OFFSET($B$2,$AC194,COLUMN(M:M),,)</f>
        <v>0</v>
      </c>
      <c r="AQ194" s="6" cm="1">
        <f t="array" aca="1" ref="AQ194" ca="1">OFFSET($B$2,$AC194,COLUMN(N:N),,)</f>
        <v>0</v>
      </c>
      <c r="AR194" s="6" cm="1">
        <f t="array" aca="1" ref="AR194" ca="1">OFFSET($B$2,$AC194,COLUMN(O:O),,)</f>
        <v>0</v>
      </c>
      <c r="AS194" s="6" cm="1">
        <f t="array" aca="1" ref="AS194" ca="1">OFFSET($B$2,$AC194,COLUMN(P:P),,)</f>
        <v>0</v>
      </c>
      <c r="AT194" s="6" cm="1">
        <f t="array" aca="1" ref="AT194" ca="1">OFFSET($B$2,$AC194,COLUMN(Q:Q),,)</f>
        <v>0</v>
      </c>
      <c r="AU194" s="6" cm="1">
        <f t="array" aca="1" ref="AU194" ca="1">OFFSET($B$2,$AC194,COLUMN(R:R),,)</f>
        <v>0</v>
      </c>
      <c r="AV194" s="6" cm="1">
        <f t="array" aca="1" ref="AV194" ca="1">OFFSET($B$2,$AC194,COLUMN(S:S),,)</f>
        <v>0</v>
      </c>
      <c r="AW194" s="6" cm="1">
        <f t="array" aca="1" ref="AW194" ca="1">OFFSET($B$2,$AC194,COLUMN(T:T),,)</f>
        <v>0</v>
      </c>
      <c r="AX194" s="6" cm="1">
        <f t="array" aca="1" ref="AX194" ca="1">OFFSET($B$2,$AC194,COLUMN(U:U),,)</f>
        <v>0</v>
      </c>
      <c r="AZ194" s="6">
        <v>192</v>
      </c>
      <c r="BA194" s="45" t="str">
        <f t="shared" ref="BA194:BA211" ca="1" si="20">$AD$13</f>
        <v>DJ5963-001</v>
      </c>
      <c r="BB194" s="44">
        <f t="shared" ref="BB194:BB211" ca="1" si="21">$AE$13</f>
        <v>44736</v>
      </c>
      <c r="BC194" s="6">
        <f>$AG$2</f>
        <v>4.5</v>
      </c>
      <c r="BD194" s="6">
        <f ca="1">$AG$13</f>
        <v>0</v>
      </c>
      <c r="BF194" s="6" cm="1">
        <f t="array" aca="1" ref="BF194" ca="1">SMALL(IF(CGAC-$D$1&lt;36,ROW($BD$3:$BD$1009)-2,9999),ROW(192:192))</f>
        <v>192</v>
      </c>
      <c r="BG194" s="6" t="str" cm="1">
        <f t="array" aca="1" ref="BG194" ca="1">OFFSET($AZ$2,$BF194,COLUMN(A:A),,)</f>
        <v>DJ5963-001</v>
      </c>
      <c r="BH194" s="49" cm="1">
        <f t="array" aca="1" ref="BH194" ca="1">OFFSET($AZ$2,$BF194,COLUMN(B:B),,)</f>
        <v>44736</v>
      </c>
      <c r="BI194" s="6" cm="1">
        <f t="array" aca="1" ref="BI194" ca="1">OFFSET($AZ$2,$BF194,COLUMN(C:C),,)</f>
        <v>4.5</v>
      </c>
      <c r="BJ194" s="6" cm="1">
        <f t="array" aca="1" ref="BJ194" ca="1">OFFSET($AZ$2,$BF194,COLUMN(D:D),,)</f>
        <v>0</v>
      </c>
      <c r="BL194" s="54" cm="1">
        <f t="array" aca="1" ref="BL194" ca="1">SMALL(IF(Order_QTY&gt;0,ROW($BF$3:$BF$1009)-2,9999),ROW(192:192))</f>
        <v>260</v>
      </c>
      <c r="BM194" s="53" t="str" cm="1">
        <f t="array" aca="1" ref="BM194" ca="1">OFFSET($BF$2,$BL194,COLUMN(A:A),,)</f>
        <v>DC0819-407</v>
      </c>
      <c r="BN194" s="55" cm="1">
        <f t="array" aca="1" ref="BN194" ca="1">OFFSET($BF$2,$BL194,COLUMN(B:B),,)</f>
        <v>44737</v>
      </c>
      <c r="BO194" s="53" cm="1">
        <f t="array" aca="1" ref="BO194" ca="1">OFFSET($BF$2,$BL194,COLUMN(C:C),,)</f>
        <v>10</v>
      </c>
      <c r="BP194" s="53" cm="1">
        <f t="array" aca="1" ref="BP194" ca="1">OFFSET($BF$2,$BL194,COLUMN(D:D),,)</f>
        <v>66</v>
      </c>
    </row>
    <row r="195" spans="1:68">
      <c r="A195" s="6">
        <v>193</v>
      </c>
      <c r="B195" s="6">
        <f>Order!A196</f>
        <v>0</v>
      </c>
      <c r="C195" s="6">
        <f>Order!C196</f>
        <v>0</v>
      </c>
      <c r="D195" s="44">
        <f>Order!B196</f>
        <v>0</v>
      </c>
      <c r="E195" s="6">
        <f>Order!D196</f>
        <v>0</v>
      </c>
      <c r="F195" s="6">
        <f>Order!E196</f>
        <v>0</v>
      </c>
      <c r="G195" s="6">
        <f>Order!F196</f>
        <v>0</v>
      </c>
      <c r="H195" s="6">
        <f>Order!G196</f>
        <v>0</v>
      </c>
      <c r="I195" s="6">
        <f>Order!H196</f>
        <v>0</v>
      </c>
      <c r="J195" s="6">
        <f>Order!I196</f>
        <v>0</v>
      </c>
      <c r="K195" s="6">
        <f>Order!J196</f>
        <v>0</v>
      </c>
      <c r="L195" s="6">
        <f>Order!K196</f>
        <v>0</v>
      </c>
      <c r="M195" s="6">
        <f>Order!L196</f>
        <v>0</v>
      </c>
      <c r="N195" s="6">
        <f>Order!M196</f>
        <v>0</v>
      </c>
      <c r="O195" s="6">
        <f>Order!N196</f>
        <v>0</v>
      </c>
      <c r="P195" s="6">
        <f>Order!O196</f>
        <v>0</v>
      </c>
      <c r="Q195" s="6">
        <f>Order!P196</f>
        <v>0</v>
      </c>
      <c r="R195" s="6">
        <f>Order!Q196</f>
        <v>0</v>
      </c>
      <c r="S195" s="6">
        <f>Order!R196</f>
        <v>0</v>
      </c>
      <c r="T195" s="6">
        <f>Order!S196</f>
        <v>0</v>
      </c>
      <c r="U195" s="6">
        <f>Order!T196</f>
        <v>0</v>
      </c>
      <c r="V195" s="6">
        <f>Order!U196</f>
        <v>0</v>
      </c>
      <c r="W195" s="6">
        <f>Order!V196</f>
        <v>0</v>
      </c>
      <c r="X195" s="6">
        <f>Order!W196</f>
        <v>0</v>
      </c>
      <c r="Y195" s="6">
        <f>Order!X196</f>
        <v>0</v>
      </c>
      <c r="Z195" s="6">
        <f>Order!Y196</f>
        <v>0</v>
      </c>
      <c r="AA195" s="6">
        <f>Order!Z196</f>
        <v>0</v>
      </c>
      <c r="AC195" s="6" cm="1">
        <f t="array" ref="AC195">SMALL(IF(成人兒童=$AE$1,ROW($A$3:$A$302)-2,9999),ROW(193:193))</f>
        <v>9999</v>
      </c>
      <c r="AD195" s="6" cm="1">
        <f t="array" aca="1" ref="AD195" ca="1">OFFSET($B$2,$AC195,COLUMN(A:A),,)</f>
        <v>0</v>
      </c>
      <c r="AE195" s="44" cm="1">
        <f t="array" aca="1" ref="AE195" ca="1">OFFSET($B$2,$AC195,COLUMN(B:B),,)</f>
        <v>0</v>
      </c>
      <c r="AF195" s="6" cm="1">
        <f t="array" aca="1" ref="AF195" ca="1">OFFSET($B$2,$AC195,COLUMN(C:C),,)</f>
        <v>0</v>
      </c>
      <c r="AG195" s="6" cm="1">
        <f t="array" aca="1" ref="AG195" ca="1">OFFSET($B$2,$AC195,COLUMN(D:D),,)</f>
        <v>0</v>
      </c>
      <c r="AH195" s="6" cm="1">
        <f t="array" aca="1" ref="AH195" ca="1">OFFSET($B$2,$AC195,COLUMN(E:E),,)</f>
        <v>0</v>
      </c>
      <c r="AI195" s="6" cm="1">
        <f t="array" aca="1" ref="AI195" ca="1">OFFSET($B$2,$AC195,COLUMN(F:F),,)</f>
        <v>0</v>
      </c>
      <c r="AJ195" s="6" cm="1">
        <f t="array" aca="1" ref="AJ195" ca="1">OFFSET($B$2,$AC195,COLUMN(G:G),,)</f>
        <v>0</v>
      </c>
      <c r="AK195" s="6" cm="1">
        <f t="array" aca="1" ref="AK195" ca="1">OFFSET($B$2,$AC195,COLUMN(H:H),,)</f>
        <v>0</v>
      </c>
      <c r="AL195" s="6" cm="1">
        <f t="array" aca="1" ref="AL195" ca="1">OFFSET($B$2,$AC195,COLUMN(I:I),,)</f>
        <v>0</v>
      </c>
      <c r="AM195" s="6" cm="1">
        <f t="array" aca="1" ref="AM195" ca="1">OFFSET($B$2,$AC195,COLUMN(J:J),,)</f>
        <v>0</v>
      </c>
      <c r="AN195" s="6" cm="1">
        <f t="array" aca="1" ref="AN195" ca="1">OFFSET($B$2,$AC195,COLUMN(K:K),,)</f>
        <v>0</v>
      </c>
      <c r="AO195" s="6" cm="1">
        <f t="array" aca="1" ref="AO195" ca="1">OFFSET($B$2,$AC195,COLUMN(L:L),,)</f>
        <v>0</v>
      </c>
      <c r="AP195" s="6" cm="1">
        <f t="array" aca="1" ref="AP195" ca="1">OFFSET($B$2,$AC195,COLUMN(M:M),,)</f>
        <v>0</v>
      </c>
      <c r="AQ195" s="6" cm="1">
        <f t="array" aca="1" ref="AQ195" ca="1">OFFSET($B$2,$AC195,COLUMN(N:N),,)</f>
        <v>0</v>
      </c>
      <c r="AR195" s="6" cm="1">
        <f t="array" aca="1" ref="AR195" ca="1">OFFSET($B$2,$AC195,COLUMN(O:O),,)</f>
        <v>0</v>
      </c>
      <c r="AS195" s="6" cm="1">
        <f t="array" aca="1" ref="AS195" ca="1">OFFSET($B$2,$AC195,COLUMN(P:P),,)</f>
        <v>0</v>
      </c>
      <c r="AT195" s="6" cm="1">
        <f t="array" aca="1" ref="AT195" ca="1">OFFSET($B$2,$AC195,COLUMN(Q:Q),,)</f>
        <v>0</v>
      </c>
      <c r="AU195" s="6" cm="1">
        <f t="array" aca="1" ref="AU195" ca="1">OFFSET($B$2,$AC195,COLUMN(R:R),,)</f>
        <v>0</v>
      </c>
      <c r="AV195" s="6" cm="1">
        <f t="array" aca="1" ref="AV195" ca="1">OFFSET($B$2,$AC195,COLUMN(S:S),,)</f>
        <v>0</v>
      </c>
      <c r="AW195" s="6" cm="1">
        <f t="array" aca="1" ref="AW195" ca="1">OFFSET($B$2,$AC195,COLUMN(T:T),,)</f>
        <v>0</v>
      </c>
      <c r="AX195" s="6" cm="1">
        <f t="array" aca="1" ref="AX195" ca="1">OFFSET($B$2,$AC195,COLUMN(U:U),,)</f>
        <v>0</v>
      </c>
      <c r="AZ195" s="6">
        <v>193</v>
      </c>
      <c r="BA195" s="45" t="str">
        <f t="shared" ca="1" si="20"/>
        <v>DJ5963-001</v>
      </c>
      <c r="BB195" s="44">
        <f t="shared" ca="1" si="21"/>
        <v>44736</v>
      </c>
      <c r="BC195" s="6">
        <f>$AH$2</f>
        <v>5</v>
      </c>
      <c r="BD195" s="6">
        <f ca="1">$AH$13</f>
        <v>0</v>
      </c>
      <c r="BF195" s="6" cm="1">
        <f t="array" aca="1" ref="BF195" ca="1">SMALL(IF(CGAC-$D$1&lt;36,ROW($BD$3:$BD$1009)-2,9999),ROW(193:193))</f>
        <v>193</v>
      </c>
      <c r="BG195" s="6" t="str" cm="1">
        <f t="array" aca="1" ref="BG195" ca="1">OFFSET($AZ$2,$BF195,COLUMN(A:A),,)</f>
        <v>DJ5963-001</v>
      </c>
      <c r="BH195" s="49" cm="1">
        <f t="array" aca="1" ref="BH195" ca="1">OFFSET($AZ$2,$BF195,COLUMN(B:B),,)</f>
        <v>44736</v>
      </c>
      <c r="BI195" s="6" cm="1">
        <f t="array" aca="1" ref="BI195" ca="1">OFFSET($AZ$2,$BF195,COLUMN(C:C),,)</f>
        <v>5</v>
      </c>
      <c r="BJ195" s="6" cm="1">
        <f t="array" aca="1" ref="BJ195" ca="1">OFFSET($AZ$2,$BF195,COLUMN(D:D),,)</f>
        <v>0</v>
      </c>
      <c r="BL195" s="54" cm="1">
        <f t="array" aca="1" ref="BL195" ca="1">SMALL(IF(Order_QTY&gt;0,ROW($BF$3:$BF$1009)-2,9999),ROW(193:193))</f>
        <v>261</v>
      </c>
      <c r="BM195" s="53" t="str" cm="1">
        <f t="array" aca="1" ref="BM195" ca="1">OFFSET($BF$2,$BL195,COLUMN(A:A),,)</f>
        <v>DC0819-407</v>
      </c>
      <c r="BN195" s="55" cm="1">
        <f t="array" aca="1" ref="BN195" ca="1">OFFSET($BF$2,$BL195,COLUMN(B:B),,)</f>
        <v>44737</v>
      </c>
      <c r="BO195" s="53" cm="1">
        <f t="array" aca="1" ref="BO195" ca="1">OFFSET($BF$2,$BL195,COLUMN(C:C),,)</f>
        <v>10.5</v>
      </c>
      <c r="BP195" s="53" cm="1">
        <f t="array" aca="1" ref="BP195" ca="1">OFFSET($BF$2,$BL195,COLUMN(D:D),,)</f>
        <v>60</v>
      </c>
    </row>
    <row r="196" spans="1:68">
      <c r="A196" s="6">
        <v>194</v>
      </c>
      <c r="B196" s="6">
        <f>Order!A197</f>
        <v>0</v>
      </c>
      <c r="C196" s="6">
        <f>Order!C197</f>
        <v>0</v>
      </c>
      <c r="D196" s="44">
        <f>Order!B197</f>
        <v>0</v>
      </c>
      <c r="E196" s="6">
        <f>Order!D197</f>
        <v>0</v>
      </c>
      <c r="F196" s="6">
        <f>Order!E197</f>
        <v>0</v>
      </c>
      <c r="G196" s="6">
        <f>Order!F197</f>
        <v>0</v>
      </c>
      <c r="H196" s="6">
        <f>Order!G197</f>
        <v>0</v>
      </c>
      <c r="I196" s="6">
        <f>Order!H197</f>
        <v>0</v>
      </c>
      <c r="J196" s="6">
        <f>Order!I197</f>
        <v>0</v>
      </c>
      <c r="K196" s="6">
        <f>Order!J197</f>
        <v>0</v>
      </c>
      <c r="L196" s="6">
        <f>Order!K197</f>
        <v>0</v>
      </c>
      <c r="M196" s="6">
        <f>Order!L197</f>
        <v>0</v>
      </c>
      <c r="N196" s="6">
        <f>Order!M197</f>
        <v>0</v>
      </c>
      <c r="O196" s="6">
        <f>Order!N197</f>
        <v>0</v>
      </c>
      <c r="P196" s="6">
        <f>Order!O197</f>
        <v>0</v>
      </c>
      <c r="Q196" s="6">
        <f>Order!P197</f>
        <v>0</v>
      </c>
      <c r="R196" s="6">
        <f>Order!Q197</f>
        <v>0</v>
      </c>
      <c r="S196" s="6">
        <f>Order!R197</f>
        <v>0</v>
      </c>
      <c r="T196" s="6">
        <f>Order!S197</f>
        <v>0</v>
      </c>
      <c r="U196" s="6">
        <f>Order!T197</f>
        <v>0</v>
      </c>
      <c r="V196" s="6">
        <f>Order!U197</f>
        <v>0</v>
      </c>
      <c r="W196" s="6">
        <f>Order!V197</f>
        <v>0</v>
      </c>
      <c r="X196" s="6">
        <f>Order!W197</f>
        <v>0</v>
      </c>
      <c r="Y196" s="6">
        <f>Order!X197</f>
        <v>0</v>
      </c>
      <c r="Z196" s="6">
        <f>Order!Y197</f>
        <v>0</v>
      </c>
      <c r="AA196" s="6">
        <f>Order!Z197</f>
        <v>0</v>
      </c>
      <c r="AC196" s="6" cm="1">
        <f t="array" ref="AC196">SMALL(IF(成人兒童=$AE$1,ROW($A$3:$A$302)-2,9999),ROW(194:194))</f>
        <v>9999</v>
      </c>
      <c r="AD196" s="6" cm="1">
        <f t="array" aca="1" ref="AD196" ca="1">OFFSET($B$2,$AC196,COLUMN(A:A),,)</f>
        <v>0</v>
      </c>
      <c r="AE196" s="44" cm="1">
        <f t="array" aca="1" ref="AE196" ca="1">OFFSET($B$2,$AC196,COLUMN(B:B),,)</f>
        <v>0</v>
      </c>
      <c r="AF196" s="6" cm="1">
        <f t="array" aca="1" ref="AF196" ca="1">OFFSET($B$2,$AC196,COLUMN(C:C),,)</f>
        <v>0</v>
      </c>
      <c r="AG196" s="6" cm="1">
        <f t="array" aca="1" ref="AG196" ca="1">OFFSET($B$2,$AC196,COLUMN(D:D),,)</f>
        <v>0</v>
      </c>
      <c r="AH196" s="6" cm="1">
        <f t="array" aca="1" ref="AH196" ca="1">OFFSET($B$2,$AC196,COLUMN(E:E),,)</f>
        <v>0</v>
      </c>
      <c r="AI196" s="6" cm="1">
        <f t="array" aca="1" ref="AI196" ca="1">OFFSET($B$2,$AC196,COLUMN(F:F),,)</f>
        <v>0</v>
      </c>
      <c r="AJ196" s="6" cm="1">
        <f t="array" aca="1" ref="AJ196" ca="1">OFFSET($B$2,$AC196,COLUMN(G:G),,)</f>
        <v>0</v>
      </c>
      <c r="AK196" s="6" cm="1">
        <f t="array" aca="1" ref="AK196" ca="1">OFFSET($B$2,$AC196,COLUMN(H:H),,)</f>
        <v>0</v>
      </c>
      <c r="AL196" s="6" cm="1">
        <f t="array" aca="1" ref="AL196" ca="1">OFFSET($B$2,$AC196,COLUMN(I:I),,)</f>
        <v>0</v>
      </c>
      <c r="AM196" s="6" cm="1">
        <f t="array" aca="1" ref="AM196" ca="1">OFFSET($B$2,$AC196,COLUMN(J:J),,)</f>
        <v>0</v>
      </c>
      <c r="AN196" s="6" cm="1">
        <f t="array" aca="1" ref="AN196" ca="1">OFFSET($B$2,$AC196,COLUMN(K:K),,)</f>
        <v>0</v>
      </c>
      <c r="AO196" s="6" cm="1">
        <f t="array" aca="1" ref="AO196" ca="1">OFFSET($B$2,$AC196,COLUMN(L:L),,)</f>
        <v>0</v>
      </c>
      <c r="AP196" s="6" cm="1">
        <f t="array" aca="1" ref="AP196" ca="1">OFFSET($B$2,$AC196,COLUMN(M:M),,)</f>
        <v>0</v>
      </c>
      <c r="AQ196" s="6" cm="1">
        <f t="array" aca="1" ref="AQ196" ca="1">OFFSET($B$2,$AC196,COLUMN(N:N),,)</f>
        <v>0</v>
      </c>
      <c r="AR196" s="6" cm="1">
        <f t="array" aca="1" ref="AR196" ca="1">OFFSET($B$2,$AC196,COLUMN(O:O),,)</f>
        <v>0</v>
      </c>
      <c r="AS196" s="6" cm="1">
        <f t="array" aca="1" ref="AS196" ca="1">OFFSET($B$2,$AC196,COLUMN(P:P),,)</f>
        <v>0</v>
      </c>
      <c r="AT196" s="6" cm="1">
        <f t="array" aca="1" ref="AT196" ca="1">OFFSET($B$2,$AC196,COLUMN(Q:Q),,)</f>
        <v>0</v>
      </c>
      <c r="AU196" s="6" cm="1">
        <f t="array" aca="1" ref="AU196" ca="1">OFFSET($B$2,$AC196,COLUMN(R:R),,)</f>
        <v>0</v>
      </c>
      <c r="AV196" s="6" cm="1">
        <f t="array" aca="1" ref="AV196" ca="1">OFFSET($B$2,$AC196,COLUMN(S:S),,)</f>
        <v>0</v>
      </c>
      <c r="AW196" s="6" cm="1">
        <f t="array" aca="1" ref="AW196" ca="1">OFFSET($B$2,$AC196,COLUMN(T:T),,)</f>
        <v>0</v>
      </c>
      <c r="AX196" s="6" cm="1">
        <f t="array" aca="1" ref="AX196" ca="1">OFFSET($B$2,$AC196,COLUMN(U:U),,)</f>
        <v>0</v>
      </c>
      <c r="AZ196" s="6">
        <v>194</v>
      </c>
      <c r="BA196" s="45" t="str">
        <f t="shared" ca="1" si="20"/>
        <v>DJ5963-001</v>
      </c>
      <c r="BB196" s="44">
        <f t="shared" ca="1" si="21"/>
        <v>44736</v>
      </c>
      <c r="BC196" s="6">
        <f>$AI$2</f>
        <v>5.5</v>
      </c>
      <c r="BD196" s="6">
        <f ca="1">$AI$13</f>
        <v>0</v>
      </c>
      <c r="BF196" s="6" cm="1">
        <f t="array" aca="1" ref="BF196" ca="1">SMALL(IF(CGAC-$D$1&lt;36,ROW($BD$3:$BD$1009)-2,9999),ROW(194:194))</f>
        <v>194</v>
      </c>
      <c r="BG196" s="6" t="str" cm="1">
        <f t="array" aca="1" ref="BG196" ca="1">OFFSET($AZ$2,$BF196,COLUMN(A:A),,)</f>
        <v>DJ5963-001</v>
      </c>
      <c r="BH196" s="49" cm="1">
        <f t="array" aca="1" ref="BH196" ca="1">OFFSET($AZ$2,$BF196,COLUMN(B:B),,)</f>
        <v>44736</v>
      </c>
      <c r="BI196" s="6" cm="1">
        <f t="array" aca="1" ref="BI196" ca="1">OFFSET($AZ$2,$BF196,COLUMN(C:C),,)</f>
        <v>5.5</v>
      </c>
      <c r="BJ196" s="6" cm="1">
        <f t="array" aca="1" ref="BJ196" ca="1">OFFSET($AZ$2,$BF196,COLUMN(D:D),,)</f>
        <v>0</v>
      </c>
      <c r="BL196" s="54" cm="1">
        <f t="array" aca="1" ref="BL196" ca="1">SMALL(IF(Order_QTY&gt;0,ROW($BF$3:$BF$1009)-2,9999),ROW(194:194))</f>
        <v>262</v>
      </c>
      <c r="BM196" s="53" t="str" cm="1">
        <f t="array" aca="1" ref="BM196" ca="1">OFFSET($BF$2,$BL196,COLUMN(A:A),,)</f>
        <v>DC0819-407</v>
      </c>
      <c r="BN196" s="55" cm="1">
        <f t="array" aca="1" ref="BN196" ca="1">OFFSET($BF$2,$BL196,COLUMN(B:B),,)</f>
        <v>44737</v>
      </c>
      <c r="BO196" s="53" cm="1">
        <f t="array" aca="1" ref="BO196" ca="1">OFFSET($BF$2,$BL196,COLUMN(C:C),,)</f>
        <v>11</v>
      </c>
      <c r="BP196" s="53" cm="1">
        <f t="array" aca="1" ref="BP196" ca="1">OFFSET($BF$2,$BL196,COLUMN(D:D),,)</f>
        <v>42</v>
      </c>
    </row>
    <row r="197" spans="1:68">
      <c r="A197" s="6">
        <v>195</v>
      </c>
      <c r="B197" s="6">
        <f>Order!A198</f>
        <v>0</v>
      </c>
      <c r="C197" s="6">
        <f>Order!C198</f>
        <v>0</v>
      </c>
      <c r="D197" s="44">
        <f>Order!B198</f>
        <v>0</v>
      </c>
      <c r="E197" s="6">
        <f>Order!D198</f>
        <v>0</v>
      </c>
      <c r="F197" s="6">
        <f>Order!E198</f>
        <v>0</v>
      </c>
      <c r="G197" s="6">
        <f>Order!F198</f>
        <v>0</v>
      </c>
      <c r="H197" s="6">
        <f>Order!G198</f>
        <v>0</v>
      </c>
      <c r="I197" s="6">
        <f>Order!H198</f>
        <v>0</v>
      </c>
      <c r="J197" s="6">
        <f>Order!I198</f>
        <v>0</v>
      </c>
      <c r="K197" s="6">
        <f>Order!J198</f>
        <v>0</v>
      </c>
      <c r="L197" s="6">
        <f>Order!K198</f>
        <v>0</v>
      </c>
      <c r="M197" s="6">
        <f>Order!L198</f>
        <v>0</v>
      </c>
      <c r="N197" s="6">
        <f>Order!M198</f>
        <v>0</v>
      </c>
      <c r="O197" s="6">
        <f>Order!N198</f>
        <v>0</v>
      </c>
      <c r="P197" s="6">
        <f>Order!O198</f>
        <v>0</v>
      </c>
      <c r="Q197" s="6">
        <f>Order!P198</f>
        <v>0</v>
      </c>
      <c r="R197" s="6">
        <f>Order!Q198</f>
        <v>0</v>
      </c>
      <c r="S197" s="6">
        <f>Order!R198</f>
        <v>0</v>
      </c>
      <c r="T197" s="6">
        <f>Order!S198</f>
        <v>0</v>
      </c>
      <c r="U197" s="6">
        <f>Order!T198</f>
        <v>0</v>
      </c>
      <c r="V197" s="6">
        <f>Order!U198</f>
        <v>0</v>
      </c>
      <c r="W197" s="6">
        <f>Order!V198</f>
        <v>0</v>
      </c>
      <c r="X197" s="6">
        <f>Order!W198</f>
        <v>0</v>
      </c>
      <c r="Y197" s="6">
        <f>Order!X198</f>
        <v>0</v>
      </c>
      <c r="Z197" s="6">
        <f>Order!Y198</f>
        <v>0</v>
      </c>
      <c r="AA197" s="6">
        <f>Order!Z198</f>
        <v>0</v>
      </c>
      <c r="AC197" s="6" cm="1">
        <f t="array" ref="AC197">SMALL(IF(成人兒童=$AE$1,ROW($A$3:$A$302)-2,9999),ROW(195:195))</f>
        <v>9999</v>
      </c>
      <c r="AD197" s="6" cm="1">
        <f t="array" aca="1" ref="AD197" ca="1">OFFSET($B$2,$AC197,COLUMN(A:A),,)</f>
        <v>0</v>
      </c>
      <c r="AE197" s="44" cm="1">
        <f t="array" aca="1" ref="AE197" ca="1">OFFSET($B$2,$AC197,COLUMN(B:B),,)</f>
        <v>0</v>
      </c>
      <c r="AF197" s="6" cm="1">
        <f t="array" aca="1" ref="AF197" ca="1">OFFSET($B$2,$AC197,COLUMN(C:C),,)</f>
        <v>0</v>
      </c>
      <c r="AG197" s="6" cm="1">
        <f t="array" aca="1" ref="AG197" ca="1">OFFSET($B$2,$AC197,COLUMN(D:D),,)</f>
        <v>0</v>
      </c>
      <c r="AH197" s="6" cm="1">
        <f t="array" aca="1" ref="AH197" ca="1">OFFSET($B$2,$AC197,COLUMN(E:E),,)</f>
        <v>0</v>
      </c>
      <c r="AI197" s="6" cm="1">
        <f t="array" aca="1" ref="AI197" ca="1">OFFSET($B$2,$AC197,COLUMN(F:F),,)</f>
        <v>0</v>
      </c>
      <c r="AJ197" s="6" cm="1">
        <f t="array" aca="1" ref="AJ197" ca="1">OFFSET($B$2,$AC197,COLUMN(G:G),,)</f>
        <v>0</v>
      </c>
      <c r="AK197" s="6" cm="1">
        <f t="array" aca="1" ref="AK197" ca="1">OFFSET($B$2,$AC197,COLUMN(H:H),,)</f>
        <v>0</v>
      </c>
      <c r="AL197" s="6" cm="1">
        <f t="array" aca="1" ref="AL197" ca="1">OFFSET($B$2,$AC197,COLUMN(I:I),,)</f>
        <v>0</v>
      </c>
      <c r="AM197" s="6" cm="1">
        <f t="array" aca="1" ref="AM197" ca="1">OFFSET($B$2,$AC197,COLUMN(J:J),,)</f>
        <v>0</v>
      </c>
      <c r="AN197" s="6" cm="1">
        <f t="array" aca="1" ref="AN197" ca="1">OFFSET($B$2,$AC197,COLUMN(K:K),,)</f>
        <v>0</v>
      </c>
      <c r="AO197" s="6" cm="1">
        <f t="array" aca="1" ref="AO197" ca="1">OFFSET($B$2,$AC197,COLUMN(L:L),,)</f>
        <v>0</v>
      </c>
      <c r="AP197" s="6" cm="1">
        <f t="array" aca="1" ref="AP197" ca="1">OFFSET($B$2,$AC197,COLUMN(M:M),,)</f>
        <v>0</v>
      </c>
      <c r="AQ197" s="6" cm="1">
        <f t="array" aca="1" ref="AQ197" ca="1">OFFSET($B$2,$AC197,COLUMN(N:N),,)</f>
        <v>0</v>
      </c>
      <c r="AR197" s="6" cm="1">
        <f t="array" aca="1" ref="AR197" ca="1">OFFSET($B$2,$AC197,COLUMN(O:O),,)</f>
        <v>0</v>
      </c>
      <c r="AS197" s="6" cm="1">
        <f t="array" aca="1" ref="AS197" ca="1">OFFSET($B$2,$AC197,COLUMN(P:P),,)</f>
        <v>0</v>
      </c>
      <c r="AT197" s="6" cm="1">
        <f t="array" aca="1" ref="AT197" ca="1">OFFSET($B$2,$AC197,COLUMN(Q:Q),,)</f>
        <v>0</v>
      </c>
      <c r="AU197" s="6" cm="1">
        <f t="array" aca="1" ref="AU197" ca="1">OFFSET($B$2,$AC197,COLUMN(R:R),,)</f>
        <v>0</v>
      </c>
      <c r="AV197" s="6" cm="1">
        <f t="array" aca="1" ref="AV197" ca="1">OFFSET($B$2,$AC197,COLUMN(S:S),,)</f>
        <v>0</v>
      </c>
      <c r="AW197" s="6" cm="1">
        <f t="array" aca="1" ref="AW197" ca="1">OFFSET($B$2,$AC197,COLUMN(T:T),,)</f>
        <v>0</v>
      </c>
      <c r="AX197" s="6" cm="1">
        <f t="array" aca="1" ref="AX197" ca="1">OFFSET($B$2,$AC197,COLUMN(U:U),,)</f>
        <v>0</v>
      </c>
      <c r="AZ197" s="6">
        <v>195</v>
      </c>
      <c r="BA197" s="45" t="str">
        <f t="shared" ca="1" si="20"/>
        <v>DJ5963-001</v>
      </c>
      <c r="BB197" s="44">
        <f t="shared" ca="1" si="21"/>
        <v>44736</v>
      </c>
      <c r="BC197" s="6">
        <f>$AJ$2</f>
        <v>6</v>
      </c>
      <c r="BD197" s="6">
        <f ca="1">$AJ$13</f>
        <v>0</v>
      </c>
      <c r="BF197" s="6" cm="1">
        <f t="array" aca="1" ref="BF197" ca="1">SMALL(IF(CGAC-$D$1&lt;36,ROW($BD$3:$BD$1009)-2,9999),ROW(195:195))</f>
        <v>195</v>
      </c>
      <c r="BG197" s="6" t="str" cm="1">
        <f t="array" aca="1" ref="BG197" ca="1">OFFSET($AZ$2,$BF197,COLUMN(A:A),,)</f>
        <v>DJ5963-001</v>
      </c>
      <c r="BH197" s="49" cm="1">
        <f t="array" aca="1" ref="BH197" ca="1">OFFSET($AZ$2,$BF197,COLUMN(B:B),,)</f>
        <v>44736</v>
      </c>
      <c r="BI197" s="6" cm="1">
        <f t="array" aca="1" ref="BI197" ca="1">OFFSET($AZ$2,$BF197,COLUMN(C:C),,)</f>
        <v>6</v>
      </c>
      <c r="BJ197" s="6" cm="1">
        <f t="array" aca="1" ref="BJ197" ca="1">OFFSET($AZ$2,$BF197,COLUMN(D:D),,)</f>
        <v>0</v>
      </c>
      <c r="BL197" s="54" cm="1">
        <f t="array" aca="1" ref="BL197" ca="1">SMALL(IF(Order_QTY&gt;0,ROW($BF$3:$BF$1009)-2,9999),ROW(195:195))</f>
        <v>263</v>
      </c>
      <c r="BM197" s="53" t="str" cm="1">
        <f t="array" aca="1" ref="BM197" ca="1">OFFSET($BF$2,$BL197,COLUMN(A:A),,)</f>
        <v>DC0819-407</v>
      </c>
      <c r="BN197" s="55" cm="1">
        <f t="array" aca="1" ref="BN197" ca="1">OFFSET($BF$2,$BL197,COLUMN(B:B),,)</f>
        <v>44737</v>
      </c>
      <c r="BO197" s="53" cm="1">
        <f t="array" aca="1" ref="BO197" ca="1">OFFSET($BF$2,$BL197,COLUMN(C:C),,)</f>
        <v>11.5</v>
      </c>
      <c r="BP197" s="53" cm="1">
        <f t="array" aca="1" ref="BP197" ca="1">OFFSET($BF$2,$BL197,COLUMN(D:D),,)</f>
        <v>30</v>
      </c>
    </row>
    <row r="198" spans="1:68">
      <c r="A198" s="6">
        <v>196</v>
      </c>
      <c r="B198" s="6">
        <f>Order!A199</f>
        <v>0</v>
      </c>
      <c r="C198" s="6">
        <f>Order!C199</f>
        <v>0</v>
      </c>
      <c r="D198" s="44">
        <f>Order!B199</f>
        <v>0</v>
      </c>
      <c r="E198" s="6">
        <f>Order!D199</f>
        <v>0</v>
      </c>
      <c r="F198" s="6">
        <f>Order!E199</f>
        <v>0</v>
      </c>
      <c r="G198" s="6">
        <f>Order!F199</f>
        <v>0</v>
      </c>
      <c r="H198" s="6">
        <f>Order!G199</f>
        <v>0</v>
      </c>
      <c r="I198" s="6">
        <f>Order!H199</f>
        <v>0</v>
      </c>
      <c r="J198" s="6">
        <f>Order!I199</f>
        <v>0</v>
      </c>
      <c r="K198" s="6">
        <f>Order!J199</f>
        <v>0</v>
      </c>
      <c r="L198" s="6">
        <f>Order!K199</f>
        <v>0</v>
      </c>
      <c r="M198" s="6">
        <f>Order!L199</f>
        <v>0</v>
      </c>
      <c r="N198" s="6">
        <f>Order!M199</f>
        <v>0</v>
      </c>
      <c r="O198" s="6">
        <f>Order!N199</f>
        <v>0</v>
      </c>
      <c r="P198" s="6">
        <f>Order!O199</f>
        <v>0</v>
      </c>
      <c r="Q198" s="6">
        <f>Order!P199</f>
        <v>0</v>
      </c>
      <c r="R198" s="6">
        <f>Order!Q199</f>
        <v>0</v>
      </c>
      <c r="S198" s="6">
        <f>Order!R199</f>
        <v>0</v>
      </c>
      <c r="T198" s="6">
        <f>Order!S199</f>
        <v>0</v>
      </c>
      <c r="U198" s="6">
        <f>Order!T199</f>
        <v>0</v>
      </c>
      <c r="V198" s="6">
        <f>Order!U199</f>
        <v>0</v>
      </c>
      <c r="W198" s="6">
        <f>Order!V199</f>
        <v>0</v>
      </c>
      <c r="X198" s="6">
        <f>Order!W199</f>
        <v>0</v>
      </c>
      <c r="Y198" s="6">
        <f>Order!X199</f>
        <v>0</v>
      </c>
      <c r="Z198" s="6">
        <f>Order!Y199</f>
        <v>0</v>
      </c>
      <c r="AA198" s="6">
        <f>Order!Z199</f>
        <v>0</v>
      </c>
      <c r="AC198" s="6" cm="1">
        <f t="array" ref="AC198">SMALL(IF(成人兒童=$AE$1,ROW($A$3:$A$302)-2,9999),ROW(196:196))</f>
        <v>9999</v>
      </c>
      <c r="AD198" s="6" cm="1">
        <f t="array" aca="1" ref="AD198" ca="1">OFFSET($B$2,$AC198,COLUMN(A:A),,)</f>
        <v>0</v>
      </c>
      <c r="AE198" s="44" cm="1">
        <f t="array" aca="1" ref="AE198" ca="1">OFFSET($B$2,$AC198,COLUMN(B:B),,)</f>
        <v>0</v>
      </c>
      <c r="AF198" s="6" cm="1">
        <f t="array" aca="1" ref="AF198" ca="1">OFFSET($B$2,$AC198,COLUMN(C:C),,)</f>
        <v>0</v>
      </c>
      <c r="AG198" s="6" cm="1">
        <f t="array" aca="1" ref="AG198" ca="1">OFFSET($B$2,$AC198,COLUMN(D:D),,)</f>
        <v>0</v>
      </c>
      <c r="AH198" s="6" cm="1">
        <f t="array" aca="1" ref="AH198" ca="1">OFFSET($B$2,$AC198,COLUMN(E:E),,)</f>
        <v>0</v>
      </c>
      <c r="AI198" s="6" cm="1">
        <f t="array" aca="1" ref="AI198" ca="1">OFFSET($B$2,$AC198,COLUMN(F:F),,)</f>
        <v>0</v>
      </c>
      <c r="AJ198" s="6" cm="1">
        <f t="array" aca="1" ref="AJ198" ca="1">OFFSET($B$2,$AC198,COLUMN(G:G),,)</f>
        <v>0</v>
      </c>
      <c r="AK198" s="6" cm="1">
        <f t="array" aca="1" ref="AK198" ca="1">OFFSET($B$2,$AC198,COLUMN(H:H),,)</f>
        <v>0</v>
      </c>
      <c r="AL198" s="6" cm="1">
        <f t="array" aca="1" ref="AL198" ca="1">OFFSET($B$2,$AC198,COLUMN(I:I),,)</f>
        <v>0</v>
      </c>
      <c r="AM198" s="6" cm="1">
        <f t="array" aca="1" ref="AM198" ca="1">OFFSET($B$2,$AC198,COLUMN(J:J),,)</f>
        <v>0</v>
      </c>
      <c r="AN198" s="6" cm="1">
        <f t="array" aca="1" ref="AN198" ca="1">OFFSET($B$2,$AC198,COLUMN(K:K),,)</f>
        <v>0</v>
      </c>
      <c r="AO198" s="6" cm="1">
        <f t="array" aca="1" ref="AO198" ca="1">OFFSET($B$2,$AC198,COLUMN(L:L),,)</f>
        <v>0</v>
      </c>
      <c r="AP198" s="6" cm="1">
        <f t="array" aca="1" ref="AP198" ca="1">OFFSET($B$2,$AC198,COLUMN(M:M),,)</f>
        <v>0</v>
      </c>
      <c r="AQ198" s="6" cm="1">
        <f t="array" aca="1" ref="AQ198" ca="1">OFFSET($B$2,$AC198,COLUMN(N:N),,)</f>
        <v>0</v>
      </c>
      <c r="AR198" s="6" cm="1">
        <f t="array" aca="1" ref="AR198" ca="1">OFFSET($B$2,$AC198,COLUMN(O:O),,)</f>
        <v>0</v>
      </c>
      <c r="AS198" s="6" cm="1">
        <f t="array" aca="1" ref="AS198" ca="1">OFFSET($B$2,$AC198,COLUMN(P:P),,)</f>
        <v>0</v>
      </c>
      <c r="AT198" s="6" cm="1">
        <f t="array" aca="1" ref="AT198" ca="1">OFFSET($B$2,$AC198,COLUMN(Q:Q),,)</f>
        <v>0</v>
      </c>
      <c r="AU198" s="6" cm="1">
        <f t="array" aca="1" ref="AU198" ca="1">OFFSET($B$2,$AC198,COLUMN(R:R),,)</f>
        <v>0</v>
      </c>
      <c r="AV198" s="6" cm="1">
        <f t="array" aca="1" ref="AV198" ca="1">OFFSET($B$2,$AC198,COLUMN(S:S),,)</f>
        <v>0</v>
      </c>
      <c r="AW198" s="6" cm="1">
        <f t="array" aca="1" ref="AW198" ca="1">OFFSET($B$2,$AC198,COLUMN(T:T),,)</f>
        <v>0</v>
      </c>
      <c r="AX198" s="6" cm="1">
        <f t="array" aca="1" ref="AX198" ca="1">OFFSET($B$2,$AC198,COLUMN(U:U),,)</f>
        <v>0</v>
      </c>
      <c r="AZ198" s="6">
        <v>196</v>
      </c>
      <c r="BA198" s="45" t="str">
        <f t="shared" ca="1" si="20"/>
        <v>DJ5963-001</v>
      </c>
      <c r="BB198" s="44">
        <f t="shared" ca="1" si="21"/>
        <v>44736</v>
      </c>
      <c r="BC198" s="6">
        <f>$AK$2</f>
        <v>6.5</v>
      </c>
      <c r="BD198" s="6">
        <f ca="1">$AK$13</f>
        <v>0</v>
      </c>
      <c r="BF198" s="6" cm="1">
        <f t="array" aca="1" ref="BF198" ca="1">SMALL(IF(CGAC-$D$1&lt;36,ROW($BD$3:$BD$1009)-2,9999),ROW(196:196))</f>
        <v>196</v>
      </c>
      <c r="BG198" s="6" t="str" cm="1">
        <f t="array" aca="1" ref="BG198" ca="1">OFFSET($AZ$2,$BF198,COLUMN(A:A),,)</f>
        <v>DJ5963-001</v>
      </c>
      <c r="BH198" s="49" cm="1">
        <f t="array" aca="1" ref="BH198" ca="1">OFFSET($AZ$2,$BF198,COLUMN(B:B),,)</f>
        <v>44736</v>
      </c>
      <c r="BI198" s="6" cm="1">
        <f t="array" aca="1" ref="BI198" ca="1">OFFSET($AZ$2,$BF198,COLUMN(C:C),,)</f>
        <v>6.5</v>
      </c>
      <c r="BJ198" s="6" cm="1">
        <f t="array" aca="1" ref="BJ198" ca="1">OFFSET($AZ$2,$BF198,COLUMN(D:D),,)</f>
        <v>0</v>
      </c>
      <c r="BL198" s="54" cm="1">
        <f t="array" aca="1" ref="BL198" ca="1">SMALL(IF(Order_QTY&gt;0,ROW($BF$3:$BF$1009)-2,9999),ROW(196:196))</f>
        <v>264</v>
      </c>
      <c r="BM198" s="53" t="str" cm="1">
        <f t="array" aca="1" ref="BM198" ca="1">OFFSET($BF$2,$BL198,COLUMN(A:A),,)</f>
        <v>DC0819-407</v>
      </c>
      <c r="BN198" s="55" cm="1">
        <f t="array" aca="1" ref="BN198" ca="1">OFFSET($BF$2,$BL198,COLUMN(B:B),,)</f>
        <v>44737</v>
      </c>
      <c r="BO198" s="53" cm="1">
        <f t="array" aca="1" ref="BO198" ca="1">OFFSET($BF$2,$BL198,COLUMN(C:C),,)</f>
        <v>12</v>
      </c>
      <c r="BP198" s="53" cm="1">
        <f t="array" aca="1" ref="BP198" ca="1">OFFSET($BF$2,$BL198,COLUMN(D:D),,)</f>
        <v>24</v>
      </c>
    </row>
    <row r="199" spans="1:68">
      <c r="A199" s="6">
        <v>197</v>
      </c>
      <c r="B199" s="6">
        <f>Order!A200</f>
        <v>0</v>
      </c>
      <c r="C199" s="6">
        <f>Order!C200</f>
        <v>0</v>
      </c>
      <c r="D199" s="44">
        <f>Order!B200</f>
        <v>0</v>
      </c>
      <c r="E199" s="6">
        <f>Order!D200</f>
        <v>0</v>
      </c>
      <c r="F199" s="6">
        <f>Order!E200</f>
        <v>0</v>
      </c>
      <c r="G199" s="6">
        <f>Order!F200</f>
        <v>0</v>
      </c>
      <c r="H199" s="6">
        <f>Order!G200</f>
        <v>0</v>
      </c>
      <c r="I199" s="6">
        <f>Order!H200</f>
        <v>0</v>
      </c>
      <c r="J199" s="6">
        <f>Order!I200</f>
        <v>0</v>
      </c>
      <c r="K199" s="6">
        <f>Order!J200</f>
        <v>0</v>
      </c>
      <c r="L199" s="6">
        <f>Order!K200</f>
        <v>0</v>
      </c>
      <c r="M199" s="6">
        <f>Order!L200</f>
        <v>0</v>
      </c>
      <c r="N199" s="6">
        <f>Order!M200</f>
        <v>0</v>
      </c>
      <c r="O199" s="6">
        <f>Order!N200</f>
        <v>0</v>
      </c>
      <c r="P199" s="6">
        <f>Order!O200</f>
        <v>0</v>
      </c>
      <c r="Q199" s="6">
        <f>Order!P200</f>
        <v>0</v>
      </c>
      <c r="R199" s="6">
        <f>Order!Q200</f>
        <v>0</v>
      </c>
      <c r="S199" s="6">
        <f>Order!R200</f>
        <v>0</v>
      </c>
      <c r="T199" s="6">
        <f>Order!S200</f>
        <v>0</v>
      </c>
      <c r="U199" s="6">
        <f>Order!T200</f>
        <v>0</v>
      </c>
      <c r="V199" s="6">
        <f>Order!U200</f>
        <v>0</v>
      </c>
      <c r="W199" s="6">
        <f>Order!V200</f>
        <v>0</v>
      </c>
      <c r="X199" s="6">
        <f>Order!W200</f>
        <v>0</v>
      </c>
      <c r="Y199" s="6">
        <f>Order!X200</f>
        <v>0</v>
      </c>
      <c r="Z199" s="6">
        <f>Order!Y200</f>
        <v>0</v>
      </c>
      <c r="AA199" s="6">
        <f>Order!Z200</f>
        <v>0</v>
      </c>
      <c r="AC199" s="6" cm="1">
        <f t="array" ref="AC199">SMALL(IF(成人兒童=$AE$1,ROW($A$3:$A$302)-2,9999),ROW(197:197))</f>
        <v>9999</v>
      </c>
      <c r="AD199" s="6" cm="1">
        <f t="array" aca="1" ref="AD199" ca="1">OFFSET($B$2,$AC199,COLUMN(A:A),,)</f>
        <v>0</v>
      </c>
      <c r="AE199" s="44" cm="1">
        <f t="array" aca="1" ref="AE199" ca="1">OFFSET($B$2,$AC199,COLUMN(B:B),,)</f>
        <v>0</v>
      </c>
      <c r="AF199" s="6" cm="1">
        <f t="array" aca="1" ref="AF199" ca="1">OFFSET($B$2,$AC199,COLUMN(C:C),,)</f>
        <v>0</v>
      </c>
      <c r="AG199" s="6" cm="1">
        <f t="array" aca="1" ref="AG199" ca="1">OFFSET($B$2,$AC199,COLUMN(D:D),,)</f>
        <v>0</v>
      </c>
      <c r="AH199" s="6" cm="1">
        <f t="array" aca="1" ref="AH199" ca="1">OFFSET($B$2,$AC199,COLUMN(E:E),,)</f>
        <v>0</v>
      </c>
      <c r="AI199" s="6" cm="1">
        <f t="array" aca="1" ref="AI199" ca="1">OFFSET($B$2,$AC199,COLUMN(F:F),,)</f>
        <v>0</v>
      </c>
      <c r="AJ199" s="6" cm="1">
        <f t="array" aca="1" ref="AJ199" ca="1">OFFSET($B$2,$AC199,COLUMN(G:G),,)</f>
        <v>0</v>
      </c>
      <c r="AK199" s="6" cm="1">
        <f t="array" aca="1" ref="AK199" ca="1">OFFSET($B$2,$AC199,COLUMN(H:H),,)</f>
        <v>0</v>
      </c>
      <c r="AL199" s="6" cm="1">
        <f t="array" aca="1" ref="AL199" ca="1">OFFSET($B$2,$AC199,COLUMN(I:I),,)</f>
        <v>0</v>
      </c>
      <c r="AM199" s="6" cm="1">
        <f t="array" aca="1" ref="AM199" ca="1">OFFSET($B$2,$AC199,COLUMN(J:J),,)</f>
        <v>0</v>
      </c>
      <c r="AN199" s="6" cm="1">
        <f t="array" aca="1" ref="AN199" ca="1">OFFSET($B$2,$AC199,COLUMN(K:K),,)</f>
        <v>0</v>
      </c>
      <c r="AO199" s="6" cm="1">
        <f t="array" aca="1" ref="AO199" ca="1">OFFSET($B$2,$AC199,COLUMN(L:L),,)</f>
        <v>0</v>
      </c>
      <c r="AP199" s="6" cm="1">
        <f t="array" aca="1" ref="AP199" ca="1">OFFSET($B$2,$AC199,COLUMN(M:M),,)</f>
        <v>0</v>
      </c>
      <c r="AQ199" s="6" cm="1">
        <f t="array" aca="1" ref="AQ199" ca="1">OFFSET($B$2,$AC199,COLUMN(N:N),,)</f>
        <v>0</v>
      </c>
      <c r="AR199" s="6" cm="1">
        <f t="array" aca="1" ref="AR199" ca="1">OFFSET($B$2,$AC199,COLUMN(O:O),,)</f>
        <v>0</v>
      </c>
      <c r="AS199" s="6" cm="1">
        <f t="array" aca="1" ref="AS199" ca="1">OFFSET($B$2,$AC199,COLUMN(P:P),,)</f>
        <v>0</v>
      </c>
      <c r="AT199" s="6" cm="1">
        <f t="array" aca="1" ref="AT199" ca="1">OFFSET($B$2,$AC199,COLUMN(Q:Q),,)</f>
        <v>0</v>
      </c>
      <c r="AU199" s="6" cm="1">
        <f t="array" aca="1" ref="AU199" ca="1">OFFSET($B$2,$AC199,COLUMN(R:R),,)</f>
        <v>0</v>
      </c>
      <c r="AV199" s="6" cm="1">
        <f t="array" aca="1" ref="AV199" ca="1">OFFSET($B$2,$AC199,COLUMN(S:S),,)</f>
        <v>0</v>
      </c>
      <c r="AW199" s="6" cm="1">
        <f t="array" aca="1" ref="AW199" ca="1">OFFSET($B$2,$AC199,COLUMN(T:T),,)</f>
        <v>0</v>
      </c>
      <c r="AX199" s="6" cm="1">
        <f t="array" aca="1" ref="AX199" ca="1">OFFSET($B$2,$AC199,COLUMN(U:U),,)</f>
        <v>0</v>
      </c>
      <c r="AZ199" s="6">
        <v>197</v>
      </c>
      <c r="BA199" s="45" t="str">
        <f t="shared" ca="1" si="20"/>
        <v>DJ5963-001</v>
      </c>
      <c r="BB199" s="44">
        <f t="shared" ca="1" si="21"/>
        <v>44736</v>
      </c>
      <c r="BC199" s="6">
        <f>$AL$2</f>
        <v>7</v>
      </c>
      <c r="BD199" s="6">
        <f ca="1">$AL$13</f>
        <v>0</v>
      </c>
      <c r="BF199" s="6" cm="1">
        <f t="array" aca="1" ref="BF199" ca="1">SMALL(IF(CGAC-$D$1&lt;36,ROW($BD$3:$BD$1009)-2,9999),ROW(197:197))</f>
        <v>197</v>
      </c>
      <c r="BG199" s="6" t="str" cm="1">
        <f t="array" aca="1" ref="BG199" ca="1">OFFSET($AZ$2,$BF199,COLUMN(A:A),,)</f>
        <v>DJ5963-001</v>
      </c>
      <c r="BH199" s="49" cm="1">
        <f t="array" aca="1" ref="BH199" ca="1">OFFSET($AZ$2,$BF199,COLUMN(B:B),,)</f>
        <v>44736</v>
      </c>
      <c r="BI199" s="6" cm="1">
        <f t="array" aca="1" ref="BI199" ca="1">OFFSET($AZ$2,$BF199,COLUMN(C:C),,)</f>
        <v>7</v>
      </c>
      <c r="BJ199" s="6" cm="1">
        <f t="array" aca="1" ref="BJ199" ca="1">OFFSET($AZ$2,$BF199,COLUMN(D:D),,)</f>
        <v>0</v>
      </c>
      <c r="BL199" s="54" cm="1">
        <f t="array" aca="1" ref="BL199" ca="1">SMALL(IF(Order_QTY&gt;0,ROW($BF$3:$BF$1009)-2,9999),ROW(197:197))</f>
        <v>265</v>
      </c>
      <c r="BM199" s="53" t="str" cm="1">
        <f t="array" aca="1" ref="BM199" ca="1">OFFSET($BF$2,$BL199,COLUMN(A:A),,)</f>
        <v>DC0819-407</v>
      </c>
      <c r="BN199" s="55" cm="1">
        <f t="array" aca="1" ref="BN199" ca="1">OFFSET($BF$2,$BL199,COLUMN(B:B),,)</f>
        <v>44737</v>
      </c>
      <c r="BO199" s="53" cm="1">
        <f t="array" aca="1" ref="BO199" ca="1">OFFSET($BF$2,$BL199,COLUMN(C:C),,)</f>
        <v>12.5</v>
      </c>
      <c r="BP199" s="53" cm="1">
        <f t="array" aca="1" ref="BP199" ca="1">OFFSET($BF$2,$BL199,COLUMN(D:D),,)</f>
        <v>6</v>
      </c>
    </row>
    <row r="200" spans="1:68">
      <c r="A200" s="6">
        <v>198</v>
      </c>
      <c r="B200" s="6">
        <f>Order!A201</f>
        <v>0</v>
      </c>
      <c r="C200" s="6">
        <f>Order!C201</f>
        <v>0</v>
      </c>
      <c r="D200" s="44">
        <f>Order!B201</f>
        <v>0</v>
      </c>
      <c r="E200" s="6">
        <f>Order!D201</f>
        <v>0</v>
      </c>
      <c r="F200" s="6">
        <f>Order!E201</f>
        <v>0</v>
      </c>
      <c r="G200" s="6">
        <f>Order!F201</f>
        <v>0</v>
      </c>
      <c r="H200" s="6">
        <f>Order!G201</f>
        <v>0</v>
      </c>
      <c r="I200" s="6">
        <f>Order!H201</f>
        <v>0</v>
      </c>
      <c r="J200" s="6">
        <f>Order!I201</f>
        <v>0</v>
      </c>
      <c r="K200" s="6">
        <f>Order!J201</f>
        <v>0</v>
      </c>
      <c r="L200" s="6">
        <f>Order!K201</f>
        <v>0</v>
      </c>
      <c r="M200" s="6">
        <f>Order!L201</f>
        <v>0</v>
      </c>
      <c r="N200" s="6">
        <f>Order!M201</f>
        <v>0</v>
      </c>
      <c r="O200" s="6">
        <f>Order!N201</f>
        <v>0</v>
      </c>
      <c r="P200" s="6">
        <f>Order!O201</f>
        <v>0</v>
      </c>
      <c r="Q200" s="6">
        <f>Order!P201</f>
        <v>0</v>
      </c>
      <c r="R200" s="6">
        <f>Order!Q201</f>
        <v>0</v>
      </c>
      <c r="S200" s="6">
        <f>Order!R201</f>
        <v>0</v>
      </c>
      <c r="T200" s="6">
        <f>Order!S201</f>
        <v>0</v>
      </c>
      <c r="U200" s="6">
        <f>Order!T201</f>
        <v>0</v>
      </c>
      <c r="V200" s="6">
        <f>Order!U201</f>
        <v>0</v>
      </c>
      <c r="W200" s="6">
        <f>Order!V201</f>
        <v>0</v>
      </c>
      <c r="X200" s="6">
        <f>Order!W201</f>
        <v>0</v>
      </c>
      <c r="Y200" s="6">
        <f>Order!X201</f>
        <v>0</v>
      </c>
      <c r="Z200" s="6">
        <f>Order!Y201</f>
        <v>0</v>
      </c>
      <c r="AA200" s="6">
        <f>Order!Z201</f>
        <v>0</v>
      </c>
      <c r="AC200" s="6" cm="1">
        <f t="array" ref="AC200">SMALL(IF(成人兒童=$AE$1,ROW($A$3:$A$302)-2,9999),ROW(198:198))</f>
        <v>9999</v>
      </c>
      <c r="AD200" s="6" cm="1">
        <f t="array" aca="1" ref="AD200" ca="1">OFFSET($B$2,$AC200,COLUMN(A:A),,)</f>
        <v>0</v>
      </c>
      <c r="AE200" s="44" cm="1">
        <f t="array" aca="1" ref="AE200" ca="1">OFFSET($B$2,$AC200,COLUMN(B:B),,)</f>
        <v>0</v>
      </c>
      <c r="AF200" s="6" cm="1">
        <f t="array" aca="1" ref="AF200" ca="1">OFFSET($B$2,$AC200,COLUMN(C:C),,)</f>
        <v>0</v>
      </c>
      <c r="AG200" s="6" cm="1">
        <f t="array" aca="1" ref="AG200" ca="1">OFFSET($B$2,$AC200,COLUMN(D:D),,)</f>
        <v>0</v>
      </c>
      <c r="AH200" s="6" cm="1">
        <f t="array" aca="1" ref="AH200" ca="1">OFFSET($B$2,$AC200,COLUMN(E:E),,)</f>
        <v>0</v>
      </c>
      <c r="AI200" s="6" cm="1">
        <f t="array" aca="1" ref="AI200" ca="1">OFFSET($B$2,$AC200,COLUMN(F:F),,)</f>
        <v>0</v>
      </c>
      <c r="AJ200" s="6" cm="1">
        <f t="array" aca="1" ref="AJ200" ca="1">OFFSET($B$2,$AC200,COLUMN(G:G),,)</f>
        <v>0</v>
      </c>
      <c r="AK200" s="6" cm="1">
        <f t="array" aca="1" ref="AK200" ca="1">OFFSET($B$2,$AC200,COLUMN(H:H),,)</f>
        <v>0</v>
      </c>
      <c r="AL200" s="6" cm="1">
        <f t="array" aca="1" ref="AL200" ca="1">OFFSET($B$2,$AC200,COLUMN(I:I),,)</f>
        <v>0</v>
      </c>
      <c r="AM200" s="6" cm="1">
        <f t="array" aca="1" ref="AM200" ca="1">OFFSET($B$2,$AC200,COLUMN(J:J),,)</f>
        <v>0</v>
      </c>
      <c r="AN200" s="6" cm="1">
        <f t="array" aca="1" ref="AN200" ca="1">OFFSET($B$2,$AC200,COLUMN(K:K),,)</f>
        <v>0</v>
      </c>
      <c r="AO200" s="6" cm="1">
        <f t="array" aca="1" ref="AO200" ca="1">OFFSET($B$2,$AC200,COLUMN(L:L),,)</f>
        <v>0</v>
      </c>
      <c r="AP200" s="6" cm="1">
        <f t="array" aca="1" ref="AP200" ca="1">OFFSET($B$2,$AC200,COLUMN(M:M),,)</f>
        <v>0</v>
      </c>
      <c r="AQ200" s="6" cm="1">
        <f t="array" aca="1" ref="AQ200" ca="1">OFFSET($B$2,$AC200,COLUMN(N:N),,)</f>
        <v>0</v>
      </c>
      <c r="AR200" s="6" cm="1">
        <f t="array" aca="1" ref="AR200" ca="1">OFFSET($B$2,$AC200,COLUMN(O:O),,)</f>
        <v>0</v>
      </c>
      <c r="AS200" s="6" cm="1">
        <f t="array" aca="1" ref="AS200" ca="1">OFFSET($B$2,$AC200,COLUMN(P:P),,)</f>
        <v>0</v>
      </c>
      <c r="AT200" s="6" cm="1">
        <f t="array" aca="1" ref="AT200" ca="1">OFFSET($B$2,$AC200,COLUMN(Q:Q),,)</f>
        <v>0</v>
      </c>
      <c r="AU200" s="6" cm="1">
        <f t="array" aca="1" ref="AU200" ca="1">OFFSET($B$2,$AC200,COLUMN(R:R),,)</f>
        <v>0</v>
      </c>
      <c r="AV200" s="6" cm="1">
        <f t="array" aca="1" ref="AV200" ca="1">OFFSET($B$2,$AC200,COLUMN(S:S),,)</f>
        <v>0</v>
      </c>
      <c r="AW200" s="6" cm="1">
        <f t="array" aca="1" ref="AW200" ca="1">OFFSET($B$2,$AC200,COLUMN(T:T),,)</f>
        <v>0</v>
      </c>
      <c r="AX200" s="6" cm="1">
        <f t="array" aca="1" ref="AX200" ca="1">OFFSET($B$2,$AC200,COLUMN(U:U),,)</f>
        <v>0</v>
      </c>
      <c r="AZ200" s="6">
        <v>198</v>
      </c>
      <c r="BA200" s="45" t="str">
        <f t="shared" ca="1" si="20"/>
        <v>DJ5963-001</v>
      </c>
      <c r="BB200" s="44">
        <f t="shared" ca="1" si="21"/>
        <v>44736</v>
      </c>
      <c r="BC200" s="6">
        <f>$AM$2</f>
        <v>7.5</v>
      </c>
      <c r="BD200" s="6">
        <f ca="1">$AM$13</f>
        <v>0</v>
      </c>
      <c r="BF200" s="6" cm="1">
        <f t="array" aca="1" ref="BF200" ca="1">SMALL(IF(CGAC-$D$1&lt;36,ROW($BD$3:$BD$1009)-2,9999),ROW(198:198))</f>
        <v>198</v>
      </c>
      <c r="BG200" s="6" t="str" cm="1">
        <f t="array" aca="1" ref="BG200" ca="1">OFFSET($AZ$2,$BF200,COLUMN(A:A),,)</f>
        <v>DJ5963-001</v>
      </c>
      <c r="BH200" s="49" cm="1">
        <f t="array" aca="1" ref="BH200" ca="1">OFFSET($AZ$2,$BF200,COLUMN(B:B),,)</f>
        <v>44736</v>
      </c>
      <c r="BI200" s="6" cm="1">
        <f t="array" aca="1" ref="BI200" ca="1">OFFSET($AZ$2,$BF200,COLUMN(C:C),,)</f>
        <v>7.5</v>
      </c>
      <c r="BJ200" s="6" cm="1">
        <f t="array" aca="1" ref="BJ200" ca="1">OFFSET($AZ$2,$BF200,COLUMN(D:D),,)</f>
        <v>0</v>
      </c>
      <c r="BL200" s="54" cm="1">
        <f t="array" aca="1" ref="BL200" ca="1">SMALL(IF(Order_QTY&gt;0,ROW($BF$3:$BF$1009)-2,9999),ROW(198:198))</f>
        <v>266</v>
      </c>
      <c r="BM200" s="53" t="str" cm="1">
        <f t="array" aca="1" ref="BM200" ca="1">OFFSET($BF$2,$BL200,COLUMN(A:A),,)</f>
        <v>DC0819-407</v>
      </c>
      <c r="BN200" s="55" cm="1">
        <f t="array" aca="1" ref="BN200" ca="1">OFFSET($BF$2,$BL200,COLUMN(B:B),,)</f>
        <v>44737</v>
      </c>
      <c r="BO200" s="53" cm="1">
        <f t="array" aca="1" ref="BO200" ca="1">OFFSET($BF$2,$BL200,COLUMN(C:C),,)</f>
        <v>13</v>
      </c>
      <c r="BP200" s="53" cm="1">
        <f t="array" aca="1" ref="BP200" ca="1">OFFSET($BF$2,$BL200,COLUMN(D:D),,)</f>
        <v>18</v>
      </c>
    </row>
    <row r="201" spans="1:68">
      <c r="A201" s="6">
        <v>199</v>
      </c>
      <c r="B201" s="6">
        <f>Order!A202</f>
        <v>0</v>
      </c>
      <c r="C201" s="6">
        <f>Order!C202</f>
        <v>0</v>
      </c>
      <c r="D201" s="44">
        <f>Order!B202</f>
        <v>0</v>
      </c>
      <c r="E201" s="6">
        <f>Order!D202</f>
        <v>0</v>
      </c>
      <c r="F201" s="6">
        <f>Order!E202</f>
        <v>0</v>
      </c>
      <c r="G201" s="6">
        <f>Order!F202</f>
        <v>0</v>
      </c>
      <c r="H201" s="6">
        <f>Order!G202</f>
        <v>0</v>
      </c>
      <c r="I201" s="6">
        <f>Order!H202</f>
        <v>0</v>
      </c>
      <c r="J201" s="6">
        <f>Order!I202</f>
        <v>0</v>
      </c>
      <c r="K201" s="6">
        <f>Order!J202</f>
        <v>0</v>
      </c>
      <c r="L201" s="6">
        <f>Order!K202</f>
        <v>0</v>
      </c>
      <c r="M201" s="6">
        <f>Order!L202</f>
        <v>0</v>
      </c>
      <c r="N201" s="6">
        <f>Order!M202</f>
        <v>0</v>
      </c>
      <c r="O201" s="6">
        <f>Order!N202</f>
        <v>0</v>
      </c>
      <c r="P201" s="6">
        <f>Order!O202</f>
        <v>0</v>
      </c>
      <c r="Q201" s="6">
        <f>Order!P202</f>
        <v>0</v>
      </c>
      <c r="R201" s="6">
        <f>Order!Q202</f>
        <v>0</v>
      </c>
      <c r="S201" s="6">
        <f>Order!R202</f>
        <v>0</v>
      </c>
      <c r="T201" s="6">
        <f>Order!S202</f>
        <v>0</v>
      </c>
      <c r="U201" s="6">
        <f>Order!T202</f>
        <v>0</v>
      </c>
      <c r="V201" s="6">
        <f>Order!U202</f>
        <v>0</v>
      </c>
      <c r="W201" s="6">
        <f>Order!V202</f>
        <v>0</v>
      </c>
      <c r="X201" s="6">
        <f>Order!W202</f>
        <v>0</v>
      </c>
      <c r="Y201" s="6">
        <f>Order!X202</f>
        <v>0</v>
      </c>
      <c r="Z201" s="6">
        <f>Order!Y202</f>
        <v>0</v>
      </c>
      <c r="AA201" s="6">
        <f>Order!Z202</f>
        <v>0</v>
      </c>
      <c r="AC201" s="6" cm="1">
        <f t="array" ref="AC201">SMALL(IF(成人兒童=$AE$1,ROW($A$3:$A$302)-2,9999),ROW(199:199))</f>
        <v>9999</v>
      </c>
      <c r="AD201" s="6" cm="1">
        <f t="array" aca="1" ref="AD201" ca="1">OFFSET($B$2,$AC201,COLUMN(A:A),,)</f>
        <v>0</v>
      </c>
      <c r="AE201" s="44" cm="1">
        <f t="array" aca="1" ref="AE201" ca="1">OFFSET($B$2,$AC201,COLUMN(B:B),,)</f>
        <v>0</v>
      </c>
      <c r="AF201" s="6" cm="1">
        <f t="array" aca="1" ref="AF201" ca="1">OFFSET($B$2,$AC201,COLUMN(C:C),,)</f>
        <v>0</v>
      </c>
      <c r="AG201" s="6" cm="1">
        <f t="array" aca="1" ref="AG201" ca="1">OFFSET($B$2,$AC201,COLUMN(D:D),,)</f>
        <v>0</v>
      </c>
      <c r="AH201" s="6" cm="1">
        <f t="array" aca="1" ref="AH201" ca="1">OFFSET($B$2,$AC201,COLUMN(E:E),,)</f>
        <v>0</v>
      </c>
      <c r="AI201" s="6" cm="1">
        <f t="array" aca="1" ref="AI201" ca="1">OFFSET($B$2,$AC201,COLUMN(F:F),,)</f>
        <v>0</v>
      </c>
      <c r="AJ201" s="6" cm="1">
        <f t="array" aca="1" ref="AJ201" ca="1">OFFSET($B$2,$AC201,COLUMN(G:G),,)</f>
        <v>0</v>
      </c>
      <c r="AK201" s="6" cm="1">
        <f t="array" aca="1" ref="AK201" ca="1">OFFSET($B$2,$AC201,COLUMN(H:H),,)</f>
        <v>0</v>
      </c>
      <c r="AL201" s="6" cm="1">
        <f t="array" aca="1" ref="AL201" ca="1">OFFSET($B$2,$AC201,COLUMN(I:I),,)</f>
        <v>0</v>
      </c>
      <c r="AM201" s="6" cm="1">
        <f t="array" aca="1" ref="AM201" ca="1">OFFSET($B$2,$AC201,COLUMN(J:J),,)</f>
        <v>0</v>
      </c>
      <c r="AN201" s="6" cm="1">
        <f t="array" aca="1" ref="AN201" ca="1">OFFSET($B$2,$AC201,COLUMN(K:K),,)</f>
        <v>0</v>
      </c>
      <c r="AO201" s="6" cm="1">
        <f t="array" aca="1" ref="AO201" ca="1">OFFSET($B$2,$AC201,COLUMN(L:L),,)</f>
        <v>0</v>
      </c>
      <c r="AP201" s="6" cm="1">
        <f t="array" aca="1" ref="AP201" ca="1">OFFSET($B$2,$AC201,COLUMN(M:M),,)</f>
        <v>0</v>
      </c>
      <c r="AQ201" s="6" cm="1">
        <f t="array" aca="1" ref="AQ201" ca="1">OFFSET($B$2,$AC201,COLUMN(N:N),,)</f>
        <v>0</v>
      </c>
      <c r="AR201" s="6" cm="1">
        <f t="array" aca="1" ref="AR201" ca="1">OFFSET($B$2,$AC201,COLUMN(O:O),,)</f>
        <v>0</v>
      </c>
      <c r="AS201" s="6" cm="1">
        <f t="array" aca="1" ref="AS201" ca="1">OFFSET($B$2,$AC201,COLUMN(P:P),,)</f>
        <v>0</v>
      </c>
      <c r="AT201" s="6" cm="1">
        <f t="array" aca="1" ref="AT201" ca="1">OFFSET($B$2,$AC201,COLUMN(Q:Q),,)</f>
        <v>0</v>
      </c>
      <c r="AU201" s="6" cm="1">
        <f t="array" aca="1" ref="AU201" ca="1">OFFSET($B$2,$AC201,COLUMN(R:R),,)</f>
        <v>0</v>
      </c>
      <c r="AV201" s="6" cm="1">
        <f t="array" aca="1" ref="AV201" ca="1">OFFSET($B$2,$AC201,COLUMN(S:S),,)</f>
        <v>0</v>
      </c>
      <c r="AW201" s="6" cm="1">
        <f t="array" aca="1" ref="AW201" ca="1">OFFSET($B$2,$AC201,COLUMN(T:T),,)</f>
        <v>0</v>
      </c>
      <c r="AX201" s="6" cm="1">
        <f t="array" aca="1" ref="AX201" ca="1">OFFSET($B$2,$AC201,COLUMN(U:U),,)</f>
        <v>0</v>
      </c>
      <c r="AZ201" s="6">
        <v>199</v>
      </c>
      <c r="BA201" s="45" t="str">
        <f t="shared" ca="1" si="20"/>
        <v>DJ5963-001</v>
      </c>
      <c r="BB201" s="44">
        <f t="shared" ca="1" si="21"/>
        <v>44736</v>
      </c>
      <c r="BC201" s="6">
        <f>$AN$2</f>
        <v>8</v>
      </c>
      <c r="BD201" s="6">
        <f ca="1">$AN$13</f>
        <v>0</v>
      </c>
      <c r="BF201" s="6" cm="1">
        <f t="array" aca="1" ref="BF201" ca="1">SMALL(IF(CGAC-$D$1&lt;36,ROW($BD$3:$BD$1009)-2,9999),ROW(199:199))</f>
        <v>199</v>
      </c>
      <c r="BG201" s="6" t="str" cm="1">
        <f t="array" aca="1" ref="BG201" ca="1">OFFSET($AZ$2,$BF201,COLUMN(A:A),,)</f>
        <v>DJ5963-001</v>
      </c>
      <c r="BH201" s="49" cm="1">
        <f t="array" aca="1" ref="BH201" ca="1">OFFSET($AZ$2,$BF201,COLUMN(B:B),,)</f>
        <v>44736</v>
      </c>
      <c r="BI201" s="6" cm="1">
        <f t="array" aca="1" ref="BI201" ca="1">OFFSET($AZ$2,$BF201,COLUMN(C:C),,)</f>
        <v>8</v>
      </c>
      <c r="BJ201" s="6" cm="1">
        <f t="array" aca="1" ref="BJ201" ca="1">OFFSET($AZ$2,$BF201,COLUMN(D:D),,)</f>
        <v>0</v>
      </c>
      <c r="BL201" s="54" cm="1">
        <f t="array" aca="1" ref="BL201" ca="1">SMALL(IF(Order_QTY&gt;0,ROW($BF$3:$BF$1009)-2,9999),ROW(199:199))</f>
        <v>267</v>
      </c>
      <c r="BM201" s="53" t="str" cm="1">
        <f t="array" aca="1" ref="BM201" ca="1">OFFSET($BF$2,$BL201,COLUMN(A:A),,)</f>
        <v>DA5640-407</v>
      </c>
      <c r="BN201" s="55" cm="1">
        <f t="array" aca="1" ref="BN201" ca="1">OFFSET($BF$2,$BL201,COLUMN(B:B),,)</f>
        <v>44737</v>
      </c>
      <c r="BO201" s="53" cm="1">
        <f t="array" aca="1" ref="BO201" ca="1">OFFSET($BF$2,$BL201,COLUMN(C:C),,)</f>
        <v>4</v>
      </c>
      <c r="BP201" s="53" cm="1">
        <f t="array" aca="1" ref="BP201" ca="1">OFFSET($BF$2,$BL201,COLUMN(D:D),,)</f>
        <v>6</v>
      </c>
    </row>
    <row r="202" spans="1:68">
      <c r="A202" s="6">
        <v>200</v>
      </c>
      <c r="B202" s="6">
        <f>Order!A203</f>
        <v>0</v>
      </c>
      <c r="C202" s="6">
        <f>Order!C203</f>
        <v>0</v>
      </c>
      <c r="D202" s="44">
        <f>Order!B203</f>
        <v>0</v>
      </c>
      <c r="E202" s="6">
        <f>Order!D203</f>
        <v>0</v>
      </c>
      <c r="F202" s="6">
        <f>Order!E203</f>
        <v>0</v>
      </c>
      <c r="G202" s="6">
        <f>Order!F203</f>
        <v>0</v>
      </c>
      <c r="H202" s="6">
        <f>Order!G203</f>
        <v>0</v>
      </c>
      <c r="I202" s="6">
        <f>Order!H203</f>
        <v>0</v>
      </c>
      <c r="J202" s="6">
        <f>Order!I203</f>
        <v>0</v>
      </c>
      <c r="K202" s="6">
        <f>Order!J203</f>
        <v>0</v>
      </c>
      <c r="L202" s="6">
        <f>Order!K203</f>
        <v>0</v>
      </c>
      <c r="M202" s="6">
        <f>Order!L203</f>
        <v>0</v>
      </c>
      <c r="N202" s="6">
        <f>Order!M203</f>
        <v>0</v>
      </c>
      <c r="O202" s="6">
        <f>Order!N203</f>
        <v>0</v>
      </c>
      <c r="P202" s="6">
        <f>Order!O203</f>
        <v>0</v>
      </c>
      <c r="Q202" s="6">
        <f>Order!P203</f>
        <v>0</v>
      </c>
      <c r="R202" s="6">
        <f>Order!Q203</f>
        <v>0</v>
      </c>
      <c r="S202" s="6">
        <f>Order!R203</f>
        <v>0</v>
      </c>
      <c r="T202" s="6">
        <f>Order!S203</f>
        <v>0</v>
      </c>
      <c r="U202" s="6">
        <f>Order!T203</f>
        <v>0</v>
      </c>
      <c r="V202" s="6">
        <f>Order!U203</f>
        <v>0</v>
      </c>
      <c r="W202" s="6">
        <f>Order!V203</f>
        <v>0</v>
      </c>
      <c r="X202" s="6">
        <f>Order!W203</f>
        <v>0</v>
      </c>
      <c r="Y202" s="6">
        <f>Order!X203</f>
        <v>0</v>
      </c>
      <c r="Z202" s="6">
        <f>Order!Y203</f>
        <v>0</v>
      </c>
      <c r="AA202" s="6">
        <f>Order!Z203</f>
        <v>0</v>
      </c>
      <c r="AC202" s="6" cm="1">
        <f t="array" ref="AC202">SMALL(IF(成人兒童=$AE$1,ROW($A$3:$A$302)-2,9999),ROW(200:200))</f>
        <v>9999</v>
      </c>
      <c r="AD202" s="6" cm="1">
        <f t="array" aca="1" ref="AD202" ca="1">OFFSET($B$2,$AC202,COLUMN(A:A),,)</f>
        <v>0</v>
      </c>
      <c r="AE202" s="44" cm="1">
        <f t="array" aca="1" ref="AE202" ca="1">OFFSET($B$2,$AC202,COLUMN(B:B),,)</f>
        <v>0</v>
      </c>
      <c r="AF202" s="6" cm="1">
        <f t="array" aca="1" ref="AF202" ca="1">OFFSET($B$2,$AC202,COLUMN(C:C),,)</f>
        <v>0</v>
      </c>
      <c r="AG202" s="6" cm="1">
        <f t="array" aca="1" ref="AG202" ca="1">OFFSET($B$2,$AC202,COLUMN(D:D),,)</f>
        <v>0</v>
      </c>
      <c r="AH202" s="6" cm="1">
        <f t="array" aca="1" ref="AH202" ca="1">OFFSET($B$2,$AC202,COLUMN(E:E),,)</f>
        <v>0</v>
      </c>
      <c r="AI202" s="6" cm="1">
        <f t="array" aca="1" ref="AI202" ca="1">OFFSET($B$2,$AC202,COLUMN(F:F),,)</f>
        <v>0</v>
      </c>
      <c r="AJ202" s="6" cm="1">
        <f t="array" aca="1" ref="AJ202" ca="1">OFFSET($B$2,$AC202,COLUMN(G:G),,)</f>
        <v>0</v>
      </c>
      <c r="AK202" s="6" cm="1">
        <f t="array" aca="1" ref="AK202" ca="1">OFFSET($B$2,$AC202,COLUMN(H:H),,)</f>
        <v>0</v>
      </c>
      <c r="AL202" s="6" cm="1">
        <f t="array" aca="1" ref="AL202" ca="1">OFFSET($B$2,$AC202,COLUMN(I:I),,)</f>
        <v>0</v>
      </c>
      <c r="AM202" s="6" cm="1">
        <f t="array" aca="1" ref="AM202" ca="1">OFFSET($B$2,$AC202,COLUMN(J:J),,)</f>
        <v>0</v>
      </c>
      <c r="AN202" s="6" cm="1">
        <f t="array" aca="1" ref="AN202" ca="1">OFFSET($B$2,$AC202,COLUMN(K:K),,)</f>
        <v>0</v>
      </c>
      <c r="AO202" s="6" cm="1">
        <f t="array" aca="1" ref="AO202" ca="1">OFFSET($B$2,$AC202,COLUMN(L:L),,)</f>
        <v>0</v>
      </c>
      <c r="AP202" s="6" cm="1">
        <f t="array" aca="1" ref="AP202" ca="1">OFFSET($B$2,$AC202,COLUMN(M:M),,)</f>
        <v>0</v>
      </c>
      <c r="AQ202" s="6" cm="1">
        <f t="array" aca="1" ref="AQ202" ca="1">OFFSET($B$2,$AC202,COLUMN(N:N),,)</f>
        <v>0</v>
      </c>
      <c r="AR202" s="6" cm="1">
        <f t="array" aca="1" ref="AR202" ca="1">OFFSET($B$2,$AC202,COLUMN(O:O),,)</f>
        <v>0</v>
      </c>
      <c r="AS202" s="6" cm="1">
        <f t="array" aca="1" ref="AS202" ca="1">OFFSET($B$2,$AC202,COLUMN(P:P),,)</f>
        <v>0</v>
      </c>
      <c r="AT202" s="6" cm="1">
        <f t="array" aca="1" ref="AT202" ca="1">OFFSET($B$2,$AC202,COLUMN(Q:Q),,)</f>
        <v>0</v>
      </c>
      <c r="AU202" s="6" cm="1">
        <f t="array" aca="1" ref="AU202" ca="1">OFFSET($B$2,$AC202,COLUMN(R:R),,)</f>
        <v>0</v>
      </c>
      <c r="AV202" s="6" cm="1">
        <f t="array" aca="1" ref="AV202" ca="1">OFFSET($B$2,$AC202,COLUMN(S:S),,)</f>
        <v>0</v>
      </c>
      <c r="AW202" s="6" cm="1">
        <f t="array" aca="1" ref="AW202" ca="1">OFFSET($B$2,$AC202,COLUMN(T:T),,)</f>
        <v>0</v>
      </c>
      <c r="AX202" s="6" cm="1">
        <f t="array" aca="1" ref="AX202" ca="1">OFFSET($B$2,$AC202,COLUMN(U:U),,)</f>
        <v>0</v>
      </c>
      <c r="AZ202" s="6">
        <v>200</v>
      </c>
      <c r="BA202" s="45" t="str">
        <f t="shared" ca="1" si="20"/>
        <v>DJ5963-001</v>
      </c>
      <c r="BB202" s="44">
        <f t="shared" ca="1" si="21"/>
        <v>44736</v>
      </c>
      <c r="BC202" s="6">
        <f>$AO$2</f>
        <v>8.5</v>
      </c>
      <c r="BD202" s="6">
        <f ca="1">$AO$13</f>
        <v>0</v>
      </c>
      <c r="BF202" s="6" cm="1">
        <f t="array" aca="1" ref="BF202" ca="1">SMALL(IF(CGAC-$D$1&lt;36,ROW($BD$3:$BD$1009)-2,9999),ROW(200:200))</f>
        <v>200</v>
      </c>
      <c r="BG202" s="6" t="str" cm="1">
        <f t="array" aca="1" ref="BG202" ca="1">OFFSET($AZ$2,$BF202,COLUMN(A:A),,)</f>
        <v>DJ5963-001</v>
      </c>
      <c r="BH202" s="49" cm="1">
        <f t="array" aca="1" ref="BH202" ca="1">OFFSET($AZ$2,$BF202,COLUMN(B:B),,)</f>
        <v>44736</v>
      </c>
      <c r="BI202" s="6" cm="1">
        <f t="array" aca="1" ref="BI202" ca="1">OFFSET($AZ$2,$BF202,COLUMN(C:C),,)</f>
        <v>8.5</v>
      </c>
      <c r="BJ202" s="6" cm="1">
        <f t="array" aca="1" ref="BJ202" ca="1">OFFSET($AZ$2,$BF202,COLUMN(D:D),,)</f>
        <v>0</v>
      </c>
      <c r="BL202" s="54" cm="1">
        <f t="array" aca="1" ref="BL202" ca="1">SMALL(IF(Order_QTY&gt;0,ROW($BF$3:$BF$1009)-2,9999),ROW(200:200))</f>
        <v>268</v>
      </c>
      <c r="BM202" s="53" t="str" cm="1">
        <f t="array" aca="1" ref="BM202" ca="1">OFFSET($BF$2,$BL202,COLUMN(A:A),,)</f>
        <v>DA5640-407</v>
      </c>
      <c r="BN202" s="55" cm="1">
        <f t="array" aca="1" ref="BN202" ca="1">OFFSET($BF$2,$BL202,COLUMN(B:B),,)</f>
        <v>44737</v>
      </c>
      <c r="BO202" s="53" cm="1">
        <f t="array" aca="1" ref="BO202" ca="1">OFFSET($BF$2,$BL202,COLUMN(C:C),,)</f>
        <v>4.5</v>
      </c>
      <c r="BP202" s="53" cm="1">
        <f t="array" aca="1" ref="BP202" ca="1">OFFSET($BF$2,$BL202,COLUMN(D:D),,)</f>
        <v>42</v>
      </c>
    </row>
    <row r="203" spans="1:68">
      <c r="A203" s="6">
        <v>201</v>
      </c>
      <c r="B203" s="6">
        <f>Order!A204</f>
        <v>0</v>
      </c>
      <c r="C203" s="6">
        <f>Order!C204</f>
        <v>0</v>
      </c>
      <c r="D203" s="44">
        <f>Order!B204</f>
        <v>0</v>
      </c>
      <c r="E203" s="6">
        <f>Order!D204</f>
        <v>0</v>
      </c>
      <c r="F203" s="6">
        <f>Order!E204</f>
        <v>0</v>
      </c>
      <c r="G203" s="6">
        <f>Order!F204</f>
        <v>0</v>
      </c>
      <c r="H203" s="6">
        <f>Order!G204</f>
        <v>0</v>
      </c>
      <c r="I203" s="6">
        <f>Order!H204</f>
        <v>0</v>
      </c>
      <c r="J203" s="6">
        <f>Order!I204</f>
        <v>0</v>
      </c>
      <c r="K203" s="6">
        <f>Order!J204</f>
        <v>0</v>
      </c>
      <c r="L203" s="6">
        <f>Order!K204</f>
        <v>0</v>
      </c>
      <c r="M203" s="6">
        <f>Order!L204</f>
        <v>0</v>
      </c>
      <c r="N203" s="6">
        <f>Order!M204</f>
        <v>0</v>
      </c>
      <c r="O203" s="6">
        <f>Order!N204</f>
        <v>0</v>
      </c>
      <c r="P203" s="6">
        <f>Order!O204</f>
        <v>0</v>
      </c>
      <c r="Q203" s="6">
        <f>Order!P204</f>
        <v>0</v>
      </c>
      <c r="R203" s="6">
        <f>Order!Q204</f>
        <v>0</v>
      </c>
      <c r="S203" s="6">
        <f>Order!R204</f>
        <v>0</v>
      </c>
      <c r="T203" s="6">
        <f>Order!S204</f>
        <v>0</v>
      </c>
      <c r="U203" s="6">
        <f>Order!T204</f>
        <v>0</v>
      </c>
      <c r="V203" s="6">
        <f>Order!U204</f>
        <v>0</v>
      </c>
      <c r="W203" s="6">
        <f>Order!V204</f>
        <v>0</v>
      </c>
      <c r="X203" s="6">
        <f>Order!W204</f>
        <v>0</v>
      </c>
      <c r="Y203" s="6">
        <f>Order!X204</f>
        <v>0</v>
      </c>
      <c r="Z203" s="6">
        <f>Order!Y204</f>
        <v>0</v>
      </c>
      <c r="AA203" s="6">
        <f>Order!Z204</f>
        <v>0</v>
      </c>
      <c r="AZ203" s="6">
        <v>201</v>
      </c>
      <c r="BA203" s="45" t="str">
        <f t="shared" ca="1" si="20"/>
        <v>DJ5963-001</v>
      </c>
      <c r="BB203" s="44">
        <f t="shared" ca="1" si="21"/>
        <v>44736</v>
      </c>
      <c r="BC203" s="6">
        <f>$AP$2</f>
        <v>9</v>
      </c>
      <c r="BD203" s="6">
        <f ca="1">$AP$13</f>
        <v>24</v>
      </c>
      <c r="BF203" s="6" cm="1">
        <f t="array" aca="1" ref="BF203" ca="1">SMALL(IF(CGAC-$D$1&lt;36,ROW($BD$3:$BD$1009)-2,9999),ROW(201:201))</f>
        <v>201</v>
      </c>
      <c r="BG203" s="6" t="str" cm="1">
        <f t="array" aca="1" ref="BG203" ca="1">OFFSET($AZ$2,$BF203,COLUMN(A:A),,)</f>
        <v>DJ5963-001</v>
      </c>
      <c r="BH203" s="49" cm="1">
        <f t="array" aca="1" ref="BH203" ca="1">OFFSET($AZ$2,$BF203,COLUMN(B:B),,)</f>
        <v>44736</v>
      </c>
      <c r="BI203" s="6" cm="1">
        <f t="array" aca="1" ref="BI203" ca="1">OFFSET($AZ$2,$BF203,COLUMN(C:C),,)</f>
        <v>9</v>
      </c>
      <c r="BJ203" s="6" cm="1">
        <f t="array" aca="1" ref="BJ203" ca="1">OFFSET($AZ$2,$BF203,COLUMN(D:D),,)</f>
        <v>24</v>
      </c>
      <c r="BL203" s="54" cm="1">
        <f t="array" aca="1" ref="BL203" ca="1">SMALL(IF(Order_QTY&gt;0,ROW($BF$3:$BF$1009)-2,9999),ROW(201:201))</f>
        <v>269</v>
      </c>
      <c r="BM203" s="53" t="str" cm="1">
        <f t="array" aca="1" ref="BM203" ca="1">OFFSET($BF$2,$BL203,COLUMN(A:A),,)</f>
        <v>DA5640-407</v>
      </c>
      <c r="BN203" s="55" cm="1">
        <f t="array" aca="1" ref="BN203" ca="1">OFFSET($BF$2,$BL203,COLUMN(B:B),,)</f>
        <v>44737</v>
      </c>
      <c r="BO203" s="53" cm="1">
        <f t="array" aca="1" ref="BO203" ca="1">OFFSET($BF$2,$BL203,COLUMN(C:C),,)</f>
        <v>5</v>
      </c>
      <c r="BP203" s="53" cm="1">
        <f t="array" aca="1" ref="BP203" ca="1">OFFSET($BF$2,$BL203,COLUMN(D:D),,)</f>
        <v>42</v>
      </c>
    </row>
    <row r="204" spans="1:68">
      <c r="A204" s="6">
        <v>202</v>
      </c>
      <c r="B204" s="6">
        <f>Order!A205</f>
        <v>0</v>
      </c>
      <c r="C204" s="6">
        <f>Order!C205</f>
        <v>0</v>
      </c>
      <c r="D204" s="44">
        <f>Order!B205</f>
        <v>0</v>
      </c>
      <c r="E204" s="6">
        <f>Order!D205</f>
        <v>0</v>
      </c>
      <c r="F204" s="6">
        <f>Order!E205</f>
        <v>0</v>
      </c>
      <c r="G204" s="6">
        <f>Order!F205</f>
        <v>0</v>
      </c>
      <c r="H204" s="6">
        <f>Order!G205</f>
        <v>0</v>
      </c>
      <c r="I204" s="6">
        <f>Order!H205</f>
        <v>0</v>
      </c>
      <c r="J204" s="6">
        <f>Order!I205</f>
        <v>0</v>
      </c>
      <c r="K204" s="6">
        <f>Order!J205</f>
        <v>0</v>
      </c>
      <c r="L204" s="6">
        <f>Order!K205</f>
        <v>0</v>
      </c>
      <c r="M204" s="6">
        <f>Order!L205</f>
        <v>0</v>
      </c>
      <c r="N204" s="6">
        <f>Order!M205</f>
        <v>0</v>
      </c>
      <c r="O204" s="6">
        <f>Order!N205</f>
        <v>0</v>
      </c>
      <c r="P204" s="6">
        <f>Order!O205</f>
        <v>0</v>
      </c>
      <c r="Q204" s="6">
        <f>Order!P205</f>
        <v>0</v>
      </c>
      <c r="R204" s="6">
        <f>Order!Q205</f>
        <v>0</v>
      </c>
      <c r="S204" s="6">
        <f>Order!R205</f>
        <v>0</v>
      </c>
      <c r="T204" s="6">
        <f>Order!S205</f>
        <v>0</v>
      </c>
      <c r="U204" s="6">
        <f>Order!T205</f>
        <v>0</v>
      </c>
      <c r="V204" s="6">
        <f>Order!U205</f>
        <v>0</v>
      </c>
      <c r="W204" s="6">
        <f>Order!V205</f>
        <v>0</v>
      </c>
      <c r="X204" s="6">
        <f>Order!W205</f>
        <v>0</v>
      </c>
      <c r="Y204" s="6">
        <f>Order!X205</f>
        <v>0</v>
      </c>
      <c r="Z204" s="6">
        <f>Order!Y205</f>
        <v>0</v>
      </c>
      <c r="AA204" s="6">
        <f>Order!Z205</f>
        <v>0</v>
      </c>
      <c r="AZ204" s="6">
        <v>202</v>
      </c>
      <c r="BA204" s="45" t="str">
        <f t="shared" ca="1" si="20"/>
        <v>DJ5963-001</v>
      </c>
      <c r="BB204" s="44">
        <f t="shared" ca="1" si="21"/>
        <v>44736</v>
      </c>
      <c r="BC204" s="6">
        <f>$AQ$2</f>
        <v>9.5</v>
      </c>
      <c r="BD204" s="6">
        <f ca="1">$AQ$13</f>
        <v>30</v>
      </c>
      <c r="BF204" s="6" cm="1">
        <f t="array" aca="1" ref="BF204" ca="1">SMALL(IF(CGAC-$D$1&lt;36,ROW($BD$3:$BD$1009)-2,9999),ROW(202:202))</f>
        <v>202</v>
      </c>
      <c r="BG204" s="6" t="str" cm="1">
        <f t="array" aca="1" ref="BG204" ca="1">OFFSET($AZ$2,$BF204,COLUMN(A:A),,)</f>
        <v>DJ5963-001</v>
      </c>
      <c r="BH204" s="49" cm="1">
        <f t="array" aca="1" ref="BH204" ca="1">OFFSET($AZ$2,$BF204,COLUMN(B:B),,)</f>
        <v>44736</v>
      </c>
      <c r="BI204" s="6" cm="1">
        <f t="array" aca="1" ref="BI204" ca="1">OFFSET($AZ$2,$BF204,COLUMN(C:C),,)</f>
        <v>9.5</v>
      </c>
      <c r="BJ204" s="6" cm="1">
        <f t="array" aca="1" ref="BJ204" ca="1">OFFSET($AZ$2,$BF204,COLUMN(D:D),,)</f>
        <v>30</v>
      </c>
      <c r="BL204" s="54" cm="1">
        <f t="array" aca="1" ref="BL204" ca="1">SMALL(IF(Order_QTY&gt;0,ROW($BF$3:$BF$1009)-2,9999),ROW(202:202))</f>
        <v>270</v>
      </c>
      <c r="BM204" s="53" t="str" cm="1">
        <f t="array" aca="1" ref="BM204" ca="1">OFFSET($BF$2,$BL204,COLUMN(A:A),,)</f>
        <v>DA5640-407</v>
      </c>
      <c r="BN204" s="55" cm="1">
        <f t="array" aca="1" ref="BN204" ca="1">OFFSET($BF$2,$BL204,COLUMN(B:B),,)</f>
        <v>44737</v>
      </c>
      <c r="BO204" s="53" cm="1">
        <f t="array" aca="1" ref="BO204" ca="1">OFFSET($BF$2,$BL204,COLUMN(C:C),,)</f>
        <v>5.5</v>
      </c>
      <c r="BP204" s="53" cm="1">
        <f t="array" aca="1" ref="BP204" ca="1">OFFSET($BF$2,$BL204,COLUMN(D:D),,)</f>
        <v>54</v>
      </c>
    </row>
    <row r="205" spans="1:68">
      <c r="A205" s="6">
        <v>203</v>
      </c>
      <c r="B205" s="6">
        <f>Order!A206</f>
        <v>0</v>
      </c>
      <c r="C205" s="6">
        <f>Order!C206</f>
        <v>0</v>
      </c>
      <c r="D205" s="44">
        <f>Order!B206</f>
        <v>0</v>
      </c>
      <c r="E205" s="6">
        <f>Order!D206</f>
        <v>0</v>
      </c>
      <c r="F205" s="6">
        <f>Order!E206</f>
        <v>0</v>
      </c>
      <c r="G205" s="6">
        <f>Order!F206</f>
        <v>0</v>
      </c>
      <c r="H205" s="6">
        <f>Order!G206</f>
        <v>0</v>
      </c>
      <c r="I205" s="6">
        <f>Order!H206</f>
        <v>0</v>
      </c>
      <c r="J205" s="6">
        <f>Order!I206</f>
        <v>0</v>
      </c>
      <c r="K205" s="6">
        <f>Order!J206</f>
        <v>0</v>
      </c>
      <c r="L205" s="6">
        <f>Order!K206</f>
        <v>0</v>
      </c>
      <c r="M205" s="6">
        <f>Order!L206</f>
        <v>0</v>
      </c>
      <c r="N205" s="6">
        <f>Order!M206</f>
        <v>0</v>
      </c>
      <c r="O205" s="6">
        <f>Order!N206</f>
        <v>0</v>
      </c>
      <c r="P205" s="6">
        <f>Order!O206</f>
        <v>0</v>
      </c>
      <c r="Q205" s="6">
        <f>Order!P206</f>
        <v>0</v>
      </c>
      <c r="R205" s="6">
        <f>Order!Q206</f>
        <v>0</v>
      </c>
      <c r="S205" s="6">
        <f>Order!R206</f>
        <v>0</v>
      </c>
      <c r="T205" s="6">
        <f>Order!S206</f>
        <v>0</v>
      </c>
      <c r="U205" s="6">
        <f>Order!T206</f>
        <v>0</v>
      </c>
      <c r="V205" s="6">
        <f>Order!U206</f>
        <v>0</v>
      </c>
      <c r="W205" s="6">
        <f>Order!V206</f>
        <v>0</v>
      </c>
      <c r="X205" s="6">
        <f>Order!W206</f>
        <v>0</v>
      </c>
      <c r="Y205" s="6">
        <f>Order!X206</f>
        <v>0</v>
      </c>
      <c r="Z205" s="6">
        <f>Order!Y206</f>
        <v>0</v>
      </c>
      <c r="AA205" s="6">
        <f>Order!Z206</f>
        <v>0</v>
      </c>
      <c r="AZ205" s="6">
        <v>203</v>
      </c>
      <c r="BA205" s="45" t="str">
        <f t="shared" ca="1" si="20"/>
        <v>DJ5963-001</v>
      </c>
      <c r="BB205" s="44">
        <f t="shared" ca="1" si="21"/>
        <v>44736</v>
      </c>
      <c r="BC205" s="6">
        <f>$AR$2</f>
        <v>10</v>
      </c>
      <c r="BD205" s="6">
        <f ca="1">$AR$13</f>
        <v>24</v>
      </c>
      <c r="BF205" s="6" cm="1">
        <f t="array" aca="1" ref="BF205" ca="1">SMALL(IF(CGAC-$D$1&lt;36,ROW($BD$3:$BD$1009)-2,9999),ROW(203:203))</f>
        <v>203</v>
      </c>
      <c r="BG205" s="6" t="str" cm="1">
        <f t="array" aca="1" ref="BG205" ca="1">OFFSET($AZ$2,$BF205,COLUMN(A:A),,)</f>
        <v>DJ5963-001</v>
      </c>
      <c r="BH205" s="49" cm="1">
        <f t="array" aca="1" ref="BH205" ca="1">OFFSET($AZ$2,$BF205,COLUMN(B:B),,)</f>
        <v>44736</v>
      </c>
      <c r="BI205" s="6" cm="1">
        <f t="array" aca="1" ref="BI205" ca="1">OFFSET($AZ$2,$BF205,COLUMN(C:C),,)</f>
        <v>10</v>
      </c>
      <c r="BJ205" s="6" cm="1">
        <f t="array" aca="1" ref="BJ205" ca="1">OFFSET($AZ$2,$BF205,COLUMN(D:D),,)</f>
        <v>24</v>
      </c>
      <c r="BL205" s="54" cm="1">
        <f t="array" aca="1" ref="BL205" ca="1">SMALL(IF(Order_QTY&gt;0,ROW($BF$3:$BF$1009)-2,9999),ROW(203:203))</f>
        <v>271</v>
      </c>
      <c r="BM205" s="53" t="str" cm="1">
        <f t="array" aca="1" ref="BM205" ca="1">OFFSET($BF$2,$BL205,COLUMN(A:A),,)</f>
        <v>DA5640-407</v>
      </c>
      <c r="BN205" s="55" cm="1">
        <f t="array" aca="1" ref="BN205" ca="1">OFFSET($BF$2,$BL205,COLUMN(B:B),,)</f>
        <v>44737</v>
      </c>
      <c r="BO205" s="53" cm="1">
        <f t="array" aca="1" ref="BO205" ca="1">OFFSET($BF$2,$BL205,COLUMN(C:C),,)</f>
        <v>6</v>
      </c>
      <c r="BP205" s="53" cm="1">
        <f t="array" aca="1" ref="BP205" ca="1">OFFSET($BF$2,$BL205,COLUMN(D:D),,)</f>
        <v>72</v>
      </c>
    </row>
    <row r="206" spans="1:68">
      <c r="A206" s="6">
        <v>204</v>
      </c>
      <c r="B206" s="6">
        <f>Order!A207</f>
        <v>0</v>
      </c>
      <c r="C206" s="6">
        <f>Order!C207</f>
        <v>0</v>
      </c>
      <c r="D206" s="44">
        <f>Order!B207</f>
        <v>0</v>
      </c>
      <c r="E206" s="6">
        <f>Order!D207</f>
        <v>0</v>
      </c>
      <c r="F206" s="6">
        <f>Order!E207</f>
        <v>0</v>
      </c>
      <c r="G206" s="6">
        <f>Order!F207</f>
        <v>0</v>
      </c>
      <c r="H206" s="6">
        <f>Order!G207</f>
        <v>0</v>
      </c>
      <c r="I206" s="6">
        <f>Order!H207</f>
        <v>0</v>
      </c>
      <c r="J206" s="6">
        <f>Order!I207</f>
        <v>0</v>
      </c>
      <c r="K206" s="6">
        <f>Order!J207</f>
        <v>0</v>
      </c>
      <c r="L206" s="6">
        <f>Order!K207</f>
        <v>0</v>
      </c>
      <c r="M206" s="6">
        <f>Order!L207</f>
        <v>0</v>
      </c>
      <c r="N206" s="6">
        <f>Order!M207</f>
        <v>0</v>
      </c>
      <c r="O206" s="6">
        <f>Order!N207</f>
        <v>0</v>
      </c>
      <c r="P206" s="6">
        <f>Order!O207</f>
        <v>0</v>
      </c>
      <c r="Q206" s="6">
        <f>Order!P207</f>
        <v>0</v>
      </c>
      <c r="R206" s="6">
        <f>Order!Q207</f>
        <v>0</v>
      </c>
      <c r="S206" s="6">
        <f>Order!R207</f>
        <v>0</v>
      </c>
      <c r="T206" s="6">
        <f>Order!S207</f>
        <v>0</v>
      </c>
      <c r="U206" s="6">
        <f>Order!T207</f>
        <v>0</v>
      </c>
      <c r="V206" s="6">
        <f>Order!U207</f>
        <v>0</v>
      </c>
      <c r="W206" s="6">
        <f>Order!V207</f>
        <v>0</v>
      </c>
      <c r="X206" s="6">
        <f>Order!W207</f>
        <v>0</v>
      </c>
      <c r="Y206" s="6">
        <f>Order!X207</f>
        <v>0</v>
      </c>
      <c r="Z206" s="6">
        <f>Order!Y207</f>
        <v>0</v>
      </c>
      <c r="AA206" s="6">
        <f>Order!Z207</f>
        <v>0</v>
      </c>
      <c r="AZ206" s="6">
        <v>204</v>
      </c>
      <c r="BA206" s="45" t="str">
        <f t="shared" ca="1" si="20"/>
        <v>DJ5963-001</v>
      </c>
      <c r="BB206" s="44">
        <f t="shared" ca="1" si="21"/>
        <v>44736</v>
      </c>
      <c r="BC206" s="6">
        <f>$AS$2</f>
        <v>10.5</v>
      </c>
      <c r="BD206" s="6">
        <f ca="1">$AS$13</f>
        <v>18</v>
      </c>
      <c r="BF206" s="6" cm="1">
        <f t="array" aca="1" ref="BF206" ca="1">SMALL(IF(CGAC-$D$1&lt;36,ROW($BD$3:$BD$1009)-2,9999),ROW(204:204))</f>
        <v>204</v>
      </c>
      <c r="BG206" s="6" t="str" cm="1">
        <f t="array" aca="1" ref="BG206" ca="1">OFFSET($AZ$2,$BF206,COLUMN(A:A),,)</f>
        <v>DJ5963-001</v>
      </c>
      <c r="BH206" s="49" cm="1">
        <f t="array" aca="1" ref="BH206" ca="1">OFFSET($AZ$2,$BF206,COLUMN(B:B),,)</f>
        <v>44736</v>
      </c>
      <c r="BI206" s="6" cm="1">
        <f t="array" aca="1" ref="BI206" ca="1">OFFSET($AZ$2,$BF206,COLUMN(C:C),,)</f>
        <v>10.5</v>
      </c>
      <c r="BJ206" s="6" cm="1">
        <f t="array" aca="1" ref="BJ206" ca="1">OFFSET($AZ$2,$BF206,COLUMN(D:D),,)</f>
        <v>18</v>
      </c>
      <c r="BL206" s="54" cm="1">
        <f t="array" aca="1" ref="BL206" ca="1">SMALL(IF(Order_QTY&gt;0,ROW($BF$3:$BF$1009)-2,9999),ROW(204:204))</f>
        <v>272</v>
      </c>
      <c r="BM206" s="53" t="str" cm="1">
        <f t="array" aca="1" ref="BM206" ca="1">OFFSET($BF$2,$BL206,COLUMN(A:A),,)</f>
        <v>DA5640-407</v>
      </c>
      <c r="BN206" s="55" cm="1">
        <f t="array" aca="1" ref="BN206" ca="1">OFFSET($BF$2,$BL206,COLUMN(B:B),,)</f>
        <v>44737</v>
      </c>
      <c r="BO206" s="53" cm="1">
        <f t="array" aca="1" ref="BO206" ca="1">OFFSET($BF$2,$BL206,COLUMN(C:C),,)</f>
        <v>6.5</v>
      </c>
      <c r="BP206" s="53" cm="1">
        <f t="array" aca="1" ref="BP206" ca="1">OFFSET($BF$2,$BL206,COLUMN(D:D),,)</f>
        <v>174</v>
      </c>
    </row>
    <row r="207" spans="1:68">
      <c r="A207" s="6">
        <v>205</v>
      </c>
      <c r="B207" s="6">
        <f>Order!A208</f>
        <v>0</v>
      </c>
      <c r="C207" s="6">
        <f>Order!C208</f>
        <v>0</v>
      </c>
      <c r="D207" s="44">
        <f>Order!B208</f>
        <v>0</v>
      </c>
      <c r="E207" s="6">
        <f>Order!D208</f>
        <v>0</v>
      </c>
      <c r="F207" s="6">
        <f>Order!E208</f>
        <v>0</v>
      </c>
      <c r="G207" s="6">
        <f>Order!F208</f>
        <v>0</v>
      </c>
      <c r="H207" s="6">
        <f>Order!G208</f>
        <v>0</v>
      </c>
      <c r="I207" s="6">
        <f>Order!H208</f>
        <v>0</v>
      </c>
      <c r="J207" s="6">
        <f>Order!I208</f>
        <v>0</v>
      </c>
      <c r="K207" s="6">
        <f>Order!J208</f>
        <v>0</v>
      </c>
      <c r="L207" s="6">
        <f>Order!K208</f>
        <v>0</v>
      </c>
      <c r="M207" s="6">
        <f>Order!L208</f>
        <v>0</v>
      </c>
      <c r="N207" s="6">
        <f>Order!M208</f>
        <v>0</v>
      </c>
      <c r="O207" s="6">
        <f>Order!N208</f>
        <v>0</v>
      </c>
      <c r="P207" s="6">
        <f>Order!O208</f>
        <v>0</v>
      </c>
      <c r="Q207" s="6">
        <f>Order!P208</f>
        <v>0</v>
      </c>
      <c r="R207" s="6">
        <f>Order!Q208</f>
        <v>0</v>
      </c>
      <c r="S207" s="6">
        <f>Order!R208</f>
        <v>0</v>
      </c>
      <c r="T207" s="6">
        <f>Order!S208</f>
        <v>0</v>
      </c>
      <c r="U207" s="6">
        <f>Order!T208</f>
        <v>0</v>
      </c>
      <c r="V207" s="6">
        <f>Order!U208</f>
        <v>0</v>
      </c>
      <c r="W207" s="6">
        <f>Order!V208</f>
        <v>0</v>
      </c>
      <c r="X207" s="6">
        <f>Order!W208</f>
        <v>0</v>
      </c>
      <c r="Y207" s="6">
        <f>Order!X208</f>
        <v>0</v>
      </c>
      <c r="Z207" s="6">
        <f>Order!Y208</f>
        <v>0</v>
      </c>
      <c r="AA207" s="6">
        <f>Order!Z208</f>
        <v>0</v>
      </c>
      <c r="AZ207" s="6">
        <v>205</v>
      </c>
      <c r="BA207" s="45" t="str">
        <f t="shared" ca="1" si="20"/>
        <v>DJ5963-001</v>
      </c>
      <c r="BB207" s="44">
        <f t="shared" ca="1" si="21"/>
        <v>44736</v>
      </c>
      <c r="BC207" s="6">
        <f>$AT$2</f>
        <v>11</v>
      </c>
      <c r="BD207" s="6">
        <f ca="1">$AT$13</f>
        <v>0</v>
      </c>
      <c r="BF207" s="6" cm="1">
        <f t="array" aca="1" ref="BF207" ca="1">SMALL(IF(CGAC-$D$1&lt;36,ROW($BD$3:$BD$1009)-2,9999),ROW(205:205))</f>
        <v>205</v>
      </c>
      <c r="BG207" s="6" t="str" cm="1">
        <f t="array" aca="1" ref="BG207" ca="1">OFFSET($AZ$2,$BF207,COLUMN(A:A),,)</f>
        <v>DJ5963-001</v>
      </c>
      <c r="BH207" s="49" cm="1">
        <f t="array" aca="1" ref="BH207" ca="1">OFFSET($AZ$2,$BF207,COLUMN(B:B),,)</f>
        <v>44736</v>
      </c>
      <c r="BI207" s="6" cm="1">
        <f t="array" aca="1" ref="BI207" ca="1">OFFSET($AZ$2,$BF207,COLUMN(C:C),,)</f>
        <v>11</v>
      </c>
      <c r="BJ207" s="6" cm="1">
        <f t="array" aca="1" ref="BJ207" ca="1">OFFSET($AZ$2,$BF207,COLUMN(D:D),,)</f>
        <v>0</v>
      </c>
      <c r="BL207" s="54" cm="1">
        <f t="array" aca="1" ref="BL207" ca="1">SMALL(IF(Order_QTY&gt;0,ROW($BF$3:$BF$1009)-2,9999),ROW(205:205))</f>
        <v>273</v>
      </c>
      <c r="BM207" s="53" t="str" cm="1">
        <f t="array" aca="1" ref="BM207" ca="1">OFFSET($BF$2,$BL207,COLUMN(A:A),,)</f>
        <v>DA5640-407</v>
      </c>
      <c r="BN207" s="55" cm="1">
        <f t="array" aca="1" ref="BN207" ca="1">OFFSET($BF$2,$BL207,COLUMN(B:B),,)</f>
        <v>44737</v>
      </c>
      <c r="BO207" s="53" cm="1">
        <f t="array" aca="1" ref="BO207" ca="1">OFFSET($BF$2,$BL207,COLUMN(C:C),,)</f>
        <v>7</v>
      </c>
      <c r="BP207" s="53" cm="1">
        <f t="array" aca="1" ref="BP207" ca="1">OFFSET($BF$2,$BL207,COLUMN(D:D),,)</f>
        <v>288</v>
      </c>
    </row>
    <row r="208" spans="1:68">
      <c r="A208" s="6">
        <v>206</v>
      </c>
      <c r="B208" s="6">
        <f>Order!A209</f>
        <v>0</v>
      </c>
      <c r="C208" s="6">
        <f>Order!C209</f>
        <v>0</v>
      </c>
      <c r="D208" s="44">
        <f>Order!B209</f>
        <v>0</v>
      </c>
      <c r="E208" s="6">
        <f>Order!D209</f>
        <v>0</v>
      </c>
      <c r="F208" s="6">
        <f>Order!E209</f>
        <v>0</v>
      </c>
      <c r="G208" s="6">
        <f>Order!F209</f>
        <v>0</v>
      </c>
      <c r="H208" s="6">
        <f>Order!G209</f>
        <v>0</v>
      </c>
      <c r="I208" s="6">
        <f>Order!H209</f>
        <v>0</v>
      </c>
      <c r="J208" s="6">
        <f>Order!I209</f>
        <v>0</v>
      </c>
      <c r="K208" s="6">
        <f>Order!J209</f>
        <v>0</v>
      </c>
      <c r="L208" s="6">
        <f>Order!K209</f>
        <v>0</v>
      </c>
      <c r="M208" s="6">
        <f>Order!L209</f>
        <v>0</v>
      </c>
      <c r="N208" s="6">
        <f>Order!M209</f>
        <v>0</v>
      </c>
      <c r="O208" s="6">
        <f>Order!N209</f>
        <v>0</v>
      </c>
      <c r="P208" s="6">
        <f>Order!O209</f>
        <v>0</v>
      </c>
      <c r="Q208" s="6">
        <f>Order!P209</f>
        <v>0</v>
      </c>
      <c r="R208" s="6">
        <f>Order!Q209</f>
        <v>0</v>
      </c>
      <c r="S208" s="6">
        <f>Order!R209</f>
        <v>0</v>
      </c>
      <c r="T208" s="6">
        <f>Order!S209</f>
        <v>0</v>
      </c>
      <c r="U208" s="6">
        <f>Order!T209</f>
        <v>0</v>
      </c>
      <c r="V208" s="6">
        <f>Order!U209</f>
        <v>0</v>
      </c>
      <c r="W208" s="6">
        <f>Order!V209</f>
        <v>0</v>
      </c>
      <c r="X208" s="6">
        <f>Order!W209</f>
        <v>0</v>
      </c>
      <c r="Y208" s="6">
        <f>Order!X209</f>
        <v>0</v>
      </c>
      <c r="Z208" s="6">
        <f>Order!Y209</f>
        <v>0</v>
      </c>
      <c r="AA208" s="6">
        <f>Order!Z209</f>
        <v>0</v>
      </c>
      <c r="AZ208" s="6">
        <v>206</v>
      </c>
      <c r="BA208" s="45" t="str">
        <f t="shared" ca="1" si="20"/>
        <v>DJ5963-001</v>
      </c>
      <c r="BB208" s="44">
        <f t="shared" ca="1" si="21"/>
        <v>44736</v>
      </c>
      <c r="BC208" s="6">
        <f>$AU$2</f>
        <v>11.5</v>
      </c>
      <c r="BD208" s="6">
        <f ca="1">$AU$13</f>
        <v>12</v>
      </c>
      <c r="BF208" s="6" cm="1">
        <f t="array" aca="1" ref="BF208" ca="1">SMALL(IF(CGAC-$D$1&lt;36,ROW($BD$3:$BD$1009)-2,9999),ROW(206:206))</f>
        <v>206</v>
      </c>
      <c r="BG208" s="6" t="str" cm="1">
        <f t="array" aca="1" ref="BG208" ca="1">OFFSET($AZ$2,$BF208,COLUMN(A:A),,)</f>
        <v>DJ5963-001</v>
      </c>
      <c r="BH208" s="49" cm="1">
        <f t="array" aca="1" ref="BH208" ca="1">OFFSET($AZ$2,$BF208,COLUMN(B:B),,)</f>
        <v>44736</v>
      </c>
      <c r="BI208" s="6" cm="1">
        <f t="array" aca="1" ref="BI208" ca="1">OFFSET($AZ$2,$BF208,COLUMN(C:C),,)</f>
        <v>11.5</v>
      </c>
      <c r="BJ208" s="6" cm="1">
        <f t="array" aca="1" ref="BJ208" ca="1">OFFSET($AZ$2,$BF208,COLUMN(D:D),,)</f>
        <v>12</v>
      </c>
      <c r="BL208" s="54" cm="1">
        <f t="array" aca="1" ref="BL208" ca="1">SMALL(IF(Order_QTY&gt;0,ROW($BF$3:$BF$1009)-2,9999),ROW(206:206))</f>
        <v>274</v>
      </c>
      <c r="BM208" s="53" t="str" cm="1">
        <f t="array" aca="1" ref="BM208" ca="1">OFFSET($BF$2,$BL208,COLUMN(A:A),,)</f>
        <v>DA5640-407</v>
      </c>
      <c r="BN208" s="55" cm="1">
        <f t="array" aca="1" ref="BN208" ca="1">OFFSET($BF$2,$BL208,COLUMN(B:B),,)</f>
        <v>44737</v>
      </c>
      <c r="BO208" s="53" cm="1">
        <f t="array" aca="1" ref="BO208" ca="1">OFFSET($BF$2,$BL208,COLUMN(C:C),,)</f>
        <v>7.5</v>
      </c>
      <c r="BP208" s="53" cm="1">
        <f t="array" aca="1" ref="BP208" ca="1">OFFSET($BF$2,$BL208,COLUMN(D:D),,)</f>
        <v>252</v>
      </c>
    </row>
    <row r="209" spans="1:68">
      <c r="A209" s="6">
        <v>207</v>
      </c>
      <c r="B209" s="6">
        <f>Order!A210</f>
        <v>0</v>
      </c>
      <c r="C209" s="6">
        <f>Order!C210</f>
        <v>0</v>
      </c>
      <c r="D209" s="44">
        <f>Order!B210</f>
        <v>0</v>
      </c>
      <c r="E209" s="6">
        <f>Order!D210</f>
        <v>0</v>
      </c>
      <c r="F209" s="6">
        <f>Order!E210</f>
        <v>0</v>
      </c>
      <c r="G209" s="6">
        <f>Order!F210</f>
        <v>0</v>
      </c>
      <c r="H209" s="6">
        <f>Order!G210</f>
        <v>0</v>
      </c>
      <c r="I209" s="6">
        <f>Order!H210</f>
        <v>0</v>
      </c>
      <c r="J209" s="6">
        <f>Order!I210</f>
        <v>0</v>
      </c>
      <c r="K209" s="6">
        <f>Order!J210</f>
        <v>0</v>
      </c>
      <c r="L209" s="6">
        <f>Order!K210</f>
        <v>0</v>
      </c>
      <c r="M209" s="6">
        <f>Order!L210</f>
        <v>0</v>
      </c>
      <c r="N209" s="6">
        <f>Order!M210</f>
        <v>0</v>
      </c>
      <c r="O209" s="6">
        <f>Order!N210</f>
        <v>0</v>
      </c>
      <c r="P209" s="6">
        <f>Order!O210</f>
        <v>0</v>
      </c>
      <c r="Q209" s="6">
        <f>Order!P210</f>
        <v>0</v>
      </c>
      <c r="R209" s="6">
        <f>Order!Q210</f>
        <v>0</v>
      </c>
      <c r="S209" s="6">
        <f>Order!R210</f>
        <v>0</v>
      </c>
      <c r="T209" s="6">
        <f>Order!S210</f>
        <v>0</v>
      </c>
      <c r="U209" s="6">
        <f>Order!T210</f>
        <v>0</v>
      </c>
      <c r="V209" s="6">
        <f>Order!U210</f>
        <v>0</v>
      </c>
      <c r="W209" s="6">
        <f>Order!V210</f>
        <v>0</v>
      </c>
      <c r="X209" s="6">
        <f>Order!W210</f>
        <v>0</v>
      </c>
      <c r="Y209" s="6">
        <f>Order!X210</f>
        <v>0</v>
      </c>
      <c r="Z209" s="6">
        <f>Order!Y210</f>
        <v>0</v>
      </c>
      <c r="AA209" s="6">
        <f>Order!Z210</f>
        <v>0</v>
      </c>
      <c r="AZ209" s="6">
        <v>207</v>
      </c>
      <c r="BA209" s="45" t="str">
        <f t="shared" ca="1" si="20"/>
        <v>DJ5963-001</v>
      </c>
      <c r="BB209" s="44">
        <f t="shared" ca="1" si="21"/>
        <v>44736</v>
      </c>
      <c r="BC209" s="6">
        <f>$AV$2</f>
        <v>12</v>
      </c>
      <c r="BD209" s="6">
        <f ca="1">$AV$13</f>
        <v>6</v>
      </c>
      <c r="BF209" s="6" cm="1">
        <f t="array" aca="1" ref="BF209" ca="1">SMALL(IF(CGAC-$D$1&lt;36,ROW($BD$3:$BD$1009)-2,9999),ROW(207:207))</f>
        <v>207</v>
      </c>
      <c r="BG209" s="6" t="str" cm="1">
        <f t="array" aca="1" ref="BG209" ca="1">OFFSET($AZ$2,$BF209,COLUMN(A:A),,)</f>
        <v>DJ5963-001</v>
      </c>
      <c r="BH209" s="49" cm="1">
        <f t="array" aca="1" ref="BH209" ca="1">OFFSET($AZ$2,$BF209,COLUMN(B:B),,)</f>
        <v>44736</v>
      </c>
      <c r="BI209" s="6" cm="1">
        <f t="array" aca="1" ref="BI209" ca="1">OFFSET($AZ$2,$BF209,COLUMN(C:C),,)</f>
        <v>12</v>
      </c>
      <c r="BJ209" s="6" cm="1">
        <f t="array" aca="1" ref="BJ209" ca="1">OFFSET($AZ$2,$BF209,COLUMN(D:D),,)</f>
        <v>6</v>
      </c>
      <c r="BL209" s="54" cm="1">
        <f t="array" aca="1" ref="BL209" ca="1">SMALL(IF(Order_QTY&gt;0,ROW($BF$3:$BF$1009)-2,9999),ROW(207:207))</f>
        <v>275</v>
      </c>
      <c r="BM209" s="53" t="str" cm="1">
        <f t="array" aca="1" ref="BM209" ca="1">OFFSET($BF$2,$BL209,COLUMN(A:A),,)</f>
        <v>DA5640-407</v>
      </c>
      <c r="BN209" s="55" cm="1">
        <f t="array" aca="1" ref="BN209" ca="1">OFFSET($BF$2,$BL209,COLUMN(B:B),,)</f>
        <v>44737</v>
      </c>
      <c r="BO209" s="53" cm="1">
        <f t="array" aca="1" ref="BO209" ca="1">OFFSET($BF$2,$BL209,COLUMN(C:C),,)</f>
        <v>8</v>
      </c>
      <c r="BP209" s="53" cm="1">
        <f t="array" aca="1" ref="BP209" ca="1">OFFSET($BF$2,$BL209,COLUMN(D:D),,)</f>
        <v>270</v>
      </c>
    </row>
    <row r="210" spans="1:68">
      <c r="A210" s="6">
        <v>208</v>
      </c>
      <c r="B210" s="6">
        <f>Order!A211</f>
        <v>0</v>
      </c>
      <c r="C210" s="6">
        <f>Order!C211</f>
        <v>0</v>
      </c>
      <c r="D210" s="44">
        <f>Order!B211</f>
        <v>0</v>
      </c>
      <c r="E210" s="6">
        <f>Order!D211</f>
        <v>0</v>
      </c>
      <c r="F210" s="6">
        <f>Order!E211</f>
        <v>0</v>
      </c>
      <c r="G210" s="6">
        <f>Order!F211</f>
        <v>0</v>
      </c>
      <c r="H210" s="6">
        <f>Order!G211</f>
        <v>0</v>
      </c>
      <c r="I210" s="6">
        <f>Order!H211</f>
        <v>0</v>
      </c>
      <c r="J210" s="6">
        <f>Order!I211</f>
        <v>0</v>
      </c>
      <c r="K210" s="6">
        <f>Order!J211</f>
        <v>0</v>
      </c>
      <c r="L210" s="6">
        <f>Order!K211</f>
        <v>0</v>
      </c>
      <c r="M210" s="6">
        <f>Order!L211</f>
        <v>0</v>
      </c>
      <c r="N210" s="6">
        <f>Order!M211</f>
        <v>0</v>
      </c>
      <c r="O210" s="6">
        <f>Order!N211</f>
        <v>0</v>
      </c>
      <c r="P210" s="6">
        <f>Order!O211</f>
        <v>0</v>
      </c>
      <c r="Q210" s="6">
        <f>Order!P211</f>
        <v>0</v>
      </c>
      <c r="R210" s="6">
        <f>Order!Q211</f>
        <v>0</v>
      </c>
      <c r="S210" s="6">
        <f>Order!R211</f>
        <v>0</v>
      </c>
      <c r="T210" s="6">
        <f>Order!S211</f>
        <v>0</v>
      </c>
      <c r="U210" s="6">
        <f>Order!T211</f>
        <v>0</v>
      </c>
      <c r="V210" s="6">
        <f>Order!U211</f>
        <v>0</v>
      </c>
      <c r="W210" s="6">
        <f>Order!V211</f>
        <v>0</v>
      </c>
      <c r="X210" s="6">
        <f>Order!W211</f>
        <v>0</v>
      </c>
      <c r="Y210" s="6">
        <f>Order!X211</f>
        <v>0</v>
      </c>
      <c r="Z210" s="6">
        <f>Order!Y211</f>
        <v>0</v>
      </c>
      <c r="AA210" s="6">
        <f>Order!Z211</f>
        <v>0</v>
      </c>
      <c r="AZ210" s="6">
        <v>208</v>
      </c>
      <c r="BA210" s="45" t="str">
        <f t="shared" ca="1" si="20"/>
        <v>DJ5963-001</v>
      </c>
      <c r="BB210" s="44">
        <f t="shared" ca="1" si="21"/>
        <v>44736</v>
      </c>
      <c r="BC210" s="6">
        <f>$AW$2</f>
        <v>12.5</v>
      </c>
      <c r="BD210" s="6">
        <f ca="1">$AW$13</f>
        <v>6</v>
      </c>
      <c r="BF210" s="6" cm="1">
        <f t="array" aca="1" ref="BF210" ca="1">SMALL(IF(CGAC-$D$1&lt;36,ROW($BD$3:$BD$1009)-2,9999),ROW(208:208))</f>
        <v>208</v>
      </c>
      <c r="BG210" s="6" t="str" cm="1">
        <f t="array" aca="1" ref="BG210" ca="1">OFFSET($AZ$2,$BF210,COLUMN(A:A),,)</f>
        <v>DJ5963-001</v>
      </c>
      <c r="BH210" s="49" cm="1">
        <f t="array" aca="1" ref="BH210" ca="1">OFFSET($AZ$2,$BF210,COLUMN(B:B),,)</f>
        <v>44736</v>
      </c>
      <c r="BI210" s="6" cm="1">
        <f t="array" aca="1" ref="BI210" ca="1">OFFSET($AZ$2,$BF210,COLUMN(C:C),,)</f>
        <v>12.5</v>
      </c>
      <c r="BJ210" s="6" cm="1">
        <f t="array" aca="1" ref="BJ210" ca="1">OFFSET($AZ$2,$BF210,COLUMN(D:D),,)</f>
        <v>6</v>
      </c>
      <c r="BL210" s="54" cm="1">
        <f t="array" aca="1" ref="BL210" ca="1">SMALL(IF(Order_QTY&gt;0,ROW($BF$3:$BF$1009)-2,9999),ROW(208:208))</f>
        <v>276</v>
      </c>
      <c r="BM210" s="53" t="str" cm="1">
        <f t="array" aca="1" ref="BM210" ca="1">OFFSET($BF$2,$BL210,COLUMN(A:A),,)</f>
        <v>DA5640-407</v>
      </c>
      <c r="BN210" s="55" cm="1">
        <f t="array" aca="1" ref="BN210" ca="1">OFFSET($BF$2,$BL210,COLUMN(B:B),,)</f>
        <v>44737</v>
      </c>
      <c r="BO210" s="53" cm="1">
        <f t="array" aca="1" ref="BO210" ca="1">OFFSET($BF$2,$BL210,COLUMN(C:C),,)</f>
        <v>8.5</v>
      </c>
      <c r="BP210" s="53" cm="1">
        <f t="array" aca="1" ref="BP210" ca="1">OFFSET($BF$2,$BL210,COLUMN(D:D),,)</f>
        <v>240</v>
      </c>
    </row>
    <row r="211" spans="1:68">
      <c r="A211" s="6">
        <v>209</v>
      </c>
      <c r="B211" s="6">
        <f>Order!A212</f>
        <v>0</v>
      </c>
      <c r="C211" s="6">
        <f>Order!C212</f>
        <v>0</v>
      </c>
      <c r="D211" s="44">
        <f>Order!B212</f>
        <v>0</v>
      </c>
      <c r="E211" s="6">
        <f>Order!D212</f>
        <v>0</v>
      </c>
      <c r="F211" s="6">
        <f>Order!E212</f>
        <v>0</v>
      </c>
      <c r="G211" s="6">
        <f>Order!F212</f>
        <v>0</v>
      </c>
      <c r="H211" s="6">
        <f>Order!G212</f>
        <v>0</v>
      </c>
      <c r="I211" s="6">
        <f>Order!H212</f>
        <v>0</v>
      </c>
      <c r="J211" s="6">
        <f>Order!I212</f>
        <v>0</v>
      </c>
      <c r="K211" s="6">
        <f>Order!J212</f>
        <v>0</v>
      </c>
      <c r="L211" s="6">
        <f>Order!K212</f>
        <v>0</v>
      </c>
      <c r="M211" s="6">
        <f>Order!L212</f>
        <v>0</v>
      </c>
      <c r="N211" s="6">
        <f>Order!M212</f>
        <v>0</v>
      </c>
      <c r="O211" s="6">
        <f>Order!N212</f>
        <v>0</v>
      </c>
      <c r="P211" s="6">
        <f>Order!O212</f>
        <v>0</v>
      </c>
      <c r="Q211" s="6">
        <f>Order!P212</f>
        <v>0</v>
      </c>
      <c r="R211" s="6">
        <f>Order!Q212</f>
        <v>0</v>
      </c>
      <c r="S211" s="6">
        <f>Order!R212</f>
        <v>0</v>
      </c>
      <c r="T211" s="6">
        <f>Order!S212</f>
        <v>0</v>
      </c>
      <c r="U211" s="6">
        <f>Order!T212</f>
        <v>0</v>
      </c>
      <c r="V211" s="6">
        <f>Order!U212</f>
        <v>0</v>
      </c>
      <c r="W211" s="6">
        <f>Order!V212</f>
        <v>0</v>
      </c>
      <c r="X211" s="6">
        <f>Order!W212</f>
        <v>0</v>
      </c>
      <c r="Y211" s="6">
        <f>Order!X212</f>
        <v>0</v>
      </c>
      <c r="Z211" s="6">
        <f>Order!Y212</f>
        <v>0</v>
      </c>
      <c r="AA211" s="6">
        <f>Order!Z212</f>
        <v>0</v>
      </c>
      <c r="AZ211" s="6">
        <v>209</v>
      </c>
      <c r="BA211" s="45" t="str">
        <f t="shared" ca="1" si="20"/>
        <v>DJ5963-001</v>
      </c>
      <c r="BB211" s="44">
        <f t="shared" ca="1" si="21"/>
        <v>44736</v>
      </c>
      <c r="BC211" s="6">
        <f>$AX$2</f>
        <v>13</v>
      </c>
      <c r="BD211" s="6">
        <f ca="1">$AX$13</f>
        <v>6</v>
      </c>
      <c r="BF211" s="6" cm="1">
        <f t="array" aca="1" ref="BF211" ca="1">SMALL(IF(CGAC-$D$1&lt;36,ROW($BD$3:$BD$1009)-2,9999),ROW(209:209))</f>
        <v>209</v>
      </c>
      <c r="BG211" s="6" t="str" cm="1">
        <f t="array" aca="1" ref="BG211" ca="1">OFFSET($AZ$2,$BF211,COLUMN(A:A),,)</f>
        <v>DJ5963-001</v>
      </c>
      <c r="BH211" s="49" cm="1">
        <f t="array" aca="1" ref="BH211" ca="1">OFFSET($AZ$2,$BF211,COLUMN(B:B),,)</f>
        <v>44736</v>
      </c>
      <c r="BI211" s="6" cm="1">
        <f t="array" aca="1" ref="BI211" ca="1">OFFSET($AZ$2,$BF211,COLUMN(C:C),,)</f>
        <v>13</v>
      </c>
      <c r="BJ211" s="6" cm="1">
        <f t="array" aca="1" ref="BJ211" ca="1">OFFSET($AZ$2,$BF211,COLUMN(D:D),,)</f>
        <v>6</v>
      </c>
      <c r="BL211" s="54" cm="1">
        <f t="array" aca="1" ref="BL211" ca="1">SMALL(IF(Order_QTY&gt;0,ROW($BF$3:$BF$1009)-2,9999),ROW(209:209))</f>
        <v>277</v>
      </c>
      <c r="BM211" s="53" t="str" cm="1">
        <f t="array" aca="1" ref="BM211" ca="1">OFFSET($BF$2,$BL211,COLUMN(A:A),,)</f>
        <v>DA5640-407</v>
      </c>
      <c r="BN211" s="55" cm="1">
        <f t="array" aca="1" ref="BN211" ca="1">OFFSET($BF$2,$BL211,COLUMN(B:B),,)</f>
        <v>44737</v>
      </c>
      <c r="BO211" s="53" cm="1">
        <f t="array" aca="1" ref="BO211" ca="1">OFFSET($BF$2,$BL211,COLUMN(C:C),,)</f>
        <v>9</v>
      </c>
      <c r="BP211" s="53" cm="1">
        <f t="array" aca="1" ref="BP211" ca="1">OFFSET($BF$2,$BL211,COLUMN(D:D),,)</f>
        <v>276</v>
      </c>
    </row>
    <row r="212" spans="1:68">
      <c r="A212" s="6">
        <v>210</v>
      </c>
      <c r="B212" s="6">
        <f>Order!A213</f>
        <v>0</v>
      </c>
      <c r="C212" s="6">
        <f>Order!C213</f>
        <v>0</v>
      </c>
      <c r="D212" s="44">
        <f>Order!B213</f>
        <v>0</v>
      </c>
      <c r="E212" s="6">
        <f>Order!D213</f>
        <v>0</v>
      </c>
      <c r="F212" s="6">
        <f>Order!E213</f>
        <v>0</v>
      </c>
      <c r="G212" s="6">
        <f>Order!F213</f>
        <v>0</v>
      </c>
      <c r="H212" s="6">
        <f>Order!G213</f>
        <v>0</v>
      </c>
      <c r="I212" s="6">
        <f>Order!H213</f>
        <v>0</v>
      </c>
      <c r="J212" s="6">
        <f>Order!I213</f>
        <v>0</v>
      </c>
      <c r="K212" s="6">
        <f>Order!J213</f>
        <v>0</v>
      </c>
      <c r="L212" s="6">
        <f>Order!K213</f>
        <v>0</v>
      </c>
      <c r="M212" s="6">
        <f>Order!L213</f>
        <v>0</v>
      </c>
      <c r="N212" s="6">
        <f>Order!M213</f>
        <v>0</v>
      </c>
      <c r="O212" s="6">
        <f>Order!N213</f>
        <v>0</v>
      </c>
      <c r="P212" s="6">
        <f>Order!O213</f>
        <v>0</v>
      </c>
      <c r="Q212" s="6">
        <f>Order!P213</f>
        <v>0</v>
      </c>
      <c r="R212" s="6">
        <f>Order!Q213</f>
        <v>0</v>
      </c>
      <c r="S212" s="6">
        <f>Order!R213</f>
        <v>0</v>
      </c>
      <c r="T212" s="6">
        <f>Order!S213</f>
        <v>0</v>
      </c>
      <c r="U212" s="6">
        <f>Order!T213</f>
        <v>0</v>
      </c>
      <c r="V212" s="6">
        <f>Order!U213</f>
        <v>0</v>
      </c>
      <c r="W212" s="6">
        <f>Order!V213</f>
        <v>0</v>
      </c>
      <c r="X212" s="6">
        <f>Order!W213</f>
        <v>0</v>
      </c>
      <c r="Y212" s="6">
        <f>Order!X213</f>
        <v>0</v>
      </c>
      <c r="Z212" s="6">
        <f>Order!Y213</f>
        <v>0</v>
      </c>
      <c r="AA212" s="6">
        <f>Order!Z213</f>
        <v>0</v>
      </c>
      <c r="AZ212" s="6">
        <v>210</v>
      </c>
      <c r="BA212" s="45" t="str">
        <f ca="1">$AD$14</f>
        <v>DR5952-810</v>
      </c>
      <c r="BB212" s="44">
        <f ca="1">$AE$14</f>
        <v>44736</v>
      </c>
      <c r="BC212" s="6">
        <f>$AF$2</f>
        <v>4</v>
      </c>
      <c r="BD212" s="6">
        <f ca="1">$AF$14</f>
        <v>0</v>
      </c>
      <c r="BF212" s="6" cm="1">
        <f t="array" aca="1" ref="BF212" ca="1">SMALL(IF(CGAC-$D$1&lt;36,ROW($BD$3:$BD$1009)-2,9999),ROW(210:210))</f>
        <v>210</v>
      </c>
      <c r="BG212" s="6" t="str" cm="1">
        <f t="array" aca="1" ref="BG212" ca="1">OFFSET($AZ$2,$BF212,COLUMN(A:A),,)</f>
        <v>DR5952-810</v>
      </c>
      <c r="BH212" s="49" cm="1">
        <f t="array" aca="1" ref="BH212" ca="1">OFFSET($AZ$2,$BF212,COLUMN(B:B),,)</f>
        <v>44736</v>
      </c>
      <c r="BI212" s="6" cm="1">
        <f t="array" aca="1" ref="BI212" ca="1">OFFSET($AZ$2,$BF212,COLUMN(C:C),,)</f>
        <v>4</v>
      </c>
      <c r="BJ212" s="6" cm="1">
        <f t="array" aca="1" ref="BJ212" ca="1">OFFSET($AZ$2,$BF212,COLUMN(D:D),,)</f>
        <v>0</v>
      </c>
      <c r="BL212" s="54" cm="1">
        <f t="array" aca="1" ref="BL212" ca="1">SMALL(IF(Order_QTY&gt;0,ROW($BF$3:$BF$1009)-2,9999),ROW(210:210))</f>
        <v>278</v>
      </c>
      <c r="BM212" s="53" t="str" cm="1">
        <f t="array" aca="1" ref="BM212" ca="1">OFFSET($BF$2,$BL212,COLUMN(A:A),,)</f>
        <v>DA5640-407</v>
      </c>
      <c r="BN212" s="55" cm="1">
        <f t="array" aca="1" ref="BN212" ca="1">OFFSET($BF$2,$BL212,COLUMN(B:B),,)</f>
        <v>44737</v>
      </c>
      <c r="BO212" s="53" cm="1">
        <f t="array" aca="1" ref="BO212" ca="1">OFFSET($BF$2,$BL212,COLUMN(C:C),,)</f>
        <v>9.5</v>
      </c>
      <c r="BP212" s="53" cm="1">
        <f t="array" aca="1" ref="BP212" ca="1">OFFSET($BF$2,$BL212,COLUMN(D:D),,)</f>
        <v>246</v>
      </c>
    </row>
    <row r="213" spans="1:68">
      <c r="A213" s="6">
        <v>211</v>
      </c>
      <c r="B213" s="6">
        <f>Order!A214</f>
        <v>0</v>
      </c>
      <c r="C213" s="6">
        <f>Order!C214</f>
        <v>0</v>
      </c>
      <c r="D213" s="44">
        <f>Order!B214</f>
        <v>0</v>
      </c>
      <c r="E213" s="6">
        <f>Order!D214</f>
        <v>0</v>
      </c>
      <c r="F213" s="6">
        <f>Order!E214</f>
        <v>0</v>
      </c>
      <c r="G213" s="6">
        <f>Order!F214</f>
        <v>0</v>
      </c>
      <c r="H213" s="6">
        <f>Order!G214</f>
        <v>0</v>
      </c>
      <c r="I213" s="6">
        <f>Order!H214</f>
        <v>0</v>
      </c>
      <c r="J213" s="6">
        <f>Order!I214</f>
        <v>0</v>
      </c>
      <c r="K213" s="6">
        <f>Order!J214</f>
        <v>0</v>
      </c>
      <c r="L213" s="6">
        <f>Order!K214</f>
        <v>0</v>
      </c>
      <c r="M213" s="6">
        <f>Order!L214</f>
        <v>0</v>
      </c>
      <c r="N213" s="6">
        <f>Order!M214</f>
        <v>0</v>
      </c>
      <c r="O213" s="6">
        <f>Order!N214</f>
        <v>0</v>
      </c>
      <c r="P213" s="6">
        <f>Order!O214</f>
        <v>0</v>
      </c>
      <c r="Q213" s="6">
        <f>Order!P214</f>
        <v>0</v>
      </c>
      <c r="R213" s="6">
        <f>Order!Q214</f>
        <v>0</v>
      </c>
      <c r="S213" s="6">
        <f>Order!R214</f>
        <v>0</v>
      </c>
      <c r="T213" s="6">
        <f>Order!S214</f>
        <v>0</v>
      </c>
      <c r="U213" s="6">
        <f>Order!T214</f>
        <v>0</v>
      </c>
      <c r="V213" s="6">
        <f>Order!U214</f>
        <v>0</v>
      </c>
      <c r="W213" s="6">
        <f>Order!V214</f>
        <v>0</v>
      </c>
      <c r="X213" s="6">
        <f>Order!W214</f>
        <v>0</v>
      </c>
      <c r="Y213" s="6">
        <f>Order!X214</f>
        <v>0</v>
      </c>
      <c r="Z213" s="6">
        <f>Order!Y214</f>
        <v>0</v>
      </c>
      <c r="AA213" s="6">
        <f>Order!Z214</f>
        <v>0</v>
      </c>
      <c r="AZ213" s="6">
        <v>211</v>
      </c>
      <c r="BA213" s="45" t="str">
        <f t="shared" ref="BA213:BA230" ca="1" si="22">$AD$14</f>
        <v>DR5952-810</v>
      </c>
      <c r="BB213" s="44">
        <f t="shared" ref="BB213:BB230" ca="1" si="23">$AE$14</f>
        <v>44736</v>
      </c>
      <c r="BC213" s="6">
        <f>$AG$2</f>
        <v>4.5</v>
      </c>
      <c r="BD213" s="6">
        <f ca="1">$AG$14</f>
        <v>0</v>
      </c>
      <c r="BF213" s="6" cm="1">
        <f t="array" aca="1" ref="BF213" ca="1">SMALL(IF(CGAC-$D$1&lt;36,ROW($BD$3:$BD$1009)-2,9999),ROW(211:211))</f>
        <v>211</v>
      </c>
      <c r="BG213" s="6" t="str" cm="1">
        <f t="array" aca="1" ref="BG213" ca="1">OFFSET($AZ$2,$BF213,COLUMN(A:A),,)</f>
        <v>DR5952-810</v>
      </c>
      <c r="BH213" s="49" cm="1">
        <f t="array" aca="1" ref="BH213" ca="1">OFFSET($AZ$2,$BF213,COLUMN(B:B),,)</f>
        <v>44736</v>
      </c>
      <c r="BI213" s="6" cm="1">
        <f t="array" aca="1" ref="BI213" ca="1">OFFSET($AZ$2,$BF213,COLUMN(C:C),,)</f>
        <v>4.5</v>
      </c>
      <c r="BJ213" s="6" cm="1">
        <f t="array" aca="1" ref="BJ213" ca="1">OFFSET($AZ$2,$BF213,COLUMN(D:D),,)</f>
        <v>0</v>
      </c>
      <c r="BL213" s="54" cm="1">
        <f t="array" aca="1" ref="BL213" ca="1">SMALL(IF(Order_QTY&gt;0,ROW($BF$3:$BF$1009)-2,9999),ROW(211:211))</f>
        <v>279</v>
      </c>
      <c r="BM213" s="53" t="str" cm="1">
        <f t="array" aca="1" ref="BM213" ca="1">OFFSET($BF$2,$BL213,COLUMN(A:A),,)</f>
        <v>DA5640-407</v>
      </c>
      <c r="BN213" s="55" cm="1">
        <f t="array" aca="1" ref="BN213" ca="1">OFFSET($BF$2,$BL213,COLUMN(B:B),,)</f>
        <v>44737</v>
      </c>
      <c r="BO213" s="53" cm="1">
        <f t="array" aca="1" ref="BO213" ca="1">OFFSET($BF$2,$BL213,COLUMN(C:C),,)</f>
        <v>10</v>
      </c>
      <c r="BP213" s="53" cm="1">
        <f t="array" aca="1" ref="BP213" ca="1">OFFSET($BF$2,$BL213,COLUMN(D:D),,)</f>
        <v>222</v>
      </c>
    </row>
    <row r="214" spans="1:68">
      <c r="A214" s="6">
        <v>212</v>
      </c>
      <c r="B214" s="6">
        <f>Order!A215</f>
        <v>0</v>
      </c>
      <c r="C214" s="6">
        <f>Order!C215</f>
        <v>0</v>
      </c>
      <c r="D214" s="44">
        <f>Order!B215</f>
        <v>0</v>
      </c>
      <c r="E214" s="6">
        <f>Order!D215</f>
        <v>0</v>
      </c>
      <c r="F214" s="6">
        <f>Order!E215</f>
        <v>0</v>
      </c>
      <c r="G214" s="6">
        <f>Order!F215</f>
        <v>0</v>
      </c>
      <c r="H214" s="6">
        <f>Order!G215</f>
        <v>0</v>
      </c>
      <c r="I214" s="6">
        <f>Order!H215</f>
        <v>0</v>
      </c>
      <c r="J214" s="6">
        <f>Order!I215</f>
        <v>0</v>
      </c>
      <c r="K214" s="6">
        <f>Order!J215</f>
        <v>0</v>
      </c>
      <c r="L214" s="6">
        <f>Order!K215</f>
        <v>0</v>
      </c>
      <c r="M214" s="6">
        <f>Order!L215</f>
        <v>0</v>
      </c>
      <c r="N214" s="6">
        <f>Order!M215</f>
        <v>0</v>
      </c>
      <c r="O214" s="6">
        <f>Order!N215</f>
        <v>0</v>
      </c>
      <c r="P214" s="6">
        <f>Order!O215</f>
        <v>0</v>
      </c>
      <c r="Q214" s="6">
        <f>Order!P215</f>
        <v>0</v>
      </c>
      <c r="R214" s="6">
        <f>Order!Q215</f>
        <v>0</v>
      </c>
      <c r="S214" s="6">
        <f>Order!R215</f>
        <v>0</v>
      </c>
      <c r="T214" s="6">
        <f>Order!S215</f>
        <v>0</v>
      </c>
      <c r="U214" s="6">
        <f>Order!T215</f>
        <v>0</v>
      </c>
      <c r="V214" s="6">
        <f>Order!U215</f>
        <v>0</v>
      </c>
      <c r="W214" s="6">
        <f>Order!V215</f>
        <v>0</v>
      </c>
      <c r="X214" s="6">
        <f>Order!W215</f>
        <v>0</v>
      </c>
      <c r="Y214" s="6">
        <f>Order!X215</f>
        <v>0</v>
      </c>
      <c r="Z214" s="6">
        <f>Order!Y215</f>
        <v>0</v>
      </c>
      <c r="AA214" s="6">
        <f>Order!Z215</f>
        <v>0</v>
      </c>
      <c r="AZ214" s="6">
        <v>212</v>
      </c>
      <c r="BA214" s="45" t="str">
        <f t="shared" ca="1" si="22"/>
        <v>DR5952-810</v>
      </c>
      <c r="BB214" s="44">
        <f t="shared" ca="1" si="23"/>
        <v>44736</v>
      </c>
      <c r="BC214" s="6">
        <f>$AH$2</f>
        <v>5</v>
      </c>
      <c r="BD214" s="6">
        <f ca="1">$AH$14</f>
        <v>0</v>
      </c>
      <c r="BF214" s="6" cm="1">
        <f t="array" aca="1" ref="BF214" ca="1">SMALL(IF(CGAC-$D$1&lt;36,ROW($BD$3:$BD$1009)-2,9999),ROW(212:212))</f>
        <v>212</v>
      </c>
      <c r="BG214" s="6" t="str" cm="1">
        <f t="array" aca="1" ref="BG214" ca="1">OFFSET($AZ$2,$BF214,COLUMN(A:A),,)</f>
        <v>DR5952-810</v>
      </c>
      <c r="BH214" s="49" cm="1">
        <f t="array" aca="1" ref="BH214" ca="1">OFFSET($AZ$2,$BF214,COLUMN(B:B),,)</f>
        <v>44736</v>
      </c>
      <c r="BI214" s="6" cm="1">
        <f t="array" aca="1" ref="BI214" ca="1">OFFSET($AZ$2,$BF214,COLUMN(C:C),,)</f>
        <v>5</v>
      </c>
      <c r="BJ214" s="6" cm="1">
        <f t="array" aca="1" ref="BJ214" ca="1">OFFSET($AZ$2,$BF214,COLUMN(D:D),,)</f>
        <v>0</v>
      </c>
      <c r="BL214" s="54" cm="1">
        <f t="array" aca="1" ref="BL214" ca="1">SMALL(IF(Order_QTY&gt;0,ROW($BF$3:$BF$1009)-2,9999),ROW(212:212))</f>
        <v>280</v>
      </c>
      <c r="BM214" s="53" t="str" cm="1">
        <f t="array" aca="1" ref="BM214" ca="1">OFFSET($BF$2,$BL214,COLUMN(A:A),,)</f>
        <v>DA5640-407</v>
      </c>
      <c r="BN214" s="55" cm="1">
        <f t="array" aca="1" ref="BN214" ca="1">OFFSET($BF$2,$BL214,COLUMN(B:B),,)</f>
        <v>44737</v>
      </c>
      <c r="BO214" s="53" cm="1">
        <f t="array" aca="1" ref="BO214" ca="1">OFFSET($BF$2,$BL214,COLUMN(C:C),,)</f>
        <v>10.5</v>
      </c>
      <c r="BP214" s="53" cm="1">
        <f t="array" aca="1" ref="BP214" ca="1">OFFSET($BF$2,$BL214,COLUMN(D:D),,)</f>
        <v>156</v>
      </c>
    </row>
    <row r="215" spans="1:68">
      <c r="A215" s="6">
        <v>213</v>
      </c>
      <c r="B215" s="6">
        <f>Order!A216</f>
        <v>0</v>
      </c>
      <c r="C215" s="6">
        <f>Order!C216</f>
        <v>0</v>
      </c>
      <c r="D215" s="44">
        <f>Order!B216</f>
        <v>0</v>
      </c>
      <c r="E215" s="6">
        <f>Order!D216</f>
        <v>0</v>
      </c>
      <c r="F215" s="6">
        <f>Order!E216</f>
        <v>0</v>
      </c>
      <c r="G215" s="6">
        <f>Order!F216</f>
        <v>0</v>
      </c>
      <c r="H215" s="6">
        <f>Order!G216</f>
        <v>0</v>
      </c>
      <c r="I215" s="6">
        <f>Order!H216</f>
        <v>0</v>
      </c>
      <c r="J215" s="6">
        <f>Order!I216</f>
        <v>0</v>
      </c>
      <c r="K215" s="6">
        <f>Order!J216</f>
        <v>0</v>
      </c>
      <c r="L215" s="6">
        <f>Order!K216</f>
        <v>0</v>
      </c>
      <c r="M215" s="6">
        <f>Order!L216</f>
        <v>0</v>
      </c>
      <c r="N215" s="6">
        <f>Order!M216</f>
        <v>0</v>
      </c>
      <c r="O215" s="6">
        <f>Order!N216</f>
        <v>0</v>
      </c>
      <c r="P215" s="6">
        <f>Order!O216</f>
        <v>0</v>
      </c>
      <c r="Q215" s="6">
        <f>Order!P216</f>
        <v>0</v>
      </c>
      <c r="R215" s="6">
        <f>Order!Q216</f>
        <v>0</v>
      </c>
      <c r="S215" s="6">
        <f>Order!R216</f>
        <v>0</v>
      </c>
      <c r="T215" s="6">
        <f>Order!S216</f>
        <v>0</v>
      </c>
      <c r="U215" s="6">
        <f>Order!T216</f>
        <v>0</v>
      </c>
      <c r="V215" s="6">
        <f>Order!U216</f>
        <v>0</v>
      </c>
      <c r="W215" s="6">
        <f>Order!V216</f>
        <v>0</v>
      </c>
      <c r="X215" s="6">
        <f>Order!W216</f>
        <v>0</v>
      </c>
      <c r="Y215" s="6">
        <f>Order!X216</f>
        <v>0</v>
      </c>
      <c r="Z215" s="6">
        <f>Order!Y216</f>
        <v>0</v>
      </c>
      <c r="AA215" s="6">
        <f>Order!Z216</f>
        <v>0</v>
      </c>
      <c r="AZ215" s="6">
        <v>213</v>
      </c>
      <c r="BA215" s="45" t="str">
        <f t="shared" ca="1" si="22"/>
        <v>DR5952-810</v>
      </c>
      <c r="BB215" s="44">
        <f t="shared" ca="1" si="23"/>
        <v>44736</v>
      </c>
      <c r="BC215" s="6">
        <f>$AI$2</f>
        <v>5.5</v>
      </c>
      <c r="BD215" s="6">
        <f ca="1">$AI$14</f>
        <v>0</v>
      </c>
      <c r="BF215" s="6" cm="1">
        <f t="array" aca="1" ref="BF215" ca="1">SMALL(IF(CGAC-$D$1&lt;36,ROW($BD$3:$BD$1009)-2,9999),ROW(213:213))</f>
        <v>213</v>
      </c>
      <c r="BG215" s="6" t="str" cm="1">
        <f t="array" aca="1" ref="BG215" ca="1">OFFSET($AZ$2,$BF215,COLUMN(A:A),,)</f>
        <v>DR5952-810</v>
      </c>
      <c r="BH215" s="49" cm="1">
        <f t="array" aca="1" ref="BH215" ca="1">OFFSET($AZ$2,$BF215,COLUMN(B:B),,)</f>
        <v>44736</v>
      </c>
      <c r="BI215" s="6" cm="1">
        <f t="array" aca="1" ref="BI215" ca="1">OFFSET($AZ$2,$BF215,COLUMN(C:C),,)</f>
        <v>5.5</v>
      </c>
      <c r="BJ215" s="6" cm="1">
        <f t="array" aca="1" ref="BJ215" ca="1">OFFSET($AZ$2,$BF215,COLUMN(D:D),,)</f>
        <v>0</v>
      </c>
      <c r="BL215" s="54" cm="1">
        <f t="array" aca="1" ref="BL215" ca="1">SMALL(IF(Order_QTY&gt;0,ROW($BF$3:$BF$1009)-2,9999),ROW(213:213))</f>
        <v>281</v>
      </c>
      <c r="BM215" s="53" t="str" cm="1">
        <f t="array" aca="1" ref="BM215" ca="1">OFFSET($BF$2,$BL215,COLUMN(A:A),,)</f>
        <v>DA5640-407</v>
      </c>
      <c r="BN215" s="55" cm="1">
        <f t="array" aca="1" ref="BN215" ca="1">OFFSET($BF$2,$BL215,COLUMN(B:B),,)</f>
        <v>44737</v>
      </c>
      <c r="BO215" s="53" cm="1">
        <f t="array" aca="1" ref="BO215" ca="1">OFFSET($BF$2,$BL215,COLUMN(C:C),,)</f>
        <v>11</v>
      </c>
      <c r="BP215" s="53" cm="1">
        <f t="array" aca="1" ref="BP215" ca="1">OFFSET($BF$2,$BL215,COLUMN(D:D),,)</f>
        <v>132</v>
      </c>
    </row>
    <row r="216" spans="1:68">
      <c r="A216" s="6">
        <v>214</v>
      </c>
      <c r="B216" s="6">
        <f>Order!A217</f>
        <v>0</v>
      </c>
      <c r="C216" s="6">
        <f>Order!C217</f>
        <v>0</v>
      </c>
      <c r="D216" s="44">
        <f>Order!B217</f>
        <v>0</v>
      </c>
      <c r="E216" s="6">
        <f>Order!D217</f>
        <v>0</v>
      </c>
      <c r="F216" s="6">
        <f>Order!E217</f>
        <v>0</v>
      </c>
      <c r="G216" s="6">
        <f>Order!F217</f>
        <v>0</v>
      </c>
      <c r="H216" s="6">
        <f>Order!G217</f>
        <v>0</v>
      </c>
      <c r="I216" s="6">
        <f>Order!H217</f>
        <v>0</v>
      </c>
      <c r="J216" s="6">
        <f>Order!I217</f>
        <v>0</v>
      </c>
      <c r="K216" s="6">
        <f>Order!J217</f>
        <v>0</v>
      </c>
      <c r="L216" s="6">
        <f>Order!K217</f>
        <v>0</v>
      </c>
      <c r="M216" s="6">
        <f>Order!L217</f>
        <v>0</v>
      </c>
      <c r="N216" s="6">
        <f>Order!M217</f>
        <v>0</v>
      </c>
      <c r="O216" s="6">
        <f>Order!N217</f>
        <v>0</v>
      </c>
      <c r="P216" s="6">
        <f>Order!O217</f>
        <v>0</v>
      </c>
      <c r="Q216" s="6">
        <f>Order!P217</f>
        <v>0</v>
      </c>
      <c r="R216" s="6">
        <f>Order!Q217</f>
        <v>0</v>
      </c>
      <c r="S216" s="6">
        <f>Order!R217</f>
        <v>0</v>
      </c>
      <c r="T216" s="6">
        <f>Order!S217</f>
        <v>0</v>
      </c>
      <c r="U216" s="6">
        <f>Order!T217</f>
        <v>0</v>
      </c>
      <c r="V216" s="6">
        <f>Order!U217</f>
        <v>0</v>
      </c>
      <c r="W216" s="6">
        <f>Order!V217</f>
        <v>0</v>
      </c>
      <c r="X216" s="6">
        <f>Order!W217</f>
        <v>0</v>
      </c>
      <c r="Y216" s="6">
        <f>Order!X217</f>
        <v>0</v>
      </c>
      <c r="Z216" s="6">
        <f>Order!Y217</f>
        <v>0</v>
      </c>
      <c r="AA216" s="6">
        <f>Order!Z217</f>
        <v>0</v>
      </c>
      <c r="AZ216" s="6">
        <v>214</v>
      </c>
      <c r="BA216" s="45" t="str">
        <f t="shared" ca="1" si="22"/>
        <v>DR5952-810</v>
      </c>
      <c r="BB216" s="44">
        <f t="shared" ca="1" si="23"/>
        <v>44736</v>
      </c>
      <c r="BC216" s="6">
        <f>$AJ$2</f>
        <v>6</v>
      </c>
      <c r="BD216" s="6">
        <f ca="1">$AJ$14</f>
        <v>0</v>
      </c>
      <c r="BF216" s="6" cm="1">
        <f t="array" aca="1" ref="BF216" ca="1">SMALL(IF(CGAC-$D$1&lt;36,ROW($BD$3:$BD$1009)-2,9999),ROW(214:214))</f>
        <v>214</v>
      </c>
      <c r="BG216" s="6" t="str" cm="1">
        <f t="array" aca="1" ref="BG216" ca="1">OFFSET($AZ$2,$BF216,COLUMN(A:A),,)</f>
        <v>DR5952-810</v>
      </c>
      <c r="BH216" s="49" cm="1">
        <f t="array" aca="1" ref="BH216" ca="1">OFFSET($AZ$2,$BF216,COLUMN(B:B),,)</f>
        <v>44736</v>
      </c>
      <c r="BI216" s="6" cm="1">
        <f t="array" aca="1" ref="BI216" ca="1">OFFSET($AZ$2,$BF216,COLUMN(C:C),,)</f>
        <v>6</v>
      </c>
      <c r="BJ216" s="6" cm="1">
        <f t="array" aca="1" ref="BJ216" ca="1">OFFSET($AZ$2,$BF216,COLUMN(D:D),,)</f>
        <v>0</v>
      </c>
      <c r="BL216" s="54" cm="1">
        <f t="array" aca="1" ref="BL216" ca="1">SMALL(IF(Order_QTY&gt;0,ROW($BF$3:$BF$1009)-2,9999),ROW(214:214))</f>
        <v>282</v>
      </c>
      <c r="BM216" s="53" t="str" cm="1">
        <f t="array" aca="1" ref="BM216" ca="1">OFFSET($BF$2,$BL216,COLUMN(A:A),,)</f>
        <v>DA5640-407</v>
      </c>
      <c r="BN216" s="55" cm="1">
        <f t="array" aca="1" ref="BN216" ca="1">OFFSET($BF$2,$BL216,COLUMN(B:B),,)</f>
        <v>44737</v>
      </c>
      <c r="BO216" s="53" cm="1">
        <f t="array" aca="1" ref="BO216" ca="1">OFFSET($BF$2,$BL216,COLUMN(C:C),,)</f>
        <v>11.5</v>
      </c>
      <c r="BP216" s="53" cm="1">
        <f t="array" aca="1" ref="BP216" ca="1">OFFSET($BF$2,$BL216,COLUMN(D:D),,)</f>
        <v>54</v>
      </c>
    </row>
    <row r="217" spans="1:68">
      <c r="A217" s="6">
        <v>215</v>
      </c>
      <c r="B217" s="6">
        <f>Order!A218</f>
        <v>0</v>
      </c>
      <c r="C217" s="6">
        <f>Order!C218</f>
        <v>0</v>
      </c>
      <c r="D217" s="44">
        <f>Order!B218</f>
        <v>0</v>
      </c>
      <c r="E217" s="6">
        <f>Order!D218</f>
        <v>0</v>
      </c>
      <c r="F217" s="6">
        <f>Order!E218</f>
        <v>0</v>
      </c>
      <c r="G217" s="6">
        <f>Order!F218</f>
        <v>0</v>
      </c>
      <c r="H217" s="6">
        <f>Order!G218</f>
        <v>0</v>
      </c>
      <c r="I217" s="6">
        <f>Order!H218</f>
        <v>0</v>
      </c>
      <c r="J217" s="6">
        <f>Order!I218</f>
        <v>0</v>
      </c>
      <c r="K217" s="6">
        <f>Order!J218</f>
        <v>0</v>
      </c>
      <c r="L217" s="6">
        <f>Order!K218</f>
        <v>0</v>
      </c>
      <c r="M217" s="6">
        <f>Order!L218</f>
        <v>0</v>
      </c>
      <c r="N217" s="6">
        <f>Order!M218</f>
        <v>0</v>
      </c>
      <c r="O217" s="6">
        <f>Order!N218</f>
        <v>0</v>
      </c>
      <c r="P217" s="6">
        <f>Order!O218</f>
        <v>0</v>
      </c>
      <c r="Q217" s="6">
        <f>Order!P218</f>
        <v>0</v>
      </c>
      <c r="R217" s="6">
        <f>Order!Q218</f>
        <v>0</v>
      </c>
      <c r="S217" s="6">
        <f>Order!R218</f>
        <v>0</v>
      </c>
      <c r="T217" s="6">
        <f>Order!S218</f>
        <v>0</v>
      </c>
      <c r="U217" s="6">
        <f>Order!T218</f>
        <v>0</v>
      </c>
      <c r="V217" s="6">
        <f>Order!U218</f>
        <v>0</v>
      </c>
      <c r="W217" s="6">
        <f>Order!V218</f>
        <v>0</v>
      </c>
      <c r="X217" s="6">
        <f>Order!W218</f>
        <v>0</v>
      </c>
      <c r="Y217" s="6">
        <f>Order!X218</f>
        <v>0</v>
      </c>
      <c r="Z217" s="6">
        <f>Order!Y218</f>
        <v>0</v>
      </c>
      <c r="AA217" s="6">
        <f>Order!Z218</f>
        <v>0</v>
      </c>
      <c r="AZ217" s="6">
        <v>215</v>
      </c>
      <c r="BA217" s="45" t="str">
        <f t="shared" ca="1" si="22"/>
        <v>DR5952-810</v>
      </c>
      <c r="BB217" s="44">
        <f t="shared" ca="1" si="23"/>
        <v>44736</v>
      </c>
      <c r="BC217" s="6">
        <f>$AK$2</f>
        <v>6.5</v>
      </c>
      <c r="BD217" s="6">
        <f ca="1">$AK$14</f>
        <v>6</v>
      </c>
      <c r="BF217" s="6" cm="1">
        <f t="array" aca="1" ref="BF217" ca="1">SMALL(IF(CGAC-$D$1&lt;36,ROW($BD$3:$BD$1009)-2,9999),ROW(215:215))</f>
        <v>215</v>
      </c>
      <c r="BG217" s="6" t="str" cm="1">
        <f t="array" aca="1" ref="BG217" ca="1">OFFSET($AZ$2,$BF217,COLUMN(A:A),,)</f>
        <v>DR5952-810</v>
      </c>
      <c r="BH217" s="49" cm="1">
        <f t="array" aca="1" ref="BH217" ca="1">OFFSET($AZ$2,$BF217,COLUMN(B:B),,)</f>
        <v>44736</v>
      </c>
      <c r="BI217" s="6" cm="1">
        <f t="array" aca="1" ref="BI217" ca="1">OFFSET($AZ$2,$BF217,COLUMN(C:C),,)</f>
        <v>6.5</v>
      </c>
      <c r="BJ217" s="6" cm="1">
        <f t="array" aca="1" ref="BJ217" ca="1">OFFSET($AZ$2,$BF217,COLUMN(D:D),,)</f>
        <v>6</v>
      </c>
      <c r="BL217" s="54" cm="1">
        <f t="array" aca="1" ref="BL217" ca="1">SMALL(IF(Order_QTY&gt;0,ROW($BF$3:$BF$1009)-2,9999),ROW(215:215))</f>
        <v>283</v>
      </c>
      <c r="BM217" s="53" t="str" cm="1">
        <f t="array" aca="1" ref="BM217" ca="1">OFFSET($BF$2,$BL217,COLUMN(A:A),,)</f>
        <v>DA5640-407</v>
      </c>
      <c r="BN217" s="55" cm="1">
        <f t="array" aca="1" ref="BN217" ca="1">OFFSET($BF$2,$BL217,COLUMN(B:B),,)</f>
        <v>44737</v>
      </c>
      <c r="BO217" s="53" cm="1">
        <f t="array" aca="1" ref="BO217" ca="1">OFFSET($BF$2,$BL217,COLUMN(C:C),,)</f>
        <v>12</v>
      </c>
      <c r="BP217" s="53" cm="1">
        <f t="array" aca="1" ref="BP217" ca="1">OFFSET($BF$2,$BL217,COLUMN(D:D),,)</f>
        <v>66</v>
      </c>
    </row>
    <row r="218" spans="1:68">
      <c r="A218" s="6">
        <v>216</v>
      </c>
      <c r="B218" s="6">
        <f>Order!A219</f>
        <v>0</v>
      </c>
      <c r="C218" s="6">
        <f>Order!C219</f>
        <v>0</v>
      </c>
      <c r="D218" s="44">
        <f>Order!B219</f>
        <v>0</v>
      </c>
      <c r="E218" s="6">
        <f>Order!D219</f>
        <v>0</v>
      </c>
      <c r="F218" s="6">
        <f>Order!E219</f>
        <v>0</v>
      </c>
      <c r="G218" s="6">
        <f>Order!F219</f>
        <v>0</v>
      </c>
      <c r="H218" s="6">
        <f>Order!G219</f>
        <v>0</v>
      </c>
      <c r="I218" s="6">
        <f>Order!H219</f>
        <v>0</v>
      </c>
      <c r="J218" s="6">
        <f>Order!I219</f>
        <v>0</v>
      </c>
      <c r="K218" s="6">
        <f>Order!J219</f>
        <v>0</v>
      </c>
      <c r="L218" s="6">
        <f>Order!K219</f>
        <v>0</v>
      </c>
      <c r="M218" s="6">
        <f>Order!L219</f>
        <v>0</v>
      </c>
      <c r="N218" s="6">
        <f>Order!M219</f>
        <v>0</v>
      </c>
      <c r="O218" s="6">
        <f>Order!N219</f>
        <v>0</v>
      </c>
      <c r="P218" s="6">
        <f>Order!O219</f>
        <v>0</v>
      </c>
      <c r="Q218" s="6">
        <f>Order!P219</f>
        <v>0</v>
      </c>
      <c r="R218" s="6">
        <f>Order!Q219</f>
        <v>0</v>
      </c>
      <c r="S218" s="6">
        <f>Order!R219</f>
        <v>0</v>
      </c>
      <c r="T218" s="6">
        <f>Order!S219</f>
        <v>0</v>
      </c>
      <c r="U218" s="6">
        <f>Order!T219</f>
        <v>0</v>
      </c>
      <c r="V218" s="6">
        <f>Order!U219</f>
        <v>0</v>
      </c>
      <c r="W218" s="6">
        <f>Order!V219</f>
        <v>0</v>
      </c>
      <c r="X218" s="6">
        <f>Order!W219</f>
        <v>0</v>
      </c>
      <c r="Y218" s="6">
        <f>Order!X219</f>
        <v>0</v>
      </c>
      <c r="Z218" s="6">
        <f>Order!Y219</f>
        <v>0</v>
      </c>
      <c r="AA218" s="6">
        <f>Order!Z219</f>
        <v>0</v>
      </c>
      <c r="AZ218" s="6">
        <v>216</v>
      </c>
      <c r="BA218" s="45" t="str">
        <f t="shared" ca="1" si="22"/>
        <v>DR5952-810</v>
      </c>
      <c r="BB218" s="44">
        <f t="shared" ca="1" si="23"/>
        <v>44736</v>
      </c>
      <c r="BC218" s="6">
        <f>$AL$2</f>
        <v>7</v>
      </c>
      <c r="BD218" s="6">
        <f ca="1">$AL$14</f>
        <v>54</v>
      </c>
      <c r="BF218" s="6" cm="1">
        <f t="array" aca="1" ref="BF218" ca="1">SMALL(IF(CGAC-$D$1&lt;36,ROW($BD$3:$BD$1009)-2,9999),ROW(216:216))</f>
        <v>216</v>
      </c>
      <c r="BG218" s="6" t="str" cm="1">
        <f t="array" aca="1" ref="BG218" ca="1">OFFSET($AZ$2,$BF218,COLUMN(A:A),,)</f>
        <v>DR5952-810</v>
      </c>
      <c r="BH218" s="49" cm="1">
        <f t="array" aca="1" ref="BH218" ca="1">OFFSET($AZ$2,$BF218,COLUMN(B:B),,)</f>
        <v>44736</v>
      </c>
      <c r="BI218" s="6" cm="1">
        <f t="array" aca="1" ref="BI218" ca="1">OFFSET($AZ$2,$BF218,COLUMN(C:C),,)</f>
        <v>7</v>
      </c>
      <c r="BJ218" s="6" cm="1">
        <f t="array" aca="1" ref="BJ218" ca="1">OFFSET($AZ$2,$BF218,COLUMN(D:D),,)</f>
        <v>54</v>
      </c>
      <c r="BL218" s="54" cm="1">
        <f t="array" aca="1" ref="BL218" ca="1">SMALL(IF(Order_QTY&gt;0,ROW($BF$3:$BF$1009)-2,9999),ROW(216:216))</f>
        <v>285</v>
      </c>
      <c r="BM218" s="53" t="str" cm="1">
        <f t="array" aca="1" ref="BM218" ca="1">OFFSET($BF$2,$BL218,COLUMN(A:A),,)</f>
        <v>DA5640-407</v>
      </c>
      <c r="BN218" s="55" cm="1">
        <f t="array" aca="1" ref="BN218" ca="1">OFFSET($BF$2,$BL218,COLUMN(B:B),,)</f>
        <v>44737</v>
      </c>
      <c r="BO218" s="53" cm="1">
        <f t="array" aca="1" ref="BO218" ca="1">OFFSET($BF$2,$BL218,COLUMN(C:C),,)</f>
        <v>13</v>
      </c>
      <c r="BP218" s="53" cm="1">
        <f t="array" aca="1" ref="BP218" ca="1">OFFSET($BF$2,$BL218,COLUMN(D:D),,)</f>
        <v>48</v>
      </c>
    </row>
    <row r="219" spans="1:68">
      <c r="A219" s="6">
        <v>217</v>
      </c>
      <c r="B219" s="6">
        <f>Order!A220</f>
        <v>0</v>
      </c>
      <c r="C219" s="6">
        <f>Order!C220</f>
        <v>0</v>
      </c>
      <c r="D219" s="44">
        <f>Order!B220</f>
        <v>0</v>
      </c>
      <c r="E219" s="6">
        <f>Order!D220</f>
        <v>0</v>
      </c>
      <c r="F219" s="6">
        <f>Order!E220</f>
        <v>0</v>
      </c>
      <c r="G219" s="6">
        <f>Order!F220</f>
        <v>0</v>
      </c>
      <c r="H219" s="6">
        <f>Order!G220</f>
        <v>0</v>
      </c>
      <c r="I219" s="6">
        <f>Order!H220</f>
        <v>0</v>
      </c>
      <c r="J219" s="6">
        <f>Order!I220</f>
        <v>0</v>
      </c>
      <c r="K219" s="6">
        <f>Order!J220</f>
        <v>0</v>
      </c>
      <c r="L219" s="6">
        <f>Order!K220</f>
        <v>0</v>
      </c>
      <c r="M219" s="6">
        <f>Order!L220</f>
        <v>0</v>
      </c>
      <c r="N219" s="6">
        <f>Order!M220</f>
        <v>0</v>
      </c>
      <c r="O219" s="6">
        <f>Order!N220</f>
        <v>0</v>
      </c>
      <c r="P219" s="6">
        <f>Order!O220</f>
        <v>0</v>
      </c>
      <c r="Q219" s="6">
        <f>Order!P220</f>
        <v>0</v>
      </c>
      <c r="R219" s="6">
        <f>Order!Q220</f>
        <v>0</v>
      </c>
      <c r="S219" s="6">
        <f>Order!R220</f>
        <v>0</v>
      </c>
      <c r="T219" s="6">
        <f>Order!S220</f>
        <v>0</v>
      </c>
      <c r="U219" s="6">
        <f>Order!T220</f>
        <v>0</v>
      </c>
      <c r="V219" s="6">
        <f>Order!U220</f>
        <v>0</v>
      </c>
      <c r="W219" s="6">
        <f>Order!V220</f>
        <v>0</v>
      </c>
      <c r="X219" s="6">
        <f>Order!W220</f>
        <v>0</v>
      </c>
      <c r="Y219" s="6">
        <f>Order!X220</f>
        <v>0</v>
      </c>
      <c r="Z219" s="6">
        <f>Order!Y220</f>
        <v>0</v>
      </c>
      <c r="AA219" s="6">
        <f>Order!Z220</f>
        <v>0</v>
      </c>
      <c r="AZ219" s="6">
        <v>217</v>
      </c>
      <c r="BA219" s="45" t="str">
        <f t="shared" ca="1" si="22"/>
        <v>DR5952-810</v>
      </c>
      <c r="BB219" s="44">
        <f t="shared" ca="1" si="23"/>
        <v>44736</v>
      </c>
      <c r="BC219" s="6">
        <f>$AM$2</f>
        <v>7.5</v>
      </c>
      <c r="BD219" s="6">
        <f ca="1">$AM$14</f>
        <v>90</v>
      </c>
      <c r="BF219" s="6" cm="1">
        <f t="array" aca="1" ref="BF219" ca="1">SMALL(IF(CGAC-$D$1&lt;36,ROW($BD$3:$BD$1009)-2,9999),ROW(217:217))</f>
        <v>217</v>
      </c>
      <c r="BG219" s="6" t="str" cm="1">
        <f t="array" aca="1" ref="BG219" ca="1">OFFSET($AZ$2,$BF219,COLUMN(A:A),,)</f>
        <v>DR5952-810</v>
      </c>
      <c r="BH219" s="49" cm="1">
        <f t="array" aca="1" ref="BH219" ca="1">OFFSET($AZ$2,$BF219,COLUMN(B:B),,)</f>
        <v>44736</v>
      </c>
      <c r="BI219" s="6" cm="1">
        <f t="array" aca="1" ref="BI219" ca="1">OFFSET($AZ$2,$BF219,COLUMN(C:C),,)</f>
        <v>7.5</v>
      </c>
      <c r="BJ219" s="6" cm="1">
        <f t="array" aca="1" ref="BJ219" ca="1">OFFSET($AZ$2,$BF219,COLUMN(D:D),,)</f>
        <v>90</v>
      </c>
      <c r="BL219" s="54" cm="1">
        <f t="array" aca="1" ref="BL219" ca="1">SMALL(IF(Order_QTY&gt;0,ROW($BF$3:$BF$1009)-2,9999),ROW(217:217))</f>
        <v>286</v>
      </c>
      <c r="BM219" s="53" t="str" cm="1">
        <f t="array" aca="1" ref="BM219" ca="1">OFFSET($BF$2,$BL219,COLUMN(A:A),,)</f>
        <v>DC0819-001</v>
      </c>
      <c r="BN219" s="55" cm="1">
        <f t="array" aca="1" ref="BN219" ca="1">OFFSET($BF$2,$BL219,COLUMN(B:B),,)</f>
        <v>44744</v>
      </c>
      <c r="BO219" s="53" cm="1">
        <f t="array" aca="1" ref="BO219" ca="1">OFFSET($BF$2,$BL219,COLUMN(C:C),,)</f>
        <v>4</v>
      </c>
      <c r="BP219" s="53" cm="1">
        <f t="array" aca="1" ref="BP219" ca="1">OFFSET($BF$2,$BL219,COLUMN(D:D),,)</f>
        <v>6</v>
      </c>
    </row>
    <row r="220" spans="1:68">
      <c r="A220" s="6">
        <v>218</v>
      </c>
      <c r="B220" s="6">
        <f>Order!A221</f>
        <v>0</v>
      </c>
      <c r="C220" s="6">
        <f>Order!C221</f>
        <v>0</v>
      </c>
      <c r="D220" s="44">
        <f>Order!B221</f>
        <v>0</v>
      </c>
      <c r="E220" s="6">
        <f>Order!D221</f>
        <v>0</v>
      </c>
      <c r="F220" s="6">
        <f>Order!E221</f>
        <v>0</v>
      </c>
      <c r="G220" s="6">
        <f>Order!F221</f>
        <v>0</v>
      </c>
      <c r="H220" s="6">
        <f>Order!G221</f>
        <v>0</v>
      </c>
      <c r="I220" s="6">
        <f>Order!H221</f>
        <v>0</v>
      </c>
      <c r="J220" s="6">
        <f>Order!I221</f>
        <v>0</v>
      </c>
      <c r="K220" s="6">
        <f>Order!J221</f>
        <v>0</v>
      </c>
      <c r="L220" s="6">
        <f>Order!K221</f>
        <v>0</v>
      </c>
      <c r="M220" s="6">
        <f>Order!L221</f>
        <v>0</v>
      </c>
      <c r="N220" s="6">
        <f>Order!M221</f>
        <v>0</v>
      </c>
      <c r="O220" s="6">
        <f>Order!N221</f>
        <v>0</v>
      </c>
      <c r="P220" s="6">
        <f>Order!O221</f>
        <v>0</v>
      </c>
      <c r="Q220" s="6">
        <f>Order!P221</f>
        <v>0</v>
      </c>
      <c r="R220" s="6">
        <f>Order!Q221</f>
        <v>0</v>
      </c>
      <c r="S220" s="6">
        <f>Order!R221</f>
        <v>0</v>
      </c>
      <c r="T220" s="6">
        <f>Order!S221</f>
        <v>0</v>
      </c>
      <c r="U220" s="6">
        <f>Order!T221</f>
        <v>0</v>
      </c>
      <c r="V220" s="6">
        <f>Order!U221</f>
        <v>0</v>
      </c>
      <c r="W220" s="6">
        <f>Order!V221</f>
        <v>0</v>
      </c>
      <c r="X220" s="6">
        <f>Order!W221</f>
        <v>0</v>
      </c>
      <c r="Y220" s="6">
        <f>Order!X221</f>
        <v>0</v>
      </c>
      <c r="Z220" s="6">
        <f>Order!Y221</f>
        <v>0</v>
      </c>
      <c r="AA220" s="6">
        <f>Order!Z221</f>
        <v>0</v>
      </c>
      <c r="AZ220" s="6">
        <v>218</v>
      </c>
      <c r="BA220" s="45" t="str">
        <f t="shared" ca="1" si="22"/>
        <v>DR5952-810</v>
      </c>
      <c r="BB220" s="44">
        <f t="shared" ca="1" si="23"/>
        <v>44736</v>
      </c>
      <c r="BC220" s="6">
        <f>$AN$2</f>
        <v>8</v>
      </c>
      <c r="BD220" s="6">
        <f ca="1">$AN$14</f>
        <v>156</v>
      </c>
      <c r="BF220" s="6" cm="1">
        <f t="array" aca="1" ref="BF220" ca="1">SMALL(IF(CGAC-$D$1&lt;36,ROW($BD$3:$BD$1009)-2,9999),ROW(218:218))</f>
        <v>218</v>
      </c>
      <c r="BG220" s="6" t="str" cm="1">
        <f t="array" aca="1" ref="BG220" ca="1">OFFSET($AZ$2,$BF220,COLUMN(A:A),,)</f>
        <v>DR5952-810</v>
      </c>
      <c r="BH220" s="49" cm="1">
        <f t="array" aca="1" ref="BH220" ca="1">OFFSET($AZ$2,$BF220,COLUMN(B:B),,)</f>
        <v>44736</v>
      </c>
      <c r="BI220" s="6" cm="1">
        <f t="array" aca="1" ref="BI220" ca="1">OFFSET($AZ$2,$BF220,COLUMN(C:C),,)</f>
        <v>8</v>
      </c>
      <c r="BJ220" s="6" cm="1">
        <f t="array" aca="1" ref="BJ220" ca="1">OFFSET($AZ$2,$BF220,COLUMN(D:D),,)</f>
        <v>156</v>
      </c>
      <c r="BL220" s="54" cm="1">
        <f t="array" aca="1" ref="BL220" ca="1">SMALL(IF(Order_QTY&gt;0,ROW($BF$3:$BF$1009)-2,9999),ROW(218:218))</f>
        <v>287</v>
      </c>
      <c r="BM220" s="53" t="str" cm="1">
        <f t="array" aca="1" ref="BM220" ca="1">OFFSET($BF$2,$BL220,COLUMN(A:A),,)</f>
        <v>DC0819-001</v>
      </c>
      <c r="BN220" s="55" cm="1">
        <f t="array" aca="1" ref="BN220" ca="1">OFFSET($BF$2,$BL220,COLUMN(B:B),,)</f>
        <v>44744</v>
      </c>
      <c r="BO220" s="53" cm="1">
        <f t="array" aca="1" ref="BO220" ca="1">OFFSET($BF$2,$BL220,COLUMN(C:C),,)</f>
        <v>4.5</v>
      </c>
      <c r="BP220" s="53" cm="1">
        <f t="array" aca="1" ref="BP220" ca="1">OFFSET($BF$2,$BL220,COLUMN(D:D),,)</f>
        <v>6</v>
      </c>
    </row>
    <row r="221" spans="1:68">
      <c r="A221" s="6">
        <v>219</v>
      </c>
      <c r="B221" s="6">
        <f>Order!A222</f>
        <v>0</v>
      </c>
      <c r="C221" s="6">
        <f>Order!C222</f>
        <v>0</v>
      </c>
      <c r="D221" s="44">
        <f>Order!B222</f>
        <v>0</v>
      </c>
      <c r="E221" s="6">
        <f>Order!D222</f>
        <v>0</v>
      </c>
      <c r="F221" s="6">
        <f>Order!E222</f>
        <v>0</v>
      </c>
      <c r="G221" s="6">
        <f>Order!F222</f>
        <v>0</v>
      </c>
      <c r="H221" s="6">
        <f>Order!G222</f>
        <v>0</v>
      </c>
      <c r="I221" s="6">
        <f>Order!H222</f>
        <v>0</v>
      </c>
      <c r="J221" s="6">
        <f>Order!I222</f>
        <v>0</v>
      </c>
      <c r="K221" s="6">
        <f>Order!J222</f>
        <v>0</v>
      </c>
      <c r="L221" s="6">
        <f>Order!K222</f>
        <v>0</v>
      </c>
      <c r="M221" s="6">
        <f>Order!L222</f>
        <v>0</v>
      </c>
      <c r="N221" s="6">
        <f>Order!M222</f>
        <v>0</v>
      </c>
      <c r="O221" s="6">
        <f>Order!N222</f>
        <v>0</v>
      </c>
      <c r="P221" s="6">
        <f>Order!O222</f>
        <v>0</v>
      </c>
      <c r="Q221" s="6">
        <f>Order!P222</f>
        <v>0</v>
      </c>
      <c r="R221" s="6">
        <f>Order!Q222</f>
        <v>0</v>
      </c>
      <c r="S221" s="6">
        <f>Order!R222</f>
        <v>0</v>
      </c>
      <c r="T221" s="6">
        <f>Order!S222</f>
        <v>0</v>
      </c>
      <c r="U221" s="6">
        <f>Order!T222</f>
        <v>0</v>
      </c>
      <c r="V221" s="6">
        <f>Order!U222</f>
        <v>0</v>
      </c>
      <c r="W221" s="6">
        <f>Order!V222</f>
        <v>0</v>
      </c>
      <c r="X221" s="6">
        <f>Order!W222</f>
        <v>0</v>
      </c>
      <c r="Y221" s="6">
        <f>Order!X222</f>
        <v>0</v>
      </c>
      <c r="Z221" s="6">
        <f>Order!Y222</f>
        <v>0</v>
      </c>
      <c r="AA221" s="6">
        <f>Order!Z222</f>
        <v>0</v>
      </c>
      <c r="AZ221" s="6">
        <v>219</v>
      </c>
      <c r="BA221" s="45" t="str">
        <f t="shared" ca="1" si="22"/>
        <v>DR5952-810</v>
      </c>
      <c r="BB221" s="44">
        <f t="shared" ca="1" si="23"/>
        <v>44736</v>
      </c>
      <c r="BC221" s="6">
        <f>$AO$2</f>
        <v>8.5</v>
      </c>
      <c r="BD221" s="6">
        <f ca="1">$AO$14</f>
        <v>156</v>
      </c>
      <c r="BF221" s="6" cm="1">
        <f t="array" aca="1" ref="BF221" ca="1">SMALL(IF(CGAC-$D$1&lt;36,ROW($BD$3:$BD$1009)-2,9999),ROW(219:219))</f>
        <v>219</v>
      </c>
      <c r="BG221" s="6" t="str" cm="1">
        <f t="array" aca="1" ref="BG221" ca="1">OFFSET($AZ$2,$BF221,COLUMN(A:A),,)</f>
        <v>DR5952-810</v>
      </c>
      <c r="BH221" s="49" cm="1">
        <f t="array" aca="1" ref="BH221" ca="1">OFFSET($AZ$2,$BF221,COLUMN(B:B),,)</f>
        <v>44736</v>
      </c>
      <c r="BI221" s="6" cm="1">
        <f t="array" aca="1" ref="BI221" ca="1">OFFSET($AZ$2,$BF221,COLUMN(C:C),,)</f>
        <v>8.5</v>
      </c>
      <c r="BJ221" s="6" cm="1">
        <f t="array" aca="1" ref="BJ221" ca="1">OFFSET($AZ$2,$BF221,COLUMN(D:D),,)</f>
        <v>156</v>
      </c>
      <c r="BL221" s="54" cm="1">
        <f t="array" aca="1" ref="BL221" ca="1">SMALL(IF(Order_QTY&gt;0,ROW($BF$3:$BF$1009)-2,9999),ROW(219:219))</f>
        <v>288</v>
      </c>
      <c r="BM221" s="53" t="str" cm="1">
        <f t="array" aca="1" ref="BM221" ca="1">OFFSET($BF$2,$BL221,COLUMN(A:A),,)</f>
        <v>DC0819-001</v>
      </c>
      <c r="BN221" s="55" cm="1">
        <f t="array" aca="1" ref="BN221" ca="1">OFFSET($BF$2,$BL221,COLUMN(B:B),,)</f>
        <v>44744</v>
      </c>
      <c r="BO221" s="53" cm="1">
        <f t="array" aca="1" ref="BO221" ca="1">OFFSET($BF$2,$BL221,COLUMN(C:C),,)</f>
        <v>5</v>
      </c>
      <c r="BP221" s="53" cm="1">
        <f t="array" aca="1" ref="BP221" ca="1">OFFSET($BF$2,$BL221,COLUMN(D:D),,)</f>
        <v>6</v>
      </c>
    </row>
    <row r="222" spans="1:68">
      <c r="A222" s="6">
        <v>220</v>
      </c>
      <c r="B222" s="6">
        <f>Order!A223</f>
        <v>0</v>
      </c>
      <c r="C222" s="6">
        <f>Order!C223</f>
        <v>0</v>
      </c>
      <c r="D222" s="44">
        <f>Order!B223</f>
        <v>0</v>
      </c>
      <c r="E222" s="6">
        <f>Order!D223</f>
        <v>0</v>
      </c>
      <c r="F222" s="6">
        <f>Order!E223</f>
        <v>0</v>
      </c>
      <c r="G222" s="6">
        <f>Order!F223</f>
        <v>0</v>
      </c>
      <c r="H222" s="6">
        <f>Order!G223</f>
        <v>0</v>
      </c>
      <c r="I222" s="6">
        <f>Order!H223</f>
        <v>0</v>
      </c>
      <c r="J222" s="6">
        <f>Order!I223</f>
        <v>0</v>
      </c>
      <c r="K222" s="6">
        <f>Order!J223</f>
        <v>0</v>
      </c>
      <c r="L222" s="6">
        <f>Order!K223</f>
        <v>0</v>
      </c>
      <c r="M222" s="6">
        <f>Order!L223</f>
        <v>0</v>
      </c>
      <c r="N222" s="6">
        <f>Order!M223</f>
        <v>0</v>
      </c>
      <c r="O222" s="6">
        <f>Order!N223</f>
        <v>0</v>
      </c>
      <c r="P222" s="6">
        <f>Order!O223</f>
        <v>0</v>
      </c>
      <c r="Q222" s="6">
        <f>Order!P223</f>
        <v>0</v>
      </c>
      <c r="R222" s="6">
        <f>Order!Q223</f>
        <v>0</v>
      </c>
      <c r="S222" s="6">
        <f>Order!R223</f>
        <v>0</v>
      </c>
      <c r="T222" s="6">
        <f>Order!S223</f>
        <v>0</v>
      </c>
      <c r="U222" s="6">
        <f>Order!T223</f>
        <v>0</v>
      </c>
      <c r="V222" s="6">
        <f>Order!U223</f>
        <v>0</v>
      </c>
      <c r="W222" s="6">
        <f>Order!V223</f>
        <v>0</v>
      </c>
      <c r="X222" s="6">
        <f>Order!W223</f>
        <v>0</v>
      </c>
      <c r="Y222" s="6">
        <f>Order!X223</f>
        <v>0</v>
      </c>
      <c r="Z222" s="6">
        <f>Order!Y223</f>
        <v>0</v>
      </c>
      <c r="AA222" s="6">
        <f>Order!Z223</f>
        <v>0</v>
      </c>
      <c r="AZ222" s="6">
        <v>220</v>
      </c>
      <c r="BA222" s="45" t="str">
        <f t="shared" ca="1" si="22"/>
        <v>DR5952-810</v>
      </c>
      <c r="BB222" s="44">
        <f t="shared" ca="1" si="23"/>
        <v>44736</v>
      </c>
      <c r="BC222" s="6">
        <f>$AP$2</f>
        <v>9</v>
      </c>
      <c r="BD222" s="6">
        <f ca="1">$AP$14</f>
        <v>186</v>
      </c>
      <c r="BF222" s="6" cm="1">
        <f t="array" aca="1" ref="BF222" ca="1">SMALL(IF(CGAC-$D$1&lt;36,ROW($BD$3:$BD$1009)-2,9999),ROW(220:220))</f>
        <v>220</v>
      </c>
      <c r="BG222" s="6" t="str" cm="1">
        <f t="array" aca="1" ref="BG222" ca="1">OFFSET($AZ$2,$BF222,COLUMN(A:A),,)</f>
        <v>DR5952-810</v>
      </c>
      <c r="BH222" s="49" cm="1">
        <f t="array" aca="1" ref="BH222" ca="1">OFFSET($AZ$2,$BF222,COLUMN(B:B),,)</f>
        <v>44736</v>
      </c>
      <c r="BI222" s="6" cm="1">
        <f t="array" aca="1" ref="BI222" ca="1">OFFSET($AZ$2,$BF222,COLUMN(C:C),,)</f>
        <v>9</v>
      </c>
      <c r="BJ222" s="6" cm="1">
        <f t="array" aca="1" ref="BJ222" ca="1">OFFSET($AZ$2,$BF222,COLUMN(D:D),,)</f>
        <v>186</v>
      </c>
      <c r="BL222" s="54" cm="1">
        <f t="array" aca="1" ref="BL222" ca="1">SMALL(IF(Order_QTY&gt;0,ROW($BF$3:$BF$1009)-2,9999),ROW(220:220))</f>
        <v>289</v>
      </c>
      <c r="BM222" s="53" t="str" cm="1">
        <f t="array" aca="1" ref="BM222" ca="1">OFFSET($BF$2,$BL222,COLUMN(A:A),,)</f>
        <v>DC0819-001</v>
      </c>
      <c r="BN222" s="55" cm="1">
        <f t="array" aca="1" ref="BN222" ca="1">OFFSET($BF$2,$BL222,COLUMN(B:B),,)</f>
        <v>44744</v>
      </c>
      <c r="BO222" s="53" cm="1">
        <f t="array" aca="1" ref="BO222" ca="1">OFFSET($BF$2,$BL222,COLUMN(C:C),,)</f>
        <v>5.5</v>
      </c>
      <c r="BP222" s="53" cm="1">
        <f t="array" aca="1" ref="BP222" ca="1">OFFSET($BF$2,$BL222,COLUMN(D:D),,)</f>
        <v>6</v>
      </c>
    </row>
    <row r="223" spans="1:68">
      <c r="A223" s="6">
        <v>221</v>
      </c>
      <c r="B223" s="6">
        <f>Order!A224</f>
        <v>0</v>
      </c>
      <c r="C223" s="6">
        <f>Order!C224</f>
        <v>0</v>
      </c>
      <c r="D223" s="44">
        <f>Order!B224</f>
        <v>0</v>
      </c>
      <c r="E223" s="6">
        <f>Order!D224</f>
        <v>0</v>
      </c>
      <c r="F223" s="6">
        <f>Order!E224</f>
        <v>0</v>
      </c>
      <c r="G223" s="6">
        <f>Order!F224</f>
        <v>0</v>
      </c>
      <c r="H223" s="6">
        <f>Order!G224</f>
        <v>0</v>
      </c>
      <c r="I223" s="6">
        <f>Order!H224</f>
        <v>0</v>
      </c>
      <c r="J223" s="6">
        <f>Order!I224</f>
        <v>0</v>
      </c>
      <c r="K223" s="6">
        <f>Order!J224</f>
        <v>0</v>
      </c>
      <c r="L223" s="6">
        <f>Order!K224</f>
        <v>0</v>
      </c>
      <c r="M223" s="6">
        <f>Order!L224</f>
        <v>0</v>
      </c>
      <c r="N223" s="6">
        <f>Order!M224</f>
        <v>0</v>
      </c>
      <c r="O223" s="6">
        <f>Order!N224</f>
        <v>0</v>
      </c>
      <c r="P223" s="6">
        <f>Order!O224</f>
        <v>0</v>
      </c>
      <c r="Q223" s="6">
        <f>Order!P224</f>
        <v>0</v>
      </c>
      <c r="R223" s="6">
        <f>Order!Q224</f>
        <v>0</v>
      </c>
      <c r="S223" s="6">
        <f>Order!R224</f>
        <v>0</v>
      </c>
      <c r="T223" s="6">
        <f>Order!S224</f>
        <v>0</v>
      </c>
      <c r="U223" s="6">
        <f>Order!T224</f>
        <v>0</v>
      </c>
      <c r="V223" s="6">
        <f>Order!U224</f>
        <v>0</v>
      </c>
      <c r="W223" s="6">
        <f>Order!V224</f>
        <v>0</v>
      </c>
      <c r="X223" s="6">
        <f>Order!W224</f>
        <v>0</v>
      </c>
      <c r="Y223" s="6">
        <f>Order!X224</f>
        <v>0</v>
      </c>
      <c r="Z223" s="6">
        <f>Order!Y224</f>
        <v>0</v>
      </c>
      <c r="AA223" s="6">
        <f>Order!Z224</f>
        <v>0</v>
      </c>
      <c r="AZ223" s="6">
        <v>221</v>
      </c>
      <c r="BA223" s="45" t="str">
        <f t="shared" ca="1" si="22"/>
        <v>DR5952-810</v>
      </c>
      <c r="BB223" s="44">
        <f t="shared" ca="1" si="23"/>
        <v>44736</v>
      </c>
      <c r="BC223" s="6">
        <f>$AQ$2</f>
        <v>9.5</v>
      </c>
      <c r="BD223" s="6">
        <f ca="1">$AQ$14</f>
        <v>186</v>
      </c>
      <c r="BF223" s="6" cm="1">
        <f t="array" aca="1" ref="BF223" ca="1">SMALL(IF(CGAC-$D$1&lt;36,ROW($BD$3:$BD$1009)-2,9999),ROW(221:221))</f>
        <v>221</v>
      </c>
      <c r="BG223" s="6" t="str" cm="1">
        <f t="array" aca="1" ref="BG223" ca="1">OFFSET($AZ$2,$BF223,COLUMN(A:A),,)</f>
        <v>DR5952-810</v>
      </c>
      <c r="BH223" s="49" cm="1">
        <f t="array" aca="1" ref="BH223" ca="1">OFFSET($AZ$2,$BF223,COLUMN(B:B),,)</f>
        <v>44736</v>
      </c>
      <c r="BI223" s="6" cm="1">
        <f t="array" aca="1" ref="BI223" ca="1">OFFSET($AZ$2,$BF223,COLUMN(C:C),,)</f>
        <v>9.5</v>
      </c>
      <c r="BJ223" s="6" cm="1">
        <f t="array" aca="1" ref="BJ223" ca="1">OFFSET($AZ$2,$BF223,COLUMN(D:D),,)</f>
        <v>186</v>
      </c>
      <c r="BL223" s="54" cm="1">
        <f t="array" aca="1" ref="BL223" ca="1">SMALL(IF(Order_QTY&gt;0,ROW($BF$3:$BF$1009)-2,9999),ROW(221:221))</f>
        <v>290</v>
      </c>
      <c r="BM223" s="53" t="str" cm="1">
        <f t="array" aca="1" ref="BM223" ca="1">OFFSET($BF$2,$BL223,COLUMN(A:A),,)</f>
        <v>DC0819-001</v>
      </c>
      <c r="BN223" s="55" cm="1">
        <f t="array" aca="1" ref="BN223" ca="1">OFFSET($BF$2,$BL223,COLUMN(B:B),,)</f>
        <v>44744</v>
      </c>
      <c r="BO223" s="53" cm="1">
        <f t="array" aca="1" ref="BO223" ca="1">OFFSET($BF$2,$BL223,COLUMN(C:C),,)</f>
        <v>6</v>
      </c>
      <c r="BP223" s="53" cm="1">
        <f t="array" aca="1" ref="BP223" ca="1">OFFSET($BF$2,$BL223,COLUMN(D:D),,)</f>
        <v>6</v>
      </c>
    </row>
    <row r="224" spans="1:68">
      <c r="A224" s="6">
        <v>222</v>
      </c>
      <c r="B224" s="6">
        <f>Order!A225</f>
        <v>0</v>
      </c>
      <c r="C224" s="6">
        <f>Order!C225</f>
        <v>0</v>
      </c>
      <c r="D224" s="44">
        <f>Order!B225</f>
        <v>0</v>
      </c>
      <c r="E224" s="6">
        <f>Order!D225</f>
        <v>0</v>
      </c>
      <c r="F224" s="6">
        <f>Order!E225</f>
        <v>0</v>
      </c>
      <c r="G224" s="6">
        <f>Order!F225</f>
        <v>0</v>
      </c>
      <c r="H224" s="6">
        <f>Order!G225</f>
        <v>0</v>
      </c>
      <c r="I224" s="6">
        <f>Order!H225</f>
        <v>0</v>
      </c>
      <c r="J224" s="6">
        <f>Order!I225</f>
        <v>0</v>
      </c>
      <c r="K224" s="6">
        <f>Order!J225</f>
        <v>0</v>
      </c>
      <c r="L224" s="6">
        <f>Order!K225</f>
        <v>0</v>
      </c>
      <c r="M224" s="6">
        <f>Order!L225</f>
        <v>0</v>
      </c>
      <c r="N224" s="6">
        <f>Order!M225</f>
        <v>0</v>
      </c>
      <c r="O224" s="6">
        <f>Order!N225</f>
        <v>0</v>
      </c>
      <c r="P224" s="6">
        <f>Order!O225</f>
        <v>0</v>
      </c>
      <c r="Q224" s="6">
        <f>Order!P225</f>
        <v>0</v>
      </c>
      <c r="R224" s="6">
        <f>Order!Q225</f>
        <v>0</v>
      </c>
      <c r="S224" s="6">
        <f>Order!R225</f>
        <v>0</v>
      </c>
      <c r="T224" s="6">
        <f>Order!S225</f>
        <v>0</v>
      </c>
      <c r="U224" s="6">
        <f>Order!T225</f>
        <v>0</v>
      </c>
      <c r="V224" s="6">
        <f>Order!U225</f>
        <v>0</v>
      </c>
      <c r="W224" s="6">
        <f>Order!V225</f>
        <v>0</v>
      </c>
      <c r="X224" s="6">
        <f>Order!W225</f>
        <v>0</v>
      </c>
      <c r="Y224" s="6">
        <f>Order!X225</f>
        <v>0</v>
      </c>
      <c r="Z224" s="6">
        <f>Order!Y225</f>
        <v>0</v>
      </c>
      <c r="AA224" s="6">
        <f>Order!Z225</f>
        <v>0</v>
      </c>
      <c r="AZ224" s="6">
        <v>222</v>
      </c>
      <c r="BA224" s="45" t="str">
        <f t="shared" ca="1" si="22"/>
        <v>DR5952-810</v>
      </c>
      <c r="BB224" s="44">
        <f t="shared" ca="1" si="23"/>
        <v>44736</v>
      </c>
      <c r="BC224" s="6">
        <f>$AR$2</f>
        <v>10</v>
      </c>
      <c r="BD224" s="6">
        <f ca="1">$AR$14</f>
        <v>132</v>
      </c>
      <c r="BF224" s="6" cm="1">
        <f t="array" aca="1" ref="BF224" ca="1">SMALL(IF(CGAC-$D$1&lt;36,ROW($BD$3:$BD$1009)-2,9999),ROW(222:222))</f>
        <v>222</v>
      </c>
      <c r="BG224" s="6" t="str" cm="1">
        <f t="array" aca="1" ref="BG224" ca="1">OFFSET($AZ$2,$BF224,COLUMN(A:A),,)</f>
        <v>DR5952-810</v>
      </c>
      <c r="BH224" s="49" cm="1">
        <f t="array" aca="1" ref="BH224" ca="1">OFFSET($AZ$2,$BF224,COLUMN(B:B),,)</f>
        <v>44736</v>
      </c>
      <c r="BI224" s="6" cm="1">
        <f t="array" aca="1" ref="BI224" ca="1">OFFSET($AZ$2,$BF224,COLUMN(C:C),,)</f>
        <v>10</v>
      </c>
      <c r="BJ224" s="6" cm="1">
        <f t="array" aca="1" ref="BJ224" ca="1">OFFSET($AZ$2,$BF224,COLUMN(D:D),,)</f>
        <v>132</v>
      </c>
      <c r="BL224" s="54" cm="1">
        <f t="array" aca="1" ref="BL224" ca="1">SMALL(IF(Order_QTY&gt;0,ROW($BF$3:$BF$1009)-2,9999),ROW(222:222))</f>
        <v>291</v>
      </c>
      <c r="BM224" s="53" t="str" cm="1">
        <f t="array" aca="1" ref="BM224" ca="1">OFFSET($BF$2,$BL224,COLUMN(A:A),,)</f>
        <v>DC0819-001</v>
      </c>
      <c r="BN224" s="55" cm="1">
        <f t="array" aca="1" ref="BN224" ca="1">OFFSET($BF$2,$BL224,COLUMN(B:B),,)</f>
        <v>44744</v>
      </c>
      <c r="BO224" s="53" cm="1">
        <f t="array" aca="1" ref="BO224" ca="1">OFFSET($BF$2,$BL224,COLUMN(C:C),,)</f>
        <v>6.5</v>
      </c>
      <c r="BP224" s="53" cm="1">
        <f t="array" aca="1" ref="BP224" ca="1">OFFSET($BF$2,$BL224,COLUMN(D:D),,)</f>
        <v>18</v>
      </c>
    </row>
    <row r="225" spans="1:68">
      <c r="A225" s="6">
        <v>223</v>
      </c>
      <c r="B225" s="6">
        <f>Order!A226</f>
        <v>0</v>
      </c>
      <c r="C225" s="6">
        <f>Order!C226</f>
        <v>0</v>
      </c>
      <c r="D225" s="44">
        <f>Order!B226</f>
        <v>0</v>
      </c>
      <c r="E225" s="6">
        <f>Order!D226</f>
        <v>0</v>
      </c>
      <c r="F225" s="6">
        <f>Order!E226</f>
        <v>0</v>
      </c>
      <c r="G225" s="6">
        <f>Order!F226</f>
        <v>0</v>
      </c>
      <c r="H225" s="6">
        <f>Order!G226</f>
        <v>0</v>
      </c>
      <c r="I225" s="6">
        <f>Order!H226</f>
        <v>0</v>
      </c>
      <c r="J225" s="6">
        <f>Order!I226</f>
        <v>0</v>
      </c>
      <c r="K225" s="6">
        <f>Order!J226</f>
        <v>0</v>
      </c>
      <c r="L225" s="6">
        <f>Order!K226</f>
        <v>0</v>
      </c>
      <c r="M225" s="6">
        <f>Order!L226</f>
        <v>0</v>
      </c>
      <c r="N225" s="6">
        <f>Order!M226</f>
        <v>0</v>
      </c>
      <c r="O225" s="6">
        <f>Order!N226</f>
        <v>0</v>
      </c>
      <c r="P225" s="6">
        <f>Order!O226</f>
        <v>0</v>
      </c>
      <c r="Q225" s="6">
        <f>Order!P226</f>
        <v>0</v>
      </c>
      <c r="R225" s="6">
        <f>Order!Q226</f>
        <v>0</v>
      </c>
      <c r="S225" s="6">
        <f>Order!R226</f>
        <v>0</v>
      </c>
      <c r="T225" s="6">
        <f>Order!S226</f>
        <v>0</v>
      </c>
      <c r="U225" s="6">
        <f>Order!T226</f>
        <v>0</v>
      </c>
      <c r="V225" s="6">
        <f>Order!U226</f>
        <v>0</v>
      </c>
      <c r="W225" s="6">
        <f>Order!V226</f>
        <v>0</v>
      </c>
      <c r="X225" s="6">
        <f>Order!W226</f>
        <v>0</v>
      </c>
      <c r="Y225" s="6">
        <f>Order!X226</f>
        <v>0</v>
      </c>
      <c r="Z225" s="6">
        <f>Order!Y226</f>
        <v>0</v>
      </c>
      <c r="AA225" s="6">
        <f>Order!Z226</f>
        <v>0</v>
      </c>
      <c r="AZ225" s="6">
        <v>223</v>
      </c>
      <c r="BA225" s="45" t="str">
        <f t="shared" ca="1" si="22"/>
        <v>DR5952-810</v>
      </c>
      <c r="BB225" s="44">
        <f t="shared" ca="1" si="23"/>
        <v>44736</v>
      </c>
      <c r="BC225" s="6">
        <f>$AS$2</f>
        <v>10.5</v>
      </c>
      <c r="BD225" s="6">
        <f ca="1">$AS$14</f>
        <v>108</v>
      </c>
      <c r="BF225" s="6" cm="1">
        <f t="array" aca="1" ref="BF225" ca="1">SMALL(IF(CGAC-$D$1&lt;36,ROW($BD$3:$BD$1009)-2,9999),ROW(223:223))</f>
        <v>223</v>
      </c>
      <c r="BG225" s="6" t="str" cm="1">
        <f t="array" aca="1" ref="BG225" ca="1">OFFSET($AZ$2,$BF225,COLUMN(A:A),,)</f>
        <v>DR5952-810</v>
      </c>
      <c r="BH225" s="49" cm="1">
        <f t="array" aca="1" ref="BH225" ca="1">OFFSET($AZ$2,$BF225,COLUMN(B:B),,)</f>
        <v>44736</v>
      </c>
      <c r="BI225" s="6" cm="1">
        <f t="array" aca="1" ref="BI225" ca="1">OFFSET($AZ$2,$BF225,COLUMN(C:C),,)</f>
        <v>10.5</v>
      </c>
      <c r="BJ225" s="6" cm="1">
        <f t="array" aca="1" ref="BJ225" ca="1">OFFSET($AZ$2,$BF225,COLUMN(D:D),,)</f>
        <v>108</v>
      </c>
      <c r="BL225" s="54" cm="1">
        <f t="array" aca="1" ref="BL225" ca="1">SMALL(IF(Order_QTY&gt;0,ROW($BF$3:$BF$1009)-2,9999),ROW(223:223))</f>
        <v>292</v>
      </c>
      <c r="BM225" s="53" t="str" cm="1">
        <f t="array" aca="1" ref="BM225" ca="1">OFFSET($BF$2,$BL225,COLUMN(A:A),,)</f>
        <v>DC0819-001</v>
      </c>
      <c r="BN225" s="55" cm="1">
        <f t="array" aca="1" ref="BN225" ca="1">OFFSET($BF$2,$BL225,COLUMN(B:B),,)</f>
        <v>44744</v>
      </c>
      <c r="BO225" s="53" cm="1">
        <f t="array" aca="1" ref="BO225" ca="1">OFFSET($BF$2,$BL225,COLUMN(C:C),,)</f>
        <v>7</v>
      </c>
      <c r="BP225" s="53" cm="1">
        <f t="array" aca="1" ref="BP225" ca="1">OFFSET($BF$2,$BL225,COLUMN(D:D),,)</f>
        <v>18</v>
      </c>
    </row>
    <row r="226" spans="1:68">
      <c r="A226" s="6">
        <v>224</v>
      </c>
      <c r="B226" s="6">
        <f>Order!A227</f>
        <v>0</v>
      </c>
      <c r="C226" s="6">
        <f>Order!C227</f>
        <v>0</v>
      </c>
      <c r="D226" s="44">
        <f>Order!B227</f>
        <v>0</v>
      </c>
      <c r="E226" s="6">
        <f>Order!D227</f>
        <v>0</v>
      </c>
      <c r="F226" s="6">
        <f>Order!E227</f>
        <v>0</v>
      </c>
      <c r="G226" s="6">
        <f>Order!F227</f>
        <v>0</v>
      </c>
      <c r="H226" s="6">
        <f>Order!G227</f>
        <v>0</v>
      </c>
      <c r="I226" s="6">
        <f>Order!H227</f>
        <v>0</v>
      </c>
      <c r="J226" s="6">
        <f>Order!I227</f>
        <v>0</v>
      </c>
      <c r="K226" s="6">
        <f>Order!J227</f>
        <v>0</v>
      </c>
      <c r="L226" s="6">
        <f>Order!K227</f>
        <v>0</v>
      </c>
      <c r="M226" s="6">
        <f>Order!L227</f>
        <v>0</v>
      </c>
      <c r="N226" s="6">
        <f>Order!M227</f>
        <v>0</v>
      </c>
      <c r="O226" s="6">
        <f>Order!N227</f>
        <v>0</v>
      </c>
      <c r="P226" s="6">
        <f>Order!O227</f>
        <v>0</v>
      </c>
      <c r="Q226" s="6">
        <f>Order!P227</f>
        <v>0</v>
      </c>
      <c r="R226" s="6">
        <f>Order!Q227</f>
        <v>0</v>
      </c>
      <c r="S226" s="6">
        <f>Order!R227</f>
        <v>0</v>
      </c>
      <c r="T226" s="6">
        <f>Order!S227</f>
        <v>0</v>
      </c>
      <c r="U226" s="6">
        <f>Order!T227</f>
        <v>0</v>
      </c>
      <c r="V226" s="6">
        <f>Order!U227</f>
        <v>0</v>
      </c>
      <c r="W226" s="6">
        <f>Order!V227</f>
        <v>0</v>
      </c>
      <c r="X226" s="6">
        <f>Order!W227</f>
        <v>0</v>
      </c>
      <c r="Y226" s="6">
        <f>Order!X227</f>
        <v>0</v>
      </c>
      <c r="Z226" s="6">
        <f>Order!Y227</f>
        <v>0</v>
      </c>
      <c r="AA226" s="6">
        <f>Order!Z227</f>
        <v>0</v>
      </c>
      <c r="AZ226" s="6">
        <v>224</v>
      </c>
      <c r="BA226" s="45" t="str">
        <f t="shared" ca="1" si="22"/>
        <v>DR5952-810</v>
      </c>
      <c r="BB226" s="44">
        <f t="shared" ca="1" si="23"/>
        <v>44736</v>
      </c>
      <c r="BC226" s="6">
        <f>$AT$2</f>
        <v>11</v>
      </c>
      <c r="BD226" s="6">
        <f ca="1">$AT$14</f>
        <v>66</v>
      </c>
      <c r="BF226" s="6" cm="1">
        <f t="array" aca="1" ref="BF226" ca="1">SMALL(IF(CGAC-$D$1&lt;36,ROW($BD$3:$BD$1009)-2,9999),ROW(224:224))</f>
        <v>224</v>
      </c>
      <c r="BG226" s="6" t="str" cm="1">
        <f t="array" aca="1" ref="BG226" ca="1">OFFSET($AZ$2,$BF226,COLUMN(A:A),,)</f>
        <v>DR5952-810</v>
      </c>
      <c r="BH226" s="49" cm="1">
        <f t="array" aca="1" ref="BH226" ca="1">OFFSET($AZ$2,$BF226,COLUMN(B:B),,)</f>
        <v>44736</v>
      </c>
      <c r="BI226" s="6" cm="1">
        <f t="array" aca="1" ref="BI226" ca="1">OFFSET($AZ$2,$BF226,COLUMN(C:C),,)</f>
        <v>11</v>
      </c>
      <c r="BJ226" s="6" cm="1">
        <f t="array" aca="1" ref="BJ226" ca="1">OFFSET($AZ$2,$BF226,COLUMN(D:D),,)</f>
        <v>66</v>
      </c>
      <c r="BL226" s="54" cm="1">
        <f t="array" aca="1" ref="BL226" ca="1">SMALL(IF(Order_QTY&gt;0,ROW($BF$3:$BF$1009)-2,9999),ROW(224:224))</f>
        <v>293</v>
      </c>
      <c r="BM226" s="53" t="str" cm="1">
        <f t="array" aca="1" ref="BM226" ca="1">OFFSET($BF$2,$BL226,COLUMN(A:A),,)</f>
        <v>DC0819-001</v>
      </c>
      <c r="BN226" s="55" cm="1">
        <f t="array" aca="1" ref="BN226" ca="1">OFFSET($BF$2,$BL226,COLUMN(B:B),,)</f>
        <v>44744</v>
      </c>
      <c r="BO226" s="53" cm="1">
        <f t="array" aca="1" ref="BO226" ca="1">OFFSET($BF$2,$BL226,COLUMN(C:C),,)</f>
        <v>7.5</v>
      </c>
      <c r="BP226" s="53" cm="1">
        <f t="array" aca="1" ref="BP226" ca="1">OFFSET($BF$2,$BL226,COLUMN(D:D),,)</f>
        <v>12</v>
      </c>
    </row>
    <row r="227" spans="1:68">
      <c r="A227" s="6">
        <v>225</v>
      </c>
      <c r="B227" s="6">
        <f>Order!A228</f>
        <v>0</v>
      </c>
      <c r="C227" s="6">
        <f>Order!C228</f>
        <v>0</v>
      </c>
      <c r="D227" s="44">
        <f>Order!B228</f>
        <v>0</v>
      </c>
      <c r="E227" s="6">
        <f>Order!D228</f>
        <v>0</v>
      </c>
      <c r="F227" s="6">
        <f>Order!E228</f>
        <v>0</v>
      </c>
      <c r="G227" s="6">
        <f>Order!F228</f>
        <v>0</v>
      </c>
      <c r="H227" s="6">
        <f>Order!G228</f>
        <v>0</v>
      </c>
      <c r="I227" s="6">
        <f>Order!H228</f>
        <v>0</v>
      </c>
      <c r="J227" s="6">
        <f>Order!I228</f>
        <v>0</v>
      </c>
      <c r="K227" s="6">
        <f>Order!J228</f>
        <v>0</v>
      </c>
      <c r="L227" s="6">
        <f>Order!K228</f>
        <v>0</v>
      </c>
      <c r="M227" s="6">
        <f>Order!L228</f>
        <v>0</v>
      </c>
      <c r="N227" s="6">
        <f>Order!M228</f>
        <v>0</v>
      </c>
      <c r="O227" s="6">
        <f>Order!N228</f>
        <v>0</v>
      </c>
      <c r="P227" s="6">
        <f>Order!O228</f>
        <v>0</v>
      </c>
      <c r="Q227" s="6">
        <f>Order!P228</f>
        <v>0</v>
      </c>
      <c r="R227" s="6">
        <f>Order!Q228</f>
        <v>0</v>
      </c>
      <c r="S227" s="6">
        <f>Order!R228</f>
        <v>0</v>
      </c>
      <c r="T227" s="6">
        <f>Order!S228</f>
        <v>0</v>
      </c>
      <c r="U227" s="6">
        <f>Order!T228</f>
        <v>0</v>
      </c>
      <c r="V227" s="6">
        <f>Order!U228</f>
        <v>0</v>
      </c>
      <c r="W227" s="6">
        <f>Order!V228</f>
        <v>0</v>
      </c>
      <c r="X227" s="6">
        <f>Order!W228</f>
        <v>0</v>
      </c>
      <c r="Y227" s="6">
        <f>Order!X228</f>
        <v>0</v>
      </c>
      <c r="Z227" s="6">
        <f>Order!Y228</f>
        <v>0</v>
      </c>
      <c r="AA227" s="6">
        <f>Order!Z228</f>
        <v>0</v>
      </c>
      <c r="AZ227" s="6">
        <v>225</v>
      </c>
      <c r="BA227" s="45" t="str">
        <f t="shared" ca="1" si="22"/>
        <v>DR5952-810</v>
      </c>
      <c r="BB227" s="44">
        <f t="shared" ca="1" si="23"/>
        <v>44736</v>
      </c>
      <c r="BC227" s="6">
        <f>$AU$2</f>
        <v>11.5</v>
      </c>
      <c r="BD227" s="6">
        <f ca="1">$AU$14</f>
        <v>48</v>
      </c>
      <c r="BF227" s="6" cm="1">
        <f t="array" aca="1" ref="BF227" ca="1">SMALL(IF(CGAC-$D$1&lt;36,ROW($BD$3:$BD$1009)-2,9999),ROW(225:225))</f>
        <v>225</v>
      </c>
      <c r="BG227" s="6" t="str" cm="1">
        <f t="array" aca="1" ref="BG227" ca="1">OFFSET($AZ$2,$BF227,COLUMN(A:A),,)</f>
        <v>DR5952-810</v>
      </c>
      <c r="BH227" s="49" cm="1">
        <f t="array" aca="1" ref="BH227" ca="1">OFFSET($AZ$2,$BF227,COLUMN(B:B),,)</f>
        <v>44736</v>
      </c>
      <c r="BI227" s="6" cm="1">
        <f t="array" aca="1" ref="BI227" ca="1">OFFSET($AZ$2,$BF227,COLUMN(C:C),,)</f>
        <v>11.5</v>
      </c>
      <c r="BJ227" s="6" cm="1">
        <f t="array" aca="1" ref="BJ227" ca="1">OFFSET($AZ$2,$BF227,COLUMN(D:D),,)</f>
        <v>48</v>
      </c>
      <c r="BL227" s="54" cm="1">
        <f t="array" aca="1" ref="BL227" ca="1">SMALL(IF(Order_QTY&gt;0,ROW($BF$3:$BF$1009)-2,9999),ROW(225:225))</f>
        <v>294</v>
      </c>
      <c r="BM227" s="53" t="str" cm="1">
        <f t="array" aca="1" ref="BM227" ca="1">OFFSET($BF$2,$BL227,COLUMN(A:A),,)</f>
        <v>DC0819-001</v>
      </c>
      <c r="BN227" s="55" cm="1">
        <f t="array" aca="1" ref="BN227" ca="1">OFFSET($BF$2,$BL227,COLUMN(B:B),,)</f>
        <v>44744</v>
      </c>
      <c r="BO227" s="53" cm="1">
        <f t="array" aca="1" ref="BO227" ca="1">OFFSET($BF$2,$BL227,COLUMN(C:C),,)</f>
        <v>8</v>
      </c>
      <c r="BP227" s="53" cm="1">
        <f t="array" aca="1" ref="BP227" ca="1">OFFSET($BF$2,$BL227,COLUMN(D:D),,)</f>
        <v>24</v>
      </c>
    </row>
    <row r="228" spans="1:68">
      <c r="A228" s="6">
        <v>226</v>
      </c>
      <c r="B228" s="6">
        <f>Order!A229</f>
        <v>0</v>
      </c>
      <c r="C228" s="6">
        <f>Order!C229</f>
        <v>0</v>
      </c>
      <c r="D228" s="44">
        <f>Order!B229</f>
        <v>0</v>
      </c>
      <c r="E228" s="6">
        <f>Order!D229</f>
        <v>0</v>
      </c>
      <c r="F228" s="6">
        <f>Order!E229</f>
        <v>0</v>
      </c>
      <c r="G228" s="6">
        <f>Order!F229</f>
        <v>0</v>
      </c>
      <c r="H228" s="6">
        <f>Order!G229</f>
        <v>0</v>
      </c>
      <c r="I228" s="6">
        <f>Order!H229</f>
        <v>0</v>
      </c>
      <c r="J228" s="6">
        <f>Order!I229</f>
        <v>0</v>
      </c>
      <c r="K228" s="6">
        <f>Order!J229</f>
        <v>0</v>
      </c>
      <c r="L228" s="6">
        <f>Order!K229</f>
        <v>0</v>
      </c>
      <c r="M228" s="6">
        <f>Order!L229</f>
        <v>0</v>
      </c>
      <c r="N228" s="6">
        <f>Order!M229</f>
        <v>0</v>
      </c>
      <c r="O228" s="6">
        <f>Order!N229</f>
        <v>0</v>
      </c>
      <c r="P228" s="6">
        <f>Order!O229</f>
        <v>0</v>
      </c>
      <c r="Q228" s="6">
        <f>Order!P229</f>
        <v>0</v>
      </c>
      <c r="R228" s="6">
        <f>Order!Q229</f>
        <v>0</v>
      </c>
      <c r="S228" s="6">
        <f>Order!R229</f>
        <v>0</v>
      </c>
      <c r="T228" s="6">
        <f>Order!S229</f>
        <v>0</v>
      </c>
      <c r="U228" s="6">
        <f>Order!T229</f>
        <v>0</v>
      </c>
      <c r="V228" s="6">
        <f>Order!U229</f>
        <v>0</v>
      </c>
      <c r="W228" s="6">
        <f>Order!V229</f>
        <v>0</v>
      </c>
      <c r="X228" s="6">
        <f>Order!W229</f>
        <v>0</v>
      </c>
      <c r="Y228" s="6">
        <f>Order!X229</f>
        <v>0</v>
      </c>
      <c r="Z228" s="6">
        <f>Order!Y229</f>
        <v>0</v>
      </c>
      <c r="AA228" s="6">
        <f>Order!Z229</f>
        <v>0</v>
      </c>
      <c r="AZ228" s="6">
        <v>226</v>
      </c>
      <c r="BA228" s="45" t="str">
        <f t="shared" ca="1" si="22"/>
        <v>DR5952-810</v>
      </c>
      <c r="BB228" s="44">
        <f t="shared" ca="1" si="23"/>
        <v>44736</v>
      </c>
      <c r="BC228" s="6">
        <f>$AV$2</f>
        <v>12</v>
      </c>
      <c r="BD228" s="6">
        <f ca="1">$AV$14</f>
        <v>42</v>
      </c>
      <c r="BF228" s="6" cm="1">
        <f t="array" aca="1" ref="BF228" ca="1">SMALL(IF(CGAC-$D$1&lt;36,ROW($BD$3:$BD$1009)-2,9999),ROW(226:226))</f>
        <v>226</v>
      </c>
      <c r="BG228" s="6" t="str" cm="1">
        <f t="array" aca="1" ref="BG228" ca="1">OFFSET($AZ$2,$BF228,COLUMN(A:A),,)</f>
        <v>DR5952-810</v>
      </c>
      <c r="BH228" s="49" cm="1">
        <f t="array" aca="1" ref="BH228" ca="1">OFFSET($AZ$2,$BF228,COLUMN(B:B),,)</f>
        <v>44736</v>
      </c>
      <c r="BI228" s="6" cm="1">
        <f t="array" aca="1" ref="BI228" ca="1">OFFSET($AZ$2,$BF228,COLUMN(C:C),,)</f>
        <v>12</v>
      </c>
      <c r="BJ228" s="6" cm="1">
        <f t="array" aca="1" ref="BJ228" ca="1">OFFSET($AZ$2,$BF228,COLUMN(D:D),,)</f>
        <v>42</v>
      </c>
      <c r="BL228" s="54" cm="1">
        <f t="array" aca="1" ref="BL228" ca="1">SMALL(IF(Order_QTY&gt;0,ROW($BF$3:$BF$1009)-2,9999),ROW(226:226))</f>
        <v>295</v>
      </c>
      <c r="BM228" s="53" t="str" cm="1">
        <f t="array" aca="1" ref="BM228" ca="1">OFFSET($BF$2,$BL228,COLUMN(A:A),,)</f>
        <v>DC0819-001</v>
      </c>
      <c r="BN228" s="55" cm="1">
        <f t="array" aca="1" ref="BN228" ca="1">OFFSET($BF$2,$BL228,COLUMN(B:B),,)</f>
        <v>44744</v>
      </c>
      <c r="BO228" s="53" cm="1">
        <f t="array" aca="1" ref="BO228" ca="1">OFFSET($BF$2,$BL228,COLUMN(C:C),,)</f>
        <v>8.5</v>
      </c>
      <c r="BP228" s="53" cm="1">
        <f t="array" aca="1" ref="BP228" ca="1">OFFSET($BF$2,$BL228,COLUMN(D:D),,)</f>
        <v>30</v>
      </c>
    </row>
    <row r="229" spans="1:68">
      <c r="A229" s="6">
        <v>227</v>
      </c>
      <c r="B229" s="6">
        <f>Order!A230</f>
        <v>0</v>
      </c>
      <c r="C229" s="6">
        <f>Order!C230</f>
        <v>0</v>
      </c>
      <c r="D229" s="44">
        <f>Order!B230</f>
        <v>0</v>
      </c>
      <c r="E229" s="6">
        <f>Order!D230</f>
        <v>0</v>
      </c>
      <c r="F229" s="6">
        <f>Order!E230</f>
        <v>0</v>
      </c>
      <c r="G229" s="6">
        <f>Order!F230</f>
        <v>0</v>
      </c>
      <c r="H229" s="6">
        <f>Order!G230</f>
        <v>0</v>
      </c>
      <c r="I229" s="6">
        <f>Order!H230</f>
        <v>0</v>
      </c>
      <c r="J229" s="6">
        <f>Order!I230</f>
        <v>0</v>
      </c>
      <c r="K229" s="6">
        <f>Order!J230</f>
        <v>0</v>
      </c>
      <c r="L229" s="6">
        <f>Order!K230</f>
        <v>0</v>
      </c>
      <c r="M229" s="6">
        <f>Order!L230</f>
        <v>0</v>
      </c>
      <c r="N229" s="6">
        <f>Order!M230</f>
        <v>0</v>
      </c>
      <c r="O229" s="6">
        <f>Order!N230</f>
        <v>0</v>
      </c>
      <c r="P229" s="6">
        <f>Order!O230</f>
        <v>0</v>
      </c>
      <c r="Q229" s="6">
        <f>Order!P230</f>
        <v>0</v>
      </c>
      <c r="R229" s="6">
        <f>Order!Q230</f>
        <v>0</v>
      </c>
      <c r="S229" s="6">
        <f>Order!R230</f>
        <v>0</v>
      </c>
      <c r="T229" s="6">
        <f>Order!S230</f>
        <v>0</v>
      </c>
      <c r="U229" s="6">
        <f>Order!T230</f>
        <v>0</v>
      </c>
      <c r="V229" s="6">
        <f>Order!U230</f>
        <v>0</v>
      </c>
      <c r="W229" s="6">
        <f>Order!V230</f>
        <v>0</v>
      </c>
      <c r="X229" s="6">
        <f>Order!W230</f>
        <v>0</v>
      </c>
      <c r="Y229" s="6">
        <f>Order!X230</f>
        <v>0</v>
      </c>
      <c r="Z229" s="6">
        <f>Order!Y230</f>
        <v>0</v>
      </c>
      <c r="AA229" s="6">
        <f>Order!Z230</f>
        <v>0</v>
      </c>
      <c r="AZ229" s="6">
        <v>227</v>
      </c>
      <c r="BA229" s="45" t="str">
        <f t="shared" ca="1" si="22"/>
        <v>DR5952-810</v>
      </c>
      <c r="BB229" s="44">
        <f t="shared" ca="1" si="23"/>
        <v>44736</v>
      </c>
      <c r="BC229" s="6">
        <f>$AW$2</f>
        <v>12.5</v>
      </c>
      <c r="BD229" s="6">
        <f ca="1">$AW$14</f>
        <v>0</v>
      </c>
      <c r="BF229" s="6" cm="1">
        <f t="array" aca="1" ref="BF229" ca="1">SMALL(IF(CGAC-$D$1&lt;36,ROW($BD$3:$BD$1009)-2,9999),ROW(227:227))</f>
        <v>227</v>
      </c>
      <c r="BG229" s="6" t="str" cm="1">
        <f t="array" aca="1" ref="BG229" ca="1">OFFSET($AZ$2,$BF229,COLUMN(A:A),,)</f>
        <v>DR5952-810</v>
      </c>
      <c r="BH229" s="49" cm="1">
        <f t="array" aca="1" ref="BH229" ca="1">OFFSET($AZ$2,$BF229,COLUMN(B:B),,)</f>
        <v>44736</v>
      </c>
      <c r="BI229" s="6" cm="1">
        <f t="array" aca="1" ref="BI229" ca="1">OFFSET($AZ$2,$BF229,COLUMN(C:C),,)</f>
        <v>12.5</v>
      </c>
      <c r="BJ229" s="6" cm="1">
        <f t="array" aca="1" ref="BJ229" ca="1">OFFSET($AZ$2,$BF229,COLUMN(D:D),,)</f>
        <v>0</v>
      </c>
      <c r="BL229" s="54" cm="1">
        <f t="array" aca="1" ref="BL229" ca="1">SMALL(IF(Order_QTY&gt;0,ROW($BF$3:$BF$1009)-2,9999),ROW(227:227))</f>
        <v>296</v>
      </c>
      <c r="BM229" s="53" t="str" cm="1">
        <f t="array" aca="1" ref="BM229" ca="1">OFFSET($BF$2,$BL229,COLUMN(A:A),,)</f>
        <v>DC0819-001</v>
      </c>
      <c r="BN229" s="55" cm="1">
        <f t="array" aca="1" ref="BN229" ca="1">OFFSET($BF$2,$BL229,COLUMN(B:B),,)</f>
        <v>44744</v>
      </c>
      <c r="BO229" s="53" cm="1">
        <f t="array" aca="1" ref="BO229" ca="1">OFFSET($BF$2,$BL229,COLUMN(C:C),,)</f>
        <v>9</v>
      </c>
      <c r="BP229" s="53" cm="1">
        <f t="array" aca="1" ref="BP229" ca="1">OFFSET($BF$2,$BL229,COLUMN(D:D),,)</f>
        <v>24</v>
      </c>
    </row>
    <row r="230" spans="1:68">
      <c r="A230" s="6">
        <v>228</v>
      </c>
      <c r="B230" s="6">
        <f>Order!A231</f>
        <v>0</v>
      </c>
      <c r="C230" s="6">
        <f>Order!C231</f>
        <v>0</v>
      </c>
      <c r="D230" s="44">
        <f>Order!B231</f>
        <v>0</v>
      </c>
      <c r="E230" s="6">
        <f>Order!D231</f>
        <v>0</v>
      </c>
      <c r="F230" s="6">
        <f>Order!E231</f>
        <v>0</v>
      </c>
      <c r="G230" s="6">
        <f>Order!F231</f>
        <v>0</v>
      </c>
      <c r="H230" s="6">
        <f>Order!G231</f>
        <v>0</v>
      </c>
      <c r="I230" s="6">
        <f>Order!H231</f>
        <v>0</v>
      </c>
      <c r="J230" s="6">
        <f>Order!I231</f>
        <v>0</v>
      </c>
      <c r="K230" s="6">
        <f>Order!J231</f>
        <v>0</v>
      </c>
      <c r="L230" s="6">
        <f>Order!K231</f>
        <v>0</v>
      </c>
      <c r="M230" s="6">
        <f>Order!L231</f>
        <v>0</v>
      </c>
      <c r="N230" s="6">
        <f>Order!M231</f>
        <v>0</v>
      </c>
      <c r="O230" s="6">
        <f>Order!N231</f>
        <v>0</v>
      </c>
      <c r="P230" s="6">
        <f>Order!O231</f>
        <v>0</v>
      </c>
      <c r="Q230" s="6">
        <f>Order!P231</f>
        <v>0</v>
      </c>
      <c r="R230" s="6">
        <f>Order!Q231</f>
        <v>0</v>
      </c>
      <c r="S230" s="6">
        <f>Order!R231</f>
        <v>0</v>
      </c>
      <c r="T230" s="6">
        <f>Order!S231</f>
        <v>0</v>
      </c>
      <c r="U230" s="6">
        <f>Order!T231</f>
        <v>0</v>
      </c>
      <c r="V230" s="6">
        <f>Order!U231</f>
        <v>0</v>
      </c>
      <c r="W230" s="6">
        <f>Order!V231</f>
        <v>0</v>
      </c>
      <c r="X230" s="6">
        <f>Order!W231</f>
        <v>0</v>
      </c>
      <c r="Y230" s="6">
        <f>Order!X231</f>
        <v>0</v>
      </c>
      <c r="Z230" s="6">
        <f>Order!Y231</f>
        <v>0</v>
      </c>
      <c r="AA230" s="6">
        <f>Order!Z231</f>
        <v>0</v>
      </c>
      <c r="AZ230" s="6">
        <v>228</v>
      </c>
      <c r="BA230" s="45" t="str">
        <f t="shared" ca="1" si="22"/>
        <v>DR5952-810</v>
      </c>
      <c r="BB230" s="44">
        <f t="shared" ca="1" si="23"/>
        <v>44736</v>
      </c>
      <c r="BC230" s="6">
        <f>$AX$2</f>
        <v>13</v>
      </c>
      <c r="BD230" s="6">
        <f ca="1">$AX$14</f>
        <v>0</v>
      </c>
      <c r="BF230" s="6" cm="1">
        <f t="array" aca="1" ref="BF230" ca="1">SMALL(IF(CGAC-$D$1&lt;36,ROW($BD$3:$BD$1009)-2,9999),ROW(228:228))</f>
        <v>228</v>
      </c>
      <c r="BG230" s="6" t="str" cm="1">
        <f t="array" aca="1" ref="BG230" ca="1">OFFSET($AZ$2,$BF230,COLUMN(A:A),,)</f>
        <v>DR5952-810</v>
      </c>
      <c r="BH230" s="49" cm="1">
        <f t="array" aca="1" ref="BH230" ca="1">OFFSET($AZ$2,$BF230,COLUMN(B:B),,)</f>
        <v>44736</v>
      </c>
      <c r="BI230" s="6" cm="1">
        <f t="array" aca="1" ref="BI230" ca="1">OFFSET($AZ$2,$BF230,COLUMN(C:C),,)</f>
        <v>13</v>
      </c>
      <c r="BJ230" s="6" cm="1">
        <f t="array" aca="1" ref="BJ230" ca="1">OFFSET($AZ$2,$BF230,COLUMN(D:D),,)</f>
        <v>0</v>
      </c>
      <c r="BL230" s="54" cm="1">
        <f t="array" aca="1" ref="BL230" ca="1">SMALL(IF(Order_QTY&gt;0,ROW($BF$3:$BF$1009)-2,9999),ROW(228:228))</f>
        <v>297</v>
      </c>
      <c r="BM230" s="53" t="str" cm="1">
        <f t="array" aca="1" ref="BM230" ca="1">OFFSET($BF$2,$BL230,COLUMN(A:A),,)</f>
        <v>DC0819-001</v>
      </c>
      <c r="BN230" s="55" cm="1">
        <f t="array" aca="1" ref="BN230" ca="1">OFFSET($BF$2,$BL230,COLUMN(B:B),,)</f>
        <v>44744</v>
      </c>
      <c r="BO230" s="53" cm="1">
        <f t="array" aca="1" ref="BO230" ca="1">OFFSET($BF$2,$BL230,COLUMN(C:C),,)</f>
        <v>9.5</v>
      </c>
      <c r="BP230" s="53" cm="1">
        <f t="array" aca="1" ref="BP230" ca="1">OFFSET($BF$2,$BL230,COLUMN(D:D),,)</f>
        <v>42</v>
      </c>
    </row>
    <row r="231" spans="1:68">
      <c r="A231" s="6">
        <v>229</v>
      </c>
      <c r="B231" s="6">
        <f>Order!A232</f>
        <v>0</v>
      </c>
      <c r="C231" s="6">
        <f>Order!C232</f>
        <v>0</v>
      </c>
      <c r="D231" s="44">
        <f>Order!B232</f>
        <v>0</v>
      </c>
      <c r="E231" s="6">
        <f>Order!D232</f>
        <v>0</v>
      </c>
      <c r="F231" s="6">
        <f>Order!E232</f>
        <v>0</v>
      </c>
      <c r="G231" s="6">
        <f>Order!F232</f>
        <v>0</v>
      </c>
      <c r="H231" s="6">
        <f>Order!G232</f>
        <v>0</v>
      </c>
      <c r="I231" s="6">
        <f>Order!H232</f>
        <v>0</v>
      </c>
      <c r="J231" s="6">
        <f>Order!I232</f>
        <v>0</v>
      </c>
      <c r="K231" s="6">
        <f>Order!J232</f>
        <v>0</v>
      </c>
      <c r="L231" s="6">
        <f>Order!K232</f>
        <v>0</v>
      </c>
      <c r="M231" s="6">
        <f>Order!L232</f>
        <v>0</v>
      </c>
      <c r="N231" s="6">
        <f>Order!M232</f>
        <v>0</v>
      </c>
      <c r="O231" s="6">
        <f>Order!N232</f>
        <v>0</v>
      </c>
      <c r="P231" s="6">
        <f>Order!O232</f>
        <v>0</v>
      </c>
      <c r="Q231" s="6">
        <f>Order!P232</f>
        <v>0</v>
      </c>
      <c r="R231" s="6">
        <f>Order!Q232</f>
        <v>0</v>
      </c>
      <c r="S231" s="6">
        <f>Order!R232</f>
        <v>0</v>
      </c>
      <c r="T231" s="6">
        <f>Order!S232</f>
        <v>0</v>
      </c>
      <c r="U231" s="6">
        <f>Order!T232</f>
        <v>0</v>
      </c>
      <c r="V231" s="6">
        <f>Order!U232</f>
        <v>0</v>
      </c>
      <c r="W231" s="6">
        <f>Order!V232</f>
        <v>0</v>
      </c>
      <c r="X231" s="6">
        <f>Order!W232</f>
        <v>0</v>
      </c>
      <c r="Y231" s="6">
        <f>Order!X232</f>
        <v>0</v>
      </c>
      <c r="Z231" s="6">
        <f>Order!Y232</f>
        <v>0</v>
      </c>
      <c r="AA231" s="6">
        <f>Order!Z232</f>
        <v>0</v>
      </c>
      <c r="AZ231" s="6">
        <v>229</v>
      </c>
      <c r="BA231" s="45" t="str">
        <f ca="1">$AD$15</f>
        <v>DA5640-407</v>
      </c>
      <c r="BB231" s="44">
        <f ca="1">$AE$15</f>
        <v>44736</v>
      </c>
      <c r="BC231" s="6">
        <f>$AF$2</f>
        <v>4</v>
      </c>
      <c r="BD231" s="6">
        <f ca="1">$AF$15</f>
        <v>0</v>
      </c>
      <c r="BF231" s="6" cm="1">
        <f t="array" aca="1" ref="BF231" ca="1">SMALL(IF(CGAC-$D$1&lt;36,ROW($BD$3:$BD$1009)-2,9999),ROW(229:229))</f>
        <v>229</v>
      </c>
      <c r="BG231" s="6" t="str" cm="1">
        <f t="array" aca="1" ref="BG231" ca="1">OFFSET($AZ$2,$BF231,COLUMN(A:A),,)</f>
        <v>DA5640-407</v>
      </c>
      <c r="BH231" s="49" cm="1">
        <f t="array" aca="1" ref="BH231" ca="1">OFFSET($AZ$2,$BF231,COLUMN(B:B),,)</f>
        <v>44736</v>
      </c>
      <c r="BI231" s="6" cm="1">
        <f t="array" aca="1" ref="BI231" ca="1">OFFSET($AZ$2,$BF231,COLUMN(C:C),,)</f>
        <v>4</v>
      </c>
      <c r="BJ231" s="6" cm="1">
        <f t="array" aca="1" ref="BJ231" ca="1">OFFSET($AZ$2,$BF231,COLUMN(D:D),,)</f>
        <v>0</v>
      </c>
      <c r="BL231" s="54" cm="1">
        <f t="array" aca="1" ref="BL231" ca="1">SMALL(IF(Order_QTY&gt;0,ROW($BF$3:$BF$1009)-2,9999),ROW(229:229))</f>
        <v>298</v>
      </c>
      <c r="BM231" s="53" t="str" cm="1">
        <f t="array" aca="1" ref="BM231" ca="1">OFFSET($BF$2,$BL231,COLUMN(A:A),,)</f>
        <v>DC0819-001</v>
      </c>
      <c r="BN231" s="55" cm="1">
        <f t="array" aca="1" ref="BN231" ca="1">OFFSET($BF$2,$BL231,COLUMN(B:B),,)</f>
        <v>44744</v>
      </c>
      <c r="BO231" s="53" cm="1">
        <f t="array" aca="1" ref="BO231" ca="1">OFFSET($BF$2,$BL231,COLUMN(C:C),,)</f>
        <v>10</v>
      </c>
      <c r="BP231" s="53" cm="1">
        <f t="array" aca="1" ref="BP231" ca="1">OFFSET($BF$2,$BL231,COLUMN(D:D),,)</f>
        <v>36</v>
      </c>
    </row>
    <row r="232" spans="1:68">
      <c r="A232" s="6">
        <v>230</v>
      </c>
      <c r="B232" s="6">
        <f>Order!A233</f>
        <v>0</v>
      </c>
      <c r="C232" s="6">
        <f>Order!C233</f>
        <v>0</v>
      </c>
      <c r="D232" s="44">
        <f>Order!B233</f>
        <v>0</v>
      </c>
      <c r="E232" s="6">
        <f>Order!D233</f>
        <v>0</v>
      </c>
      <c r="F232" s="6">
        <f>Order!E233</f>
        <v>0</v>
      </c>
      <c r="G232" s="6">
        <f>Order!F233</f>
        <v>0</v>
      </c>
      <c r="H232" s="6">
        <f>Order!G233</f>
        <v>0</v>
      </c>
      <c r="I232" s="6">
        <f>Order!H233</f>
        <v>0</v>
      </c>
      <c r="J232" s="6">
        <f>Order!I233</f>
        <v>0</v>
      </c>
      <c r="K232" s="6">
        <f>Order!J233</f>
        <v>0</v>
      </c>
      <c r="L232" s="6">
        <f>Order!K233</f>
        <v>0</v>
      </c>
      <c r="M232" s="6">
        <f>Order!L233</f>
        <v>0</v>
      </c>
      <c r="N232" s="6">
        <f>Order!M233</f>
        <v>0</v>
      </c>
      <c r="O232" s="6">
        <f>Order!N233</f>
        <v>0</v>
      </c>
      <c r="P232" s="6">
        <f>Order!O233</f>
        <v>0</v>
      </c>
      <c r="Q232" s="6">
        <f>Order!P233</f>
        <v>0</v>
      </c>
      <c r="R232" s="6">
        <f>Order!Q233</f>
        <v>0</v>
      </c>
      <c r="S232" s="6">
        <f>Order!R233</f>
        <v>0</v>
      </c>
      <c r="T232" s="6">
        <f>Order!S233</f>
        <v>0</v>
      </c>
      <c r="U232" s="6">
        <f>Order!T233</f>
        <v>0</v>
      </c>
      <c r="V232" s="6">
        <f>Order!U233</f>
        <v>0</v>
      </c>
      <c r="W232" s="6">
        <f>Order!V233</f>
        <v>0</v>
      </c>
      <c r="X232" s="6">
        <f>Order!W233</f>
        <v>0</v>
      </c>
      <c r="Y232" s="6">
        <f>Order!X233</f>
        <v>0</v>
      </c>
      <c r="Z232" s="6">
        <f>Order!Y233</f>
        <v>0</v>
      </c>
      <c r="AA232" s="6">
        <f>Order!Z233</f>
        <v>0</v>
      </c>
      <c r="AZ232" s="6">
        <v>230</v>
      </c>
      <c r="BA232" s="45" t="str">
        <f t="shared" ref="BA232:BA249" ca="1" si="24">$AD$15</f>
        <v>DA5640-407</v>
      </c>
      <c r="BB232" s="44">
        <f t="shared" ref="BB232:BB249" ca="1" si="25">$AE$15</f>
        <v>44736</v>
      </c>
      <c r="BC232" s="6">
        <f>$AG$2</f>
        <v>4.5</v>
      </c>
      <c r="BD232" s="6">
        <f ca="1">$AG$15</f>
        <v>0</v>
      </c>
      <c r="BF232" s="6" cm="1">
        <f t="array" aca="1" ref="BF232" ca="1">SMALL(IF(CGAC-$D$1&lt;36,ROW($BD$3:$BD$1009)-2,9999),ROW(230:230))</f>
        <v>230</v>
      </c>
      <c r="BG232" s="6" t="str" cm="1">
        <f t="array" aca="1" ref="BG232" ca="1">OFFSET($AZ$2,$BF232,COLUMN(A:A),,)</f>
        <v>DA5640-407</v>
      </c>
      <c r="BH232" s="49" cm="1">
        <f t="array" aca="1" ref="BH232" ca="1">OFFSET($AZ$2,$BF232,COLUMN(B:B),,)</f>
        <v>44736</v>
      </c>
      <c r="BI232" s="6" cm="1">
        <f t="array" aca="1" ref="BI232" ca="1">OFFSET($AZ$2,$BF232,COLUMN(C:C),,)</f>
        <v>4.5</v>
      </c>
      <c r="BJ232" s="6" cm="1">
        <f t="array" aca="1" ref="BJ232" ca="1">OFFSET($AZ$2,$BF232,COLUMN(D:D),,)</f>
        <v>0</v>
      </c>
      <c r="BL232" s="54" cm="1">
        <f t="array" aca="1" ref="BL232" ca="1">SMALL(IF(Order_QTY&gt;0,ROW($BF$3:$BF$1009)-2,9999),ROW(230:230))</f>
        <v>299</v>
      </c>
      <c r="BM232" s="53" t="str" cm="1">
        <f t="array" aca="1" ref="BM232" ca="1">OFFSET($BF$2,$BL232,COLUMN(A:A),,)</f>
        <v>DC0819-001</v>
      </c>
      <c r="BN232" s="55" cm="1">
        <f t="array" aca="1" ref="BN232" ca="1">OFFSET($BF$2,$BL232,COLUMN(B:B),,)</f>
        <v>44744</v>
      </c>
      <c r="BO232" s="53" cm="1">
        <f t="array" aca="1" ref="BO232" ca="1">OFFSET($BF$2,$BL232,COLUMN(C:C),,)</f>
        <v>10.5</v>
      </c>
      <c r="BP232" s="53" cm="1">
        <f t="array" aca="1" ref="BP232" ca="1">OFFSET($BF$2,$BL232,COLUMN(D:D),,)</f>
        <v>18</v>
      </c>
    </row>
    <row r="233" spans="1:68">
      <c r="A233" s="6">
        <v>231</v>
      </c>
      <c r="B233" s="6">
        <f>Order!A234</f>
        <v>0</v>
      </c>
      <c r="C233" s="6">
        <f>Order!C234</f>
        <v>0</v>
      </c>
      <c r="D233" s="44">
        <f>Order!B234</f>
        <v>0</v>
      </c>
      <c r="E233" s="6">
        <f>Order!D234</f>
        <v>0</v>
      </c>
      <c r="F233" s="6">
        <f>Order!E234</f>
        <v>0</v>
      </c>
      <c r="G233" s="6">
        <f>Order!F234</f>
        <v>0</v>
      </c>
      <c r="H233" s="6">
        <f>Order!G234</f>
        <v>0</v>
      </c>
      <c r="I233" s="6">
        <f>Order!H234</f>
        <v>0</v>
      </c>
      <c r="J233" s="6">
        <f>Order!I234</f>
        <v>0</v>
      </c>
      <c r="K233" s="6">
        <f>Order!J234</f>
        <v>0</v>
      </c>
      <c r="L233" s="6">
        <f>Order!K234</f>
        <v>0</v>
      </c>
      <c r="M233" s="6">
        <f>Order!L234</f>
        <v>0</v>
      </c>
      <c r="N233" s="6">
        <f>Order!M234</f>
        <v>0</v>
      </c>
      <c r="O233" s="6">
        <f>Order!N234</f>
        <v>0</v>
      </c>
      <c r="P233" s="6">
        <f>Order!O234</f>
        <v>0</v>
      </c>
      <c r="Q233" s="6">
        <f>Order!P234</f>
        <v>0</v>
      </c>
      <c r="R233" s="6">
        <f>Order!Q234</f>
        <v>0</v>
      </c>
      <c r="S233" s="6">
        <f>Order!R234</f>
        <v>0</v>
      </c>
      <c r="T233" s="6">
        <f>Order!S234</f>
        <v>0</v>
      </c>
      <c r="U233" s="6">
        <f>Order!T234</f>
        <v>0</v>
      </c>
      <c r="V233" s="6">
        <f>Order!U234</f>
        <v>0</v>
      </c>
      <c r="W233" s="6">
        <f>Order!V234</f>
        <v>0</v>
      </c>
      <c r="X233" s="6">
        <f>Order!W234</f>
        <v>0</v>
      </c>
      <c r="Y233" s="6">
        <f>Order!X234</f>
        <v>0</v>
      </c>
      <c r="Z233" s="6">
        <f>Order!Y234</f>
        <v>0</v>
      </c>
      <c r="AA233" s="6">
        <f>Order!Z234</f>
        <v>0</v>
      </c>
      <c r="AZ233" s="6">
        <v>231</v>
      </c>
      <c r="BA233" s="45" t="str">
        <f t="shared" ca="1" si="24"/>
        <v>DA5640-407</v>
      </c>
      <c r="BB233" s="44">
        <f t="shared" ca="1" si="25"/>
        <v>44736</v>
      </c>
      <c r="BC233" s="6">
        <f>$AH$2</f>
        <v>5</v>
      </c>
      <c r="BD233" s="6">
        <f ca="1">$AH$15</f>
        <v>12</v>
      </c>
      <c r="BF233" s="6" cm="1">
        <f t="array" aca="1" ref="BF233" ca="1">SMALL(IF(CGAC-$D$1&lt;36,ROW($BD$3:$BD$1009)-2,9999),ROW(231:231))</f>
        <v>231</v>
      </c>
      <c r="BG233" s="6" t="str" cm="1">
        <f t="array" aca="1" ref="BG233" ca="1">OFFSET($AZ$2,$BF233,COLUMN(A:A),,)</f>
        <v>DA5640-407</v>
      </c>
      <c r="BH233" s="49" cm="1">
        <f t="array" aca="1" ref="BH233" ca="1">OFFSET($AZ$2,$BF233,COLUMN(B:B),,)</f>
        <v>44736</v>
      </c>
      <c r="BI233" s="6" cm="1">
        <f t="array" aca="1" ref="BI233" ca="1">OFFSET($AZ$2,$BF233,COLUMN(C:C),,)</f>
        <v>5</v>
      </c>
      <c r="BJ233" s="6" cm="1">
        <f t="array" aca="1" ref="BJ233" ca="1">OFFSET($AZ$2,$BF233,COLUMN(D:D),,)</f>
        <v>12</v>
      </c>
      <c r="BL233" s="54" cm="1">
        <f t="array" aca="1" ref="BL233" ca="1">SMALL(IF(Order_QTY&gt;0,ROW($BF$3:$BF$1009)-2,9999),ROW(231:231))</f>
        <v>300</v>
      </c>
      <c r="BM233" s="53" t="str" cm="1">
        <f t="array" aca="1" ref="BM233" ca="1">OFFSET($BF$2,$BL233,COLUMN(A:A),,)</f>
        <v>DC0819-001</v>
      </c>
      <c r="BN233" s="55" cm="1">
        <f t="array" aca="1" ref="BN233" ca="1">OFFSET($BF$2,$BL233,COLUMN(B:B),,)</f>
        <v>44744</v>
      </c>
      <c r="BO233" s="53" cm="1">
        <f t="array" aca="1" ref="BO233" ca="1">OFFSET($BF$2,$BL233,COLUMN(C:C),,)</f>
        <v>11</v>
      </c>
      <c r="BP233" s="53" cm="1">
        <f t="array" aca="1" ref="BP233" ca="1">OFFSET($BF$2,$BL233,COLUMN(D:D),,)</f>
        <v>24</v>
      </c>
    </row>
    <row r="234" spans="1:68">
      <c r="A234" s="6">
        <v>232</v>
      </c>
      <c r="B234" s="6">
        <f>Order!A235</f>
        <v>0</v>
      </c>
      <c r="C234" s="6">
        <f>Order!C235</f>
        <v>0</v>
      </c>
      <c r="D234" s="44">
        <f>Order!B235</f>
        <v>0</v>
      </c>
      <c r="E234" s="6">
        <f>Order!D235</f>
        <v>0</v>
      </c>
      <c r="F234" s="6">
        <f>Order!E235</f>
        <v>0</v>
      </c>
      <c r="G234" s="6">
        <f>Order!F235</f>
        <v>0</v>
      </c>
      <c r="H234" s="6">
        <f>Order!G235</f>
        <v>0</v>
      </c>
      <c r="I234" s="6">
        <f>Order!H235</f>
        <v>0</v>
      </c>
      <c r="J234" s="6">
        <f>Order!I235</f>
        <v>0</v>
      </c>
      <c r="K234" s="6">
        <f>Order!J235</f>
        <v>0</v>
      </c>
      <c r="L234" s="6">
        <f>Order!K235</f>
        <v>0</v>
      </c>
      <c r="M234" s="6">
        <f>Order!L235</f>
        <v>0</v>
      </c>
      <c r="N234" s="6">
        <f>Order!M235</f>
        <v>0</v>
      </c>
      <c r="O234" s="6">
        <f>Order!N235</f>
        <v>0</v>
      </c>
      <c r="P234" s="6">
        <f>Order!O235</f>
        <v>0</v>
      </c>
      <c r="Q234" s="6">
        <f>Order!P235</f>
        <v>0</v>
      </c>
      <c r="R234" s="6">
        <f>Order!Q235</f>
        <v>0</v>
      </c>
      <c r="S234" s="6">
        <f>Order!R235</f>
        <v>0</v>
      </c>
      <c r="T234" s="6">
        <f>Order!S235</f>
        <v>0</v>
      </c>
      <c r="U234" s="6">
        <f>Order!T235</f>
        <v>0</v>
      </c>
      <c r="V234" s="6">
        <f>Order!U235</f>
        <v>0</v>
      </c>
      <c r="W234" s="6">
        <f>Order!V235</f>
        <v>0</v>
      </c>
      <c r="X234" s="6">
        <f>Order!W235</f>
        <v>0</v>
      </c>
      <c r="Y234" s="6">
        <f>Order!X235</f>
        <v>0</v>
      </c>
      <c r="Z234" s="6">
        <f>Order!Y235</f>
        <v>0</v>
      </c>
      <c r="AA234" s="6">
        <f>Order!Z235</f>
        <v>0</v>
      </c>
      <c r="AZ234" s="6">
        <v>232</v>
      </c>
      <c r="BA234" s="45" t="str">
        <f t="shared" ca="1" si="24"/>
        <v>DA5640-407</v>
      </c>
      <c r="BB234" s="44">
        <f t="shared" ca="1" si="25"/>
        <v>44736</v>
      </c>
      <c r="BC234" s="6">
        <f>$AI$2</f>
        <v>5.5</v>
      </c>
      <c r="BD234" s="6">
        <f ca="1">$AI$15</f>
        <v>12</v>
      </c>
      <c r="BF234" s="6" cm="1">
        <f t="array" aca="1" ref="BF234" ca="1">SMALL(IF(CGAC-$D$1&lt;36,ROW($BD$3:$BD$1009)-2,9999),ROW(232:232))</f>
        <v>232</v>
      </c>
      <c r="BG234" s="6" t="str" cm="1">
        <f t="array" aca="1" ref="BG234" ca="1">OFFSET($AZ$2,$BF234,COLUMN(A:A),,)</f>
        <v>DA5640-407</v>
      </c>
      <c r="BH234" s="49" cm="1">
        <f t="array" aca="1" ref="BH234" ca="1">OFFSET($AZ$2,$BF234,COLUMN(B:B),,)</f>
        <v>44736</v>
      </c>
      <c r="BI234" s="6" cm="1">
        <f t="array" aca="1" ref="BI234" ca="1">OFFSET($AZ$2,$BF234,COLUMN(C:C),,)</f>
        <v>5.5</v>
      </c>
      <c r="BJ234" s="6" cm="1">
        <f t="array" aca="1" ref="BJ234" ca="1">OFFSET($AZ$2,$BF234,COLUMN(D:D),,)</f>
        <v>12</v>
      </c>
      <c r="BL234" s="54" cm="1">
        <f t="array" aca="1" ref="BL234" ca="1">SMALL(IF(Order_QTY&gt;0,ROW($BF$3:$BF$1009)-2,9999),ROW(232:232))</f>
        <v>301</v>
      </c>
      <c r="BM234" s="53" t="str" cm="1">
        <f t="array" aca="1" ref="BM234" ca="1">OFFSET($BF$2,$BL234,COLUMN(A:A),,)</f>
        <v>DC0819-001</v>
      </c>
      <c r="BN234" s="55" cm="1">
        <f t="array" aca="1" ref="BN234" ca="1">OFFSET($BF$2,$BL234,COLUMN(B:B),,)</f>
        <v>44744</v>
      </c>
      <c r="BO234" s="53" cm="1">
        <f t="array" aca="1" ref="BO234" ca="1">OFFSET($BF$2,$BL234,COLUMN(C:C),,)</f>
        <v>11.5</v>
      </c>
      <c r="BP234" s="53" cm="1">
        <f t="array" aca="1" ref="BP234" ca="1">OFFSET($BF$2,$BL234,COLUMN(D:D),,)</f>
        <v>12</v>
      </c>
    </row>
    <row r="235" spans="1:68">
      <c r="A235" s="6">
        <v>233</v>
      </c>
      <c r="B235" s="6">
        <f>Order!A236</f>
        <v>0</v>
      </c>
      <c r="C235" s="6">
        <f>Order!C236</f>
        <v>0</v>
      </c>
      <c r="D235" s="44">
        <f>Order!B236</f>
        <v>0</v>
      </c>
      <c r="E235" s="6">
        <f>Order!D236</f>
        <v>0</v>
      </c>
      <c r="F235" s="6">
        <f>Order!E236</f>
        <v>0</v>
      </c>
      <c r="G235" s="6">
        <f>Order!F236</f>
        <v>0</v>
      </c>
      <c r="H235" s="6">
        <f>Order!G236</f>
        <v>0</v>
      </c>
      <c r="I235" s="6">
        <f>Order!H236</f>
        <v>0</v>
      </c>
      <c r="J235" s="6">
        <f>Order!I236</f>
        <v>0</v>
      </c>
      <c r="K235" s="6">
        <f>Order!J236</f>
        <v>0</v>
      </c>
      <c r="L235" s="6">
        <f>Order!K236</f>
        <v>0</v>
      </c>
      <c r="M235" s="6">
        <f>Order!L236</f>
        <v>0</v>
      </c>
      <c r="N235" s="6">
        <f>Order!M236</f>
        <v>0</v>
      </c>
      <c r="O235" s="6">
        <f>Order!N236</f>
        <v>0</v>
      </c>
      <c r="P235" s="6">
        <f>Order!O236</f>
        <v>0</v>
      </c>
      <c r="Q235" s="6">
        <f>Order!P236</f>
        <v>0</v>
      </c>
      <c r="R235" s="6">
        <f>Order!Q236</f>
        <v>0</v>
      </c>
      <c r="S235" s="6">
        <f>Order!R236</f>
        <v>0</v>
      </c>
      <c r="T235" s="6">
        <f>Order!S236</f>
        <v>0</v>
      </c>
      <c r="U235" s="6">
        <f>Order!T236</f>
        <v>0</v>
      </c>
      <c r="V235" s="6">
        <f>Order!U236</f>
        <v>0</v>
      </c>
      <c r="W235" s="6">
        <f>Order!V236</f>
        <v>0</v>
      </c>
      <c r="X235" s="6">
        <f>Order!W236</f>
        <v>0</v>
      </c>
      <c r="Y235" s="6">
        <f>Order!X236</f>
        <v>0</v>
      </c>
      <c r="Z235" s="6">
        <f>Order!Y236</f>
        <v>0</v>
      </c>
      <c r="AA235" s="6">
        <f>Order!Z236</f>
        <v>0</v>
      </c>
      <c r="AZ235" s="6">
        <v>233</v>
      </c>
      <c r="BA235" s="45" t="str">
        <f t="shared" ca="1" si="24"/>
        <v>DA5640-407</v>
      </c>
      <c r="BB235" s="44">
        <f t="shared" ca="1" si="25"/>
        <v>44736</v>
      </c>
      <c r="BC235" s="6">
        <f>$AJ$2</f>
        <v>6</v>
      </c>
      <c r="BD235" s="6">
        <f ca="1">$AJ$15</f>
        <v>12</v>
      </c>
      <c r="BF235" s="6" cm="1">
        <f t="array" aca="1" ref="BF235" ca="1">SMALL(IF(CGAC-$D$1&lt;36,ROW($BD$3:$BD$1009)-2,9999),ROW(233:233))</f>
        <v>233</v>
      </c>
      <c r="BG235" s="6" t="str" cm="1">
        <f t="array" aca="1" ref="BG235" ca="1">OFFSET($AZ$2,$BF235,COLUMN(A:A),,)</f>
        <v>DA5640-407</v>
      </c>
      <c r="BH235" s="49" cm="1">
        <f t="array" aca="1" ref="BH235" ca="1">OFFSET($AZ$2,$BF235,COLUMN(B:B),,)</f>
        <v>44736</v>
      </c>
      <c r="BI235" s="6" cm="1">
        <f t="array" aca="1" ref="BI235" ca="1">OFFSET($AZ$2,$BF235,COLUMN(C:C),,)</f>
        <v>6</v>
      </c>
      <c r="BJ235" s="6" cm="1">
        <f t="array" aca="1" ref="BJ235" ca="1">OFFSET($AZ$2,$BF235,COLUMN(D:D),,)</f>
        <v>12</v>
      </c>
      <c r="BL235" s="54" cm="1">
        <f t="array" aca="1" ref="BL235" ca="1">SMALL(IF(Order_QTY&gt;0,ROW($BF$3:$BF$1009)-2,9999),ROW(233:233))</f>
        <v>302</v>
      </c>
      <c r="BM235" s="53" t="str" cm="1">
        <f t="array" aca="1" ref="BM235" ca="1">OFFSET($BF$2,$BL235,COLUMN(A:A),,)</f>
        <v>DC0819-001</v>
      </c>
      <c r="BN235" s="55" cm="1">
        <f t="array" aca="1" ref="BN235" ca="1">OFFSET($BF$2,$BL235,COLUMN(B:B),,)</f>
        <v>44744</v>
      </c>
      <c r="BO235" s="53" cm="1">
        <f t="array" aca="1" ref="BO235" ca="1">OFFSET($BF$2,$BL235,COLUMN(C:C),,)</f>
        <v>12</v>
      </c>
      <c r="BP235" s="53" cm="1">
        <f t="array" aca="1" ref="BP235" ca="1">OFFSET($BF$2,$BL235,COLUMN(D:D),,)</f>
        <v>18</v>
      </c>
    </row>
    <row r="236" spans="1:68">
      <c r="A236" s="6">
        <v>234</v>
      </c>
      <c r="B236" s="6">
        <f>Order!A237</f>
        <v>0</v>
      </c>
      <c r="C236" s="6">
        <f>Order!C237</f>
        <v>0</v>
      </c>
      <c r="D236" s="44">
        <f>Order!B237</f>
        <v>0</v>
      </c>
      <c r="E236" s="6">
        <f>Order!D237</f>
        <v>0</v>
      </c>
      <c r="F236" s="6">
        <f>Order!E237</f>
        <v>0</v>
      </c>
      <c r="G236" s="6">
        <f>Order!F237</f>
        <v>0</v>
      </c>
      <c r="H236" s="6">
        <f>Order!G237</f>
        <v>0</v>
      </c>
      <c r="I236" s="6">
        <f>Order!H237</f>
        <v>0</v>
      </c>
      <c r="J236" s="6">
        <f>Order!I237</f>
        <v>0</v>
      </c>
      <c r="K236" s="6">
        <f>Order!J237</f>
        <v>0</v>
      </c>
      <c r="L236" s="6">
        <f>Order!K237</f>
        <v>0</v>
      </c>
      <c r="M236" s="6">
        <f>Order!L237</f>
        <v>0</v>
      </c>
      <c r="N236" s="6">
        <f>Order!M237</f>
        <v>0</v>
      </c>
      <c r="O236" s="6">
        <f>Order!N237</f>
        <v>0</v>
      </c>
      <c r="P236" s="6">
        <f>Order!O237</f>
        <v>0</v>
      </c>
      <c r="Q236" s="6">
        <f>Order!P237</f>
        <v>0</v>
      </c>
      <c r="R236" s="6">
        <f>Order!Q237</f>
        <v>0</v>
      </c>
      <c r="S236" s="6">
        <f>Order!R237</f>
        <v>0</v>
      </c>
      <c r="T236" s="6">
        <f>Order!S237</f>
        <v>0</v>
      </c>
      <c r="U236" s="6">
        <f>Order!T237</f>
        <v>0</v>
      </c>
      <c r="V236" s="6">
        <f>Order!U237</f>
        <v>0</v>
      </c>
      <c r="W236" s="6">
        <f>Order!V237</f>
        <v>0</v>
      </c>
      <c r="X236" s="6">
        <f>Order!W237</f>
        <v>0</v>
      </c>
      <c r="Y236" s="6">
        <f>Order!X237</f>
        <v>0</v>
      </c>
      <c r="Z236" s="6">
        <f>Order!Y237</f>
        <v>0</v>
      </c>
      <c r="AA236" s="6">
        <f>Order!Z237</f>
        <v>0</v>
      </c>
      <c r="AZ236" s="6">
        <v>234</v>
      </c>
      <c r="BA236" s="45" t="str">
        <f t="shared" ca="1" si="24"/>
        <v>DA5640-407</v>
      </c>
      <c r="BB236" s="44">
        <f t="shared" ca="1" si="25"/>
        <v>44736</v>
      </c>
      <c r="BC236" s="6">
        <f>$AK$2</f>
        <v>6.5</v>
      </c>
      <c r="BD236" s="6">
        <f ca="1">$AK$15</f>
        <v>24</v>
      </c>
      <c r="BF236" s="6" cm="1">
        <f t="array" aca="1" ref="BF236" ca="1">SMALL(IF(CGAC-$D$1&lt;36,ROW($BD$3:$BD$1009)-2,9999),ROW(234:234))</f>
        <v>234</v>
      </c>
      <c r="BG236" s="6" t="str" cm="1">
        <f t="array" aca="1" ref="BG236" ca="1">OFFSET($AZ$2,$BF236,COLUMN(A:A),,)</f>
        <v>DA5640-407</v>
      </c>
      <c r="BH236" s="49" cm="1">
        <f t="array" aca="1" ref="BH236" ca="1">OFFSET($AZ$2,$BF236,COLUMN(B:B),,)</f>
        <v>44736</v>
      </c>
      <c r="BI236" s="6" cm="1">
        <f t="array" aca="1" ref="BI236" ca="1">OFFSET($AZ$2,$BF236,COLUMN(C:C),,)</f>
        <v>6.5</v>
      </c>
      <c r="BJ236" s="6" cm="1">
        <f t="array" aca="1" ref="BJ236" ca="1">OFFSET($AZ$2,$BF236,COLUMN(D:D),,)</f>
        <v>24</v>
      </c>
      <c r="BL236" s="54" cm="1">
        <f t="array" aca="1" ref="BL236" ca="1">SMALL(IF(Order_QTY&gt;0,ROW($BF$3:$BF$1009)-2,9999),ROW(234:234))</f>
        <v>303</v>
      </c>
      <c r="BM236" s="53" t="str" cm="1">
        <f t="array" aca="1" ref="BM236" ca="1">OFFSET($BF$2,$BL236,COLUMN(A:A),,)</f>
        <v>DC0819-001</v>
      </c>
      <c r="BN236" s="55" cm="1">
        <f t="array" aca="1" ref="BN236" ca="1">OFFSET($BF$2,$BL236,COLUMN(B:B),,)</f>
        <v>44744</v>
      </c>
      <c r="BO236" s="53" cm="1">
        <f t="array" aca="1" ref="BO236" ca="1">OFFSET($BF$2,$BL236,COLUMN(C:C),,)</f>
        <v>12.5</v>
      </c>
      <c r="BP236" s="53" cm="1">
        <f t="array" aca="1" ref="BP236" ca="1">OFFSET($BF$2,$BL236,COLUMN(D:D),,)</f>
        <v>12</v>
      </c>
    </row>
    <row r="237" spans="1:68">
      <c r="A237" s="6">
        <v>235</v>
      </c>
      <c r="B237" s="6">
        <f>Order!A238</f>
        <v>0</v>
      </c>
      <c r="C237" s="6">
        <f>Order!C238</f>
        <v>0</v>
      </c>
      <c r="D237" s="44">
        <f>Order!B238</f>
        <v>0</v>
      </c>
      <c r="E237" s="6">
        <f>Order!D238</f>
        <v>0</v>
      </c>
      <c r="F237" s="6">
        <f>Order!E238</f>
        <v>0</v>
      </c>
      <c r="G237" s="6">
        <f>Order!F238</f>
        <v>0</v>
      </c>
      <c r="H237" s="6">
        <f>Order!G238</f>
        <v>0</v>
      </c>
      <c r="I237" s="6">
        <f>Order!H238</f>
        <v>0</v>
      </c>
      <c r="J237" s="6">
        <f>Order!I238</f>
        <v>0</v>
      </c>
      <c r="K237" s="6">
        <f>Order!J238</f>
        <v>0</v>
      </c>
      <c r="L237" s="6">
        <f>Order!K238</f>
        <v>0</v>
      </c>
      <c r="M237" s="6">
        <f>Order!L238</f>
        <v>0</v>
      </c>
      <c r="N237" s="6">
        <f>Order!M238</f>
        <v>0</v>
      </c>
      <c r="O237" s="6">
        <f>Order!N238</f>
        <v>0</v>
      </c>
      <c r="P237" s="6">
        <f>Order!O238</f>
        <v>0</v>
      </c>
      <c r="Q237" s="6">
        <f>Order!P238</f>
        <v>0</v>
      </c>
      <c r="R237" s="6">
        <f>Order!Q238</f>
        <v>0</v>
      </c>
      <c r="S237" s="6">
        <f>Order!R238</f>
        <v>0</v>
      </c>
      <c r="T237" s="6">
        <f>Order!S238</f>
        <v>0</v>
      </c>
      <c r="U237" s="6">
        <f>Order!T238</f>
        <v>0</v>
      </c>
      <c r="V237" s="6">
        <f>Order!U238</f>
        <v>0</v>
      </c>
      <c r="W237" s="6">
        <f>Order!V238</f>
        <v>0</v>
      </c>
      <c r="X237" s="6">
        <f>Order!W238</f>
        <v>0</v>
      </c>
      <c r="Y237" s="6">
        <f>Order!X238</f>
        <v>0</v>
      </c>
      <c r="Z237" s="6">
        <f>Order!Y238</f>
        <v>0</v>
      </c>
      <c r="AA237" s="6">
        <f>Order!Z238</f>
        <v>0</v>
      </c>
      <c r="AZ237" s="6">
        <v>235</v>
      </c>
      <c r="BA237" s="45" t="str">
        <f t="shared" ca="1" si="24"/>
        <v>DA5640-407</v>
      </c>
      <c r="BB237" s="44">
        <f t="shared" ca="1" si="25"/>
        <v>44736</v>
      </c>
      <c r="BC237" s="6">
        <f>$AL$2</f>
        <v>7</v>
      </c>
      <c r="BD237" s="6">
        <f ca="1">$AL$15</f>
        <v>54</v>
      </c>
      <c r="BF237" s="6" cm="1">
        <f t="array" aca="1" ref="BF237" ca="1">SMALL(IF(CGAC-$D$1&lt;36,ROW($BD$3:$BD$1009)-2,9999),ROW(235:235))</f>
        <v>235</v>
      </c>
      <c r="BG237" s="6" t="str" cm="1">
        <f t="array" aca="1" ref="BG237" ca="1">OFFSET($AZ$2,$BF237,COLUMN(A:A),,)</f>
        <v>DA5640-407</v>
      </c>
      <c r="BH237" s="49" cm="1">
        <f t="array" aca="1" ref="BH237" ca="1">OFFSET($AZ$2,$BF237,COLUMN(B:B),,)</f>
        <v>44736</v>
      </c>
      <c r="BI237" s="6" cm="1">
        <f t="array" aca="1" ref="BI237" ca="1">OFFSET($AZ$2,$BF237,COLUMN(C:C),,)</f>
        <v>7</v>
      </c>
      <c r="BJ237" s="6" cm="1">
        <f t="array" aca="1" ref="BJ237" ca="1">OFFSET($AZ$2,$BF237,COLUMN(D:D),,)</f>
        <v>54</v>
      </c>
      <c r="BL237" s="54" cm="1">
        <f t="array" aca="1" ref="BL237" ca="1">SMALL(IF(Order_QTY&gt;0,ROW($BF$3:$BF$1009)-2,9999),ROW(235:235))</f>
        <v>304</v>
      </c>
      <c r="BM237" s="53" t="str" cm="1">
        <f t="array" aca="1" ref="BM237" ca="1">OFFSET($BF$2,$BL237,COLUMN(A:A),,)</f>
        <v>DC0819-001</v>
      </c>
      <c r="BN237" s="55" cm="1">
        <f t="array" aca="1" ref="BN237" ca="1">OFFSET($BF$2,$BL237,COLUMN(B:B),,)</f>
        <v>44744</v>
      </c>
      <c r="BO237" s="53" cm="1">
        <f t="array" aca="1" ref="BO237" ca="1">OFFSET($BF$2,$BL237,COLUMN(C:C),,)</f>
        <v>13</v>
      </c>
      <c r="BP237" s="53" cm="1">
        <f t="array" aca="1" ref="BP237" ca="1">OFFSET($BF$2,$BL237,COLUMN(D:D),,)</f>
        <v>6</v>
      </c>
    </row>
    <row r="238" spans="1:68">
      <c r="A238" s="6">
        <v>236</v>
      </c>
      <c r="B238" s="6">
        <f>Order!A239</f>
        <v>0</v>
      </c>
      <c r="C238" s="6">
        <f>Order!C239</f>
        <v>0</v>
      </c>
      <c r="D238" s="44">
        <f>Order!B239</f>
        <v>0</v>
      </c>
      <c r="E238" s="6">
        <f>Order!D239</f>
        <v>0</v>
      </c>
      <c r="F238" s="6">
        <f>Order!E239</f>
        <v>0</v>
      </c>
      <c r="G238" s="6">
        <f>Order!F239</f>
        <v>0</v>
      </c>
      <c r="H238" s="6">
        <f>Order!G239</f>
        <v>0</v>
      </c>
      <c r="I238" s="6">
        <f>Order!H239</f>
        <v>0</v>
      </c>
      <c r="J238" s="6">
        <f>Order!I239</f>
        <v>0</v>
      </c>
      <c r="K238" s="6">
        <f>Order!J239</f>
        <v>0</v>
      </c>
      <c r="L238" s="6">
        <f>Order!K239</f>
        <v>0</v>
      </c>
      <c r="M238" s="6">
        <f>Order!L239</f>
        <v>0</v>
      </c>
      <c r="N238" s="6">
        <f>Order!M239</f>
        <v>0</v>
      </c>
      <c r="O238" s="6">
        <f>Order!N239</f>
        <v>0</v>
      </c>
      <c r="P238" s="6">
        <f>Order!O239</f>
        <v>0</v>
      </c>
      <c r="Q238" s="6">
        <f>Order!P239</f>
        <v>0</v>
      </c>
      <c r="R238" s="6">
        <f>Order!Q239</f>
        <v>0</v>
      </c>
      <c r="S238" s="6">
        <f>Order!R239</f>
        <v>0</v>
      </c>
      <c r="T238" s="6">
        <f>Order!S239</f>
        <v>0</v>
      </c>
      <c r="U238" s="6">
        <f>Order!T239</f>
        <v>0</v>
      </c>
      <c r="V238" s="6">
        <f>Order!U239</f>
        <v>0</v>
      </c>
      <c r="W238" s="6">
        <f>Order!V239</f>
        <v>0</v>
      </c>
      <c r="X238" s="6">
        <f>Order!W239</f>
        <v>0</v>
      </c>
      <c r="Y238" s="6">
        <f>Order!X239</f>
        <v>0</v>
      </c>
      <c r="Z238" s="6">
        <f>Order!Y239</f>
        <v>0</v>
      </c>
      <c r="AA238" s="6">
        <f>Order!Z239</f>
        <v>0</v>
      </c>
      <c r="AZ238" s="6">
        <v>236</v>
      </c>
      <c r="BA238" s="45" t="str">
        <f t="shared" ca="1" si="24"/>
        <v>DA5640-407</v>
      </c>
      <c r="BB238" s="44">
        <f t="shared" ca="1" si="25"/>
        <v>44736</v>
      </c>
      <c r="BC238" s="6">
        <f>$AM$2</f>
        <v>7.5</v>
      </c>
      <c r="BD238" s="6">
        <f ca="1">$AM$15</f>
        <v>30</v>
      </c>
      <c r="BF238" s="6" cm="1">
        <f t="array" aca="1" ref="BF238" ca="1">SMALL(IF(CGAC-$D$1&lt;36,ROW($BD$3:$BD$1009)-2,9999),ROW(236:236))</f>
        <v>236</v>
      </c>
      <c r="BG238" s="6" t="str" cm="1">
        <f t="array" aca="1" ref="BG238" ca="1">OFFSET($AZ$2,$BF238,COLUMN(A:A),,)</f>
        <v>DA5640-407</v>
      </c>
      <c r="BH238" s="49" cm="1">
        <f t="array" aca="1" ref="BH238" ca="1">OFFSET($AZ$2,$BF238,COLUMN(B:B),,)</f>
        <v>44736</v>
      </c>
      <c r="BI238" s="6" cm="1">
        <f t="array" aca="1" ref="BI238" ca="1">OFFSET($AZ$2,$BF238,COLUMN(C:C),,)</f>
        <v>7.5</v>
      </c>
      <c r="BJ238" s="6" cm="1">
        <f t="array" aca="1" ref="BJ238" ca="1">OFFSET($AZ$2,$BF238,COLUMN(D:D),,)</f>
        <v>30</v>
      </c>
      <c r="BL238" s="54" cm="1">
        <f t="array" aca="1" ref="BL238" ca="1">SMALL(IF(Order_QTY&gt;0,ROW($BF$3:$BF$1009)-2,9999),ROW(236:236))</f>
        <v>305</v>
      </c>
      <c r="BM238" s="53" t="str" cm="1">
        <f t="array" aca="1" ref="BM238" ca="1">OFFSET($BF$2,$BL238,COLUMN(A:A),,)</f>
        <v>DC0819-407</v>
      </c>
      <c r="BN238" s="55" cm="1">
        <f t="array" aca="1" ref="BN238" ca="1">OFFSET($BF$2,$BL238,COLUMN(B:B),,)</f>
        <v>44744</v>
      </c>
      <c r="BO238" s="53" cm="1">
        <f t="array" aca="1" ref="BO238" ca="1">OFFSET($BF$2,$BL238,COLUMN(C:C),,)</f>
        <v>4</v>
      </c>
      <c r="BP238" s="53" cm="1">
        <f t="array" aca="1" ref="BP238" ca="1">OFFSET($BF$2,$BL238,COLUMN(D:D),,)</f>
        <v>6</v>
      </c>
    </row>
    <row r="239" spans="1:68">
      <c r="A239" s="6">
        <v>237</v>
      </c>
      <c r="B239" s="6">
        <f>Order!A240</f>
        <v>0</v>
      </c>
      <c r="C239" s="6">
        <f>Order!C240</f>
        <v>0</v>
      </c>
      <c r="D239" s="44">
        <f>Order!B240</f>
        <v>0</v>
      </c>
      <c r="E239" s="6">
        <f>Order!D240</f>
        <v>0</v>
      </c>
      <c r="F239" s="6">
        <f>Order!E240</f>
        <v>0</v>
      </c>
      <c r="G239" s="6">
        <f>Order!F240</f>
        <v>0</v>
      </c>
      <c r="H239" s="6">
        <f>Order!G240</f>
        <v>0</v>
      </c>
      <c r="I239" s="6">
        <f>Order!H240</f>
        <v>0</v>
      </c>
      <c r="J239" s="6">
        <f>Order!I240</f>
        <v>0</v>
      </c>
      <c r="K239" s="6">
        <f>Order!J240</f>
        <v>0</v>
      </c>
      <c r="L239" s="6">
        <f>Order!K240</f>
        <v>0</v>
      </c>
      <c r="M239" s="6">
        <f>Order!L240</f>
        <v>0</v>
      </c>
      <c r="N239" s="6">
        <f>Order!M240</f>
        <v>0</v>
      </c>
      <c r="O239" s="6">
        <f>Order!N240</f>
        <v>0</v>
      </c>
      <c r="P239" s="6">
        <f>Order!O240</f>
        <v>0</v>
      </c>
      <c r="Q239" s="6">
        <f>Order!P240</f>
        <v>0</v>
      </c>
      <c r="R239" s="6">
        <f>Order!Q240</f>
        <v>0</v>
      </c>
      <c r="S239" s="6">
        <f>Order!R240</f>
        <v>0</v>
      </c>
      <c r="T239" s="6">
        <f>Order!S240</f>
        <v>0</v>
      </c>
      <c r="U239" s="6">
        <f>Order!T240</f>
        <v>0</v>
      </c>
      <c r="V239" s="6">
        <f>Order!U240</f>
        <v>0</v>
      </c>
      <c r="W239" s="6">
        <f>Order!V240</f>
        <v>0</v>
      </c>
      <c r="X239" s="6">
        <f>Order!W240</f>
        <v>0</v>
      </c>
      <c r="Y239" s="6">
        <f>Order!X240</f>
        <v>0</v>
      </c>
      <c r="Z239" s="6">
        <f>Order!Y240</f>
        <v>0</v>
      </c>
      <c r="AA239" s="6">
        <f>Order!Z240</f>
        <v>0</v>
      </c>
      <c r="AZ239" s="6">
        <v>237</v>
      </c>
      <c r="BA239" s="45" t="str">
        <f t="shared" ca="1" si="24"/>
        <v>DA5640-407</v>
      </c>
      <c r="BB239" s="44">
        <f t="shared" ca="1" si="25"/>
        <v>44736</v>
      </c>
      <c r="BC239" s="6">
        <f>$AN$2</f>
        <v>8</v>
      </c>
      <c r="BD239" s="6">
        <f ca="1">$AN$15</f>
        <v>120</v>
      </c>
      <c r="BF239" s="6" cm="1">
        <f t="array" aca="1" ref="BF239" ca="1">SMALL(IF(CGAC-$D$1&lt;36,ROW($BD$3:$BD$1009)-2,9999),ROW(237:237))</f>
        <v>237</v>
      </c>
      <c r="BG239" s="6" t="str" cm="1">
        <f t="array" aca="1" ref="BG239" ca="1">OFFSET($AZ$2,$BF239,COLUMN(A:A),,)</f>
        <v>DA5640-407</v>
      </c>
      <c r="BH239" s="49" cm="1">
        <f t="array" aca="1" ref="BH239" ca="1">OFFSET($AZ$2,$BF239,COLUMN(B:B),,)</f>
        <v>44736</v>
      </c>
      <c r="BI239" s="6" cm="1">
        <f t="array" aca="1" ref="BI239" ca="1">OFFSET($AZ$2,$BF239,COLUMN(C:C),,)</f>
        <v>8</v>
      </c>
      <c r="BJ239" s="6" cm="1">
        <f t="array" aca="1" ref="BJ239" ca="1">OFFSET($AZ$2,$BF239,COLUMN(D:D),,)</f>
        <v>120</v>
      </c>
      <c r="BL239" s="54" cm="1">
        <f t="array" aca="1" ref="BL239" ca="1">SMALL(IF(Order_QTY&gt;0,ROW($BF$3:$BF$1009)-2,9999),ROW(237:237))</f>
        <v>306</v>
      </c>
      <c r="BM239" s="53" t="str" cm="1">
        <f t="array" aca="1" ref="BM239" ca="1">OFFSET($BF$2,$BL239,COLUMN(A:A),,)</f>
        <v>DC0819-407</v>
      </c>
      <c r="BN239" s="55" cm="1">
        <f t="array" aca="1" ref="BN239" ca="1">OFFSET($BF$2,$BL239,COLUMN(B:B),,)</f>
        <v>44744</v>
      </c>
      <c r="BO239" s="53" cm="1">
        <f t="array" aca="1" ref="BO239" ca="1">OFFSET($BF$2,$BL239,COLUMN(C:C),,)</f>
        <v>4.5</v>
      </c>
      <c r="BP239" s="53" cm="1">
        <f t="array" aca="1" ref="BP239" ca="1">OFFSET($BF$2,$BL239,COLUMN(D:D),,)</f>
        <v>6</v>
      </c>
    </row>
    <row r="240" spans="1:68">
      <c r="A240" s="6">
        <v>238</v>
      </c>
      <c r="B240" s="6">
        <f>Order!A241</f>
        <v>0</v>
      </c>
      <c r="C240" s="6">
        <f>Order!C241</f>
        <v>0</v>
      </c>
      <c r="D240" s="44">
        <f>Order!B241</f>
        <v>0</v>
      </c>
      <c r="E240" s="6">
        <f>Order!D241</f>
        <v>0</v>
      </c>
      <c r="F240" s="6">
        <f>Order!E241</f>
        <v>0</v>
      </c>
      <c r="G240" s="6">
        <f>Order!F241</f>
        <v>0</v>
      </c>
      <c r="H240" s="6">
        <f>Order!G241</f>
        <v>0</v>
      </c>
      <c r="I240" s="6">
        <f>Order!H241</f>
        <v>0</v>
      </c>
      <c r="J240" s="6">
        <f>Order!I241</f>
        <v>0</v>
      </c>
      <c r="K240" s="6">
        <f>Order!J241</f>
        <v>0</v>
      </c>
      <c r="L240" s="6">
        <f>Order!K241</f>
        <v>0</v>
      </c>
      <c r="M240" s="6">
        <f>Order!L241</f>
        <v>0</v>
      </c>
      <c r="N240" s="6">
        <f>Order!M241</f>
        <v>0</v>
      </c>
      <c r="O240" s="6">
        <f>Order!N241</f>
        <v>0</v>
      </c>
      <c r="P240" s="6">
        <f>Order!O241</f>
        <v>0</v>
      </c>
      <c r="Q240" s="6">
        <f>Order!P241</f>
        <v>0</v>
      </c>
      <c r="R240" s="6">
        <f>Order!Q241</f>
        <v>0</v>
      </c>
      <c r="S240" s="6">
        <f>Order!R241</f>
        <v>0</v>
      </c>
      <c r="T240" s="6">
        <f>Order!S241</f>
        <v>0</v>
      </c>
      <c r="U240" s="6">
        <f>Order!T241</f>
        <v>0</v>
      </c>
      <c r="V240" s="6">
        <f>Order!U241</f>
        <v>0</v>
      </c>
      <c r="W240" s="6">
        <f>Order!V241</f>
        <v>0</v>
      </c>
      <c r="X240" s="6">
        <f>Order!W241</f>
        <v>0</v>
      </c>
      <c r="Y240" s="6">
        <f>Order!X241</f>
        <v>0</v>
      </c>
      <c r="Z240" s="6">
        <f>Order!Y241</f>
        <v>0</v>
      </c>
      <c r="AA240" s="6">
        <f>Order!Z241</f>
        <v>0</v>
      </c>
      <c r="AZ240" s="6">
        <v>238</v>
      </c>
      <c r="BA240" s="45" t="str">
        <f t="shared" ca="1" si="24"/>
        <v>DA5640-407</v>
      </c>
      <c r="BB240" s="44">
        <f t="shared" ca="1" si="25"/>
        <v>44736</v>
      </c>
      <c r="BC240" s="6">
        <f>$AO$2</f>
        <v>8.5</v>
      </c>
      <c r="BD240" s="6">
        <f ca="1">$AO$15</f>
        <v>126</v>
      </c>
      <c r="BF240" s="6" cm="1">
        <f t="array" aca="1" ref="BF240" ca="1">SMALL(IF(CGAC-$D$1&lt;36,ROW($BD$3:$BD$1009)-2,9999),ROW(238:238))</f>
        <v>238</v>
      </c>
      <c r="BG240" s="6" t="str" cm="1">
        <f t="array" aca="1" ref="BG240" ca="1">OFFSET($AZ$2,$BF240,COLUMN(A:A),,)</f>
        <v>DA5640-407</v>
      </c>
      <c r="BH240" s="49" cm="1">
        <f t="array" aca="1" ref="BH240" ca="1">OFFSET($AZ$2,$BF240,COLUMN(B:B),,)</f>
        <v>44736</v>
      </c>
      <c r="BI240" s="6" cm="1">
        <f t="array" aca="1" ref="BI240" ca="1">OFFSET($AZ$2,$BF240,COLUMN(C:C),,)</f>
        <v>8.5</v>
      </c>
      <c r="BJ240" s="6" cm="1">
        <f t="array" aca="1" ref="BJ240" ca="1">OFFSET($AZ$2,$BF240,COLUMN(D:D),,)</f>
        <v>126</v>
      </c>
      <c r="BL240" s="54" cm="1">
        <f t="array" aca="1" ref="BL240" ca="1">SMALL(IF(Order_QTY&gt;0,ROW($BF$3:$BF$1009)-2,9999),ROW(238:238))</f>
        <v>307</v>
      </c>
      <c r="BM240" s="53" t="str" cm="1">
        <f t="array" aca="1" ref="BM240" ca="1">OFFSET($BF$2,$BL240,COLUMN(A:A),,)</f>
        <v>DC0819-407</v>
      </c>
      <c r="BN240" s="55" cm="1">
        <f t="array" aca="1" ref="BN240" ca="1">OFFSET($BF$2,$BL240,COLUMN(B:B),,)</f>
        <v>44744</v>
      </c>
      <c r="BO240" s="53" cm="1">
        <f t="array" aca="1" ref="BO240" ca="1">OFFSET($BF$2,$BL240,COLUMN(C:C),,)</f>
        <v>5</v>
      </c>
      <c r="BP240" s="53" cm="1">
        <f t="array" aca="1" ref="BP240" ca="1">OFFSET($BF$2,$BL240,COLUMN(D:D),,)</f>
        <v>12</v>
      </c>
    </row>
    <row r="241" spans="1:68">
      <c r="A241" s="6">
        <v>239</v>
      </c>
      <c r="B241" s="6">
        <f>Order!A242</f>
        <v>0</v>
      </c>
      <c r="C241" s="6">
        <f>Order!C242</f>
        <v>0</v>
      </c>
      <c r="D241" s="44">
        <f>Order!B242</f>
        <v>0</v>
      </c>
      <c r="E241" s="6">
        <f>Order!D242</f>
        <v>0</v>
      </c>
      <c r="F241" s="6">
        <f>Order!E242</f>
        <v>0</v>
      </c>
      <c r="G241" s="6">
        <f>Order!F242</f>
        <v>0</v>
      </c>
      <c r="H241" s="6">
        <f>Order!G242</f>
        <v>0</v>
      </c>
      <c r="I241" s="6">
        <f>Order!H242</f>
        <v>0</v>
      </c>
      <c r="J241" s="6">
        <f>Order!I242</f>
        <v>0</v>
      </c>
      <c r="K241" s="6">
        <f>Order!J242</f>
        <v>0</v>
      </c>
      <c r="L241" s="6">
        <f>Order!K242</f>
        <v>0</v>
      </c>
      <c r="M241" s="6">
        <f>Order!L242</f>
        <v>0</v>
      </c>
      <c r="N241" s="6">
        <f>Order!M242</f>
        <v>0</v>
      </c>
      <c r="O241" s="6">
        <f>Order!N242</f>
        <v>0</v>
      </c>
      <c r="P241" s="6">
        <f>Order!O242</f>
        <v>0</v>
      </c>
      <c r="Q241" s="6">
        <f>Order!P242</f>
        <v>0</v>
      </c>
      <c r="R241" s="6">
        <f>Order!Q242</f>
        <v>0</v>
      </c>
      <c r="S241" s="6">
        <f>Order!R242</f>
        <v>0</v>
      </c>
      <c r="T241" s="6">
        <f>Order!S242</f>
        <v>0</v>
      </c>
      <c r="U241" s="6">
        <f>Order!T242</f>
        <v>0</v>
      </c>
      <c r="V241" s="6">
        <f>Order!U242</f>
        <v>0</v>
      </c>
      <c r="W241" s="6">
        <f>Order!V242</f>
        <v>0</v>
      </c>
      <c r="X241" s="6">
        <f>Order!W242</f>
        <v>0</v>
      </c>
      <c r="Y241" s="6">
        <f>Order!X242</f>
        <v>0</v>
      </c>
      <c r="Z241" s="6">
        <f>Order!Y242</f>
        <v>0</v>
      </c>
      <c r="AA241" s="6">
        <f>Order!Z242</f>
        <v>0</v>
      </c>
      <c r="AZ241" s="6">
        <v>239</v>
      </c>
      <c r="BA241" s="45" t="str">
        <f t="shared" ca="1" si="24"/>
        <v>DA5640-407</v>
      </c>
      <c r="BB241" s="44">
        <f t="shared" ca="1" si="25"/>
        <v>44736</v>
      </c>
      <c r="BC241" s="6">
        <f>$AP$2</f>
        <v>9</v>
      </c>
      <c r="BD241" s="6">
        <f ca="1">$AP$15</f>
        <v>66</v>
      </c>
      <c r="BF241" s="6" cm="1">
        <f t="array" aca="1" ref="BF241" ca="1">SMALL(IF(CGAC-$D$1&lt;36,ROW($BD$3:$BD$1009)-2,9999),ROW(239:239))</f>
        <v>239</v>
      </c>
      <c r="BG241" s="6" t="str" cm="1">
        <f t="array" aca="1" ref="BG241" ca="1">OFFSET($AZ$2,$BF241,COLUMN(A:A),,)</f>
        <v>DA5640-407</v>
      </c>
      <c r="BH241" s="49" cm="1">
        <f t="array" aca="1" ref="BH241" ca="1">OFFSET($AZ$2,$BF241,COLUMN(B:B),,)</f>
        <v>44736</v>
      </c>
      <c r="BI241" s="6" cm="1">
        <f t="array" aca="1" ref="BI241" ca="1">OFFSET($AZ$2,$BF241,COLUMN(C:C),,)</f>
        <v>9</v>
      </c>
      <c r="BJ241" s="6" cm="1">
        <f t="array" aca="1" ref="BJ241" ca="1">OFFSET($AZ$2,$BF241,COLUMN(D:D),,)</f>
        <v>66</v>
      </c>
      <c r="BL241" s="54" cm="1">
        <f t="array" aca="1" ref="BL241" ca="1">SMALL(IF(Order_QTY&gt;0,ROW($BF$3:$BF$1009)-2,9999),ROW(239:239))</f>
        <v>308</v>
      </c>
      <c r="BM241" s="53" t="str" cm="1">
        <f t="array" aca="1" ref="BM241" ca="1">OFFSET($BF$2,$BL241,COLUMN(A:A),,)</f>
        <v>DC0819-407</v>
      </c>
      <c r="BN241" s="55" cm="1">
        <f t="array" aca="1" ref="BN241" ca="1">OFFSET($BF$2,$BL241,COLUMN(B:B),,)</f>
        <v>44744</v>
      </c>
      <c r="BO241" s="53" cm="1">
        <f t="array" aca="1" ref="BO241" ca="1">OFFSET($BF$2,$BL241,COLUMN(C:C),,)</f>
        <v>5.5</v>
      </c>
      <c r="BP241" s="53" cm="1">
        <f t="array" aca="1" ref="BP241" ca="1">OFFSET($BF$2,$BL241,COLUMN(D:D),,)</f>
        <v>12</v>
      </c>
    </row>
    <row r="242" spans="1:68">
      <c r="A242" s="6">
        <v>240</v>
      </c>
      <c r="B242" s="6">
        <f>Order!A243</f>
        <v>0</v>
      </c>
      <c r="C242" s="6">
        <f>Order!C243</f>
        <v>0</v>
      </c>
      <c r="D242" s="44">
        <f>Order!B243</f>
        <v>0</v>
      </c>
      <c r="E242" s="6">
        <f>Order!D243</f>
        <v>0</v>
      </c>
      <c r="F242" s="6">
        <f>Order!E243</f>
        <v>0</v>
      </c>
      <c r="G242" s="6">
        <f>Order!F243</f>
        <v>0</v>
      </c>
      <c r="H242" s="6">
        <f>Order!G243</f>
        <v>0</v>
      </c>
      <c r="I242" s="6">
        <f>Order!H243</f>
        <v>0</v>
      </c>
      <c r="J242" s="6">
        <f>Order!I243</f>
        <v>0</v>
      </c>
      <c r="K242" s="6">
        <f>Order!J243</f>
        <v>0</v>
      </c>
      <c r="L242" s="6">
        <f>Order!K243</f>
        <v>0</v>
      </c>
      <c r="M242" s="6">
        <f>Order!L243</f>
        <v>0</v>
      </c>
      <c r="N242" s="6">
        <f>Order!M243</f>
        <v>0</v>
      </c>
      <c r="O242" s="6">
        <f>Order!N243</f>
        <v>0</v>
      </c>
      <c r="P242" s="6">
        <f>Order!O243</f>
        <v>0</v>
      </c>
      <c r="Q242" s="6">
        <f>Order!P243</f>
        <v>0</v>
      </c>
      <c r="R242" s="6">
        <f>Order!Q243</f>
        <v>0</v>
      </c>
      <c r="S242" s="6">
        <f>Order!R243</f>
        <v>0</v>
      </c>
      <c r="T242" s="6">
        <f>Order!S243</f>
        <v>0</v>
      </c>
      <c r="U242" s="6">
        <f>Order!T243</f>
        <v>0</v>
      </c>
      <c r="V242" s="6">
        <f>Order!U243</f>
        <v>0</v>
      </c>
      <c r="W242" s="6">
        <f>Order!V243</f>
        <v>0</v>
      </c>
      <c r="X242" s="6">
        <f>Order!W243</f>
        <v>0</v>
      </c>
      <c r="Y242" s="6">
        <f>Order!X243</f>
        <v>0</v>
      </c>
      <c r="Z242" s="6">
        <f>Order!Y243</f>
        <v>0</v>
      </c>
      <c r="AA242" s="6">
        <f>Order!Z243</f>
        <v>0</v>
      </c>
      <c r="AZ242" s="6">
        <v>240</v>
      </c>
      <c r="BA242" s="45" t="str">
        <f t="shared" ca="1" si="24"/>
        <v>DA5640-407</v>
      </c>
      <c r="BB242" s="44">
        <f t="shared" ca="1" si="25"/>
        <v>44736</v>
      </c>
      <c r="BC242" s="6">
        <f>$AQ$2</f>
        <v>9.5</v>
      </c>
      <c r="BD242" s="6">
        <f ca="1">$AQ$15</f>
        <v>90</v>
      </c>
      <c r="BF242" s="6" cm="1">
        <f t="array" aca="1" ref="BF242" ca="1">SMALL(IF(CGAC-$D$1&lt;36,ROW($BD$3:$BD$1009)-2,9999),ROW(240:240))</f>
        <v>240</v>
      </c>
      <c r="BG242" s="6" t="str" cm="1">
        <f t="array" aca="1" ref="BG242" ca="1">OFFSET($AZ$2,$BF242,COLUMN(A:A),,)</f>
        <v>DA5640-407</v>
      </c>
      <c r="BH242" s="49" cm="1">
        <f t="array" aca="1" ref="BH242" ca="1">OFFSET($AZ$2,$BF242,COLUMN(B:B),,)</f>
        <v>44736</v>
      </c>
      <c r="BI242" s="6" cm="1">
        <f t="array" aca="1" ref="BI242" ca="1">OFFSET($AZ$2,$BF242,COLUMN(C:C),,)</f>
        <v>9.5</v>
      </c>
      <c r="BJ242" s="6" cm="1">
        <f t="array" aca="1" ref="BJ242" ca="1">OFFSET($AZ$2,$BF242,COLUMN(D:D),,)</f>
        <v>90</v>
      </c>
      <c r="BL242" s="54" cm="1">
        <f t="array" aca="1" ref="BL242" ca="1">SMALL(IF(Order_QTY&gt;0,ROW($BF$3:$BF$1009)-2,9999),ROW(240:240))</f>
        <v>309</v>
      </c>
      <c r="BM242" s="53" t="str" cm="1">
        <f t="array" aca="1" ref="BM242" ca="1">OFFSET($BF$2,$BL242,COLUMN(A:A),,)</f>
        <v>DC0819-407</v>
      </c>
      <c r="BN242" s="55" cm="1">
        <f t="array" aca="1" ref="BN242" ca="1">OFFSET($BF$2,$BL242,COLUMN(B:B),,)</f>
        <v>44744</v>
      </c>
      <c r="BO242" s="53" cm="1">
        <f t="array" aca="1" ref="BO242" ca="1">OFFSET($BF$2,$BL242,COLUMN(C:C),,)</f>
        <v>6</v>
      </c>
      <c r="BP242" s="53" cm="1">
        <f t="array" aca="1" ref="BP242" ca="1">OFFSET($BF$2,$BL242,COLUMN(D:D),,)</f>
        <v>18</v>
      </c>
    </row>
    <row r="243" spans="1:68">
      <c r="A243" s="6">
        <v>241</v>
      </c>
      <c r="B243" s="6">
        <f>Order!A244</f>
        <v>0</v>
      </c>
      <c r="C243" s="6">
        <f>Order!C244</f>
        <v>0</v>
      </c>
      <c r="D243" s="44">
        <f>Order!B244</f>
        <v>0</v>
      </c>
      <c r="E243" s="6">
        <f>Order!D244</f>
        <v>0</v>
      </c>
      <c r="F243" s="6">
        <f>Order!E244</f>
        <v>0</v>
      </c>
      <c r="G243" s="6">
        <f>Order!F244</f>
        <v>0</v>
      </c>
      <c r="H243" s="6">
        <f>Order!G244</f>
        <v>0</v>
      </c>
      <c r="I243" s="6">
        <f>Order!H244</f>
        <v>0</v>
      </c>
      <c r="J243" s="6">
        <f>Order!I244</f>
        <v>0</v>
      </c>
      <c r="K243" s="6">
        <f>Order!J244</f>
        <v>0</v>
      </c>
      <c r="L243" s="6">
        <f>Order!K244</f>
        <v>0</v>
      </c>
      <c r="M243" s="6">
        <f>Order!L244</f>
        <v>0</v>
      </c>
      <c r="N243" s="6">
        <f>Order!M244</f>
        <v>0</v>
      </c>
      <c r="O243" s="6">
        <f>Order!N244</f>
        <v>0</v>
      </c>
      <c r="P243" s="6">
        <f>Order!O244</f>
        <v>0</v>
      </c>
      <c r="Q243" s="6">
        <f>Order!P244</f>
        <v>0</v>
      </c>
      <c r="R243" s="6">
        <f>Order!Q244</f>
        <v>0</v>
      </c>
      <c r="S243" s="6">
        <f>Order!R244</f>
        <v>0</v>
      </c>
      <c r="T243" s="6">
        <f>Order!S244</f>
        <v>0</v>
      </c>
      <c r="U243" s="6">
        <f>Order!T244</f>
        <v>0</v>
      </c>
      <c r="V243" s="6">
        <f>Order!U244</f>
        <v>0</v>
      </c>
      <c r="W243" s="6">
        <f>Order!V244</f>
        <v>0</v>
      </c>
      <c r="X243" s="6">
        <f>Order!W244</f>
        <v>0</v>
      </c>
      <c r="Y243" s="6">
        <f>Order!X244</f>
        <v>0</v>
      </c>
      <c r="Z243" s="6">
        <f>Order!Y244</f>
        <v>0</v>
      </c>
      <c r="AA243" s="6">
        <f>Order!Z244</f>
        <v>0</v>
      </c>
      <c r="AZ243" s="6">
        <v>241</v>
      </c>
      <c r="BA243" s="45" t="str">
        <f t="shared" ca="1" si="24"/>
        <v>DA5640-407</v>
      </c>
      <c r="BB243" s="44">
        <f t="shared" ca="1" si="25"/>
        <v>44736</v>
      </c>
      <c r="BC243" s="6">
        <f>$AR$2</f>
        <v>10</v>
      </c>
      <c r="BD243" s="6">
        <f ca="1">$AR$15</f>
        <v>60</v>
      </c>
      <c r="BF243" s="6" cm="1">
        <f t="array" aca="1" ref="BF243" ca="1">SMALL(IF(CGAC-$D$1&lt;36,ROW($BD$3:$BD$1009)-2,9999),ROW(241:241))</f>
        <v>241</v>
      </c>
      <c r="BG243" s="6" t="str" cm="1">
        <f t="array" aca="1" ref="BG243" ca="1">OFFSET($AZ$2,$BF243,COLUMN(A:A),,)</f>
        <v>DA5640-407</v>
      </c>
      <c r="BH243" s="49" cm="1">
        <f t="array" aca="1" ref="BH243" ca="1">OFFSET($AZ$2,$BF243,COLUMN(B:B),,)</f>
        <v>44736</v>
      </c>
      <c r="BI243" s="6" cm="1">
        <f t="array" aca="1" ref="BI243" ca="1">OFFSET($AZ$2,$BF243,COLUMN(C:C),,)</f>
        <v>10</v>
      </c>
      <c r="BJ243" s="6" cm="1">
        <f t="array" aca="1" ref="BJ243" ca="1">OFFSET($AZ$2,$BF243,COLUMN(D:D),,)</f>
        <v>60</v>
      </c>
      <c r="BL243" s="54" cm="1">
        <f t="array" aca="1" ref="BL243" ca="1">SMALL(IF(Order_QTY&gt;0,ROW($BF$3:$BF$1009)-2,9999),ROW(241:241))</f>
        <v>310</v>
      </c>
      <c r="BM243" s="53" t="str" cm="1">
        <f t="array" aca="1" ref="BM243" ca="1">OFFSET($BF$2,$BL243,COLUMN(A:A),,)</f>
        <v>DC0819-407</v>
      </c>
      <c r="BN243" s="55" cm="1">
        <f t="array" aca="1" ref="BN243" ca="1">OFFSET($BF$2,$BL243,COLUMN(B:B),,)</f>
        <v>44744</v>
      </c>
      <c r="BO243" s="53" cm="1">
        <f t="array" aca="1" ref="BO243" ca="1">OFFSET($BF$2,$BL243,COLUMN(C:C),,)</f>
        <v>6.5</v>
      </c>
      <c r="BP243" s="53" cm="1">
        <f t="array" aca="1" ref="BP243" ca="1">OFFSET($BF$2,$BL243,COLUMN(D:D),,)</f>
        <v>30</v>
      </c>
    </row>
    <row r="244" spans="1:68">
      <c r="A244" s="6">
        <v>242</v>
      </c>
      <c r="B244" s="6">
        <f>Order!A245</f>
        <v>0</v>
      </c>
      <c r="C244" s="6">
        <f>Order!C245</f>
        <v>0</v>
      </c>
      <c r="D244" s="44">
        <f>Order!B245</f>
        <v>0</v>
      </c>
      <c r="E244" s="6">
        <f>Order!D245</f>
        <v>0</v>
      </c>
      <c r="F244" s="6">
        <f>Order!E245</f>
        <v>0</v>
      </c>
      <c r="G244" s="6">
        <f>Order!F245</f>
        <v>0</v>
      </c>
      <c r="H244" s="6">
        <f>Order!G245</f>
        <v>0</v>
      </c>
      <c r="I244" s="6">
        <f>Order!H245</f>
        <v>0</v>
      </c>
      <c r="J244" s="6">
        <f>Order!I245</f>
        <v>0</v>
      </c>
      <c r="K244" s="6">
        <f>Order!J245</f>
        <v>0</v>
      </c>
      <c r="L244" s="6">
        <f>Order!K245</f>
        <v>0</v>
      </c>
      <c r="M244" s="6">
        <f>Order!L245</f>
        <v>0</v>
      </c>
      <c r="N244" s="6">
        <f>Order!M245</f>
        <v>0</v>
      </c>
      <c r="O244" s="6">
        <f>Order!N245</f>
        <v>0</v>
      </c>
      <c r="P244" s="6">
        <f>Order!O245</f>
        <v>0</v>
      </c>
      <c r="Q244" s="6">
        <f>Order!P245</f>
        <v>0</v>
      </c>
      <c r="R244" s="6">
        <f>Order!Q245</f>
        <v>0</v>
      </c>
      <c r="S244" s="6">
        <f>Order!R245</f>
        <v>0</v>
      </c>
      <c r="T244" s="6">
        <f>Order!S245</f>
        <v>0</v>
      </c>
      <c r="U244" s="6">
        <f>Order!T245</f>
        <v>0</v>
      </c>
      <c r="V244" s="6">
        <f>Order!U245</f>
        <v>0</v>
      </c>
      <c r="W244" s="6">
        <f>Order!V245</f>
        <v>0</v>
      </c>
      <c r="X244" s="6">
        <f>Order!W245</f>
        <v>0</v>
      </c>
      <c r="Y244" s="6">
        <f>Order!X245</f>
        <v>0</v>
      </c>
      <c r="Z244" s="6">
        <f>Order!Y245</f>
        <v>0</v>
      </c>
      <c r="AA244" s="6">
        <f>Order!Z245</f>
        <v>0</v>
      </c>
      <c r="AZ244" s="6">
        <v>242</v>
      </c>
      <c r="BA244" s="45" t="str">
        <f t="shared" ca="1" si="24"/>
        <v>DA5640-407</v>
      </c>
      <c r="BB244" s="44">
        <f t="shared" ca="1" si="25"/>
        <v>44736</v>
      </c>
      <c r="BC244" s="6">
        <f>$AS$2</f>
        <v>10.5</v>
      </c>
      <c r="BD244" s="6">
        <f ca="1">$AS$15</f>
        <v>18</v>
      </c>
      <c r="BF244" s="6" cm="1">
        <f t="array" aca="1" ref="BF244" ca="1">SMALL(IF(CGAC-$D$1&lt;36,ROW($BD$3:$BD$1009)-2,9999),ROW(242:242))</f>
        <v>242</v>
      </c>
      <c r="BG244" s="6" t="str" cm="1">
        <f t="array" aca="1" ref="BG244" ca="1">OFFSET($AZ$2,$BF244,COLUMN(A:A),,)</f>
        <v>DA5640-407</v>
      </c>
      <c r="BH244" s="49" cm="1">
        <f t="array" aca="1" ref="BH244" ca="1">OFFSET($AZ$2,$BF244,COLUMN(B:B),,)</f>
        <v>44736</v>
      </c>
      <c r="BI244" s="6" cm="1">
        <f t="array" aca="1" ref="BI244" ca="1">OFFSET($AZ$2,$BF244,COLUMN(C:C),,)</f>
        <v>10.5</v>
      </c>
      <c r="BJ244" s="6" cm="1">
        <f t="array" aca="1" ref="BJ244" ca="1">OFFSET($AZ$2,$BF244,COLUMN(D:D),,)</f>
        <v>18</v>
      </c>
      <c r="BL244" s="54" cm="1">
        <f t="array" aca="1" ref="BL244" ca="1">SMALL(IF(Order_QTY&gt;0,ROW($BF$3:$BF$1009)-2,9999),ROW(242:242))</f>
        <v>311</v>
      </c>
      <c r="BM244" s="53" t="str" cm="1">
        <f t="array" aca="1" ref="BM244" ca="1">OFFSET($BF$2,$BL244,COLUMN(A:A),,)</f>
        <v>DC0819-407</v>
      </c>
      <c r="BN244" s="55" cm="1">
        <f t="array" aca="1" ref="BN244" ca="1">OFFSET($BF$2,$BL244,COLUMN(B:B),,)</f>
        <v>44744</v>
      </c>
      <c r="BO244" s="53" cm="1">
        <f t="array" aca="1" ref="BO244" ca="1">OFFSET($BF$2,$BL244,COLUMN(C:C),,)</f>
        <v>7</v>
      </c>
      <c r="BP244" s="53" cm="1">
        <f t="array" aca="1" ref="BP244" ca="1">OFFSET($BF$2,$BL244,COLUMN(D:D),,)</f>
        <v>42</v>
      </c>
    </row>
    <row r="245" spans="1:68">
      <c r="A245" s="6">
        <v>243</v>
      </c>
      <c r="B245" s="6">
        <f>Order!A246</f>
        <v>0</v>
      </c>
      <c r="C245" s="6">
        <f>Order!C246</f>
        <v>0</v>
      </c>
      <c r="D245" s="44">
        <f>Order!B246</f>
        <v>0</v>
      </c>
      <c r="E245" s="6">
        <f>Order!D246</f>
        <v>0</v>
      </c>
      <c r="F245" s="6">
        <f>Order!E246</f>
        <v>0</v>
      </c>
      <c r="G245" s="6">
        <f>Order!F246</f>
        <v>0</v>
      </c>
      <c r="H245" s="6">
        <f>Order!G246</f>
        <v>0</v>
      </c>
      <c r="I245" s="6">
        <f>Order!H246</f>
        <v>0</v>
      </c>
      <c r="J245" s="6">
        <f>Order!I246</f>
        <v>0</v>
      </c>
      <c r="K245" s="6">
        <f>Order!J246</f>
        <v>0</v>
      </c>
      <c r="L245" s="6">
        <f>Order!K246</f>
        <v>0</v>
      </c>
      <c r="M245" s="6">
        <f>Order!L246</f>
        <v>0</v>
      </c>
      <c r="N245" s="6">
        <f>Order!M246</f>
        <v>0</v>
      </c>
      <c r="O245" s="6">
        <f>Order!N246</f>
        <v>0</v>
      </c>
      <c r="P245" s="6">
        <f>Order!O246</f>
        <v>0</v>
      </c>
      <c r="Q245" s="6">
        <f>Order!P246</f>
        <v>0</v>
      </c>
      <c r="R245" s="6">
        <f>Order!Q246</f>
        <v>0</v>
      </c>
      <c r="S245" s="6">
        <f>Order!R246</f>
        <v>0</v>
      </c>
      <c r="T245" s="6">
        <f>Order!S246</f>
        <v>0</v>
      </c>
      <c r="U245" s="6">
        <f>Order!T246</f>
        <v>0</v>
      </c>
      <c r="V245" s="6">
        <f>Order!U246</f>
        <v>0</v>
      </c>
      <c r="W245" s="6">
        <f>Order!V246</f>
        <v>0</v>
      </c>
      <c r="X245" s="6">
        <f>Order!W246</f>
        <v>0</v>
      </c>
      <c r="Y245" s="6">
        <f>Order!X246</f>
        <v>0</v>
      </c>
      <c r="Z245" s="6">
        <f>Order!Y246</f>
        <v>0</v>
      </c>
      <c r="AA245" s="6">
        <f>Order!Z246</f>
        <v>0</v>
      </c>
      <c r="AZ245" s="6">
        <v>243</v>
      </c>
      <c r="BA245" s="45" t="str">
        <f t="shared" ca="1" si="24"/>
        <v>DA5640-407</v>
      </c>
      <c r="BB245" s="44">
        <f t="shared" ca="1" si="25"/>
        <v>44736</v>
      </c>
      <c r="BC245" s="6">
        <f>$AT$2</f>
        <v>11</v>
      </c>
      <c r="BD245" s="6">
        <f ca="1">$AT$15</f>
        <v>18</v>
      </c>
      <c r="BF245" s="6" cm="1">
        <f t="array" aca="1" ref="BF245" ca="1">SMALL(IF(CGAC-$D$1&lt;36,ROW($BD$3:$BD$1009)-2,9999),ROW(243:243))</f>
        <v>243</v>
      </c>
      <c r="BG245" s="6" t="str" cm="1">
        <f t="array" aca="1" ref="BG245" ca="1">OFFSET($AZ$2,$BF245,COLUMN(A:A),,)</f>
        <v>DA5640-407</v>
      </c>
      <c r="BH245" s="49" cm="1">
        <f t="array" aca="1" ref="BH245" ca="1">OFFSET($AZ$2,$BF245,COLUMN(B:B),,)</f>
        <v>44736</v>
      </c>
      <c r="BI245" s="6" cm="1">
        <f t="array" aca="1" ref="BI245" ca="1">OFFSET($AZ$2,$BF245,COLUMN(C:C),,)</f>
        <v>11</v>
      </c>
      <c r="BJ245" s="6" cm="1">
        <f t="array" aca="1" ref="BJ245" ca="1">OFFSET($AZ$2,$BF245,COLUMN(D:D),,)</f>
        <v>18</v>
      </c>
      <c r="BL245" s="54" cm="1">
        <f t="array" aca="1" ref="BL245" ca="1">SMALL(IF(Order_QTY&gt;0,ROW($BF$3:$BF$1009)-2,9999),ROW(243:243))</f>
        <v>312</v>
      </c>
      <c r="BM245" s="53" t="str" cm="1">
        <f t="array" aca="1" ref="BM245" ca="1">OFFSET($BF$2,$BL245,COLUMN(A:A),,)</f>
        <v>DC0819-407</v>
      </c>
      <c r="BN245" s="55" cm="1">
        <f t="array" aca="1" ref="BN245" ca="1">OFFSET($BF$2,$BL245,COLUMN(B:B),,)</f>
        <v>44744</v>
      </c>
      <c r="BO245" s="53" cm="1">
        <f t="array" aca="1" ref="BO245" ca="1">OFFSET($BF$2,$BL245,COLUMN(C:C),,)</f>
        <v>7.5</v>
      </c>
      <c r="BP245" s="53" cm="1">
        <f t="array" aca="1" ref="BP245" ca="1">OFFSET($BF$2,$BL245,COLUMN(D:D),,)</f>
        <v>36</v>
      </c>
    </row>
    <row r="246" spans="1:68">
      <c r="A246" s="6">
        <v>244</v>
      </c>
      <c r="B246" s="6">
        <f>Order!A247</f>
        <v>0</v>
      </c>
      <c r="C246" s="6">
        <f>Order!C247</f>
        <v>0</v>
      </c>
      <c r="D246" s="44">
        <f>Order!B247</f>
        <v>0</v>
      </c>
      <c r="E246" s="6">
        <f>Order!D247</f>
        <v>0</v>
      </c>
      <c r="F246" s="6">
        <f>Order!E247</f>
        <v>0</v>
      </c>
      <c r="G246" s="6">
        <f>Order!F247</f>
        <v>0</v>
      </c>
      <c r="H246" s="6">
        <f>Order!G247</f>
        <v>0</v>
      </c>
      <c r="I246" s="6">
        <f>Order!H247</f>
        <v>0</v>
      </c>
      <c r="J246" s="6">
        <f>Order!I247</f>
        <v>0</v>
      </c>
      <c r="K246" s="6">
        <f>Order!J247</f>
        <v>0</v>
      </c>
      <c r="L246" s="6">
        <f>Order!K247</f>
        <v>0</v>
      </c>
      <c r="M246" s="6">
        <f>Order!L247</f>
        <v>0</v>
      </c>
      <c r="N246" s="6">
        <f>Order!M247</f>
        <v>0</v>
      </c>
      <c r="O246" s="6">
        <f>Order!N247</f>
        <v>0</v>
      </c>
      <c r="P246" s="6">
        <f>Order!O247</f>
        <v>0</v>
      </c>
      <c r="Q246" s="6">
        <f>Order!P247</f>
        <v>0</v>
      </c>
      <c r="R246" s="6">
        <f>Order!Q247</f>
        <v>0</v>
      </c>
      <c r="S246" s="6">
        <f>Order!R247</f>
        <v>0</v>
      </c>
      <c r="T246" s="6">
        <f>Order!S247</f>
        <v>0</v>
      </c>
      <c r="U246" s="6">
        <f>Order!T247</f>
        <v>0</v>
      </c>
      <c r="V246" s="6">
        <f>Order!U247</f>
        <v>0</v>
      </c>
      <c r="W246" s="6">
        <f>Order!V247</f>
        <v>0</v>
      </c>
      <c r="X246" s="6">
        <f>Order!W247</f>
        <v>0</v>
      </c>
      <c r="Y246" s="6">
        <f>Order!X247</f>
        <v>0</v>
      </c>
      <c r="Z246" s="6">
        <f>Order!Y247</f>
        <v>0</v>
      </c>
      <c r="AA246" s="6">
        <f>Order!Z247</f>
        <v>0</v>
      </c>
      <c r="AZ246" s="6">
        <v>244</v>
      </c>
      <c r="BA246" s="45" t="str">
        <f t="shared" ca="1" si="24"/>
        <v>DA5640-407</v>
      </c>
      <c r="BB246" s="44">
        <f t="shared" ca="1" si="25"/>
        <v>44736</v>
      </c>
      <c r="BC246" s="6">
        <f>$AU$2</f>
        <v>11.5</v>
      </c>
      <c r="BD246" s="6">
        <f ca="1">$AU$15</f>
        <v>12</v>
      </c>
      <c r="BF246" s="6" cm="1">
        <f t="array" aca="1" ref="BF246" ca="1">SMALL(IF(CGAC-$D$1&lt;36,ROW($BD$3:$BD$1009)-2,9999),ROW(244:244))</f>
        <v>244</v>
      </c>
      <c r="BG246" s="6" t="str" cm="1">
        <f t="array" aca="1" ref="BG246" ca="1">OFFSET($AZ$2,$BF246,COLUMN(A:A),,)</f>
        <v>DA5640-407</v>
      </c>
      <c r="BH246" s="49" cm="1">
        <f t="array" aca="1" ref="BH246" ca="1">OFFSET($AZ$2,$BF246,COLUMN(B:B),,)</f>
        <v>44736</v>
      </c>
      <c r="BI246" s="6" cm="1">
        <f t="array" aca="1" ref="BI246" ca="1">OFFSET($AZ$2,$BF246,COLUMN(C:C),,)</f>
        <v>11.5</v>
      </c>
      <c r="BJ246" s="6" cm="1">
        <f t="array" aca="1" ref="BJ246" ca="1">OFFSET($AZ$2,$BF246,COLUMN(D:D),,)</f>
        <v>12</v>
      </c>
      <c r="BL246" s="54" cm="1">
        <f t="array" aca="1" ref="BL246" ca="1">SMALL(IF(Order_QTY&gt;0,ROW($BF$3:$BF$1009)-2,9999),ROW(244:244))</f>
        <v>313</v>
      </c>
      <c r="BM246" s="53" t="str" cm="1">
        <f t="array" aca="1" ref="BM246" ca="1">OFFSET($BF$2,$BL246,COLUMN(A:A),,)</f>
        <v>DC0819-407</v>
      </c>
      <c r="BN246" s="55" cm="1">
        <f t="array" aca="1" ref="BN246" ca="1">OFFSET($BF$2,$BL246,COLUMN(B:B),,)</f>
        <v>44744</v>
      </c>
      <c r="BO246" s="53" cm="1">
        <f t="array" aca="1" ref="BO246" ca="1">OFFSET($BF$2,$BL246,COLUMN(C:C),,)</f>
        <v>8</v>
      </c>
      <c r="BP246" s="53" cm="1">
        <f t="array" aca="1" ref="BP246" ca="1">OFFSET($BF$2,$BL246,COLUMN(D:D),,)</f>
        <v>42</v>
      </c>
    </row>
    <row r="247" spans="1:68">
      <c r="A247" s="6">
        <v>245</v>
      </c>
      <c r="B247" s="6">
        <f>Order!A248</f>
        <v>0</v>
      </c>
      <c r="C247" s="6">
        <f>Order!C248</f>
        <v>0</v>
      </c>
      <c r="D247" s="44">
        <f>Order!B248</f>
        <v>0</v>
      </c>
      <c r="E247" s="6">
        <f>Order!D248</f>
        <v>0</v>
      </c>
      <c r="F247" s="6">
        <f>Order!E248</f>
        <v>0</v>
      </c>
      <c r="G247" s="6">
        <f>Order!F248</f>
        <v>0</v>
      </c>
      <c r="H247" s="6">
        <f>Order!G248</f>
        <v>0</v>
      </c>
      <c r="I247" s="6">
        <f>Order!H248</f>
        <v>0</v>
      </c>
      <c r="J247" s="6">
        <f>Order!I248</f>
        <v>0</v>
      </c>
      <c r="K247" s="6">
        <f>Order!J248</f>
        <v>0</v>
      </c>
      <c r="L247" s="6">
        <f>Order!K248</f>
        <v>0</v>
      </c>
      <c r="M247" s="6">
        <f>Order!L248</f>
        <v>0</v>
      </c>
      <c r="N247" s="6">
        <f>Order!M248</f>
        <v>0</v>
      </c>
      <c r="O247" s="6">
        <f>Order!N248</f>
        <v>0</v>
      </c>
      <c r="P247" s="6">
        <f>Order!O248</f>
        <v>0</v>
      </c>
      <c r="Q247" s="6">
        <f>Order!P248</f>
        <v>0</v>
      </c>
      <c r="R247" s="6">
        <f>Order!Q248</f>
        <v>0</v>
      </c>
      <c r="S247" s="6">
        <f>Order!R248</f>
        <v>0</v>
      </c>
      <c r="T247" s="6">
        <f>Order!S248</f>
        <v>0</v>
      </c>
      <c r="U247" s="6">
        <f>Order!T248</f>
        <v>0</v>
      </c>
      <c r="V247" s="6">
        <f>Order!U248</f>
        <v>0</v>
      </c>
      <c r="W247" s="6">
        <f>Order!V248</f>
        <v>0</v>
      </c>
      <c r="X247" s="6">
        <f>Order!W248</f>
        <v>0</v>
      </c>
      <c r="Y247" s="6">
        <f>Order!X248</f>
        <v>0</v>
      </c>
      <c r="Z247" s="6">
        <f>Order!Y248</f>
        <v>0</v>
      </c>
      <c r="AA247" s="6">
        <f>Order!Z248</f>
        <v>0</v>
      </c>
      <c r="AZ247" s="6">
        <v>245</v>
      </c>
      <c r="BA247" s="45" t="str">
        <f t="shared" ca="1" si="24"/>
        <v>DA5640-407</v>
      </c>
      <c r="BB247" s="44">
        <f t="shared" ca="1" si="25"/>
        <v>44736</v>
      </c>
      <c r="BC247" s="6">
        <f>$AV$2</f>
        <v>12</v>
      </c>
      <c r="BD247" s="6">
        <f ca="1">$AV$15</f>
        <v>18</v>
      </c>
      <c r="BF247" s="6" cm="1">
        <f t="array" aca="1" ref="BF247" ca="1">SMALL(IF(CGAC-$D$1&lt;36,ROW($BD$3:$BD$1009)-2,9999),ROW(245:245))</f>
        <v>245</v>
      </c>
      <c r="BG247" s="6" t="str" cm="1">
        <f t="array" aca="1" ref="BG247" ca="1">OFFSET($AZ$2,$BF247,COLUMN(A:A),,)</f>
        <v>DA5640-407</v>
      </c>
      <c r="BH247" s="49" cm="1">
        <f t="array" aca="1" ref="BH247" ca="1">OFFSET($AZ$2,$BF247,COLUMN(B:B),,)</f>
        <v>44736</v>
      </c>
      <c r="BI247" s="6" cm="1">
        <f t="array" aca="1" ref="BI247" ca="1">OFFSET($AZ$2,$BF247,COLUMN(C:C),,)</f>
        <v>12</v>
      </c>
      <c r="BJ247" s="6" cm="1">
        <f t="array" aca="1" ref="BJ247" ca="1">OFFSET($AZ$2,$BF247,COLUMN(D:D),,)</f>
        <v>18</v>
      </c>
      <c r="BL247" s="54" cm="1">
        <f t="array" aca="1" ref="BL247" ca="1">SMALL(IF(Order_QTY&gt;0,ROW($BF$3:$BF$1009)-2,9999),ROW(245:245))</f>
        <v>314</v>
      </c>
      <c r="BM247" s="53" t="str" cm="1">
        <f t="array" aca="1" ref="BM247" ca="1">OFFSET($BF$2,$BL247,COLUMN(A:A),,)</f>
        <v>DC0819-407</v>
      </c>
      <c r="BN247" s="55" cm="1">
        <f t="array" aca="1" ref="BN247" ca="1">OFFSET($BF$2,$BL247,COLUMN(B:B),,)</f>
        <v>44744</v>
      </c>
      <c r="BO247" s="53" cm="1">
        <f t="array" aca="1" ref="BO247" ca="1">OFFSET($BF$2,$BL247,COLUMN(C:C),,)</f>
        <v>8.5</v>
      </c>
      <c r="BP247" s="53" cm="1">
        <f t="array" aca="1" ref="BP247" ca="1">OFFSET($BF$2,$BL247,COLUMN(D:D),,)</f>
        <v>48</v>
      </c>
    </row>
    <row r="248" spans="1:68">
      <c r="A248" s="6">
        <v>246</v>
      </c>
      <c r="B248" s="6">
        <f>Order!A249</f>
        <v>0</v>
      </c>
      <c r="C248" s="6">
        <f>Order!C249</f>
        <v>0</v>
      </c>
      <c r="D248" s="44">
        <f>Order!B249</f>
        <v>0</v>
      </c>
      <c r="E248" s="6">
        <f>Order!D249</f>
        <v>0</v>
      </c>
      <c r="F248" s="6">
        <f>Order!E249</f>
        <v>0</v>
      </c>
      <c r="G248" s="6">
        <f>Order!F249</f>
        <v>0</v>
      </c>
      <c r="H248" s="6">
        <f>Order!G249</f>
        <v>0</v>
      </c>
      <c r="I248" s="6">
        <f>Order!H249</f>
        <v>0</v>
      </c>
      <c r="J248" s="6">
        <f>Order!I249</f>
        <v>0</v>
      </c>
      <c r="K248" s="6">
        <f>Order!J249</f>
        <v>0</v>
      </c>
      <c r="L248" s="6">
        <f>Order!K249</f>
        <v>0</v>
      </c>
      <c r="M248" s="6">
        <f>Order!L249</f>
        <v>0</v>
      </c>
      <c r="N248" s="6">
        <f>Order!M249</f>
        <v>0</v>
      </c>
      <c r="O248" s="6">
        <f>Order!N249</f>
        <v>0</v>
      </c>
      <c r="P248" s="6">
        <f>Order!O249</f>
        <v>0</v>
      </c>
      <c r="Q248" s="6">
        <f>Order!P249</f>
        <v>0</v>
      </c>
      <c r="R248" s="6">
        <f>Order!Q249</f>
        <v>0</v>
      </c>
      <c r="S248" s="6">
        <f>Order!R249</f>
        <v>0</v>
      </c>
      <c r="T248" s="6">
        <f>Order!S249</f>
        <v>0</v>
      </c>
      <c r="U248" s="6">
        <f>Order!T249</f>
        <v>0</v>
      </c>
      <c r="V248" s="6">
        <f>Order!U249</f>
        <v>0</v>
      </c>
      <c r="W248" s="6">
        <f>Order!V249</f>
        <v>0</v>
      </c>
      <c r="X248" s="6">
        <f>Order!W249</f>
        <v>0</v>
      </c>
      <c r="Y248" s="6">
        <f>Order!X249</f>
        <v>0</v>
      </c>
      <c r="Z248" s="6">
        <f>Order!Y249</f>
        <v>0</v>
      </c>
      <c r="AA248" s="6">
        <f>Order!Z249</f>
        <v>0</v>
      </c>
      <c r="AZ248" s="6">
        <v>246</v>
      </c>
      <c r="BA248" s="45" t="str">
        <f t="shared" ca="1" si="24"/>
        <v>DA5640-407</v>
      </c>
      <c r="BB248" s="44">
        <f t="shared" ca="1" si="25"/>
        <v>44736</v>
      </c>
      <c r="BC248" s="6">
        <f>$AW$2</f>
        <v>12.5</v>
      </c>
      <c r="BD248" s="6">
        <f ca="1">$AW$15</f>
        <v>0</v>
      </c>
      <c r="BF248" s="6" cm="1">
        <f t="array" aca="1" ref="BF248" ca="1">SMALL(IF(CGAC-$D$1&lt;36,ROW($BD$3:$BD$1009)-2,9999),ROW(246:246))</f>
        <v>246</v>
      </c>
      <c r="BG248" s="6" t="str" cm="1">
        <f t="array" aca="1" ref="BG248" ca="1">OFFSET($AZ$2,$BF248,COLUMN(A:A),,)</f>
        <v>DA5640-407</v>
      </c>
      <c r="BH248" s="49" cm="1">
        <f t="array" aca="1" ref="BH248" ca="1">OFFSET($AZ$2,$BF248,COLUMN(B:B),,)</f>
        <v>44736</v>
      </c>
      <c r="BI248" s="6" cm="1">
        <f t="array" aca="1" ref="BI248" ca="1">OFFSET($AZ$2,$BF248,COLUMN(C:C),,)</f>
        <v>12.5</v>
      </c>
      <c r="BJ248" s="6" cm="1">
        <f t="array" aca="1" ref="BJ248" ca="1">OFFSET($AZ$2,$BF248,COLUMN(D:D),,)</f>
        <v>0</v>
      </c>
      <c r="BL248" s="54" cm="1">
        <f t="array" aca="1" ref="BL248" ca="1">SMALL(IF(Order_QTY&gt;0,ROW($BF$3:$BF$1009)-2,9999),ROW(246:246))</f>
        <v>315</v>
      </c>
      <c r="BM248" s="53" t="str" cm="1">
        <f t="array" aca="1" ref="BM248" ca="1">OFFSET($BF$2,$BL248,COLUMN(A:A),,)</f>
        <v>DC0819-407</v>
      </c>
      <c r="BN248" s="55" cm="1">
        <f t="array" aca="1" ref="BN248" ca="1">OFFSET($BF$2,$BL248,COLUMN(B:B),,)</f>
        <v>44744</v>
      </c>
      <c r="BO248" s="53" cm="1">
        <f t="array" aca="1" ref="BO248" ca="1">OFFSET($BF$2,$BL248,COLUMN(C:C),,)</f>
        <v>9</v>
      </c>
      <c r="BP248" s="53" cm="1">
        <f t="array" aca="1" ref="BP248" ca="1">OFFSET($BF$2,$BL248,COLUMN(D:D),,)</f>
        <v>48</v>
      </c>
    </row>
    <row r="249" spans="1:68">
      <c r="A249" s="6">
        <v>247</v>
      </c>
      <c r="B249" s="6">
        <f>Order!A250</f>
        <v>0</v>
      </c>
      <c r="C249" s="6">
        <f>Order!C250</f>
        <v>0</v>
      </c>
      <c r="D249" s="44">
        <f>Order!B250</f>
        <v>0</v>
      </c>
      <c r="E249" s="6">
        <f>Order!D250</f>
        <v>0</v>
      </c>
      <c r="F249" s="6">
        <f>Order!E250</f>
        <v>0</v>
      </c>
      <c r="G249" s="6">
        <f>Order!F250</f>
        <v>0</v>
      </c>
      <c r="H249" s="6">
        <f>Order!G250</f>
        <v>0</v>
      </c>
      <c r="I249" s="6">
        <f>Order!H250</f>
        <v>0</v>
      </c>
      <c r="J249" s="6">
        <f>Order!I250</f>
        <v>0</v>
      </c>
      <c r="K249" s="6">
        <f>Order!J250</f>
        <v>0</v>
      </c>
      <c r="L249" s="6">
        <f>Order!K250</f>
        <v>0</v>
      </c>
      <c r="M249" s="6">
        <f>Order!L250</f>
        <v>0</v>
      </c>
      <c r="N249" s="6">
        <f>Order!M250</f>
        <v>0</v>
      </c>
      <c r="O249" s="6">
        <f>Order!N250</f>
        <v>0</v>
      </c>
      <c r="P249" s="6">
        <f>Order!O250</f>
        <v>0</v>
      </c>
      <c r="Q249" s="6">
        <f>Order!P250</f>
        <v>0</v>
      </c>
      <c r="R249" s="6">
        <f>Order!Q250</f>
        <v>0</v>
      </c>
      <c r="S249" s="6">
        <f>Order!R250</f>
        <v>0</v>
      </c>
      <c r="T249" s="6">
        <f>Order!S250</f>
        <v>0</v>
      </c>
      <c r="U249" s="6">
        <f>Order!T250</f>
        <v>0</v>
      </c>
      <c r="V249" s="6">
        <f>Order!U250</f>
        <v>0</v>
      </c>
      <c r="W249" s="6">
        <f>Order!V250</f>
        <v>0</v>
      </c>
      <c r="X249" s="6">
        <f>Order!W250</f>
        <v>0</v>
      </c>
      <c r="Y249" s="6">
        <f>Order!X250</f>
        <v>0</v>
      </c>
      <c r="Z249" s="6">
        <f>Order!Y250</f>
        <v>0</v>
      </c>
      <c r="AA249" s="6">
        <f>Order!Z250</f>
        <v>0</v>
      </c>
      <c r="AZ249" s="6">
        <v>247</v>
      </c>
      <c r="BA249" s="45" t="str">
        <f t="shared" ca="1" si="24"/>
        <v>DA5640-407</v>
      </c>
      <c r="BB249" s="44">
        <f t="shared" ca="1" si="25"/>
        <v>44736</v>
      </c>
      <c r="BC249" s="6">
        <f>$AX$2</f>
        <v>13</v>
      </c>
      <c r="BD249" s="6">
        <f ca="1">$AX$15</f>
        <v>0</v>
      </c>
      <c r="BF249" s="6" cm="1">
        <f t="array" aca="1" ref="BF249" ca="1">SMALL(IF(CGAC-$D$1&lt;36,ROW($BD$3:$BD$1009)-2,9999),ROW(247:247))</f>
        <v>247</v>
      </c>
      <c r="BG249" s="6" t="str" cm="1">
        <f t="array" aca="1" ref="BG249" ca="1">OFFSET($AZ$2,$BF249,COLUMN(A:A),,)</f>
        <v>DA5640-407</v>
      </c>
      <c r="BH249" s="49" cm="1">
        <f t="array" aca="1" ref="BH249" ca="1">OFFSET($AZ$2,$BF249,COLUMN(B:B),,)</f>
        <v>44736</v>
      </c>
      <c r="BI249" s="6" cm="1">
        <f t="array" aca="1" ref="BI249" ca="1">OFFSET($AZ$2,$BF249,COLUMN(C:C),,)</f>
        <v>13</v>
      </c>
      <c r="BJ249" s="6" cm="1">
        <f t="array" aca="1" ref="BJ249" ca="1">OFFSET($AZ$2,$BF249,COLUMN(D:D),,)</f>
        <v>0</v>
      </c>
      <c r="BL249" s="54" cm="1">
        <f t="array" aca="1" ref="BL249" ca="1">SMALL(IF(Order_QTY&gt;0,ROW($BF$3:$BF$1009)-2,9999),ROW(247:247))</f>
        <v>316</v>
      </c>
      <c r="BM249" s="53" t="str" cm="1">
        <f t="array" aca="1" ref="BM249" ca="1">OFFSET($BF$2,$BL249,COLUMN(A:A),,)</f>
        <v>DC0819-407</v>
      </c>
      <c r="BN249" s="55" cm="1">
        <f t="array" aca="1" ref="BN249" ca="1">OFFSET($BF$2,$BL249,COLUMN(B:B),,)</f>
        <v>44744</v>
      </c>
      <c r="BO249" s="53" cm="1">
        <f t="array" aca="1" ref="BO249" ca="1">OFFSET($BF$2,$BL249,COLUMN(C:C),,)</f>
        <v>9.5</v>
      </c>
      <c r="BP249" s="53" cm="1">
        <f t="array" aca="1" ref="BP249" ca="1">OFFSET($BF$2,$BL249,COLUMN(D:D),,)</f>
        <v>48</v>
      </c>
    </row>
    <row r="250" spans="1:68">
      <c r="A250" s="6">
        <v>248</v>
      </c>
      <c r="B250" s="6">
        <f>Order!A251</f>
        <v>0</v>
      </c>
      <c r="C250" s="6">
        <f>Order!C251</f>
        <v>0</v>
      </c>
      <c r="D250" s="44">
        <f>Order!B251</f>
        <v>0</v>
      </c>
      <c r="E250" s="6">
        <f>Order!D251</f>
        <v>0</v>
      </c>
      <c r="F250" s="6">
        <f>Order!E251</f>
        <v>0</v>
      </c>
      <c r="G250" s="6">
        <f>Order!F251</f>
        <v>0</v>
      </c>
      <c r="H250" s="6">
        <f>Order!G251</f>
        <v>0</v>
      </c>
      <c r="I250" s="6">
        <f>Order!H251</f>
        <v>0</v>
      </c>
      <c r="J250" s="6">
        <f>Order!I251</f>
        <v>0</v>
      </c>
      <c r="K250" s="6">
        <f>Order!J251</f>
        <v>0</v>
      </c>
      <c r="L250" s="6">
        <f>Order!K251</f>
        <v>0</v>
      </c>
      <c r="M250" s="6">
        <f>Order!L251</f>
        <v>0</v>
      </c>
      <c r="N250" s="6">
        <f>Order!M251</f>
        <v>0</v>
      </c>
      <c r="O250" s="6">
        <f>Order!N251</f>
        <v>0</v>
      </c>
      <c r="P250" s="6">
        <f>Order!O251</f>
        <v>0</v>
      </c>
      <c r="Q250" s="6">
        <f>Order!P251</f>
        <v>0</v>
      </c>
      <c r="R250" s="6">
        <f>Order!Q251</f>
        <v>0</v>
      </c>
      <c r="S250" s="6">
        <f>Order!R251</f>
        <v>0</v>
      </c>
      <c r="T250" s="6">
        <f>Order!S251</f>
        <v>0</v>
      </c>
      <c r="U250" s="6">
        <f>Order!T251</f>
        <v>0</v>
      </c>
      <c r="V250" s="6">
        <f>Order!U251</f>
        <v>0</v>
      </c>
      <c r="W250" s="6">
        <f>Order!V251</f>
        <v>0</v>
      </c>
      <c r="X250" s="6">
        <f>Order!W251</f>
        <v>0</v>
      </c>
      <c r="Y250" s="6">
        <f>Order!X251</f>
        <v>0</v>
      </c>
      <c r="Z250" s="6">
        <f>Order!Y251</f>
        <v>0</v>
      </c>
      <c r="AA250" s="6">
        <f>Order!Z251</f>
        <v>0</v>
      </c>
      <c r="AZ250" s="6">
        <v>248</v>
      </c>
      <c r="BA250" s="45" t="str">
        <f ca="1">$AD$16</f>
        <v>DC0819-407</v>
      </c>
      <c r="BB250" s="44">
        <f ca="1">$AE$16</f>
        <v>44737</v>
      </c>
      <c r="BC250" s="6">
        <f>$AF$2</f>
        <v>4</v>
      </c>
      <c r="BD250" s="6">
        <f ca="1">$AF$16</f>
        <v>6</v>
      </c>
      <c r="BF250" s="6" cm="1">
        <f t="array" aca="1" ref="BF250" ca="1">SMALL(IF(CGAC-$D$1&lt;36,ROW($BD$3:$BD$1009)-2,9999),ROW(248:248))</f>
        <v>248</v>
      </c>
      <c r="BG250" s="6" t="str" cm="1">
        <f t="array" aca="1" ref="BG250" ca="1">OFFSET($AZ$2,$BF250,COLUMN(A:A),,)</f>
        <v>DC0819-407</v>
      </c>
      <c r="BH250" s="49" cm="1">
        <f t="array" aca="1" ref="BH250" ca="1">OFFSET($AZ$2,$BF250,COLUMN(B:B),,)</f>
        <v>44737</v>
      </c>
      <c r="BI250" s="6" cm="1">
        <f t="array" aca="1" ref="BI250" ca="1">OFFSET($AZ$2,$BF250,COLUMN(C:C),,)</f>
        <v>4</v>
      </c>
      <c r="BJ250" s="6" cm="1">
        <f t="array" aca="1" ref="BJ250" ca="1">OFFSET($AZ$2,$BF250,COLUMN(D:D),,)</f>
        <v>6</v>
      </c>
      <c r="BL250" s="54" cm="1">
        <f t="array" aca="1" ref="BL250" ca="1">SMALL(IF(Order_QTY&gt;0,ROW($BF$3:$BF$1009)-2,9999),ROW(248:248))</f>
        <v>317</v>
      </c>
      <c r="BM250" s="53" t="str" cm="1">
        <f t="array" aca="1" ref="BM250" ca="1">OFFSET($BF$2,$BL250,COLUMN(A:A),,)</f>
        <v>DC0819-407</v>
      </c>
      <c r="BN250" s="55" cm="1">
        <f t="array" aca="1" ref="BN250" ca="1">OFFSET($BF$2,$BL250,COLUMN(B:B),,)</f>
        <v>44744</v>
      </c>
      <c r="BO250" s="53" cm="1">
        <f t="array" aca="1" ref="BO250" ca="1">OFFSET($BF$2,$BL250,COLUMN(C:C),,)</f>
        <v>10</v>
      </c>
      <c r="BP250" s="53" cm="1">
        <f t="array" aca="1" ref="BP250" ca="1">OFFSET($BF$2,$BL250,COLUMN(D:D),,)</f>
        <v>42</v>
      </c>
    </row>
    <row r="251" spans="1:68">
      <c r="A251" s="6">
        <v>249</v>
      </c>
      <c r="B251" s="6">
        <f>Order!A252</f>
        <v>0</v>
      </c>
      <c r="C251" s="6">
        <f>Order!C252</f>
        <v>0</v>
      </c>
      <c r="D251" s="44">
        <f>Order!B252</f>
        <v>0</v>
      </c>
      <c r="E251" s="6">
        <f>Order!D252</f>
        <v>0</v>
      </c>
      <c r="F251" s="6">
        <f>Order!E252</f>
        <v>0</v>
      </c>
      <c r="G251" s="6">
        <f>Order!F252</f>
        <v>0</v>
      </c>
      <c r="H251" s="6">
        <f>Order!G252</f>
        <v>0</v>
      </c>
      <c r="I251" s="6">
        <f>Order!H252</f>
        <v>0</v>
      </c>
      <c r="J251" s="6">
        <f>Order!I252</f>
        <v>0</v>
      </c>
      <c r="K251" s="6">
        <f>Order!J252</f>
        <v>0</v>
      </c>
      <c r="L251" s="6">
        <f>Order!K252</f>
        <v>0</v>
      </c>
      <c r="M251" s="6">
        <f>Order!L252</f>
        <v>0</v>
      </c>
      <c r="N251" s="6">
        <f>Order!M252</f>
        <v>0</v>
      </c>
      <c r="O251" s="6">
        <f>Order!N252</f>
        <v>0</v>
      </c>
      <c r="P251" s="6">
        <f>Order!O252</f>
        <v>0</v>
      </c>
      <c r="Q251" s="6">
        <f>Order!P252</f>
        <v>0</v>
      </c>
      <c r="R251" s="6">
        <f>Order!Q252</f>
        <v>0</v>
      </c>
      <c r="S251" s="6">
        <f>Order!R252</f>
        <v>0</v>
      </c>
      <c r="T251" s="6">
        <f>Order!S252</f>
        <v>0</v>
      </c>
      <c r="U251" s="6">
        <f>Order!T252</f>
        <v>0</v>
      </c>
      <c r="V251" s="6">
        <f>Order!U252</f>
        <v>0</v>
      </c>
      <c r="W251" s="6">
        <f>Order!V252</f>
        <v>0</v>
      </c>
      <c r="X251" s="6">
        <f>Order!W252</f>
        <v>0</v>
      </c>
      <c r="Y251" s="6">
        <f>Order!X252</f>
        <v>0</v>
      </c>
      <c r="Z251" s="6">
        <f>Order!Y252</f>
        <v>0</v>
      </c>
      <c r="AA251" s="6">
        <f>Order!Z252</f>
        <v>0</v>
      </c>
      <c r="AZ251" s="6">
        <v>249</v>
      </c>
      <c r="BA251" s="45" t="str">
        <f t="shared" ref="BA251:BA268" ca="1" si="26">$AD$16</f>
        <v>DC0819-407</v>
      </c>
      <c r="BB251" s="44">
        <f t="shared" ref="BB251:BB268" ca="1" si="27">$AE$16</f>
        <v>44737</v>
      </c>
      <c r="BC251" s="6">
        <f>$AG$2</f>
        <v>4.5</v>
      </c>
      <c r="BD251" s="6">
        <f ca="1">$AG$16</f>
        <v>6</v>
      </c>
      <c r="BF251" s="6" cm="1">
        <f t="array" aca="1" ref="BF251" ca="1">SMALL(IF(CGAC-$D$1&lt;36,ROW($BD$3:$BD$1009)-2,9999),ROW(249:249))</f>
        <v>249</v>
      </c>
      <c r="BG251" s="6" t="str" cm="1">
        <f t="array" aca="1" ref="BG251" ca="1">OFFSET($AZ$2,$BF251,COLUMN(A:A),,)</f>
        <v>DC0819-407</v>
      </c>
      <c r="BH251" s="49" cm="1">
        <f t="array" aca="1" ref="BH251" ca="1">OFFSET($AZ$2,$BF251,COLUMN(B:B),,)</f>
        <v>44737</v>
      </c>
      <c r="BI251" s="6" cm="1">
        <f t="array" aca="1" ref="BI251" ca="1">OFFSET($AZ$2,$BF251,COLUMN(C:C),,)</f>
        <v>4.5</v>
      </c>
      <c r="BJ251" s="6" cm="1">
        <f t="array" aca="1" ref="BJ251" ca="1">OFFSET($AZ$2,$BF251,COLUMN(D:D),,)</f>
        <v>6</v>
      </c>
      <c r="BL251" s="54" cm="1">
        <f t="array" aca="1" ref="BL251" ca="1">SMALL(IF(Order_QTY&gt;0,ROW($BF$3:$BF$1009)-2,9999),ROW(249:249))</f>
        <v>318</v>
      </c>
      <c r="BM251" s="53" t="str" cm="1">
        <f t="array" aca="1" ref="BM251" ca="1">OFFSET($BF$2,$BL251,COLUMN(A:A),,)</f>
        <v>DC0819-407</v>
      </c>
      <c r="BN251" s="55" cm="1">
        <f t="array" aca="1" ref="BN251" ca="1">OFFSET($BF$2,$BL251,COLUMN(B:B),,)</f>
        <v>44744</v>
      </c>
      <c r="BO251" s="53" cm="1">
        <f t="array" aca="1" ref="BO251" ca="1">OFFSET($BF$2,$BL251,COLUMN(C:C),,)</f>
        <v>10.5</v>
      </c>
      <c r="BP251" s="53" cm="1">
        <f t="array" aca="1" ref="BP251" ca="1">OFFSET($BF$2,$BL251,COLUMN(D:D),,)</f>
        <v>42</v>
      </c>
    </row>
    <row r="252" spans="1:68">
      <c r="A252" s="6">
        <v>250</v>
      </c>
      <c r="B252" s="6">
        <f>Order!A253</f>
        <v>0</v>
      </c>
      <c r="C252" s="6">
        <f>Order!C253</f>
        <v>0</v>
      </c>
      <c r="D252" s="44">
        <f>Order!B253</f>
        <v>0</v>
      </c>
      <c r="E252" s="6">
        <f>Order!D253</f>
        <v>0</v>
      </c>
      <c r="F252" s="6">
        <f>Order!E253</f>
        <v>0</v>
      </c>
      <c r="G252" s="6">
        <f>Order!F253</f>
        <v>0</v>
      </c>
      <c r="H252" s="6">
        <f>Order!G253</f>
        <v>0</v>
      </c>
      <c r="I252" s="6">
        <f>Order!H253</f>
        <v>0</v>
      </c>
      <c r="J252" s="6">
        <f>Order!I253</f>
        <v>0</v>
      </c>
      <c r="K252" s="6">
        <f>Order!J253</f>
        <v>0</v>
      </c>
      <c r="L252" s="6">
        <f>Order!K253</f>
        <v>0</v>
      </c>
      <c r="M252" s="6">
        <f>Order!L253</f>
        <v>0</v>
      </c>
      <c r="N252" s="6">
        <f>Order!M253</f>
        <v>0</v>
      </c>
      <c r="O252" s="6">
        <f>Order!N253</f>
        <v>0</v>
      </c>
      <c r="P252" s="6">
        <f>Order!O253</f>
        <v>0</v>
      </c>
      <c r="Q252" s="6">
        <f>Order!P253</f>
        <v>0</v>
      </c>
      <c r="R252" s="6">
        <f>Order!Q253</f>
        <v>0</v>
      </c>
      <c r="S252" s="6">
        <f>Order!R253</f>
        <v>0</v>
      </c>
      <c r="T252" s="6">
        <f>Order!S253</f>
        <v>0</v>
      </c>
      <c r="U252" s="6">
        <f>Order!T253</f>
        <v>0</v>
      </c>
      <c r="V252" s="6">
        <f>Order!U253</f>
        <v>0</v>
      </c>
      <c r="W252" s="6">
        <f>Order!V253</f>
        <v>0</v>
      </c>
      <c r="X252" s="6">
        <f>Order!W253</f>
        <v>0</v>
      </c>
      <c r="Y252" s="6">
        <f>Order!X253</f>
        <v>0</v>
      </c>
      <c r="Z252" s="6">
        <f>Order!Y253</f>
        <v>0</v>
      </c>
      <c r="AA252" s="6">
        <f>Order!Z253</f>
        <v>0</v>
      </c>
      <c r="AZ252" s="6">
        <v>250</v>
      </c>
      <c r="BA252" s="45" t="str">
        <f t="shared" ca="1" si="26"/>
        <v>DC0819-407</v>
      </c>
      <c r="BB252" s="44">
        <f t="shared" ca="1" si="27"/>
        <v>44737</v>
      </c>
      <c r="BC252" s="6">
        <f>$AH$2</f>
        <v>5</v>
      </c>
      <c r="BD252" s="6">
        <f ca="1">$AH$16</f>
        <v>12</v>
      </c>
      <c r="BF252" s="6" cm="1">
        <f t="array" aca="1" ref="BF252" ca="1">SMALL(IF(CGAC-$D$1&lt;36,ROW($BD$3:$BD$1009)-2,9999),ROW(250:250))</f>
        <v>250</v>
      </c>
      <c r="BG252" s="6" t="str" cm="1">
        <f t="array" aca="1" ref="BG252" ca="1">OFFSET($AZ$2,$BF252,COLUMN(A:A),,)</f>
        <v>DC0819-407</v>
      </c>
      <c r="BH252" s="49" cm="1">
        <f t="array" aca="1" ref="BH252" ca="1">OFFSET($AZ$2,$BF252,COLUMN(B:B),,)</f>
        <v>44737</v>
      </c>
      <c r="BI252" s="6" cm="1">
        <f t="array" aca="1" ref="BI252" ca="1">OFFSET($AZ$2,$BF252,COLUMN(C:C),,)</f>
        <v>5</v>
      </c>
      <c r="BJ252" s="6" cm="1">
        <f t="array" aca="1" ref="BJ252" ca="1">OFFSET($AZ$2,$BF252,COLUMN(D:D),,)</f>
        <v>12</v>
      </c>
      <c r="BL252" s="54" cm="1">
        <f t="array" aca="1" ref="BL252" ca="1">SMALL(IF(Order_QTY&gt;0,ROW($BF$3:$BF$1009)-2,9999),ROW(250:250))</f>
        <v>319</v>
      </c>
      <c r="BM252" s="53" t="str" cm="1">
        <f t="array" aca="1" ref="BM252" ca="1">OFFSET($BF$2,$BL252,COLUMN(A:A),,)</f>
        <v>DC0819-407</v>
      </c>
      <c r="BN252" s="55" cm="1">
        <f t="array" aca="1" ref="BN252" ca="1">OFFSET($BF$2,$BL252,COLUMN(B:B),,)</f>
        <v>44744</v>
      </c>
      <c r="BO252" s="53" cm="1">
        <f t="array" aca="1" ref="BO252" ca="1">OFFSET($BF$2,$BL252,COLUMN(C:C),,)</f>
        <v>11</v>
      </c>
      <c r="BP252" s="53" cm="1">
        <f t="array" aca="1" ref="BP252" ca="1">OFFSET($BF$2,$BL252,COLUMN(D:D),,)</f>
        <v>30</v>
      </c>
    </row>
    <row r="253" spans="1:68">
      <c r="A253" s="6">
        <v>251</v>
      </c>
      <c r="B253" s="6">
        <f>Order!A254</f>
        <v>0</v>
      </c>
      <c r="C253" s="6">
        <f>Order!C254</f>
        <v>0</v>
      </c>
      <c r="D253" s="44">
        <f>Order!B254</f>
        <v>0</v>
      </c>
      <c r="E253" s="6">
        <f>Order!D254</f>
        <v>0</v>
      </c>
      <c r="F253" s="6">
        <f>Order!E254</f>
        <v>0</v>
      </c>
      <c r="G253" s="6">
        <f>Order!F254</f>
        <v>0</v>
      </c>
      <c r="H253" s="6">
        <f>Order!G254</f>
        <v>0</v>
      </c>
      <c r="I253" s="6">
        <f>Order!H254</f>
        <v>0</v>
      </c>
      <c r="J253" s="6">
        <f>Order!I254</f>
        <v>0</v>
      </c>
      <c r="K253" s="6">
        <f>Order!J254</f>
        <v>0</v>
      </c>
      <c r="L253" s="6">
        <f>Order!K254</f>
        <v>0</v>
      </c>
      <c r="M253" s="6">
        <f>Order!L254</f>
        <v>0</v>
      </c>
      <c r="N253" s="6">
        <f>Order!M254</f>
        <v>0</v>
      </c>
      <c r="O253" s="6">
        <f>Order!N254</f>
        <v>0</v>
      </c>
      <c r="P253" s="6">
        <f>Order!O254</f>
        <v>0</v>
      </c>
      <c r="Q253" s="6">
        <f>Order!P254</f>
        <v>0</v>
      </c>
      <c r="R253" s="6">
        <f>Order!Q254</f>
        <v>0</v>
      </c>
      <c r="S253" s="6">
        <f>Order!R254</f>
        <v>0</v>
      </c>
      <c r="T253" s="6">
        <f>Order!S254</f>
        <v>0</v>
      </c>
      <c r="U253" s="6">
        <f>Order!T254</f>
        <v>0</v>
      </c>
      <c r="V253" s="6">
        <f>Order!U254</f>
        <v>0</v>
      </c>
      <c r="W253" s="6">
        <f>Order!V254</f>
        <v>0</v>
      </c>
      <c r="X253" s="6">
        <f>Order!W254</f>
        <v>0</v>
      </c>
      <c r="Y253" s="6">
        <f>Order!X254</f>
        <v>0</v>
      </c>
      <c r="Z253" s="6">
        <f>Order!Y254</f>
        <v>0</v>
      </c>
      <c r="AA253" s="6">
        <f>Order!Z254</f>
        <v>0</v>
      </c>
      <c r="AZ253" s="6">
        <v>251</v>
      </c>
      <c r="BA253" s="45" t="str">
        <f t="shared" ca="1" si="26"/>
        <v>DC0819-407</v>
      </c>
      <c r="BB253" s="44">
        <f t="shared" ca="1" si="27"/>
        <v>44737</v>
      </c>
      <c r="BC253" s="6">
        <f>$AI$2</f>
        <v>5.5</v>
      </c>
      <c r="BD253" s="6">
        <f ca="1">$AI$16</f>
        <v>18</v>
      </c>
      <c r="BF253" s="6" cm="1">
        <f t="array" aca="1" ref="BF253" ca="1">SMALL(IF(CGAC-$D$1&lt;36,ROW($BD$3:$BD$1009)-2,9999),ROW(251:251))</f>
        <v>251</v>
      </c>
      <c r="BG253" s="6" t="str" cm="1">
        <f t="array" aca="1" ref="BG253" ca="1">OFFSET($AZ$2,$BF253,COLUMN(A:A),,)</f>
        <v>DC0819-407</v>
      </c>
      <c r="BH253" s="49" cm="1">
        <f t="array" aca="1" ref="BH253" ca="1">OFFSET($AZ$2,$BF253,COLUMN(B:B),,)</f>
        <v>44737</v>
      </c>
      <c r="BI253" s="6" cm="1">
        <f t="array" aca="1" ref="BI253" ca="1">OFFSET($AZ$2,$BF253,COLUMN(C:C),,)</f>
        <v>5.5</v>
      </c>
      <c r="BJ253" s="6" cm="1">
        <f t="array" aca="1" ref="BJ253" ca="1">OFFSET($AZ$2,$BF253,COLUMN(D:D),,)</f>
        <v>18</v>
      </c>
      <c r="BL253" s="54" cm="1">
        <f t="array" aca="1" ref="BL253" ca="1">SMALL(IF(Order_QTY&gt;0,ROW($BF$3:$BF$1009)-2,9999),ROW(251:251))</f>
        <v>320</v>
      </c>
      <c r="BM253" s="53" t="str" cm="1">
        <f t="array" aca="1" ref="BM253" ca="1">OFFSET($BF$2,$BL253,COLUMN(A:A),,)</f>
        <v>DC0819-407</v>
      </c>
      <c r="BN253" s="55" cm="1">
        <f t="array" aca="1" ref="BN253" ca="1">OFFSET($BF$2,$BL253,COLUMN(B:B),,)</f>
        <v>44744</v>
      </c>
      <c r="BO253" s="53" cm="1">
        <f t="array" aca="1" ref="BO253" ca="1">OFFSET($BF$2,$BL253,COLUMN(C:C),,)</f>
        <v>11.5</v>
      </c>
      <c r="BP253" s="53" cm="1">
        <f t="array" aca="1" ref="BP253" ca="1">OFFSET($BF$2,$BL253,COLUMN(D:D),,)</f>
        <v>18</v>
      </c>
    </row>
    <row r="254" spans="1:68">
      <c r="A254" s="6">
        <v>252</v>
      </c>
      <c r="B254" s="6">
        <f>Order!A255</f>
        <v>0</v>
      </c>
      <c r="C254" s="6">
        <f>Order!C255</f>
        <v>0</v>
      </c>
      <c r="D254" s="44">
        <f>Order!B255</f>
        <v>0</v>
      </c>
      <c r="E254" s="6">
        <f>Order!D255</f>
        <v>0</v>
      </c>
      <c r="F254" s="6">
        <f>Order!E255</f>
        <v>0</v>
      </c>
      <c r="G254" s="6">
        <f>Order!F255</f>
        <v>0</v>
      </c>
      <c r="H254" s="6">
        <f>Order!G255</f>
        <v>0</v>
      </c>
      <c r="I254" s="6">
        <f>Order!H255</f>
        <v>0</v>
      </c>
      <c r="J254" s="6">
        <f>Order!I255</f>
        <v>0</v>
      </c>
      <c r="K254" s="6">
        <f>Order!J255</f>
        <v>0</v>
      </c>
      <c r="L254" s="6">
        <f>Order!K255</f>
        <v>0</v>
      </c>
      <c r="M254" s="6">
        <f>Order!L255</f>
        <v>0</v>
      </c>
      <c r="N254" s="6">
        <f>Order!M255</f>
        <v>0</v>
      </c>
      <c r="O254" s="6">
        <f>Order!N255</f>
        <v>0</v>
      </c>
      <c r="P254" s="6">
        <f>Order!O255</f>
        <v>0</v>
      </c>
      <c r="Q254" s="6">
        <f>Order!P255</f>
        <v>0</v>
      </c>
      <c r="R254" s="6">
        <f>Order!Q255</f>
        <v>0</v>
      </c>
      <c r="S254" s="6">
        <f>Order!R255</f>
        <v>0</v>
      </c>
      <c r="T254" s="6">
        <f>Order!S255</f>
        <v>0</v>
      </c>
      <c r="U254" s="6">
        <f>Order!T255</f>
        <v>0</v>
      </c>
      <c r="V254" s="6">
        <f>Order!U255</f>
        <v>0</v>
      </c>
      <c r="W254" s="6">
        <f>Order!V255</f>
        <v>0</v>
      </c>
      <c r="X254" s="6">
        <f>Order!W255</f>
        <v>0</v>
      </c>
      <c r="Y254" s="6">
        <f>Order!X255</f>
        <v>0</v>
      </c>
      <c r="Z254" s="6">
        <f>Order!Y255</f>
        <v>0</v>
      </c>
      <c r="AA254" s="6">
        <f>Order!Z255</f>
        <v>0</v>
      </c>
      <c r="AZ254" s="6">
        <v>252</v>
      </c>
      <c r="BA254" s="45" t="str">
        <f t="shared" ca="1" si="26"/>
        <v>DC0819-407</v>
      </c>
      <c r="BB254" s="44">
        <f t="shared" ca="1" si="27"/>
        <v>44737</v>
      </c>
      <c r="BC254" s="6">
        <f>$AJ$2</f>
        <v>6</v>
      </c>
      <c r="BD254" s="6">
        <f ca="1">$AJ$16</f>
        <v>24</v>
      </c>
      <c r="BF254" s="6" cm="1">
        <f t="array" aca="1" ref="BF254" ca="1">SMALL(IF(CGAC-$D$1&lt;36,ROW($BD$3:$BD$1009)-2,9999),ROW(252:252))</f>
        <v>252</v>
      </c>
      <c r="BG254" s="6" t="str" cm="1">
        <f t="array" aca="1" ref="BG254" ca="1">OFFSET($AZ$2,$BF254,COLUMN(A:A),,)</f>
        <v>DC0819-407</v>
      </c>
      <c r="BH254" s="49" cm="1">
        <f t="array" aca="1" ref="BH254" ca="1">OFFSET($AZ$2,$BF254,COLUMN(B:B),,)</f>
        <v>44737</v>
      </c>
      <c r="BI254" s="6" cm="1">
        <f t="array" aca="1" ref="BI254" ca="1">OFFSET($AZ$2,$BF254,COLUMN(C:C),,)</f>
        <v>6</v>
      </c>
      <c r="BJ254" s="6" cm="1">
        <f t="array" aca="1" ref="BJ254" ca="1">OFFSET($AZ$2,$BF254,COLUMN(D:D),,)</f>
        <v>24</v>
      </c>
      <c r="BL254" s="54" cm="1">
        <f t="array" aca="1" ref="BL254" ca="1">SMALL(IF(Order_QTY&gt;0,ROW($BF$3:$BF$1009)-2,9999),ROW(252:252))</f>
        <v>321</v>
      </c>
      <c r="BM254" s="53" t="str" cm="1">
        <f t="array" aca="1" ref="BM254" ca="1">OFFSET($BF$2,$BL254,COLUMN(A:A),,)</f>
        <v>DC0819-407</v>
      </c>
      <c r="BN254" s="55" cm="1">
        <f t="array" aca="1" ref="BN254" ca="1">OFFSET($BF$2,$BL254,COLUMN(B:B),,)</f>
        <v>44744</v>
      </c>
      <c r="BO254" s="53" cm="1">
        <f t="array" aca="1" ref="BO254" ca="1">OFFSET($BF$2,$BL254,COLUMN(C:C),,)</f>
        <v>12</v>
      </c>
      <c r="BP254" s="53" cm="1">
        <f t="array" aca="1" ref="BP254" ca="1">OFFSET($BF$2,$BL254,COLUMN(D:D),,)</f>
        <v>18</v>
      </c>
    </row>
    <row r="255" spans="1:68">
      <c r="A255" s="6">
        <v>253</v>
      </c>
      <c r="B255" s="6">
        <f>Order!A256</f>
        <v>0</v>
      </c>
      <c r="C255" s="6">
        <f>Order!C256</f>
        <v>0</v>
      </c>
      <c r="D255" s="44">
        <f>Order!B256</f>
        <v>0</v>
      </c>
      <c r="E255" s="6">
        <f>Order!D256</f>
        <v>0</v>
      </c>
      <c r="F255" s="6">
        <f>Order!E256</f>
        <v>0</v>
      </c>
      <c r="G255" s="6">
        <f>Order!F256</f>
        <v>0</v>
      </c>
      <c r="H255" s="6">
        <f>Order!G256</f>
        <v>0</v>
      </c>
      <c r="I255" s="6">
        <f>Order!H256</f>
        <v>0</v>
      </c>
      <c r="J255" s="6">
        <f>Order!I256</f>
        <v>0</v>
      </c>
      <c r="K255" s="6">
        <f>Order!J256</f>
        <v>0</v>
      </c>
      <c r="L255" s="6">
        <f>Order!K256</f>
        <v>0</v>
      </c>
      <c r="M255" s="6">
        <f>Order!L256</f>
        <v>0</v>
      </c>
      <c r="N255" s="6">
        <f>Order!M256</f>
        <v>0</v>
      </c>
      <c r="O255" s="6">
        <f>Order!N256</f>
        <v>0</v>
      </c>
      <c r="P255" s="6">
        <f>Order!O256</f>
        <v>0</v>
      </c>
      <c r="Q255" s="6">
        <f>Order!P256</f>
        <v>0</v>
      </c>
      <c r="R255" s="6">
        <f>Order!Q256</f>
        <v>0</v>
      </c>
      <c r="S255" s="6">
        <f>Order!R256</f>
        <v>0</v>
      </c>
      <c r="T255" s="6">
        <f>Order!S256</f>
        <v>0</v>
      </c>
      <c r="U255" s="6">
        <f>Order!T256</f>
        <v>0</v>
      </c>
      <c r="V255" s="6">
        <f>Order!U256</f>
        <v>0</v>
      </c>
      <c r="W255" s="6">
        <f>Order!V256</f>
        <v>0</v>
      </c>
      <c r="X255" s="6">
        <f>Order!W256</f>
        <v>0</v>
      </c>
      <c r="Y255" s="6">
        <f>Order!X256</f>
        <v>0</v>
      </c>
      <c r="Z255" s="6">
        <f>Order!Y256</f>
        <v>0</v>
      </c>
      <c r="AA255" s="6">
        <f>Order!Z256</f>
        <v>0</v>
      </c>
      <c r="AZ255" s="6">
        <v>253</v>
      </c>
      <c r="BA255" s="45" t="str">
        <f t="shared" ca="1" si="26"/>
        <v>DC0819-407</v>
      </c>
      <c r="BB255" s="44">
        <f t="shared" ca="1" si="27"/>
        <v>44737</v>
      </c>
      <c r="BC255" s="6">
        <f>$AK$2</f>
        <v>6.5</v>
      </c>
      <c r="BD255" s="6">
        <f ca="1">$AK$16</f>
        <v>30</v>
      </c>
      <c r="BF255" s="6" cm="1">
        <f t="array" aca="1" ref="BF255" ca="1">SMALL(IF(CGAC-$D$1&lt;36,ROW($BD$3:$BD$1009)-2,9999),ROW(253:253))</f>
        <v>253</v>
      </c>
      <c r="BG255" s="6" t="str" cm="1">
        <f t="array" aca="1" ref="BG255" ca="1">OFFSET($AZ$2,$BF255,COLUMN(A:A),,)</f>
        <v>DC0819-407</v>
      </c>
      <c r="BH255" s="49" cm="1">
        <f t="array" aca="1" ref="BH255" ca="1">OFFSET($AZ$2,$BF255,COLUMN(B:B),,)</f>
        <v>44737</v>
      </c>
      <c r="BI255" s="6" cm="1">
        <f t="array" aca="1" ref="BI255" ca="1">OFFSET($AZ$2,$BF255,COLUMN(C:C),,)</f>
        <v>6.5</v>
      </c>
      <c r="BJ255" s="6" cm="1">
        <f t="array" aca="1" ref="BJ255" ca="1">OFFSET($AZ$2,$BF255,COLUMN(D:D),,)</f>
        <v>30</v>
      </c>
      <c r="BL255" s="54" cm="1">
        <f t="array" aca="1" ref="BL255" ca="1">SMALL(IF(Order_QTY&gt;0,ROW($BF$3:$BF$1009)-2,9999),ROW(253:253))</f>
        <v>322</v>
      </c>
      <c r="BM255" s="53" t="str" cm="1">
        <f t="array" aca="1" ref="BM255" ca="1">OFFSET($BF$2,$BL255,COLUMN(A:A),,)</f>
        <v>DC0819-407</v>
      </c>
      <c r="BN255" s="55" cm="1">
        <f t="array" aca="1" ref="BN255" ca="1">OFFSET($BF$2,$BL255,COLUMN(B:B),,)</f>
        <v>44744</v>
      </c>
      <c r="BO255" s="53" cm="1">
        <f t="array" aca="1" ref="BO255" ca="1">OFFSET($BF$2,$BL255,COLUMN(C:C),,)</f>
        <v>12.5</v>
      </c>
      <c r="BP255" s="53" cm="1">
        <f t="array" aca="1" ref="BP255" ca="1">OFFSET($BF$2,$BL255,COLUMN(D:D),,)</f>
        <v>6</v>
      </c>
    </row>
    <row r="256" spans="1:68">
      <c r="A256" s="6">
        <v>254</v>
      </c>
      <c r="B256" s="6">
        <f>Order!A257</f>
        <v>0</v>
      </c>
      <c r="C256" s="6">
        <f>Order!C257</f>
        <v>0</v>
      </c>
      <c r="D256" s="44">
        <f>Order!B257</f>
        <v>0</v>
      </c>
      <c r="E256" s="6">
        <f>Order!D257</f>
        <v>0</v>
      </c>
      <c r="F256" s="6">
        <f>Order!E257</f>
        <v>0</v>
      </c>
      <c r="G256" s="6">
        <f>Order!F257</f>
        <v>0</v>
      </c>
      <c r="H256" s="6">
        <f>Order!G257</f>
        <v>0</v>
      </c>
      <c r="I256" s="6">
        <f>Order!H257</f>
        <v>0</v>
      </c>
      <c r="J256" s="6">
        <f>Order!I257</f>
        <v>0</v>
      </c>
      <c r="K256" s="6">
        <f>Order!J257</f>
        <v>0</v>
      </c>
      <c r="L256" s="6">
        <f>Order!K257</f>
        <v>0</v>
      </c>
      <c r="M256" s="6">
        <f>Order!L257</f>
        <v>0</v>
      </c>
      <c r="N256" s="6">
        <f>Order!M257</f>
        <v>0</v>
      </c>
      <c r="O256" s="6">
        <f>Order!N257</f>
        <v>0</v>
      </c>
      <c r="P256" s="6">
        <f>Order!O257</f>
        <v>0</v>
      </c>
      <c r="Q256" s="6">
        <f>Order!P257</f>
        <v>0</v>
      </c>
      <c r="R256" s="6">
        <f>Order!Q257</f>
        <v>0</v>
      </c>
      <c r="S256" s="6">
        <f>Order!R257</f>
        <v>0</v>
      </c>
      <c r="T256" s="6">
        <f>Order!S257</f>
        <v>0</v>
      </c>
      <c r="U256" s="6">
        <f>Order!T257</f>
        <v>0</v>
      </c>
      <c r="V256" s="6">
        <f>Order!U257</f>
        <v>0</v>
      </c>
      <c r="W256" s="6">
        <f>Order!V257</f>
        <v>0</v>
      </c>
      <c r="X256" s="6">
        <f>Order!W257</f>
        <v>0</v>
      </c>
      <c r="Y256" s="6">
        <f>Order!X257</f>
        <v>0</v>
      </c>
      <c r="Z256" s="6">
        <f>Order!Y257</f>
        <v>0</v>
      </c>
      <c r="AA256" s="6">
        <f>Order!Z257</f>
        <v>0</v>
      </c>
      <c r="AZ256" s="6">
        <v>254</v>
      </c>
      <c r="BA256" s="45" t="str">
        <f t="shared" ca="1" si="26"/>
        <v>DC0819-407</v>
      </c>
      <c r="BB256" s="44">
        <f t="shared" ca="1" si="27"/>
        <v>44737</v>
      </c>
      <c r="BC256" s="6">
        <f>$AL$2</f>
        <v>7</v>
      </c>
      <c r="BD256" s="6">
        <f ca="1">$AL$16</f>
        <v>42</v>
      </c>
      <c r="BF256" s="6" cm="1">
        <f t="array" aca="1" ref="BF256" ca="1">SMALL(IF(CGAC-$D$1&lt;36,ROW($BD$3:$BD$1009)-2,9999),ROW(254:254))</f>
        <v>254</v>
      </c>
      <c r="BG256" s="6" t="str" cm="1">
        <f t="array" aca="1" ref="BG256" ca="1">OFFSET($AZ$2,$BF256,COLUMN(A:A),,)</f>
        <v>DC0819-407</v>
      </c>
      <c r="BH256" s="49" cm="1">
        <f t="array" aca="1" ref="BH256" ca="1">OFFSET($AZ$2,$BF256,COLUMN(B:B),,)</f>
        <v>44737</v>
      </c>
      <c r="BI256" s="6" cm="1">
        <f t="array" aca="1" ref="BI256" ca="1">OFFSET($AZ$2,$BF256,COLUMN(C:C),,)</f>
        <v>7</v>
      </c>
      <c r="BJ256" s="6" cm="1">
        <f t="array" aca="1" ref="BJ256" ca="1">OFFSET($AZ$2,$BF256,COLUMN(D:D),,)</f>
        <v>42</v>
      </c>
      <c r="BL256" s="54" cm="1">
        <f t="array" aca="1" ref="BL256" ca="1">SMALL(IF(Order_QTY&gt;0,ROW($BF$3:$BF$1009)-2,9999),ROW(254:254))</f>
        <v>326</v>
      </c>
      <c r="BM256" s="53" t="str" cm="1">
        <f t="array" aca="1" ref="BM256" ca="1">OFFSET($BF$2,$BL256,COLUMN(A:A),,)</f>
        <v>DJ5961-780</v>
      </c>
      <c r="BN256" s="55" cm="1">
        <f t="array" aca="1" ref="BN256" ca="1">OFFSET($BF$2,$BL256,COLUMN(B:B),,)</f>
        <v>44744</v>
      </c>
      <c r="BO256" s="53" cm="1">
        <f t="array" aca="1" ref="BO256" ca="1">OFFSET($BF$2,$BL256,COLUMN(C:C),,)</f>
        <v>5</v>
      </c>
      <c r="BP256" s="53" cm="1">
        <f t="array" aca="1" ref="BP256" ca="1">OFFSET($BF$2,$BL256,COLUMN(D:D),,)</f>
        <v>6</v>
      </c>
    </row>
    <row r="257" spans="1:68">
      <c r="A257" s="6">
        <v>255</v>
      </c>
      <c r="B257" s="6">
        <f>Order!A258</f>
        <v>0</v>
      </c>
      <c r="C257" s="6">
        <f>Order!C258</f>
        <v>0</v>
      </c>
      <c r="D257" s="44">
        <f>Order!B258</f>
        <v>0</v>
      </c>
      <c r="E257" s="6">
        <f>Order!D258</f>
        <v>0</v>
      </c>
      <c r="F257" s="6">
        <f>Order!E258</f>
        <v>0</v>
      </c>
      <c r="G257" s="6">
        <f>Order!F258</f>
        <v>0</v>
      </c>
      <c r="H257" s="6">
        <f>Order!G258</f>
        <v>0</v>
      </c>
      <c r="I257" s="6">
        <f>Order!H258</f>
        <v>0</v>
      </c>
      <c r="J257" s="6">
        <f>Order!I258</f>
        <v>0</v>
      </c>
      <c r="K257" s="6">
        <f>Order!J258</f>
        <v>0</v>
      </c>
      <c r="L257" s="6">
        <f>Order!K258</f>
        <v>0</v>
      </c>
      <c r="M257" s="6">
        <f>Order!L258</f>
        <v>0</v>
      </c>
      <c r="N257" s="6">
        <f>Order!M258</f>
        <v>0</v>
      </c>
      <c r="O257" s="6">
        <f>Order!N258</f>
        <v>0</v>
      </c>
      <c r="P257" s="6">
        <f>Order!O258</f>
        <v>0</v>
      </c>
      <c r="Q257" s="6">
        <f>Order!P258</f>
        <v>0</v>
      </c>
      <c r="R257" s="6">
        <f>Order!Q258</f>
        <v>0</v>
      </c>
      <c r="S257" s="6">
        <f>Order!R258</f>
        <v>0</v>
      </c>
      <c r="T257" s="6">
        <f>Order!S258</f>
        <v>0</v>
      </c>
      <c r="U257" s="6">
        <f>Order!T258</f>
        <v>0</v>
      </c>
      <c r="V257" s="6">
        <f>Order!U258</f>
        <v>0</v>
      </c>
      <c r="W257" s="6">
        <f>Order!V258</f>
        <v>0</v>
      </c>
      <c r="X257" s="6">
        <f>Order!W258</f>
        <v>0</v>
      </c>
      <c r="Y257" s="6">
        <f>Order!X258</f>
        <v>0</v>
      </c>
      <c r="Z257" s="6">
        <f>Order!Y258</f>
        <v>0</v>
      </c>
      <c r="AA257" s="6">
        <f>Order!Z258</f>
        <v>0</v>
      </c>
      <c r="AZ257" s="6">
        <v>255</v>
      </c>
      <c r="BA257" s="45" t="str">
        <f t="shared" ca="1" si="26"/>
        <v>DC0819-407</v>
      </c>
      <c r="BB257" s="44">
        <f t="shared" ca="1" si="27"/>
        <v>44737</v>
      </c>
      <c r="BC257" s="6">
        <f>$AM$2</f>
        <v>7.5</v>
      </c>
      <c r="BD257" s="6">
        <f ca="1">$AM$16</f>
        <v>36</v>
      </c>
      <c r="BF257" s="6" cm="1">
        <f t="array" aca="1" ref="BF257" ca="1">SMALL(IF(CGAC-$D$1&lt;36,ROW($BD$3:$BD$1009)-2,9999),ROW(255:255))</f>
        <v>255</v>
      </c>
      <c r="BG257" s="6" t="str" cm="1">
        <f t="array" aca="1" ref="BG257" ca="1">OFFSET($AZ$2,$BF257,COLUMN(A:A),,)</f>
        <v>DC0819-407</v>
      </c>
      <c r="BH257" s="49" cm="1">
        <f t="array" aca="1" ref="BH257" ca="1">OFFSET($AZ$2,$BF257,COLUMN(B:B),,)</f>
        <v>44737</v>
      </c>
      <c r="BI257" s="6" cm="1">
        <f t="array" aca="1" ref="BI257" ca="1">OFFSET($AZ$2,$BF257,COLUMN(C:C),,)</f>
        <v>7.5</v>
      </c>
      <c r="BJ257" s="6" cm="1">
        <f t="array" aca="1" ref="BJ257" ca="1">OFFSET($AZ$2,$BF257,COLUMN(D:D),,)</f>
        <v>36</v>
      </c>
      <c r="BL257" s="54" cm="1">
        <f t="array" aca="1" ref="BL257" ca="1">SMALL(IF(Order_QTY&gt;0,ROW($BF$3:$BF$1009)-2,9999),ROW(255:255))</f>
        <v>330</v>
      </c>
      <c r="BM257" s="53" t="str" cm="1">
        <f t="array" aca="1" ref="BM257" ca="1">OFFSET($BF$2,$BL257,COLUMN(A:A),,)</f>
        <v>DJ5961-780</v>
      </c>
      <c r="BN257" s="55" cm="1">
        <f t="array" aca="1" ref="BN257" ca="1">OFFSET($BF$2,$BL257,COLUMN(B:B),,)</f>
        <v>44744</v>
      </c>
      <c r="BO257" s="53" cm="1">
        <f t="array" aca="1" ref="BO257" ca="1">OFFSET($BF$2,$BL257,COLUMN(C:C),,)</f>
        <v>7</v>
      </c>
      <c r="BP257" s="53" cm="1">
        <f t="array" aca="1" ref="BP257" ca="1">OFFSET($BF$2,$BL257,COLUMN(D:D),,)</f>
        <v>306</v>
      </c>
    </row>
    <row r="258" spans="1:68">
      <c r="A258" s="6">
        <v>256</v>
      </c>
      <c r="B258" s="6">
        <f>Order!A259</f>
        <v>0</v>
      </c>
      <c r="C258" s="6">
        <f>Order!C259</f>
        <v>0</v>
      </c>
      <c r="D258" s="44">
        <f>Order!B259</f>
        <v>0</v>
      </c>
      <c r="E258" s="6">
        <f>Order!D259</f>
        <v>0</v>
      </c>
      <c r="F258" s="6">
        <f>Order!E259</f>
        <v>0</v>
      </c>
      <c r="G258" s="6">
        <f>Order!F259</f>
        <v>0</v>
      </c>
      <c r="H258" s="6">
        <f>Order!G259</f>
        <v>0</v>
      </c>
      <c r="I258" s="6">
        <f>Order!H259</f>
        <v>0</v>
      </c>
      <c r="J258" s="6">
        <f>Order!I259</f>
        <v>0</v>
      </c>
      <c r="K258" s="6">
        <f>Order!J259</f>
        <v>0</v>
      </c>
      <c r="L258" s="6">
        <f>Order!K259</f>
        <v>0</v>
      </c>
      <c r="M258" s="6">
        <f>Order!L259</f>
        <v>0</v>
      </c>
      <c r="N258" s="6">
        <f>Order!M259</f>
        <v>0</v>
      </c>
      <c r="O258" s="6">
        <f>Order!N259</f>
        <v>0</v>
      </c>
      <c r="P258" s="6">
        <f>Order!O259</f>
        <v>0</v>
      </c>
      <c r="Q258" s="6">
        <f>Order!P259</f>
        <v>0</v>
      </c>
      <c r="R258" s="6">
        <f>Order!Q259</f>
        <v>0</v>
      </c>
      <c r="S258" s="6">
        <f>Order!R259</f>
        <v>0</v>
      </c>
      <c r="T258" s="6">
        <f>Order!S259</f>
        <v>0</v>
      </c>
      <c r="U258" s="6">
        <f>Order!T259</f>
        <v>0</v>
      </c>
      <c r="V258" s="6">
        <f>Order!U259</f>
        <v>0</v>
      </c>
      <c r="W258" s="6">
        <f>Order!V259</f>
        <v>0</v>
      </c>
      <c r="X258" s="6">
        <f>Order!W259</f>
        <v>0</v>
      </c>
      <c r="Y258" s="6">
        <f>Order!X259</f>
        <v>0</v>
      </c>
      <c r="Z258" s="6">
        <f>Order!Y259</f>
        <v>0</v>
      </c>
      <c r="AA258" s="6">
        <f>Order!Z259</f>
        <v>0</v>
      </c>
      <c r="AZ258" s="6">
        <v>256</v>
      </c>
      <c r="BA258" s="45" t="str">
        <f t="shared" ca="1" si="26"/>
        <v>DC0819-407</v>
      </c>
      <c r="BB258" s="44">
        <f t="shared" ca="1" si="27"/>
        <v>44737</v>
      </c>
      <c r="BC258" s="6">
        <f>$AN$2</f>
        <v>8</v>
      </c>
      <c r="BD258" s="6">
        <f ca="1">$AN$16</f>
        <v>48</v>
      </c>
      <c r="BF258" s="6" cm="1">
        <f t="array" aca="1" ref="BF258" ca="1">SMALL(IF(CGAC-$D$1&lt;36,ROW($BD$3:$BD$1009)-2,9999),ROW(256:256))</f>
        <v>256</v>
      </c>
      <c r="BG258" s="6" t="str" cm="1">
        <f t="array" aca="1" ref="BG258" ca="1">OFFSET($AZ$2,$BF258,COLUMN(A:A),,)</f>
        <v>DC0819-407</v>
      </c>
      <c r="BH258" s="49" cm="1">
        <f t="array" aca="1" ref="BH258" ca="1">OFFSET($AZ$2,$BF258,COLUMN(B:B),,)</f>
        <v>44737</v>
      </c>
      <c r="BI258" s="6" cm="1">
        <f t="array" aca="1" ref="BI258" ca="1">OFFSET($AZ$2,$BF258,COLUMN(C:C),,)</f>
        <v>8</v>
      </c>
      <c r="BJ258" s="6" cm="1">
        <f t="array" aca="1" ref="BJ258" ca="1">OFFSET($AZ$2,$BF258,COLUMN(D:D),,)</f>
        <v>48</v>
      </c>
      <c r="BL258" s="54" cm="1">
        <f t="array" aca="1" ref="BL258" ca="1">SMALL(IF(Order_QTY&gt;0,ROW($BF$3:$BF$1009)-2,9999),ROW(256:256))</f>
        <v>331</v>
      </c>
      <c r="BM258" s="53" t="str" cm="1">
        <f t="array" aca="1" ref="BM258" ca="1">OFFSET($BF$2,$BL258,COLUMN(A:A),,)</f>
        <v>DJ5961-780</v>
      </c>
      <c r="BN258" s="55" cm="1">
        <f t="array" aca="1" ref="BN258" ca="1">OFFSET($BF$2,$BL258,COLUMN(B:B),,)</f>
        <v>44744</v>
      </c>
      <c r="BO258" s="53" cm="1">
        <f t="array" aca="1" ref="BO258" ca="1">OFFSET($BF$2,$BL258,COLUMN(C:C),,)</f>
        <v>7.5</v>
      </c>
      <c r="BP258" s="53" cm="1">
        <f t="array" aca="1" ref="BP258" ca="1">OFFSET($BF$2,$BL258,COLUMN(D:D),,)</f>
        <v>48</v>
      </c>
    </row>
    <row r="259" spans="1:68">
      <c r="A259" s="6">
        <v>257</v>
      </c>
      <c r="B259" s="6">
        <f>Order!A260</f>
        <v>0</v>
      </c>
      <c r="C259" s="6">
        <f>Order!C260</f>
        <v>0</v>
      </c>
      <c r="D259" s="44">
        <f>Order!B260</f>
        <v>0</v>
      </c>
      <c r="E259" s="6">
        <f>Order!D260</f>
        <v>0</v>
      </c>
      <c r="F259" s="6">
        <f>Order!E260</f>
        <v>0</v>
      </c>
      <c r="G259" s="6">
        <f>Order!F260</f>
        <v>0</v>
      </c>
      <c r="H259" s="6">
        <f>Order!G260</f>
        <v>0</v>
      </c>
      <c r="I259" s="6">
        <f>Order!H260</f>
        <v>0</v>
      </c>
      <c r="J259" s="6">
        <f>Order!I260</f>
        <v>0</v>
      </c>
      <c r="K259" s="6">
        <f>Order!J260</f>
        <v>0</v>
      </c>
      <c r="L259" s="6">
        <f>Order!K260</f>
        <v>0</v>
      </c>
      <c r="M259" s="6">
        <f>Order!L260</f>
        <v>0</v>
      </c>
      <c r="N259" s="6">
        <f>Order!M260</f>
        <v>0</v>
      </c>
      <c r="O259" s="6">
        <f>Order!N260</f>
        <v>0</v>
      </c>
      <c r="P259" s="6">
        <f>Order!O260</f>
        <v>0</v>
      </c>
      <c r="Q259" s="6">
        <f>Order!P260</f>
        <v>0</v>
      </c>
      <c r="R259" s="6">
        <f>Order!Q260</f>
        <v>0</v>
      </c>
      <c r="S259" s="6">
        <f>Order!R260</f>
        <v>0</v>
      </c>
      <c r="T259" s="6">
        <f>Order!S260</f>
        <v>0</v>
      </c>
      <c r="U259" s="6">
        <f>Order!T260</f>
        <v>0</v>
      </c>
      <c r="V259" s="6">
        <f>Order!U260</f>
        <v>0</v>
      </c>
      <c r="W259" s="6">
        <f>Order!V260</f>
        <v>0</v>
      </c>
      <c r="X259" s="6">
        <f>Order!W260</f>
        <v>0</v>
      </c>
      <c r="Y259" s="6">
        <f>Order!X260</f>
        <v>0</v>
      </c>
      <c r="Z259" s="6">
        <f>Order!Y260</f>
        <v>0</v>
      </c>
      <c r="AA259" s="6">
        <f>Order!Z260</f>
        <v>0</v>
      </c>
      <c r="AZ259" s="6">
        <v>257</v>
      </c>
      <c r="BA259" s="45" t="str">
        <f t="shared" ca="1" si="26"/>
        <v>DC0819-407</v>
      </c>
      <c r="BB259" s="44">
        <f t="shared" ca="1" si="27"/>
        <v>44737</v>
      </c>
      <c r="BC259" s="6">
        <f>$AO$2</f>
        <v>8.5</v>
      </c>
      <c r="BD259" s="6">
        <f ca="1">$AO$16</f>
        <v>54</v>
      </c>
      <c r="BF259" s="6" cm="1">
        <f t="array" aca="1" ref="BF259" ca="1">SMALL(IF(CGAC-$D$1&lt;36,ROW($BD$3:$BD$1009)-2,9999),ROW(257:257))</f>
        <v>257</v>
      </c>
      <c r="BG259" s="6" t="str" cm="1">
        <f t="array" aca="1" ref="BG259" ca="1">OFFSET($AZ$2,$BF259,COLUMN(A:A),,)</f>
        <v>DC0819-407</v>
      </c>
      <c r="BH259" s="49" cm="1">
        <f t="array" aca="1" ref="BH259" ca="1">OFFSET($AZ$2,$BF259,COLUMN(B:B),,)</f>
        <v>44737</v>
      </c>
      <c r="BI259" s="6" cm="1">
        <f t="array" aca="1" ref="BI259" ca="1">OFFSET($AZ$2,$BF259,COLUMN(C:C),,)</f>
        <v>8.5</v>
      </c>
      <c r="BJ259" s="6" cm="1">
        <f t="array" aca="1" ref="BJ259" ca="1">OFFSET($AZ$2,$BF259,COLUMN(D:D),,)</f>
        <v>54</v>
      </c>
      <c r="BL259" s="54" cm="1">
        <f t="array" aca="1" ref="BL259" ca="1">SMALL(IF(Order_QTY&gt;0,ROW($BF$3:$BF$1009)-2,9999),ROW(257:257))</f>
        <v>332</v>
      </c>
      <c r="BM259" s="53" t="str" cm="1">
        <f t="array" aca="1" ref="BM259" ca="1">OFFSET($BF$2,$BL259,COLUMN(A:A),,)</f>
        <v>DJ5961-780</v>
      </c>
      <c r="BN259" s="55" cm="1">
        <f t="array" aca="1" ref="BN259" ca="1">OFFSET($BF$2,$BL259,COLUMN(B:B),,)</f>
        <v>44744</v>
      </c>
      <c r="BO259" s="53" cm="1">
        <f t="array" aca="1" ref="BO259" ca="1">OFFSET($BF$2,$BL259,COLUMN(C:C),,)</f>
        <v>8</v>
      </c>
      <c r="BP259" s="53" cm="1">
        <f t="array" aca="1" ref="BP259" ca="1">OFFSET($BF$2,$BL259,COLUMN(D:D),,)</f>
        <v>528</v>
      </c>
    </row>
    <row r="260" spans="1:68">
      <c r="A260" s="6">
        <v>258</v>
      </c>
      <c r="B260" s="6">
        <f>Order!A261</f>
        <v>0</v>
      </c>
      <c r="C260" s="6">
        <f>Order!C261</f>
        <v>0</v>
      </c>
      <c r="D260" s="44">
        <f>Order!B261</f>
        <v>0</v>
      </c>
      <c r="E260" s="6">
        <f>Order!D261</f>
        <v>0</v>
      </c>
      <c r="F260" s="6">
        <f>Order!E261</f>
        <v>0</v>
      </c>
      <c r="G260" s="6">
        <f>Order!F261</f>
        <v>0</v>
      </c>
      <c r="H260" s="6">
        <f>Order!G261</f>
        <v>0</v>
      </c>
      <c r="I260" s="6">
        <f>Order!H261</f>
        <v>0</v>
      </c>
      <c r="J260" s="6">
        <f>Order!I261</f>
        <v>0</v>
      </c>
      <c r="K260" s="6">
        <f>Order!J261</f>
        <v>0</v>
      </c>
      <c r="L260" s="6">
        <f>Order!K261</f>
        <v>0</v>
      </c>
      <c r="M260" s="6">
        <f>Order!L261</f>
        <v>0</v>
      </c>
      <c r="N260" s="6">
        <f>Order!M261</f>
        <v>0</v>
      </c>
      <c r="O260" s="6">
        <f>Order!N261</f>
        <v>0</v>
      </c>
      <c r="P260" s="6">
        <f>Order!O261</f>
        <v>0</v>
      </c>
      <c r="Q260" s="6">
        <f>Order!P261</f>
        <v>0</v>
      </c>
      <c r="R260" s="6">
        <f>Order!Q261</f>
        <v>0</v>
      </c>
      <c r="S260" s="6">
        <f>Order!R261</f>
        <v>0</v>
      </c>
      <c r="T260" s="6">
        <f>Order!S261</f>
        <v>0</v>
      </c>
      <c r="U260" s="6">
        <f>Order!T261</f>
        <v>0</v>
      </c>
      <c r="V260" s="6">
        <f>Order!U261</f>
        <v>0</v>
      </c>
      <c r="W260" s="6">
        <f>Order!V261</f>
        <v>0</v>
      </c>
      <c r="X260" s="6">
        <f>Order!W261</f>
        <v>0</v>
      </c>
      <c r="Y260" s="6">
        <f>Order!X261</f>
        <v>0</v>
      </c>
      <c r="Z260" s="6">
        <f>Order!Y261</f>
        <v>0</v>
      </c>
      <c r="AA260" s="6">
        <f>Order!Z261</f>
        <v>0</v>
      </c>
      <c r="AZ260" s="6">
        <v>258</v>
      </c>
      <c r="BA260" s="45" t="str">
        <f t="shared" ca="1" si="26"/>
        <v>DC0819-407</v>
      </c>
      <c r="BB260" s="44">
        <f t="shared" ca="1" si="27"/>
        <v>44737</v>
      </c>
      <c r="BC260" s="6">
        <f>$AP$2</f>
        <v>9</v>
      </c>
      <c r="BD260" s="6">
        <f ca="1">$AP$16</f>
        <v>60</v>
      </c>
      <c r="BF260" s="6" cm="1">
        <f t="array" aca="1" ref="BF260" ca="1">SMALL(IF(CGAC-$D$1&lt;36,ROW($BD$3:$BD$1009)-2,9999),ROW(258:258))</f>
        <v>258</v>
      </c>
      <c r="BG260" s="6" t="str" cm="1">
        <f t="array" aca="1" ref="BG260" ca="1">OFFSET($AZ$2,$BF260,COLUMN(A:A),,)</f>
        <v>DC0819-407</v>
      </c>
      <c r="BH260" s="49" cm="1">
        <f t="array" aca="1" ref="BH260" ca="1">OFFSET($AZ$2,$BF260,COLUMN(B:B),,)</f>
        <v>44737</v>
      </c>
      <c r="BI260" s="6" cm="1">
        <f t="array" aca="1" ref="BI260" ca="1">OFFSET($AZ$2,$BF260,COLUMN(C:C),,)</f>
        <v>9</v>
      </c>
      <c r="BJ260" s="6" cm="1">
        <f t="array" aca="1" ref="BJ260" ca="1">OFFSET($AZ$2,$BF260,COLUMN(D:D),,)</f>
        <v>60</v>
      </c>
      <c r="BL260" s="54" cm="1">
        <f t="array" aca="1" ref="BL260" ca="1">SMALL(IF(Order_QTY&gt;0,ROW($BF$3:$BF$1009)-2,9999),ROW(258:258))</f>
        <v>333</v>
      </c>
      <c r="BM260" s="53" t="str" cm="1">
        <f t="array" aca="1" ref="BM260" ca="1">OFFSET($BF$2,$BL260,COLUMN(A:A),,)</f>
        <v>DJ5961-780</v>
      </c>
      <c r="BN260" s="55" cm="1">
        <f t="array" aca="1" ref="BN260" ca="1">OFFSET($BF$2,$BL260,COLUMN(B:B),,)</f>
        <v>44744</v>
      </c>
      <c r="BO260" s="53" cm="1">
        <f t="array" aca="1" ref="BO260" ca="1">OFFSET($BF$2,$BL260,COLUMN(C:C),,)</f>
        <v>8.5</v>
      </c>
      <c r="BP260" s="53" cm="1">
        <f t="array" aca="1" ref="BP260" ca="1">OFFSET($BF$2,$BL260,COLUMN(D:D),,)</f>
        <v>96</v>
      </c>
    </row>
    <row r="261" spans="1:68">
      <c r="A261" s="6">
        <v>259</v>
      </c>
      <c r="B261" s="6">
        <f>Order!A262</f>
        <v>0</v>
      </c>
      <c r="C261" s="6">
        <f>Order!C262</f>
        <v>0</v>
      </c>
      <c r="D261" s="44">
        <f>Order!B262</f>
        <v>0</v>
      </c>
      <c r="E261" s="6">
        <f>Order!D262</f>
        <v>0</v>
      </c>
      <c r="F261" s="6">
        <f>Order!E262</f>
        <v>0</v>
      </c>
      <c r="G261" s="6">
        <f>Order!F262</f>
        <v>0</v>
      </c>
      <c r="H261" s="6">
        <f>Order!G262</f>
        <v>0</v>
      </c>
      <c r="I261" s="6">
        <f>Order!H262</f>
        <v>0</v>
      </c>
      <c r="J261" s="6">
        <f>Order!I262</f>
        <v>0</v>
      </c>
      <c r="K261" s="6">
        <f>Order!J262</f>
        <v>0</v>
      </c>
      <c r="L261" s="6">
        <f>Order!K262</f>
        <v>0</v>
      </c>
      <c r="M261" s="6">
        <f>Order!L262</f>
        <v>0</v>
      </c>
      <c r="N261" s="6">
        <f>Order!M262</f>
        <v>0</v>
      </c>
      <c r="O261" s="6">
        <f>Order!N262</f>
        <v>0</v>
      </c>
      <c r="P261" s="6">
        <f>Order!O262</f>
        <v>0</v>
      </c>
      <c r="Q261" s="6">
        <f>Order!P262</f>
        <v>0</v>
      </c>
      <c r="R261" s="6">
        <f>Order!Q262</f>
        <v>0</v>
      </c>
      <c r="S261" s="6">
        <f>Order!R262</f>
        <v>0</v>
      </c>
      <c r="T261" s="6">
        <f>Order!S262</f>
        <v>0</v>
      </c>
      <c r="U261" s="6">
        <f>Order!T262</f>
        <v>0</v>
      </c>
      <c r="V261" s="6">
        <f>Order!U262</f>
        <v>0</v>
      </c>
      <c r="W261" s="6">
        <f>Order!V262</f>
        <v>0</v>
      </c>
      <c r="X261" s="6">
        <f>Order!W262</f>
        <v>0</v>
      </c>
      <c r="Y261" s="6">
        <f>Order!X262</f>
        <v>0</v>
      </c>
      <c r="Z261" s="6">
        <f>Order!Y262</f>
        <v>0</v>
      </c>
      <c r="AA261" s="6">
        <f>Order!Z262</f>
        <v>0</v>
      </c>
      <c r="AZ261" s="6">
        <v>259</v>
      </c>
      <c r="BA261" s="45" t="str">
        <f t="shared" ca="1" si="26"/>
        <v>DC0819-407</v>
      </c>
      <c r="BB261" s="44">
        <f t="shared" ca="1" si="27"/>
        <v>44737</v>
      </c>
      <c r="BC261" s="6">
        <f>$AQ$2</f>
        <v>9.5</v>
      </c>
      <c r="BD261" s="6">
        <f ca="1">$AQ$16</f>
        <v>72</v>
      </c>
      <c r="BF261" s="6" cm="1">
        <f t="array" aca="1" ref="BF261" ca="1">SMALL(IF(CGAC-$D$1&lt;36,ROW($BD$3:$BD$1009)-2,9999),ROW(259:259))</f>
        <v>259</v>
      </c>
      <c r="BG261" s="6" t="str" cm="1">
        <f t="array" aca="1" ref="BG261" ca="1">OFFSET($AZ$2,$BF261,COLUMN(A:A),,)</f>
        <v>DC0819-407</v>
      </c>
      <c r="BH261" s="49" cm="1">
        <f t="array" aca="1" ref="BH261" ca="1">OFFSET($AZ$2,$BF261,COLUMN(B:B),,)</f>
        <v>44737</v>
      </c>
      <c r="BI261" s="6" cm="1">
        <f t="array" aca="1" ref="BI261" ca="1">OFFSET($AZ$2,$BF261,COLUMN(C:C),,)</f>
        <v>9.5</v>
      </c>
      <c r="BJ261" s="6" cm="1">
        <f t="array" aca="1" ref="BJ261" ca="1">OFFSET($AZ$2,$BF261,COLUMN(D:D),,)</f>
        <v>72</v>
      </c>
      <c r="BL261" s="54" cm="1">
        <f t="array" aca="1" ref="BL261" ca="1">SMALL(IF(Order_QTY&gt;0,ROW($BF$3:$BF$1009)-2,9999),ROW(259:259))</f>
        <v>334</v>
      </c>
      <c r="BM261" s="53" t="str" cm="1">
        <f t="array" aca="1" ref="BM261" ca="1">OFFSET($BF$2,$BL261,COLUMN(A:A),,)</f>
        <v>DJ5961-780</v>
      </c>
      <c r="BN261" s="55" cm="1">
        <f t="array" aca="1" ref="BN261" ca="1">OFFSET($BF$2,$BL261,COLUMN(B:B),,)</f>
        <v>44744</v>
      </c>
      <c r="BO261" s="53" cm="1">
        <f t="array" aca="1" ref="BO261" ca="1">OFFSET($BF$2,$BL261,COLUMN(C:C),,)</f>
        <v>9</v>
      </c>
      <c r="BP261" s="53" cm="1">
        <f t="array" aca="1" ref="BP261" ca="1">OFFSET($BF$2,$BL261,COLUMN(D:D),,)</f>
        <v>720</v>
      </c>
    </row>
    <row r="262" spans="1:68">
      <c r="A262" s="6">
        <v>260</v>
      </c>
      <c r="B262" s="6">
        <f>Order!A263</f>
        <v>0</v>
      </c>
      <c r="C262" s="6">
        <f>Order!C263</f>
        <v>0</v>
      </c>
      <c r="D262" s="44">
        <f>Order!B263</f>
        <v>0</v>
      </c>
      <c r="E262" s="6">
        <f>Order!D263</f>
        <v>0</v>
      </c>
      <c r="F262" s="6">
        <f>Order!E263</f>
        <v>0</v>
      </c>
      <c r="G262" s="6">
        <f>Order!F263</f>
        <v>0</v>
      </c>
      <c r="H262" s="6">
        <f>Order!G263</f>
        <v>0</v>
      </c>
      <c r="I262" s="6">
        <f>Order!H263</f>
        <v>0</v>
      </c>
      <c r="J262" s="6">
        <f>Order!I263</f>
        <v>0</v>
      </c>
      <c r="K262" s="6">
        <f>Order!J263</f>
        <v>0</v>
      </c>
      <c r="L262" s="6">
        <f>Order!K263</f>
        <v>0</v>
      </c>
      <c r="M262" s="6">
        <f>Order!L263</f>
        <v>0</v>
      </c>
      <c r="N262" s="6">
        <f>Order!M263</f>
        <v>0</v>
      </c>
      <c r="O262" s="6">
        <f>Order!N263</f>
        <v>0</v>
      </c>
      <c r="P262" s="6">
        <f>Order!O263</f>
        <v>0</v>
      </c>
      <c r="Q262" s="6">
        <f>Order!P263</f>
        <v>0</v>
      </c>
      <c r="R262" s="6">
        <f>Order!Q263</f>
        <v>0</v>
      </c>
      <c r="S262" s="6">
        <f>Order!R263</f>
        <v>0</v>
      </c>
      <c r="T262" s="6">
        <f>Order!S263</f>
        <v>0</v>
      </c>
      <c r="U262" s="6">
        <f>Order!T263</f>
        <v>0</v>
      </c>
      <c r="V262" s="6">
        <f>Order!U263</f>
        <v>0</v>
      </c>
      <c r="W262" s="6">
        <f>Order!V263</f>
        <v>0</v>
      </c>
      <c r="X262" s="6">
        <f>Order!W263</f>
        <v>0</v>
      </c>
      <c r="Y262" s="6">
        <f>Order!X263</f>
        <v>0</v>
      </c>
      <c r="Z262" s="6">
        <f>Order!Y263</f>
        <v>0</v>
      </c>
      <c r="AA262" s="6">
        <f>Order!Z263</f>
        <v>0</v>
      </c>
      <c r="AZ262" s="6">
        <v>260</v>
      </c>
      <c r="BA262" s="45" t="str">
        <f t="shared" ca="1" si="26"/>
        <v>DC0819-407</v>
      </c>
      <c r="BB262" s="44">
        <f t="shared" ca="1" si="27"/>
        <v>44737</v>
      </c>
      <c r="BC262" s="6">
        <f>$AR$2</f>
        <v>10</v>
      </c>
      <c r="BD262" s="6">
        <f ca="1">$AR$16</f>
        <v>66</v>
      </c>
      <c r="BF262" s="6" cm="1">
        <f t="array" aca="1" ref="BF262" ca="1">SMALL(IF(CGAC-$D$1&lt;36,ROW($BD$3:$BD$1009)-2,9999),ROW(260:260))</f>
        <v>260</v>
      </c>
      <c r="BG262" s="6" t="str" cm="1">
        <f t="array" aca="1" ref="BG262" ca="1">OFFSET($AZ$2,$BF262,COLUMN(A:A),,)</f>
        <v>DC0819-407</v>
      </c>
      <c r="BH262" s="49" cm="1">
        <f t="array" aca="1" ref="BH262" ca="1">OFFSET($AZ$2,$BF262,COLUMN(B:B),,)</f>
        <v>44737</v>
      </c>
      <c r="BI262" s="6" cm="1">
        <f t="array" aca="1" ref="BI262" ca="1">OFFSET($AZ$2,$BF262,COLUMN(C:C),,)</f>
        <v>10</v>
      </c>
      <c r="BJ262" s="6" cm="1">
        <f t="array" aca="1" ref="BJ262" ca="1">OFFSET($AZ$2,$BF262,COLUMN(D:D),,)</f>
        <v>66</v>
      </c>
      <c r="BL262" s="54" cm="1">
        <f t="array" aca="1" ref="BL262" ca="1">SMALL(IF(Order_QTY&gt;0,ROW($BF$3:$BF$1009)-2,9999),ROW(260:260))</f>
        <v>335</v>
      </c>
      <c r="BM262" s="53" t="str" cm="1">
        <f t="array" aca="1" ref="BM262" ca="1">OFFSET($BF$2,$BL262,COLUMN(A:A),,)</f>
        <v>DJ5961-780</v>
      </c>
      <c r="BN262" s="55" cm="1">
        <f t="array" aca="1" ref="BN262" ca="1">OFFSET($BF$2,$BL262,COLUMN(B:B),,)</f>
        <v>44744</v>
      </c>
      <c r="BO262" s="53" cm="1">
        <f t="array" aca="1" ref="BO262" ca="1">OFFSET($BF$2,$BL262,COLUMN(C:C),,)</f>
        <v>9.5</v>
      </c>
      <c r="BP262" s="53" cm="1">
        <f t="array" aca="1" ref="BP262" ca="1">OFFSET($BF$2,$BL262,COLUMN(D:D),,)</f>
        <v>132</v>
      </c>
    </row>
    <row r="263" spans="1:68">
      <c r="A263" s="6">
        <v>261</v>
      </c>
      <c r="B263" s="6">
        <f>Order!A264</f>
        <v>0</v>
      </c>
      <c r="C263" s="6">
        <f>Order!C264</f>
        <v>0</v>
      </c>
      <c r="D263" s="44">
        <f>Order!B264</f>
        <v>0</v>
      </c>
      <c r="E263" s="6">
        <f>Order!D264</f>
        <v>0</v>
      </c>
      <c r="F263" s="6">
        <f>Order!E264</f>
        <v>0</v>
      </c>
      <c r="G263" s="6">
        <f>Order!F264</f>
        <v>0</v>
      </c>
      <c r="H263" s="6">
        <f>Order!G264</f>
        <v>0</v>
      </c>
      <c r="I263" s="6">
        <f>Order!H264</f>
        <v>0</v>
      </c>
      <c r="J263" s="6">
        <f>Order!I264</f>
        <v>0</v>
      </c>
      <c r="K263" s="6">
        <f>Order!J264</f>
        <v>0</v>
      </c>
      <c r="L263" s="6">
        <f>Order!K264</f>
        <v>0</v>
      </c>
      <c r="M263" s="6">
        <f>Order!L264</f>
        <v>0</v>
      </c>
      <c r="N263" s="6">
        <f>Order!M264</f>
        <v>0</v>
      </c>
      <c r="O263" s="6">
        <f>Order!N264</f>
        <v>0</v>
      </c>
      <c r="P263" s="6">
        <f>Order!O264</f>
        <v>0</v>
      </c>
      <c r="Q263" s="6">
        <f>Order!P264</f>
        <v>0</v>
      </c>
      <c r="R263" s="6">
        <f>Order!Q264</f>
        <v>0</v>
      </c>
      <c r="S263" s="6">
        <f>Order!R264</f>
        <v>0</v>
      </c>
      <c r="T263" s="6">
        <f>Order!S264</f>
        <v>0</v>
      </c>
      <c r="U263" s="6">
        <f>Order!T264</f>
        <v>0</v>
      </c>
      <c r="V263" s="6">
        <f>Order!U264</f>
        <v>0</v>
      </c>
      <c r="W263" s="6">
        <f>Order!V264</f>
        <v>0</v>
      </c>
      <c r="X263" s="6">
        <f>Order!W264</f>
        <v>0</v>
      </c>
      <c r="Y263" s="6">
        <f>Order!X264</f>
        <v>0</v>
      </c>
      <c r="Z263" s="6">
        <f>Order!Y264</f>
        <v>0</v>
      </c>
      <c r="AA263" s="6">
        <f>Order!Z264</f>
        <v>0</v>
      </c>
      <c r="AZ263" s="6">
        <v>261</v>
      </c>
      <c r="BA263" s="45" t="str">
        <f t="shared" ca="1" si="26"/>
        <v>DC0819-407</v>
      </c>
      <c r="BB263" s="44">
        <f t="shared" ca="1" si="27"/>
        <v>44737</v>
      </c>
      <c r="BC263" s="6">
        <f>$AS$2</f>
        <v>10.5</v>
      </c>
      <c r="BD263" s="6">
        <f ca="1">$AS$16</f>
        <v>60</v>
      </c>
      <c r="BF263" s="6" cm="1">
        <f t="array" aca="1" ref="BF263" ca="1">SMALL(IF(CGAC-$D$1&lt;36,ROW($BD$3:$BD$1009)-2,9999),ROW(261:261))</f>
        <v>261</v>
      </c>
      <c r="BG263" s="6" t="str" cm="1">
        <f t="array" aca="1" ref="BG263" ca="1">OFFSET($AZ$2,$BF263,COLUMN(A:A),,)</f>
        <v>DC0819-407</v>
      </c>
      <c r="BH263" s="49" cm="1">
        <f t="array" aca="1" ref="BH263" ca="1">OFFSET($AZ$2,$BF263,COLUMN(B:B),,)</f>
        <v>44737</v>
      </c>
      <c r="BI263" s="6" cm="1">
        <f t="array" aca="1" ref="BI263" ca="1">OFFSET($AZ$2,$BF263,COLUMN(C:C),,)</f>
        <v>10.5</v>
      </c>
      <c r="BJ263" s="6" cm="1">
        <f t="array" aca="1" ref="BJ263" ca="1">OFFSET($AZ$2,$BF263,COLUMN(D:D),,)</f>
        <v>60</v>
      </c>
      <c r="BL263" s="54" cm="1">
        <f t="array" aca="1" ref="BL263" ca="1">SMALL(IF(Order_QTY&gt;0,ROW($BF$3:$BF$1009)-2,9999),ROW(261:261))</f>
        <v>336</v>
      </c>
      <c r="BM263" s="53" t="str" cm="1">
        <f t="array" aca="1" ref="BM263" ca="1">OFFSET($BF$2,$BL263,COLUMN(A:A),,)</f>
        <v>DJ5961-780</v>
      </c>
      <c r="BN263" s="55" cm="1">
        <f t="array" aca="1" ref="BN263" ca="1">OFFSET($BF$2,$BL263,COLUMN(B:B),,)</f>
        <v>44744</v>
      </c>
      <c r="BO263" s="53" cm="1">
        <f t="array" aca="1" ref="BO263" ca="1">OFFSET($BF$2,$BL263,COLUMN(C:C),,)</f>
        <v>10</v>
      </c>
      <c r="BP263" s="53" cm="1">
        <f t="array" aca="1" ref="BP263" ca="1">OFFSET($BF$2,$BL263,COLUMN(D:D),,)</f>
        <v>594</v>
      </c>
    </row>
    <row r="264" spans="1:68">
      <c r="A264" s="6">
        <v>262</v>
      </c>
      <c r="B264" s="6">
        <f>Order!A265</f>
        <v>0</v>
      </c>
      <c r="C264" s="6">
        <f>Order!C265</f>
        <v>0</v>
      </c>
      <c r="D264" s="44">
        <f>Order!B265</f>
        <v>0</v>
      </c>
      <c r="E264" s="6">
        <f>Order!D265</f>
        <v>0</v>
      </c>
      <c r="F264" s="6">
        <f>Order!E265</f>
        <v>0</v>
      </c>
      <c r="G264" s="6">
        <f>Order!F265</f>
        <v>0</v>
      </c>
      <c r="H264" s="6">
        <f>Order!G265</f>
        <v>0</v>
      </c>
      <c r="I264" s="6">
        <f>Order!H265</f>
        <v>0</v>
      </c>
      <c r="J264" s="6">
        <f>Order!I265</f>
        <v>0</v>
      </c>
      <c r="K264" s="6">
        <f>Order!J265</f>
        <v>0</v>
      </c>
      <c r="L264" s="6">
        <f>Order!K265</f>
        <v>0</v>
      </c>
      <c r="M264" s="6">
        <f>Order!L265</f>
        <v>0</v>
      </c>
      <c r="N264" s="6">
        <f>Order!M265</f>
        <v>0</v>
      </c>
      <c r="O264" s="6">
        <f>Order!N265</f>
        <v>0</v>
      </c>
      <c r="P264" s="6">
        <f>Order!O265</f>
        <v>0</v>
      </c>
      <c r="Q264" s="6">
        <f>Order!P265</f>
        <v>0</v>
      </c>
      <c r="R264" s="6">
        <f>Order!Q265</f>
        <v>0</v>
      </c>
      <c r="S264" s="6">
        <f>Order!R265</f>
        <v>0</v>
      </c>
      <c r="T264" s="6">
        <f>Order!S265</f>
        <v>0</v>
      </c>
      <c r="U264" s="6">
        <f>Order!T265</f>
        <v>0</v>
      </c>
      <c r="V264" s="6">
        <f>Order!U265</f>
        <v>0</v>
      </c>
      <c r="W264" s="6">
        <f>Order!V265</f>
        <v>0</v>
      </c>
      <c r="X264" s="6">
        <f>Order!W265</f>
        <v>0</v>
      </c>
      <c r="Y264" s="6">
        <f>Order!X265</f>
        <v>0</v>
      </c>
      <c r="Z264" s="6">
        <f>Order!Y265</f>
        <v>0</v>
      </c>
      <c r="AA264" s="6">
        <f>Order!Z265</f>
        <v>0</v>
      </c>
      <c r="AZ264" s="6">
        <v>262</v>
      </c>
      <c r="BA264" s="45" t="str">
        <f t="shared" ca="1" si="26"/>
        <v>DC0819-407</v>
      </c>
      <c r="BB264" s="44">
        <f t="shared" ca="1" si="27"/>
        <v>44737</v>
      </c>
      <c r="BC264" s="6">
        <f>$AT$2</f>
        <v>11</v>
      </c>
      <c r="BD264" s="6">
        <f ca="1">$AT$16</f>
        <v>42</v>
      </c>
      <c r="BF264" s="6" cm="1">
        <f t="array" aca="1" ref="BF264" ca="1">SMALL(IF(CGAC-$D$1&lt;36,ROW($BD$3:$BD$1009)-2,9999),ROW(262:262))</f>
        <v>262</v>
      </c>
      <c r="BG264" s="6" t="str" cm="1">
        <f t="array" aca="1" ref="BG264" ca="1">OFFSET($AZ$2,$BF264,COLUMN(A:A),,)</f>
        <v>DC0819-407</v>
      </c>
      <c r="BH264" s="49" cm="1">
        <f t="array" aca="1" ref="BH264" ca="1">OFFSET($AZ$2,$BF264,COLUMN(B:B),,)</f>
        <v>44737</v>
      </c>
      <c r="BI264" s="6" cm="1">
        <f t="array" aca="1" ref="BI264" ca="1">OFFSET($AZ$2,$BF264,COLUMN(C:C),,)</f>
        <v>11</v>
      </c>
      <c r="BJ264" s="6" cm="1">
        <f t="array" aca="1" ref="BJ264" ca="1">OFFSET($AZ$2,$BF264,COLUMN(D:D),,)</f>
        <v>42</v>
      </c>
      <c r="BL264" s="54" cm="1">
        <f t="array" aca="1" ref="BL264" ca="1">SMALL(IF(Order_QTY&gt;0,ROW($BF$3:$BF$1009)-2,9999),ROW(262:262))</f>
        <v>337</v>
      </c>
      <c r="BM264" s="53" t="str" cm="1">
        <f t="array" aca="1" ref="BM264" ca="1">OFFSET($BF$2,$BL264,COLUMN(A:A),,)</f>
        <v>DJ5961-780</v>
      </c>
      <c r="BN264" s="55" cm="1">
        <f t="array" aca="1" ref="BN264" ca="1">OFFSET($BF$2,$BL264,COLUMN(B:B),,)</f>
        <v>44744</v>
      </c>
      <c r="BO264" s="53" cm="1">
        <f t="array" aca="1" ref="BO264" ca="1">OFFSET($BF$2,$BL264,COLUMN(C:C),,)</f>
        <v>10.5</v>
      </c>
      <c r="BP264" s="53" cm="1">
        <f t="array" aca="1" ref="BP264" ca="1">OFFSET($BF$2,$BL264,COLUMN(D:D),,)</f>
        <v>84</v>
      </c>
    </row>
    <row r="265" spans="1:68">
      <c r="A265" s="6">
        <v>263</v>
      </c>
      <c r="B265" s="6">
        <f>Order!A266</f>
        <v>0</v>
      </c>
      <c r="C265" s="6">
        <f>Order!C266</f>
        <v>0</v>
      </c>
      <c r="D265" s="44">
        <f>Order!B266</f>
        <v>0</v>
      </c>
      <c r="E265" s="6">
        <f>Order!D266</f>
        <v>0</v>
      </c>
      <c r="F265" s="6">
        <f>Order!E266</f>
        <v>0</v>
      </c>
      <c r="G265" s="6">
        <f>Order!F266</f>
        <v>0</v>
      </c>
      <c r="H265" s="6">
        <f>Order!G266</f>
        <v>0</v>
      </c>
      <c r="I265" s="6">
        <f>Order!H266</f>
        <v>0</v>
      </c>
      <c r="J265" s="6">
        <f>Order!I266</f>
        <v>0</v>
      </c>
      <c r="K265" s="6">
        <f>Order!J266</f>
        <v>0</v>
      </c>
      <c r="L265" s="6">
        <f>Order!K266</f>
        <v>0</v>
      </c>
      <c r="M265" s="6">
        <f>Order!L266</f>
        <v>0</v>
      </c>
      <c r="N265" s="6">
        <f>Order!M266</f>
        <v>0</v>
      </c>
      <c r="O265" s="6">
        <f>Order!N266</f>
        <v>0</v>
      </c>
      <c r="P265" s="6">
        <f>Order!O266</f>
        <v>0</v>
      </c>
      <c r="Q265" s="6">
        <f>Order!P266</f>
        <v>0</v>
      </c>
      <c r="R265" s="6">
        <f>Order!Q266</f>
        <v>0</v>
      </c>
      <c r="S265" s="6">
        <f>Order!R266</f>
        <v>0</v>
      </c>
      <c r="T265" s="6">
        <f>Order!S266</f>
        <v>0</v>
      </c>
      <c r="U265" s="6">
        <f>Order!T266</f>
        <v>0</v>
      </c>
      <c r="V265" s="6">
        <f>Order!U266</f>
        <v>0</v>
      </c>
      <c r="W265" s="6">
        <f>Order!V266</f>
        <v>0</v>
      </c>
      <c r="X265" s="6">
        <f>Order!W266</f>
        <v>0</v>
      </c>
      <c r="Y265" s="6">
        <f>Order!X266</f>
        <v>0</v>
      </c>
      <c r="Z265" s="6">
        <f>Order!Y266</f>
        <v>0</v>
      </c>
      <c r="AA265" s="6">
        <f>Order!Z266</f>
        <v>0</v>
      </c>
      <c r="AZ265" s="6">
        <v>263</v>
      </c>
      <c r="BA265" s="45" t="str">
        <f t="shared" ca="1" si="26"/>
        <v>DC0819-407</v>
      </c>
      <c r="BB265" s="44">
        <f t="shared" ca="1" si="27"/>
        <v>44737</v>
      </c>
      <c r="BC265" s="6">
        <f>$AU$2</f>
        <v>11.5</v>
      </c>
      <c r="BD265" s="6">
        <f ca="1">$AU$16</f>
        <v>30</v>
      </c>
      <c r="BF265" s="6" cm="1">
        <f t="array" aca="1" ref="BF265" ca="1">SMALL(IF(CGAC-$D$1&lt;36,ROW($BD$3:$BD$1009)-2,9999),ROW(263:263))</f>
        <v>263</v>
      </c>
      <c r="BG265" s="6" t="str" cm="1">
        <f t="array" aca="1" ref="BG265" ca="1">OFFSET($AZ$2,$BF265,COLUMN(A:A),,)</f>
        <v>DC0819-407</v>
      </c>
      <c r="BH265" s="49" cm="1">
        <f t="array" aca="1" ref="BH265" ca="1">OFFSET($AZ$2,$BF265,COLUMN(B:B),,)</f>
        <v>44737</v>
      </c>
      <c r="BI265" s="6" cm="1">
        <f t="array" aca="1" ref="BI265" ca="1">OFFSET($AZ$2,$BF265,COLUMN(C:C),,)</f>
        <v>11.5</v>
      </c>
      <c r="BJ265" s="6" cm="1">
        <f t="array" aca="1" ref="BJ265" ca="1">OFFSET($AZ$2,$BF265,COLUMN(D:D),,)</f>
        <v>30</v>
      </c>
      <c r="BL265" s="54" cm="1">
        <f t="array" aca="1" ref="BL265" ca="1">SMALL(IF(Order_QTY&gt;0,ROW($BF$3:$BF$1009)-2,9999),ROW(263:263))</f>
        <v>338</v>
      </c>
      <c r="BM265" s="53" t="str" cm="1">
        <f t="array" aca="1" ref="BM265" ca="1">OFFSET($BF$2,$BL265,COLUMN(A:A),,)</f>
        <v>DJ5961-780</v>
      </c>
      <c r="BN265" s="55" cm="1">
        <f t="array" aca="1" ref="BN265" ca="1">OFFSET($BF$2,$BL265,COLUMN(B:B),,)</f>
        <v>44744</v>
      </c>
      <c r="BO265" s="53" cm="1">
        <f t="array" aca="1" ref="BO265" ca="1">OFFSET($BF$2,$BL265,COLUMN(C:C),,)</f>
        <v>11</v>
      </c>
      <c r="BP265" s="53" cm="1">
        <f t="array" aca="1" ref="BP265" ca="1">OFFSET($BF$2,$BL265,COLUMN(D:D),,)</f>
        <v>312</v>
      </c>
    </row>
    <row r="266" spans="1:68">
      <c r="A266" s="6">
        <v>264</v>
      </c>
      <c r="B266" s="6">
        <f>Order!A267</f>
        <v>0</v>
      </c>
      <c r="C266" s="6">
        <f>Order!C267</f>
        <v>0</v>
      </c>
      <c r="D266" s="44">
        <f>Order!B267</f>
        <v>0</v>
      </c>
      <c r="E266" s="6">
        <f>Order!D267</f>
        <v>0</v>
      </c>
      <c r="F266" s="6">
        <f>Order!E267</f>
        <v>0</v>
      </c>
      <c r="G266" s="6">
        <f>Order!F267</f>
        <v>0</v>
      </c>
      <c r="H266" s="6">
        <f>Order!G267</f>
        <v>0</v>
      </c>
      <c r="I266" s="6">
        <f>Order!H267</f>
        <v>0</v>
      </c>
      <c r="J266" s="6">
        <f>Order!I267</f>
        <v>0</v>
      </c>
      <c r="K266" s="6">
        <f>Order!J267</f>
        <v>0</v>
      </c>
      <c r="L266" s="6">
        <f>Order!K267</f>
        <v>0</v>
      </c>
      <c r="M266" s="6">
        <f>Order!L267</f>
        <v>0</v>
      </c>
      <c r="N266" s="6">
        <f>Order!M267</f>
        <v>0</v>
      </c>
      <c r="O266" s="6">
        <f>Order!N267</f>
        <v>0</v>
      </c>
      <c r="P266" s="6">
        <f>Order!O267</f>
        <v>0</v>
      </c>
      <c r="Q266" s="6">
        <f>Order!P267</f>
        <v>0</v>
      </c>
      <c r="R266" s="6">
        <f>Order!Q267</f>
        <v>0</v>
      </c>
      <c r="S266" s="6">
        <f>Order!R267</f>
        <v>0</v>
      </c>
      <c r="T266" s="6">
        <f>Order!S267</f>
        <v>0</v>
      </c>
      <c r="U266" s="6">
        <f>Order!T267</f>
        <v>0</v>
      </c>
      <c r="V266" s="6">
        <f>Order!U267</f>
        <v>0</v>
      </c>
      <c r="W266" s="6">
        <f>Order!V267</f>
        <v>0</v>
      </c>
      <c r="X266" s="6">
        <f>Order!W267</f>
        <v>0</v>
      </c>
      <c r="Y266" s="6">
        <f>Order!X267</f>
        <v>0</v>
      </c>
      <c r="Z266" s="6">
        <f>Order!Y267</f>
        <v>0</v>
      </c>
      <c r="AA266" s="6">
        <f>Order!Z267</f>
        <v>0</v>
      </c>
      <c r="AZ266" s="6">
        <v>264</v>
      </c>
      <c r="BA266" s="45" t="str">
        <f t="shared" ca="1" si="26"/>
        <v>DC0819-407</v>
      </c>
      <c r="BB266" s="44">
        <f t="shared" ca="1" si="27"/>
        <v>44737</v>
      </c>
      <c r="BC266" s="6">
        <f>$AV$2</f>
        <v>12</v>
      </c>
      <c r="BD266" s="6">
        <f ca="1">$AV$16</f>
        <v>24</v>
      </c>
      <c r="BF266" s="6" cm="1">
        <f t="array" aca="1" ref="BF266" ca="1">SMALL(IF(CGAC-$D$1&lt;36,ROW($BD$3:$BD$1009)-2,9999),ROW(264:264))</f>
        <v>264</v>
      </c>
      <c r="BG266" s="6" t="str" cm="1">
        <f t="array" aca="1" ref="BG266" ca="1">OFFSET($AZ$2,$BF266,COLUMN(A:A),,)</f>
        <v>DC0819-407</v>
      </c>
      <c r="BH266" s="49" cm="1">
        <f t="array" aca="1" ref="BH266" ca="1">OFFSET($AZ$2,$BF266,COLUMN(B:B),,)</f>
        <v>44737</v>
      </c>
      <c r="BI266" s="6" cm="1">
        <f t="array" aca="1" ref="BI266" ca="1">OFFSET($AZ$2,$BF266,COLUMN(C:C),,)</f>
        <v>12</v>
      </c>
      <c r="BJ266" s="6" cm="1">
        <f t="array" aca="1" ref="BJ266" ca="1">OFFSET($AZ$2,$BF266,COLUMN(D:D),,)</f>
        <v>24</v>
      </c>
      <c r="BL266" s="54" cm="1">
        <f t="array" aca="1" ref="BL266" ca="1">SMALL(IF(Order_QTY&gt;0,ROW($BF$3:$BF$1009)-2,9999),ROW(264:264))</f>
        <v>339</v>
      </c>
      <c r="BM266" s="53" t="str" cm="1">
        <f t="array" aca="1" ref="BM266" ca="1">OFFSET($BF$2,$BL266,COLUMN(A:A),,)</f>
        <v>DJ5961-780</v>
      </c>
      <c r="BN266" s="55" cm="1">
        <f t="array" aca="1" ref="BN266" ca="1">OFFSET($BF$2,$BL266,COLUMN(B:B),,)</f>
        <v>44744</v>
      </c>
      <c r="BO266" s="53" cm="1">
        <f t="array" aca="1" ref="BO266" ca="1">OFFSET($BF$2,$BL266,COLUMN(C:C),,)</f>
        <v>11.5</v>
      </c>
      <c r="BP266" s="53" cm="1">
        <f t="array" aca="1" ref="BP266" ca="1">OFFSET($BF$2,$BL266,COLUMN(D:D),,)</f>
        <v>24</v>
      </c>
    </row>
    <row r="267" spans="1:68">
      <c r="A267" s="6">
        <v>265</v>
      </c>
      <c r="B267" s="6">
        <f>Order!A268</f>
        <v>0</v>
      </c>
      <c r="C267" s="6">
        <f>Order!C268</f>
        <v>0</v>
      </c>
      <c r="D267" s="44">
        <f>Order!B268</f>
        <v>0</v>
      </c>
      <c r="E267" s="6">
        <f>Order!D268</f>
        <v>0</v>
      </c>
      <c r="F267" s="6">
        <f>Order!E268</f>
        <v>0</v>
      </c>
      <c r="G267" s="6">
        <f>Order!F268</f>
        <v>0</v>
      </c>
      <c r="H267" s="6">
        <f>Order!G268</f>
        <v>0</v>
      </c>
      <c r="I267" s="6">
        <f>Order!H268</f>
        <v>0</v>
      </c>
      <c r="J267" s="6">
        <f>Order!I268</f>
        <v>0</v>
      </c>
      <c r="K267" s="6">
        <f>Order!J268</f>
        <v>0</v>
      </c>
      <c r="L267" s="6">
        <f>Order!K268</f>
        <v>0</v>
      </c>
      <c r="M267" s="6">
        <f>Order!L268</f>
        <v>0</v>
      </c>
      <c r="N267" s="6">
        <f>Order!M268</f>
        <v>0</v>
      </c>
      <c r="O267" s="6">
        <f>Order!N268</f>
        <v>0</v>
      </c>
      <c r="P267" s="6">
        <f>Order!O268</f>
        <v>0</v>
      </c>
      <c r="Q267" s="6">
        <f>Order!P268</f>
        <v>0</v>
      </c>
      <c r="R267" s="6">
        <f>Order!Q268</f>
        <v>0</v>
      </c>
      <c r="S267" s="6">
        <f>Order!R268</f>
        <v>0</v>
      </c>
      <c r="T267" s="6">
        <f>Order!S268</f>
        <v>0</v>
      </c>
      <c r="U267" s="6">
        <f>Order!T268</f>
        <v>0</v>
      </c>
      <c r="V267" s="6">
        <f>Order!U268</f>
        <v>0</v>
      </c>
      <c r="W267" s="6">
        <f>Order!V268</f>
        <v>0</v>
      </c>
      <c r="X267" s="6">
        <f>Order!W268</f>
        <v>0</v>
      </c>
      <c r="Y267" s="6">
        <f>Order!X268</f>
        <v>0</v>
      </c>
      <c r="Z267" s="6">
        <f>Order!Y268</f>
        <v>0</v>
      </c>
      <c r="AA267" s="6">
        <f>Order!Z268</f>
        <v>0</v>
      </c>
      <c r="AZ267" s="6">
        <v>265</v>
      </c>
      <c r="BA267" s="45" t="str">
        <f t="shared" ca="1" si="26"/>
        <v>DC0819-407</v>
      </c>
      <c r="BB267" s="44">
        <f t="shared" ca="1" si="27"/>
        <v>44737</v>
      </c>
      <c r="BC267" s="6">
        <f>$AW$2</f>
        <v>12.5</v>
      </c>
      <c r="BD267" s="6">
        <f ca="1">$AW$16</f>
        <v>6</v>
      </c>
      <c r="BF267" s="6" cm="1">
        <f t="array" aca="1" ref="BF267" ca="1">SMALL(IF(CGAC-$D$1&lt;36,ROW($BD$3:$BD$1009)-2,9999),ROW(265:265))</f>
        <v>265</v>
      </c>
      <c r="BG267" s="6" t="str" cm="1">
        <f t="array" aca="1" ref="BG267" ca="1">OFFSET($AZ$2,$BF267,COLUMN(A:A),,)</f>
        <v>DC0819-407</v>
      </c>
      <c r="BH267" s="49" cm="1">
        <f t="array" aca="1" ref="BH267" ca="1">OFFSET($AZ$2,$BF267,COLUMN(B:B),,)</f>
        <v>44737</v>
      </c>
      <c r="BI267" s="6" cm="1">
        <f t="array" aca="1" ref="BI267" ca="1">OFFSET($AZ$2,$BF267,COLUMN(C:C),,)</f>
        <v>12.5</v>
      </c>
      <c r="BJ267" s="6" cm="1">
        <f t="array" aca="1" ref="BJ267" ca="1">OFFSET($AZ$2,$BF267,COLUMN(D:D),,)</f>
        <v>6</v>
      </c>
      <c r="BL267" s="54" cm="1">
        <f t="array" aca="1" ref="BL267" ca="1">SMALL(IF(Order_QTY&gt;0,ROW($BF$3:$BF$1009)-2,9999),ROW(265:265))</f>
        <v>340</v>
      </c>
      <c r="BM267" s="53" t="str" cm="1">
        <f t="array" aca="1" ref="BM267" ca="1">OFFSET($BF$2,$BL267,COLUMN(A:A),,)</f>
        <v>DJ5961-780</v>
      </c>
      <c r="BN267" s="55" cm="1">
        <f t="array" aca="1" ref="BN267" ca="1">OFFSET($BF$2,$BL267,COLUMN(B:B),,)</f>
        <v>44744</v>
      </c>
      <c r="BO267" s="53" cm="1">
        <f t="array" aca="1" ref="BO267" ca="1">OFFSET($BF$2,$BL267,COLUMN(C:C),,)</f>
        <v>12</v>
      </c>
      <c r="BP267" s="53" cm="1">
        <f t="array" aca="1" ref="BP267" ca="1">OFFSET($BF$2,$BL267,COLUMN(D:D),,)</f>
        <v>132</v>
      </c>
    </row>
    <row r="268" spans="1:68">
      <c r="A268" s="6">
        <v>266</v>
      </c>
      <c r="B268" s="6">
        <f>Order!A269</f>
        <v>0</v>
      </c>
      <c r="C268" s="6">
        <f>Order!C269</f>
        <v>0</v>
      </c>
      <c r="D268" s="44">
        <f>Order!B269</f>
        <v>0</v>
      </c>
      <c r="E268" s="6">
        <f>Order!D269</f>
        <v>0</v>
      </c>
      <c r="F268" s="6">
        <f>Order!E269</f>
        <v>0</v>
      </c>
      <c r="G268" s="6">
        <f>Order!F269</f>
        <v>0</v>
      </c>
      <c r="H268" s="6">
        <f>Order!G269</f>
        <v>0</v>
      </c>
      <c r="I268" s="6">
        <f>Order!H269</f>
        <v>0</v>
      </c>
      <c r="J268" s="6">
        <f>Order!I269</f>
        <v>0</v>
      </c>
      <c r="K268" s="6">
        <f>Order!J269</f>
        <v>0</v>
      </c>
      <c r="L268" s="6">
        <f>Order!K269</f>
        <v>0</v>
      </c>
      <c r="M268" s="6">
        <f>Order!L269</f>
        <v>0</v>
      </c>
      <c r="N268" s="6">
        <f>Order!M269</f>
        <v>0</v>
      </c>
      <c r="O268" s="6">
        <f>Order!N269</f>
        <v>0</v>
      </c>
      <c r="P268" s="6">
        <f>Order!O269</f>
        <v>0</v>
      </c>
      <c r="Q268" s="6">
        <f>Order!P269</f>
        <v>0</v>
      </c>
      <c r="R268" s="6">
        <f>Order!Q269</f>
        <v>0</v>
      </c>
      <c r="S268" s="6">
        <f>Order!R269</f>
        <v>0</v>
      </c>
      <c r="T268" s="6">
        <f>Order!S269</f>
        <v>0</v>
      </c>
      <c r="U268" s="6">
        <f>Order!T269</f>
        <v>0</v>
      </c>
      <c r="V268" s="6">
        <f>Order!U269</f>
        <v>0</v>
      </c>
      <c r="W268" s="6">
        <f>Order!V269</f>
        <v>0</v>
      </c>
      <c r="X268" s="6">
        <f>Order!W269</f>
        <v>0</v>
      </c>
      <c r="Y268" s="6">
        <f>Order!X269</f>
        <v>0</v>
      </c>
      <c r="Z268" s="6">
        <f>Order!Y269</f>
        <v>0</v>
      </c>
      <c r="AA268" s="6">
        <f>Order!Z269</f>
        <v>0</v>
      </c>
      <c r="AZ268" s="6">
        <v>266</v>
      </c>
      <c r="BA268" s="45" t="str">
        <f t="shared" ca="1" si="26"/>
        <v>DC0819-407</v>
      </c>
      <c r="BB268" s="44">
        <f t="shared" ca="1" si="27"/>
        <v>44737</v>
      </c>
      <c r="BC268" s="6">
        <f>$AX$2</f>
        <v>13</v>
      </c>
      <c r="BD268" s="6">
        <f ca="1">$AX$16</f>
        <v>18</v>
      </c>
      <c r="BF268" s="6" cm="1">
        <f t="array" aca="1" ref="BF268" ca="1">SMALL(IF(CGAC-$D$1&lt;36,ROW($BD$3:$BD$1009)-2,9999),ROW(266:266))</f>
        <v>266</v>
      </c>
      <c r="BG268" s="6" t="str" cm="1">
        <f t="array" aca="1" ref="BG268" ca="1">OFFSET($AZ$2,$BF268,COLUMN(A:A),,)</f>
        <v>DC0819-407</v>
      </c>
      <c r="BH268" s="49" cm="1">
        <f t="array" aca="1" ref="BH268" ca="1">OFFSET($AZ$2,$BF268,COLUMN(B:B),,)</f>
        <v>44737</v>
      </c>
      <c r="BI268" s="6" cm="1">
        <f t="array" aca="1" ref="BI268" ca="1">OFFSET($AZ$2,$BF268,COLUMN(C:C),,)</f>
        <v>13</v>
      </c>
      <c r="BJ268" s="6" cm="1">
        <f t="array" aca="1" ref="BJ268" ca="1">OFFSET($AZ$2,$BF268,COLUMN(D:D),,)</f>
        <v>18</v>
      </c>
      <c r="BL268" s="54" cm="1">
        <f t="array" aca="1" ref="BL268" ca="1">SMALL(IF(Order_QTY&gt;0,ROW($BF$3:$BF$1009)-2,9999),ROW(266:266))</f>
        <v>342</v>
      </c>
      <c r="BM268" s="53" t="str" cm="1">
        <f t="array" aca="1" ref="BM268" ca="1">OFFSET($BF$2,$BL268,COLUMN(A:A),,)</f>
        <v>DJ5961-780</v>
      </c>
      <c r="BN268" s="55" cm="1">
        <f t="array" aca="1" ref="BN268" ca="1">OFFSET($BF$2,$BL268,COLUMN(B:B),,)</f>
        <v>44744</v>
      </c>
      <c r="BO268" s="53" cm="1">
        <f t="array" aca="1" ref="BO268" ca="1">OFFSET($BF$2,$BL268,COLUMN(C:C),,)</f>
        <v>13</v>
      </c>
      <c r="BP268" s="53" cm="1">
        <f t="array" aca="1" ref="BP268" ca="1">OFFSET($BF$2,$BL268,COLUMN(D:D),,)</f>
        <v>12</v>
      </c>
    </row>
    <row r="269" spans="1:68">
      <c r="A269" s="6">
        <v>267</v>
      </c>
      <c r="B269" s="6">
        <f>Order!A270</f>
        <v>0</v>
      </c>
      <c r="C269" s="6">
        <f>Order!C270</f>
        <v>0</v>
      </c>
      <c r="D269" s="44">
        <f>Order!B270</f>
        <v>0</v>
      </c>
      <c r="E269" s="6">
        <f>Order!D270</f>
        <v>0</v>
      </c>
      <c r="F269" s="6">
        <f>Order!E270</f>
        <v>0</v>
      </c>
      <c r="G269" s="6">
        <f>Order!F270</f>
        <v>0</v>
      </c>
      <c r="H269" s="6">
        <f>Order!G270</f>
        <v>0</v>
      </c>
      <c r="I269" s="6">
        <f>Order!H270</f>
        <v>0</v>
      </c>
      <c r="J269" s="6">
        <f>Order!I270</f>
        <v>0</v>
      </c>
      <c r="K269" s="6">
        <f>Order!J270</f>
        <v>0</v>
      </c>
      <c r="L269" s="6">
        <f>Order!K270</f>
        <v>0</v>
      </c>
      <c r="M269" s="6">
        <f>Order!L270</f>
        <v>0</v>
      </c>
      <c r="N269" s="6">
        <f>Order!M270</f>
        <v>0</v>
      </c>
      <c r="O269" s="6">
        <f>Order!N270</f>
        <v>0</v>
      </c>
      <c r="P269" s="6">
        <f>Order!O270</f>
        <v>0</v>
      </c>
      <c r="Q269" s="6">
        <f>Order!P270</f>
        <v>0</v>
      </c>
      <c r="R269" s="6">
        <f>Order!Q270</f>
        <v>0</v>
      </c>
      <c r="S269" s="6">
        <f>Order!R270</f>
        <v>0</v>
      </c>
      <c r="T269" s="6">
        <f>Order!S270</f>
        <v>0</v>
      </c>
      <c r="U269" s="6">
        <f>Order!T270</f>
        <v>0</v>
      </c>
      <c r="V269" s="6">
        <f>Order!U270</f>
        <v>0</v>
      </c>
      <c r="W269" s="6">
        <f>Order!V270</f>
        <v>0</v>
      </c>
      <c r="X269" s="6">
        <f>Order!W270</f>
        <v>0</v>
      </c>
      <c r="Y269" s="6">
        <f>Order!X270</f>
        <v>0</v>
      </c>
      <c r="Z269" s="6">
        <f>Order!Y270</f>
        <v>0</v>
      </c>
      <c r="AA269" s="6">
        <f>Order!Z270</f>
        <v>0</v>
      </c>
      <c r="AZ269" s="6">
        <v>267</v>
      </c>
      <c r="BA269" s="45" t="str">
        <f ca="1">$AD$17</f>
        <v>DA5640-407</v>
      </c>
      <c r="BB269" s="44">
        <f ca="1">$AE$17</f>
        <v>44737</v>
      </c>
      <c r="BC269" s="6">
        <f>$AF$2</f>
        <v>4</v>
      </c>
      <c r="BD269" s="6">
        <f ca="1">$AF$17</f>
        <v>6</v>
      </c>
      <c r="BF269" s="6" cm="1">
        <f t="array" aca="1" ref="BF269" ca="1">SMALL(IF(CGAC-$D$1&lt;36,ROW($BD$3:$BD$1009)-2,9999),ROW(267:267))</f>
        <v>267</v>
      </c>
      <c r="BG269" s="6" t="str" cm="1">
        <f t="array" aca="1" ref="BG269" ca="1">OFFSET($AZ$2,$BF269,COLUMN(A:A),,)</f>
        <v>DA5640-407</v>
      </c>
      <c r="BH269" s="49" cm="1">
        <f t="array" aca="1" ref="BH269" ca="1">OFFSET($AZ$2,$BF269,COLUMN(B:B),,)</f>
        <v>44737</v>
      </c>
      <c r="BI269" s="6" cm="1">
        <f t="array" aca="1" ref="BI269" ca="1">OFFSET($AZ$2,$BF269,COLUMN(C:C),,)</f>
        <v>4</v>
      </c>
      <c r="BJ269" s="6" cm="1">
        <f t="array" aca="1" ref="BJ269" ca="1">OFFSET($AZ$2,$BF269,COLUMN(D:D),,)</f>
        <v>6</v>
      </c>
      <c r="BL269" s="54" cm="1">
        <f t="array" aca="1" ref="BL269" ca="1">SMALL(IF(Order_QTY&gt;0,ROW($BF$3:$BF$1009)-2,9999),ROW(267:267))</f>
        <v>343</v>
      </c>
      <c r="BM269" s="53" t="str" cm="1">
        <f t="array" aca="1" ref="BM269" ca="1">OFFSET($BF$2,$BL269,COLUMN(A:A),,)</f>
        <v>DR5952-810</v>
      </c>
      <c r="BN269" s="55" cm="1">
        <f t="array" aca="1" ref="BN269" ca="1">OFFSET($BF$2,$BL269,COLUMN(B:B),,)</f>
        <v>44744</v>
      </c>
      <c r="BO269" s="53" cm="1">
        <f t="array" aca="1" ref="BO269" ca="1">OFFSET($BF$2,$BL269,COLUMN(C:C),,)</f>
        <v>4</v>
      </c>
      <c r="BP269" s="53" cm="1">
        <f t="array" aca="1" ref="BP269" ca="1">OFFSET($BF$2,$BL269,COLUMN(D:D),,)</f>
        <v>12</v>
      </c>
    </row>
    <row r="270" spans="1:68">
      <c r="A270" s="6">
        <v>268</v>
      </c>
      <c r="B270" s="6">
        <f>Order!A271</f>
        <v>0</v>
      </c>
      <c r="C270" s="6">
        <f>Order!C271</f>
        <v>0</v>
      </c>
      <c r="D270" s="44">
        <f>Order!B271</f>
        <v>0</v>
      </c>
      <c r="E270" s="6">
        <f>Order!D271</f>
        <v>0</v>
      </c>
      <c r="F270" s="6">
        <f>Order!E271</f>
        <v>0</v>
      </c>
      <c r="G270" s="6">
        <f>Order!F271</f>
        <v>0</v>
      </c>
      <c r="H270" s="6">
        <f>Order!G271</f>
        <v>0</v>
      </c>
      <c r="I270" s="6">
        <f>Order!H271</f>
        <v>0</v>
      </c>
      <c r="J270" s="6">
        <f>Order!I271</f>
        <v>0</v>
      </c>
      <c r="K270" s="6">
        <f>Order!J271</f>
        <v>0</v>
      </c>
      <c r="L270" s="6">
        <f>Order!K271</f>
        <v>0</v>
      </c>
      <c r="M270" s="6">
        <f>Order!L271</f>
        <v>0</v>
      </c>
      <c r="N270" s="6">
        <f>Order!M271</f>
        <v>0</v>
      </c>
      <c r="O270" s="6">
        <f>Order!N271</f>
        <v>0</v>
      </c>
      <c r="P270" s="6">
        <f>Order!O271</f>
        <v>0</v>
      </c>
      <c r="Q270" s="6">
        <f>Order!P271</f>
        <v>0</v>
      </c>
      <c r="R270" s="6">
        <f>Order!Q271</f>
        <v>0</v>
      </c>
      <c r="S270" s="6">
        <f>Order!R271</f>
        <v>0</v>
      </c>
      <c r="T270" s="6">
        <f>Order!S271</f>
        <v>0</v>
      </c>
      <c r="U270" s="6">
        <f>Order!T271</f>
        <v>0</v>
      </c>
      <c r="V270" s="6">
        <f>Order!U271</f>
        <v>0</v>
      </c>
      <c r="W270" s="6">
        <f>Order!V271</f>
        <v>0</v>
      </c>
      <c r="X270" s="6">
        <f>Order!W271</f>
        <v>0</v>
      </c>
      <c r="Y270" s="6">
        <f>Order!X271</f>
        <v>0</v>
      </c>
      <c r="Z270" s="6">
        <f>Order!Y271</f>
        <v>0</v>
      </c>
      <c r="AA270" s="6">
        <f>Order!Z271</f>
        <v>0</v>
      </c>
      <c r="AZ270" s="6">
        <v>268</v>
      </c>
      <c r="BA270" s="45" t="str">
        <f t="shared" ref="BA270:BA287" ca="1" si="28">$AD$17</f>
        <v>DA5640-407</v>
      </c>
      <c r="BB270" s="44">
        <f t="shared" ref="BB270:BB287" ca="1" si="29">$AE$17</f>
        <v>44737</v>
      </c>
      <c r="BC270" s="6">
        <f>$AG$2</f>
        <v>4.5</v>
      </c>
      <c r="BD270" s="6">
        <f ca="1">$AG$17</f>
        <v>42</v>
      </c>
      <c r="BF270" s="6" cm="1">
        <f t="array" aca="1" ref="BF270" ca="1">SMALL(IF(CGAC-$D$1&lt;36,ROW($BD$3:$BD$1009)-2,9999),ROW(268:268))</f>
        <v>268</v>
      </c>
      <c r="BG270" s="6" t="str" cm="1">
        <f t="array" aca="1" ref="BG270" ca="1">OFFSET($AZ$2,$BF270,COLUMN(A:A),,)</f>
        <v>DA5640-407</v>
      </c>
      <c r="BH270" s="49" cm="1">
        <f t="array" aca="1" ref="BH270" ca="1">OFFSET($AZ$2,$BF270,COLUMN(B:B),,)</f>
        <v>44737</v>
      </c>
      <c r="BI270" s="6" cm="1">
        <f t="array" aca="1" ref="BI270" ca="1">OFFSET($AZ$2,$BF270,COLUMN(C:C),,)</f>
        <v>4.5</v>
      </c>
      <c r="BJ270" s="6" cm="1">
        <f t="array" aca="1" ref="BJ270" ca="1">OFFSET($AZ$2,$BF270,COLUMN(D:D),,)</f>
        <v>42</v>
      </c>
      <c r="BL270" s="54" cm="1">
        <f t="array" aca="1" ref="BL270" ca="1">SMALL(IF(Order_QTY&gt;0,ROW($BF$3:$BF$1009)-2,9999),ROW(268:268))</f>
        <v>344</v>
      </c>
      <c r="BM270" s="53" t="str" cm="1">
        <f t="array" aca="1" ref="BM270" ca="1">OFFSET($BF$2,$BL270,COLUMN(A:A),,)</f>
        <v>DR5952-810</v>
      </c>
      <c r="BN270" s="55" cm="1">
        <f t="array" aca="1" ref="BN270" ca="1">OFFSET($BF$2,$BL270,COLUMN(B:B),,)</f>
        <v>44744</v>
      </c>
      <c r="BO270" s="53" cm="1">
        <f t="array" aca="1" ref="BO270" ca="1">OFFSET($BF$2,$BL270,COLUMN(C:C),,)</f>
        <v>4.5</v>
      </c>
      <c r="BP270" s="53" cm="1">
        <f t="array" aca="1" ref="BP270" ca="1">OFFSET($BF$2,$BL270,COLUMN(D:D),,)</f>
        <v>12</v>
      </c>
    </row>
    <row r="271" spans="1:68">
      <c r="A271" s="6">
        <v>269</v>
      </c>
      <c r="B271" s="6">
        <f>Order!A272</f>
        <v>0</v>
      </c>
      <c r="C271" s="6">
        <f>Order!C272</f>
        <v>0</v>
      </c>
      <c r="D271" s="44">
        <f>Order!B272</f>
        <v>0</v>
      </c>
      <c r="E271" s="6">
        <f>Order!D272</f>
        <v>0</v>
      </c>
      <c r="F271" s="6">
        <f>Order!E272</f>
        <v>0</v>
      </c>
      <c r="G271" s="6">
        <f>Order!F272</f>
        <v>0</v>
      </c>
      <c r="H271" s="6">
        <f>Order!G272</f>
        <v>0</v>
      </c>
      <c r="I271" s="6">
        <f>Order!H272</f>
        <v>0</v>
      </c>
      <c r="J271" s="6">
        <f>Order!I272</f>
        <v>0</v>
      </c>
      <c r="K271" s="6">
        <f>Order!J272</f>
        <v>0</v>
      </c>
      <c r="L271" s="6">
        <f>Order!K272</f>
        <v>0</v>
      </c>
      <c r="M271" s="6">
        <f>Order!L272</f>
        <v>0</v>
      </c>
      <c r="N271" s="6">
        <f>Order!M272</f>
        <v>0</v>
      </c>
      <c r="O271" s="6">
        <f>Order!N272</f>
        <v>0</v>
      </c>
      <c r="P271" s="6">
        <f>Order!O272</f>
        <v>0</v>
      </c>
      <c r="Q271" s="6">
        <f>Order!P272</f>
        <v>0</v>
      </c>
      <c r="R271" s="6">
        <f>Order!Q272</f>
        <v>0</v>
      </c>
      <c r="S271" s="6">
        <f>Order!R272</f>
        <v>0</v>
      </c>
      <c r="T271" s="6">
        <f>Order!S272</f>
        <v>0</v>
      </c>
      <c r="U271" s="6">
        <f>Order!T272</f>
        <v>0</v>
      </c>
      <c r="V271" s="6">
        <f>Order!U272</f>
        <v>0</v>
      </c>
      <c r="W271" s="6">
        <f>Order!V272</f>
        <v>0</v>
      </c>
      <c r="X271" s="6">
        <f>Order!W272</f>
        <v>0</v>
      </c>
      <c r="Y271" s="6">
        <f>Order!X272</f>
        <v>0</v>
      </c>
      <c r="Z271" s="6">
        <f>Order!Y272</f>
        <v>0</v>
      </c>
      <c r="AA271" s="6">
        <f>Order!Z272</f>
        <v>0</v>
      </c>
      <c r="AZ271" s="6">
        <v>269</v>
      </c>
      <c r="BA271" s="45" t="str">
        <f t="shared" ca="1" si="28"/>
        <v>DA5640-407</v>
      </c>
      <c r="BB271" s="44">
        <f t="shared" ca="1" si="29"/>
        <v>44737</v>
      </c>
      <c r="BC271" s="6">
        <f>$AH$2</f>
        <v>5</v>
      </c>
      <c r="BD271" s="6">
        <f ca="1">$AH$17</f>
        <v>42</v>
      </c>
      <c r="BF271" s="6" cm="1">
        <f t="array" aca="1" ref="BF271" ca="1">SMALL(IF(CGAC-$D$1&lt;36,ROW($BD$3:$BD$1009)-2,9999),ROW(269:269))</f>
        <v>269</v>
      </c>
      <c r="BG271" s="6" t="str" cm="1">
        <f t="array" aca="1" ref="BG271" ca="1">OFFSET($AZ$2,$BF271,COLUMN(A:A),,)</f>
        <v>DA5640-407</v>
      </c>
      <c r="BH271" s="49" cm="1">
        <f t="array" aca="1" ref="BH271" ca="1">OFFSET($AZ$2,$BF271,COLUMN(B:B),,)</f>
        <v>44737</v>
      </c>
      <c r="BI271" s="6" cm="1">
        <f t="array" aca="1" ref="BI271" ca="1">OFFSET($AZ$2,$BF271,COLUMN(C:C),,)</f>
        <v>5</v>
      </c>
      <c r="BJ271" s="6" cm="1">
        <f t="array" aca="1" ref="BJ271" ca="1">OFFSET($AZ$2,$BF271,COLUMN(D:D),,)</f>
        <v>42</v>
      </c>
      <c r="BL271" s="54" cm="1">
        <f t="array" aca="1" ref="BL271" ca="1">SMALL(IF(Order_QTY&gt;0,ROW($BF$3:$BF$1009)-2,9999),ROW(269:269))</f>
        <v>345</v>
      </c>
      <c r="BM271" s="53" t="str" cm="1">
        <f t="array" aca="1" ref="BM271" ca="1">OFFSET($BF$2,$BL271,COLUMN(A:A),,)</f>
        <v>DR5952-810</v>
      </c>
      <c r="BN271" s="55" cm="1">
        <f t="array" aca="1" ref="BN271" ca="1">OFFSET($BF$2,$BL271,COLUMN(B:B),,)</f>
        <v>44744</v>
      </c>
      <c r="BO271" s="53" cm="1">
        <f t="array" aca="1" ref="BO271" ca="1">OFFSET($BF$2,$BL271,COLUMN(C:C),,)</f>
        <v>5</v>
      </c>
      <c r="BP271" s="53" cm="1">
        <f t="array" aca="1" ref="BP271" ca="1">OFFSET($BF$2,$BL271,COLUMN(D:D),,)</f>
        <v>26</v>
      </c>
    </row>
    <row r="272" spans="1:68">
      <c r="A272" s="6">
        <v>270</v>
      </c>
      <c r="B272" s="6">
        <f>Order!A273</f>
        <v>0</v>
      </c>
      <c r="C272" s="6">
        <f>Order!C273</f>
        <v>0</v>
      </c>
      <c r="D272" s="44">
        <f>Order!B273</f>
        <v>0</v>
      </c>
      <c r="E272" s="6">
        <f>Order!D273</f>
        <v>0</v>
      </c>
      <c r="F272" s="6">
        <f>Order!E273</f>
        <v>0</v>
      </c>
      <c r="G272" s="6">
        <f>Order!F273</f>
        <v>0</v>
      </c>
      <c r="H272" s="6">
        <f>Order!G273</f>
        <v>0</v>
      </c>
      <c r="I272" s="6">
        <f>Order!H273</f>
        <v>0</v>
      </c>
      <c r="J272" s="6">
        <f>Order!I273</f>
        <v>0</v>
      </c>
      <c r="K272" s="6">
        <f>Order!J273</f>
        <v>0</v>
      </c>
      <c r="L272" s="6">
        <f>Order!K273</f>
        <v>0</v>
      </c>
      <c r="M272" s="6">
        <f>Order!L273</f>
        <v>0</v>
      </c>
      <c r="N272" s="6">
        <f>Order!M273</f>
        <v>0</v>
      </c>
      <c r="O272" s="6">
        <f>Order!N273</f>
        <v>0</v>
      </c>
      <c r="P272" s="6">
        <f>Order!O273</f>
        <v>0</v>
      </c>
      <c r="Q272" s="6">
        <f>Order!P273</f>
        <v>0</v>
      </c>
      <c r="R272" s="6">
        <f>Order!Q273</f>
        <v>0</v>
      </c>
      <c r="S272" s="6">
        <f>Order!R273</f>
        <v>0</v>
      </c>
      <c r="T272" s="6">
        <f>Order!S273</f>
        <v>0</v>
      </c>
      <c r="U272" s="6">
        <f>Order!T273</f>
        <v>0</v>
      </c>
      <c r="V272" s="6">
        <f>Order!U273</f>
        <v>0</v>
      </c>
      <c r="W272" s="6">
        <f>Order!V273</f>
        <v>0</v>
      </c>
      <c r="X272" s="6">
        <f>Order!W273</f>
        <v>0</v>
      </c>
      <c r="Y272" s="6">
        <f>Order!X273</f>
        <v>0</v>
      </c>
      <c r="Z272" s="6">
        <f>Order!Y273</f>
        <v>0</v>
      </c>
      <c r="AA272" s="6">
        <f>Order!Z273</f>
        <v>0</v>
      </c>
      <c r="AZ272" s="6">
        <v>270</v>
      </c>
      <c r="BA272" s="45" t="str">
        <f t="shared" ca="1" si="28"/>
        <v>DA5640-407</v>
      </c>
      <c r="BB272" s="44">
        <f t="shared" ca="1" si="29"/>
        <v>44737</v>
      </c>
      <c r="BC272" s="6">
        <f>$AI$2</f>
        <v>5.5</v>
      </c>
      <c r="BD272" s="6">
        <f ca="1">$AI$17</f>
        <v>54</v>
      </c>
      <c r="BF272" s="6" cm="1">
        <f t="array" aca="1" ref="BF272" ca="1">SMALL(IF(CGAC-$D$1&lt;36,ROW($BD$3:$BD$1009)-2,9999),ROW(270:270))</f>
        <v>270</v>
      </c>
      <c r="BG272" s="6" t="str" cm="1">
        <f t="array" aca="1" ref="BG272" ca="1">OFFSET($AZ$2,$BF272,COLUMN(A:A),,)</f>
        <v>DA5640-407</v>
      </c>
      <c r="BH272" s="49" cm="1">
        <f t="array" aca="1" ref="BH272" ca="1">OFFSET($AZ$2,$BF272,COLUMN(B:B),,)</f>
        <v>44737</v>
      </c>
      <c r="BI272" s="6" cm="1">
        <f t="array" aca="1" ref="BI272" ca="1">OFFSET($AZ$2,$BF272,COLUMN(C:C),,)</f>
        <v>5.5</v>
      </c>
      <c r="BJ272" s="6" cm="1">
        <f t="array" aca="1" ref="BJ272" ca="1">OFFSET($AZ$2,$BF272,COLUMN(D:D),,)</f>
        <v>54</v>
      </c>
      <c r="BL272" s="54" cm="1">
        <f t="array" aca="1" ref="BL272" ca="1">SMALL(IF(Order_QTY&gt;0,ROW($BF$3:$BF$1009)-2,9999),ROW(270:270))</f>
        <v>346</v>
      </c>
      <c r="BM272" s="53" t="str" cm="1">
        <f t="array" aca="1" ref="BM272" ca="1">OFFSET($BF$2,$BL272,COLUMN(A:A),,)</f>
        <v>DR5952-810</v>
      </c>
      <c r="BN272" s="55" cm="1">
        <f t="array" aca="1" ref="BN272" ca="1">OFFSET($BF$2,$BL272,COLUMN(B:B),,)</f>
        <v>44744</v>
      </c>
      <c r="BO272" s="53" cm="1">
        <f t="array" aca="1" ref="BO272" ca="1">OFFSET($BF$2,$BL272,COLUMN(C:C),,)</f>
        <v>5.5</v>
      </c>
      <c r="BP272" s="53" cm="1">
        <f t="array" aca="1" ref="BP272" ca="1">OFFSET($BF$2,$BL272,COLUMN(D:D),,)</f>
        <v>32</v>
      </c>
    </row>
    <row r="273" spans="1:68">
      <c r="A273" s="6">
        <v>271</v>
      </c>
      <c r="B273" s="6">
        <f>Order!A274</f>
        <v>0</v>
      </c>
      <c r="C273" s="6">
        <f>Order!C274</f>
        <v>0</v>
      </c>
      <c r="D273" s="44">
        <f>Order!B274</f>
        <v>0</v>
      </c>
      <c r="E273" s="6">
        <f>Order!D274</f>
        <v>0</v>
      </c>
      <c r="F273" s="6">
        <f>Order!E274</f>
        <v>0</v>
      </c>
      <c r="G273" s="6">
        <f>Order!F274</f>
        <v>0</v>
      </c>
      <c r="H273" s="6">
        <f>Order!G274</f>
        <v>0</v>
      </c>
      <c r="I273" s="6">
        <f>Order!H274</f>
        <v>0</v>
      </c>
      <c r="J273" s="6">
        <f>Order!I274</f>
        <v>0</v>
      </c>
      <c r="K273" s="6">
        <f>Order!J274</f>
        <v>0</v>
      </c>
      <c r="L273" s="6">
        <f>Order!K274</f>
        <v>0</v>
      </c>
      <c r="M273" s="6">
        <f>Order!L274</f>
        <v>0</v>
      </c>
      <c r="N273" s="6">
        <f>Order!M274</f>
        <v>0</v>
      </c>
      <c r="O273" s="6">
        <f>Order!N274</f>
        <v>0</v>
      </c>
      <c r="P273" s="6">
        <f>Order!O274</f>
        <v>0</v>
      </c>
      <c r="Q273" s="6">
        <f>Order!P274</f>
        <v>0</v>
      </c>
      <c r="R273" s="6">
        <f>Order!Q274</f>
        <v>0</v>
      </c>
      <c r="S273" s="6">
        <f>Order!R274</f>
        <v>0</v>
      </c>
      <c r="T273" s="6">
        <f>Order!S274</f>
        <v>0</v>
      </c>
      <c r="U273" s="6">
        <f>Order!T274</f>
        <v>0</v>
      </c>
      <c r="V273" s="6">
        <f>Order!U274</f>
        <v>0</v>
      </c>
      <c r="W273" s="6">
        <f>Order!V274</f>
        <v>0</v>
      </c>
      <c r="X273" s="6">
        <f>Order!W274</f>
        <v>0</v>
      </c>
      <c r="Y273" s="6">
        <f>Order!X274</f>
        <v>0</v>
      </c>
      <c r="Z273" s="6">
        <f>Order!Y274</f>
        <v>0</v>
      </c>
      <c r="AA273" s="6">
        <f>Order!Z274</f>
        <v>0</v>
      </c>
      <c r="AZ273" s="6">
        <v>271</v>
      </c>
      <c r="BA273" s="45" t="str">
        <f t="shared" ca="1" si="28"/>
        <v>DA5640-407</v>
      </c>
      <c r="BB273" s="44">
        <f t="shared" ca="1" si="29"/>
        <v>44737</v>
      </c>
      <c r="BC273" s="6">
        <f>$AJ$2</f>
        <v>6</v>
      </c>
      <c r="BD273" s="6">
        <f ca="1">$AJ$17</f>
        <v>72</v>
      </c>
      <c r="BF273" s="6" cm="1">
        <f t="array" aca="1" ref="BF273" ca="1">SMALL(IF(CGAC-$D$1&lt;36,ROW($BD$3:$BD$1009)-2,9999),ROW(271:271))</f>
        <v>271</v>
      </c>
      <c r="BG273" s="6" t="str" cm="1">
        <f t="array" aca="1" ref="BG273" ca="1">OFFSET($AZ$2,$BF273,COLUMN(A:A),,)</f>
        <v>DA5640-407</v>
      </c>
      <c r="BH273" s="49" cm="1">
        <f t="array" aca="1" ref="BH273" ca="1">OFFSET($AZ$2,$BF273,COLUMN(B:B),,)</f>
        <v>44737</v>
      </c>
      <c r="BI273" s="6" cm="1">
        <f t="array" aca="1" ref="BI273" ca="1">OFFSET($AZ$2,$BF273,COLUMN(C:C),,)</f>
        <v>6</v>
      </c>
      <c r="BJ273" s="6" cm="1">
        <f t="array" aca="1" ref="BJ273" ca="1">OFFSET($AZ$2,$BF273,COLUMN(D:D),,)</f>
        <v>72</v>
      </c>
      <c r="BL273" s="54" cm="1">
        <f t="array" aca="1" ref="BL273" ca="1">SMALL(IF(Order_QTY&gt;0,ROW($BF$3:$BF$1009)-2,9999),ROW(271:271))</f>
        <v>347</v>
      </c>
      <c r="BM273" s="53" t="str" cm="1">
        <f t="array" aca="1" ref="BM273" ca="1">OFFSET($BF$2,$BL273,COLUMN(A:A),,)</f>
        <v>DR5952-810</v>
      </c>
      <c r="BN273" s="55" cm="1">
        <f t="array" aca="1" ref="BN273" ca="1">OFFSET($BF$2,$BL273,COLUMN(B:B),,)</f>
        <v>44744</v>
      </c>
      <c r="BO273" s="53" cm="1">
        <f t="array" aca="1" ref="BO273" ca="1">OFFSET($BF$2,$BL273,COLUMN(C:C),,)</f>
        <v>6</v>
      </c>
      <c r="BP273" s="53" cm="1">
        <f t="array" aca="1" ref="BP273" ca="1">OFFSET($BF$2,$BL273,COLUMN(D:D),,)</f>
        <v>38</v>
      </c>
    </row>
    <row r="274" spans="1:68">
      <c r="A274" s="6">
        <v>272</v>
      </c>
      <c r="B274" s="6">
        <f>Order!A275</f>
        <v>0</v>
      </c>
      <c r="C274" s="6">
        <f>Order!C275</f>
        <v>0</v>
      </c>
      <c r="D274" s="44">
        <f>Order!B275</f>
        <v>0</v>
      </c>
      <c r="E274" s="6">
        <f>Order!D275</f>
        <v>0</v>
      </c>
      <c r="F274" s="6">
        <f>Order!E275</f>
        <v>0</v>
      </c>
      <c r="G274" s="6">
        <f>Order!F275</f>
        <v>0</v>
      </c>
      <c r="H274" s="6">
        <f>Order!G275</f>
        <v>0</v>
      </c>
      <c r="I274" s="6">
        <f>Order!H275</f>
        <v>0</v>
      </c>
      <c r="J274" s="6">
        <f>Order!I275</f>
        <v>0</v>
      </c>
      <c r="K274" s="6">
        <f>Order!J275</f>
        <v>0</v>
      </c>
      <c r="L274" s="6">
        <f>Order!K275</f>
        <v>0</v>
      </c>
      <c r="M274" s="6">
        <f>Order!L275</f>
        <v>0</v>
      </c>
      <c r="N274" s="6">
        <f>Order!M275</f>
        <v>0</v>
      </c>
      <c r="O274" s="6">
        <f>Order!N275</f>
        <v>0</v>
      </c>
      <c r="P274" s="6">
        <f>Order!O275</f>
        <v>0</v>
      </c>
      <c r="Q274" s="6">
        <f>Order!P275</f>
        <v>0</v>
      </c>
      <c r="R274" s="6">
        <f>Order!Q275</f>
        <v>0</v>
      </c>
      <c r="S274" s="6">
        <f>Order!R275</f>
        <v>0</v>
      </c>
      <c r="T274" s="6">
        <f>Order!S275</f>
        <v>0</v>
      </c>
      <c r="U274" s="6">
        <f>Order!T275</f>
        <v>0</v>
      </c>
      <c r="V274" s="6">
        <f>Order!U275</f>
        <v>0</v>
      </c>
      <c r="W274" s="6">
        <f>Order!V275</f>
        <v>0</v>
      </c>
      <c r="X274" s="6">
        <f>Order!W275</f>
        <v>0</v>
      </c>
      <c r="Y274" s="6">
        <f>Order!X275</f>
        <v>0</v>
      </c>
      <c r="Z274" s="6">
        <f>Order!Y275</f>
        <v>0</v>
      </c>
      <c r="AA274" s="6">
        <f>Order!Z275</f>
        <v>0</v>
      </c>
      <c r="AZ274" s="6">
        <v>272</v>
      </c>
      <c r="BA274" s="45" t="str">
        <f t="shared" ca="1" si="28"/>
        <v>DA5640-407</v>
      </c>
      <c r="BB274" s="44">
        <f t="shared" ca="1" si="29"/>
        <v>44737</v>
      </c>
      <c r="BC274" s="6">
        <f>$AK$2</f>
        <v>6.5</v>
      </c>
      <c r="BD274" s="6">
        <f ca="1">$AK$17</f>
        <v>174</v>
      </c>
      <c r="BF274" s="6" cm="1">
        <f t="array" aca="1" ref="BF274" ca="1">SMALL(IF(CGAC-$D$1&lt;36,ROW($BD$3:$BD$1009)-2,9999),ROW(272:272))</f>
        <v>272</v>
      </c>
      <c r="BG274" s="6" t="str" cm="1">
        <f t="array" aca="1" ref="BG274" ca="1">OFFSET($AZ$2,$BF274,COLUMN(A:A),,)</f>
        <v>DA5640-407</v>
      </c>
      <c r="BH274" s="49" cm="1">
        <f t="array" aca="1" ref="BH274" ca="1">OFFSET($AZ$2,$BF274,COLUMN(B:B),,)</f>
        <v>44737</v>
      </c>
      <c r="BI274" s="6" cm="1">
        <f t="array" aca="1" ref="BI274" ca="1">OFFSET($AZ$2,$BF274,COLUMN(C:C),,)</f>
        <v>6.5</v>
      </c>
      <c r="BJ274" s="6" cm="1">
        <f t="array" aca="1" ref="BJ274" ca="1">OFFSET($AZ$2,$BF274,COLUMN(D:D),,)</f>
        <v>174</v>
      </c>
      <c r="BL274" s="54" cm="1">
        <f t="array" aca="1" ref="BL274" ca="1">SMALL(IF(Order_QTY&gt;0,ROW($BF$3:$BF$1009)-2,9999),ROW(272:272))</f>
        <v>348</v>
      </c>
      <c r="BM274" s="53" t="str" cm="1">
        <f t="array" aca="1" ref="BM274" ca="1">OFFSET($BF$2,$BL274,COLUMN(A:A),,)</f>
        <v>DR5952-810</v>
      </c>
      <c r="BN274" s="55" cm="1">
        <f t="array" aca="1" ref="BN274" ca="1">OFFSET($BF$2,$BL274,COLUMN(B:B),,)</f>
        <v>44744</v>
      </c>
      <c r="BO274" s="53" cm="1">
        <f t="array" aca="1" ref="BO274" ca="1">OFFSET($BF$2,$BL274,COLUMN(C:C),,)</f>
        <v>6.5</v>
      </c>
      <c r="BP274" s="53" cm="1">
        <f t="array" aca="1" ref="BP274" ca="1">OFFSET($BF$2,$BL274,COLUMN(D:D),,)</f>
        <v>56</v>
      </c>
    </row>
    <row r="275" spans="1:68">
      <c r="A275" s="6">
        <v>273</v>
      </c>
      <c r="B275" s="6">
        <f>Order!A276</f>
        <v>0</v>
      </c>
      <c r="C275" s="6">
        <f>Order!C276</f>
        <v>0</v>
      </c>
      <c r="D275" s="44">
        <f>Order!B276</f>
        <v>0</v>
      </c>
      <c r="E275" s="6">
        <f>Order!D276</f>
        <v>0</v>
      </c>
      <c r="F275" s="6">
        <f>Order!E276</f>
        <v>0</v>
      </c>
      <c r="G275" s="6">
        <f>Order!F276</f>
        <v>0</v>
      </c>
      <c r="H275" s="6">
        <f>Order!G276</f>
        <v>0</v>
      </c>
      <c r="I275" s="6">
        <f>Order!H276</f>
        <v>0</v>
      </c>
      <c r="J275" s="6">
        <f>Order!I276</f>
        <v>0</v>
      </c>
      <c r="K275" s="6">
        <f>Order!J276</f>
        <v>0</v>
      </c>
      <c r="L275" s="6">
        <f>Order!K276</f>
        <v>0</v>
      </c>
      <c r="M275" s="6">
        <f>Order!L276</f>
        <v>0</v>
      </c>
      <c r="N275" s="6">
        <f>Order!M276</f>
        <v>0</v>
      </c>
      <c r="O275" s="6">
        <f>Order!N276</f>
        <v>0</v>
      </c>
      <c r="P275" s="6">
        <f>Order!O276</f>
        <v>0</v>
      </c>
      <c r="Q275" s="6">
        <f>Order!P276</f>
        <v>0</v>
      </c>
      <c r="R275" s="6">
        <f>Order!Q276</f>
        <v>0</v>
      </c>
      <c r="S275" s="6">
        <f>Order!R276</f>
        <v>0</v>
      </c>
      <c r="T275" s="6">
        <f>Order!S276</f>
        <v>0</v>
      </c>
      <c r="U275" s="6">
        <f>Order!T276</f>
        <v>0</v>
      </c>
      <c r="V275" s="6">
        <f>Order!U276</f>
        <v>0</v>
      </c>
      <c r="W275" s="6">
        <f>Order!V276</f>
        <v>0</v>
      </c>
      <c r="X275" s="6">
        <f>Order!W276</f>
        <v>0</v>
      </c>
      <c r="Y275" s="6">
        <f>Order!X276</f>
        <v>0</v>
      </c>
      <c r="Z275" s="6">
        <f>Order!Y276</f>
        <v>0</v>
      </c>
      <c r="AA275" s="6">
        <f>Order!Z276</f>
        <v>0</v>
      </c>
      <c r="AZ275" s="6">
        <v>273</v>
      </c>
      <c r="BA275" s="45" t="str">
        <f t="shared" ca="1" si="28"/>
        <v>DA5640-407</v>
      </c>
      <c r="BB275" s="44">
        <f t="shared" ca="1" si="29"/>
        <v>44737</v>
      </c>
      <c r="BC275" s="6">
        <f>$AL$2</f>
        <v>7</v>
      </c>
      <c r="BD275" s="6">
        <f ca="1">$AL$17</f>
        <v>288</v>
      </c>
      <c r="BF275" s="6" cm="1">
        <f t="array" aca="1" ref="BF275" ca="1">SMALL(IF(CGAC-$D$1&lt;36,ROW($BD$3:$BD$1009)-2,9999),ROW(273:273))</f>
        <v>273</v>
      </c>
      <c r="BG275" s="6" t="str" cm="1">
        <f t="array" aca="1" ref="BG275" ca="1">OFFSET($AZ$2,$BF275,COLUMN(A:A),,)</f>
        <v>DA5640-407</v>
      </c>
      <c r="BH275" s="49" cm="1">
        <f t="array" aca="1" ref="BH275" ca="1">OFFSET($AZ$2,$BF275,COLUMN(B:B),,)</f>
        <v>44737</v>
      </c>
      <c r="BI275" s="6" cm="1">
        <f t="array" aca="1" ref="BI275" ca="1">OFFSET($AZ$2,$BF275,COLUMN(C:C),,)</f>
        <v>7</v>
      </c>
      <c r="BJ275" s="6" cm="1">
        <f t="array" aca="1" ref="BJ275" ca="1">OFFSET($AZ$2,$BF275,COLUMN(D:D),,)</f>
        <v>288</v>
      </c>
      <c r="BL275" s="54" cm="1">
        <f t="array" aca="1" ref="BL275" ca="1">SMALL(IF(Order_QTY&gt;0,ROW($BF$3:$BF$1009)-2,9999),ROW(273:273))</f>
        <v>349</v>
      </c>
      <c r="BM275" s="53" t="str" cm="1">
        <f t="array" aca="1" ref="BM275" ca="1">OFFSET($BF$2,$BL275,COLUMN(A:A),,)</f>
        <v>DR5952-810</v>
      </c>
      <c r="BN275" s="55" cm="1">
        <f t="array" aca="1" ref="BN275" ca="1">OFFSET($BF$2,$BL275,COLUMN(B:B),,)</f>
        <v>44744</v>
      </c>
      <c r="BO275" s="53" cm="1">
        <f t="array" aca="1" ref="BO275" ca="1">OFFSET($BF$2,$BL275,COLUMN(C:C),,)</f>
        <v>7</v>
      </c>
      <c r="BP275" s="53" cm="1">
        <f t="array" aca="1" ref="BP275" ca="1">OFFSET($BF$2,$BL275,COLUMN(D:D),,)</f>
        <v>64</v>
      </c>
    </row>
    <row r="276" spans="1:68">
      <c r="A276" s="6">
        <v>274</v>
      </c>
      <c r="B276" s="6">
        <f>Order!A277</f>
        <v>0</v>
      </c>
      <c r="C276" s="6">
        <f>Order!C277</f>
        <v>0</v>
      </c>
      <c r="D276" s="44">
        <f>Order!B277</f>
        <v>0</v>
      </c>
      <c r="E276" s="6">
        <f>Order!D277</f>
        <v>0</v>
      </c>
      <c r="F276" s="6">
        <f>Order!E277</f>
        <v>0</v>
      </c>
      <c r="G276" s="6">
        <f>Order!F277</f>
        <v>0</v>
      </c>
      <c r="H276" s="6">
        <f>Order!G277</f>
        <v>0</v>
      </c>
      <c r="I276" s="6">
        <f>Order!H277</f>
        <v>0</v>
      </c>
      <c r="J276" s="6">
        <f>Order!I277</f>
        <v>0</v>
      </c>
      <c r="K276" s="6">
        <f>Order!J277</f>
        <v>0</v>
      </c>
      <c r="L276" s="6">
        <f>Order!K277</f>
        <v>0</v>
      </c>
      <c r="M276" s="6">
        <f>Order!L277</f>
        <v>0</v>
      </c>
      <c r="N276" s="6">
        <f>Order!M277</f>
        <v>0</v>
      </c>
      <c r="O276" s="6">
        <f>Order!N277</f>
        <v>0</v>
      </c>
      <c r="P276" s="6">
        <f>Order!O277</f>
        <v>0</v>
      </c>
      <c r="Q276" s="6">
        <f>Order!P277</f>
        <v>0</v>
      </c>
      <c r="R276" s="6">
        <f>Order!Q277</f>
        <v>0</v>
      </c>
      <c r="S276" s="6">
        <f>Order!R277</f>
        <v>0</v>
      </c>
      <c r="T276" s="6">
        <f>Order!S277</f>
        <v>0</v>
      </c>
      <c r="U276" s="6">
        <f>Order!T277</f>
        <v>0</v>
      </c>
      <c r="V276" s="6">
        <f>Order!U277</f>
        <v>0</v>
      </c>
      <c r="W276" s="6">
        <f>Order!V277</f>
        <v>0</v>
      </c>
      <c r="X276" s="6">
        <f>Order!W277</f>
        <v>0</v>
      </c>
      <c r="Y276" s="6">
        <f>Order!X277</f>
        <v>0</v>
      </c>
      <c r="Z276" s="6">
        <f>Order!Y277</f>
        <v>0</v>
      </c>
      <c r="AA276" s="6">
        <f>Order!Z277</f>
        <v>0</v>
      </c>
      <c r="AZ276" s="6">
        <v>274</v>
      </c>
      <c r="BA276" s="45" t="str">
        <f t="shared" ca="1" si="28"/>
        <v>DA5640-407</v>
      </c>
      <c r="BB276" s="44">
        <f t="shared" ca="1" si="29"/>
        <v>44737</v>
      </c>
      <c r="BC276" s="6">
        <f>$AM$2</f>
        <v>7.5</v>
      </c>
      <c r="BD276" s="6">
        <f ca="1">$AM$17</f>
        <v>252</v>
      </c>
      <c r="BF276" s="6" cm="1">
        <f t="array" aca="1" ref="BF276" ca="1">SMALL(IF(CGAC-$D$1&lt;36,ROW($BD$3:$BD$1009)-2,9999),ROW(274:274))</f>
        <v>274</v>
      </c>
      <c r="BG276" s="6" t="str" cm="1">
        <f t="array" aca="1" ref="BG276" ca="1">OFFSET($AZ$2,$BF276,COLUMN(A:A),,)</f>
        <v>DA5640-407</v>
      </c>
      <c r="BH276" s="49" cm="1">
        <f t="array" aca="1" ref="BH276" ca="1">OFFSET($AZ$2,$BF276,COLUMN(B:B),,)</f>
        <v>44737</v>
      </c>
      <c r="BI276" s="6" cm="1">
        <f t="array" aca="1" ref="BI276" ca="1">OFFSET($AZ$2,$BF276,COLUMN(C:C),,)</f>
        <v>7.5</v>
      </c>
      <c r="BJ276" s="6" cm="1">
        <f t="array" aca="1" ref="BJ276" ca="1">OFFSET($AZ$2,$BF276,COLUMN(D:D),,)</f>
        <v>252</v>
      </c>
      <c r="BL276" s="54" cm="1">
        <f t="array" aca="1" ref="BL276" ca="1">SMALL(IF(Order_QTY&gt;0,ROW($BF$3:$BF$1009)-2,9999),ROW(274:274))</f>
        <v>350</v>
      </c>
      <c r="BM276" s="53" t="str" cm="1">
        <f t="array" aca="1" ref="BM276" ca="1">OFFSET($BF$2,$BL276,COLUMN(A:A),,)</f>
        <v>DR5952-810</v>
      </c>
      <c r="BN276" s="55" cm="1">
        <f t="array" aca="1" ref="BN276" ca="1">OFFSET($BF$2,$BL276,COLUMN(B:B),,)</f>
        <v>44744</v>
      </c>
      <c r="BO276" s="53" cm="1">
        <f t="array" aca="1" ref="BO276" ca="1">OFFSET($BF$2,$BL276,COLUMN(C:C),,)</f>
        <v>7.5</v>
      </c>
      <c r="BP276" s="53" cm="1">
        <f t="array" aca="1" ref="BP276" ca="1">OFFSET($BF$2,$BL276,COLUMN(D:D),,)</f>
        <v>58</v>
      </c>
    </row>
    <row r="277" spans="1:68">
      <c r="A277" s="6">
        <v>275</v>
      </c>
      <c r="B277" s="6">
        <f>Order!A278</f>
        <v>0</v>
      </c>
      <c r="C277" s="6">
        <f>Order!C278</f>
        <v>0</v>
      </c>
      <c r="D277" s="44">
        <f>Order!B278</f>
        <v>0</v>
      </c>
      <c r="E277" s="6">
        <f>Order!D278</f>
        <v>0</v>
      </c>
      <c r="F277" s="6">
        <f>Order!E278</f>
        <v>0</v>
      </c>
      <c r="G277" s="6">
        <f>Order!F278</f>
        <v>0</v>
      </c>
      <c r="H277" s="6">
        <f>Order!G278</f>
        <v>0</v>
      </c>
      <c r="I277" s="6">
        <f>Order!H278</f>
        <v>0</v>
      </c>
      <c r="J277" s="6">
        <f>Order!I278</f>
        <v>0</v>
      </c>
      <c r="K277" s="6">
        <f>Order!J278</f>
        <v>0</v>
      </c>
      <c r="L277" s="6">
        <f>Order!K278</f>
        <v>0</v>
      </c>
      <c r="M277" s="6">
        <f>Order!L278</f>
        <v>0</v>
      </c>
      <c r="N277" s="6">
        <f>Order!M278</f>
        <v>0</v>
      </c>
      <c r="O277" s="6">
        <f>Order!N278</f>
        <v>0</v>
      </c>
      <c r="P277" s="6">
        <f>Order!O278</f>
        <v>0</v>
      </c>
      <c r="Q277" s="6">
        <f>Order!P278</f>
        <v>0</v>
      </c>
      <c r="R277" s="6">
        <f>Order!Q278</f>
        <v>0</v>
      </c>
      <c r="S277" s="6">
        <f>Order!R278</f>
        <v>0</v>
      </c>
      <c r="T277" s="6">
        <f>Order!S278</f>
        <v>0</v>
      </c>
      <c r="U277" s="6">
        <f>Order!T278</f>
        <v>0</v>
      </c>
      <c r="V277" s="6">
        <f>Order!U278</f>
        <v>0</v>
      </c>
      <c r="W277" s="6">
        <f>Order!V278</f>
        <v>0</v>
      </c>
      <c r="X277" s="6">
        <f>Order!W278</f>
        <v>0</v>
      </c>
      <c r="Y277" s="6">
        <f>Order!X278</f>
        <v>0</v>
      </c>
      <c r="Z277" s="6">
        <f>Order!Y278</f>
        <v>0</v>
      </c>
      <c r="AA277" s="6">
        <f>Order!Z278</f>
        <v>0</v>
      </c>
      <c r="AZ277" s="6">
        <v>275</v>
      </c>
      <c r="BA277" s="45" t="str">
        <f t="shared" ca="1" si="28"/>
        <v>DA5640-407</v>
      </c>
      <c r="BB277" s="44">
        <f t="shared" ca="1" si="29"/>
        <v>44737</v>
      </c>
      <c r="BC277" s="6">
        <f>$AN$2</f>
        <v>8</v>
      </c>
      <c r="BD277" s="6">
        <f ca="1">$AN$17</f>
        <v>270</v>
      </c>
      <c r="BF277" s="6" cm="1">
        <f t="array" aca="1" ref="BF277" ca="1">SMALL(IF(CGAC-$D$1&lt;36,ROW($BD$3:$BD$1009)-2,9999),ROW(275:275))</f>
        <v>275</v>
      </c>
      <c r="BG277" s="6" t="str" cm="1">
        <f t="array" aca="1" ref="BG277" ca="1">OFFSET($AZ$2,$BF277,COLUMN(A:A),,)</f>
        <v>DA5640-407</v>
      </c>
      <c r="BH277" s="49" cm="1">
        <f t="array" aca="1" ref="BH277" ca="1">OFFSET($AZ$2,$BF277,COLUMN(B:B),,)</f>
        <v>44737</v>
      </c>
      <c r="BI277" s="6" cm="1">
        <f t="array" aca="1" ref="BI277" ca="1">OFFSET($AZ$2,$BF277,COLUMN(C:C),,)</f>
        <v>8</v>
      </c>
      <c r="BJ277" s="6" cm="1">
        <f t="array" aca="1" ref="BJ277" ca="1">OFFSET($AZ$2,$BF277,COLUMN(D:D),,)</f>
        <v>270</v>
      </c>
      <c r="BL277" s="54" cm="1">
        <f t="array" aca="1" ref="BL277" ca="1">SMALL(IF(Order_QTY&gt;0,ROW($BF$3:$BF$1009)-2,9999),ROW(275:275))</f>
        <v>351</v>
      </c>
      <c r="BM277" s="53" t="str" cm="1">
        <f t="array" aca="1" ref="BM277" ca="1">OFFSET($BF$2,$BL277,COLUMN(A:A),,)</f>
        <v>DR5952-810</v>
      </c>
      <c r="BN277" s="55" cm="1">
        <f t="array" aca="1" ref="BN277" ca="1">OFFSET($BF$2,$BL277,COLUMN(B:B),,)</f>
        <v>44744</v>
      </c>
      <c r="BO277" s="53" cm="1">
        <f t="array" aca="1" ref="BO277" ca="1">OFFSET($BF$2,$BL277,COLUMN(C:C),,)</f>
        <v>8</v>
      </c>
      <c r="BP277" s="53" cm="1">
        <f t="array" aca="1" ref="BP277" ca="1">OFFSET($BF$2,$BL277,COLUMN(D:D),,)</f>
        <v>102</v>
      </c>
    </row>
    <row r="278" spans="1:68">
      <c r="A278" s="6">
        <v>276</v>
      </c>
      <c r="B278" s="6">
        <f>Order!A279</f>
        <v>0</v>
      </c>
      <c r="C278" s="6">
        <f>Order!C279</f>
        <v>0</v>
      </c>
      <c r="D278" s="44">
        <f>Order!B279</f>
        <v>0</v>
      </c>
      <c r="E278" s="6">
        <f>Order!D279</f>
        <v>0</v>
      </c>
      <c r="F278" s="6">
        <f>Order!E279</f>
        <v>0</v>
      </c>
      <c r="G278" s="6">
        <f>Order!F279</f>
        <v>0</v>
      </c>
      <c r="H278" s="6">
        <f>Order!G279</f>
        <v>0</v>
      </c>
      <c r="I278" s="6">
        <f>Order!H279</f>
        <v>0</v>
      </c>
      <c r="J278" s="6">
        <f>Order!I279</f>
        <v>0</v>
      </c>
      <c r="K278" s="6">
        <f>Order!J279</f>
        <v>0</v>
      </c>
      <c r="L278" s="6">
        <f>Order!K279</f>
        <v>0</v>
      </c>
      <c r="M278" s="6">
        <f>Order!L279</f>
        <v>0</v>
      </c>
      <c r="N278" s="6">
        <f>Order!M279</f>
        <v>0</v>
      </c>
      <c r="O278" s="6">
        <f>Order!N279</f>
        <v>0</v>
      </c>
      <c r="P278" s="6">
        <f>Order!O279</f>
        <v>0</v>
      </c>
      <c r="Q278" s="6">
        <f>Order!P279</f>
        <v>0</v>
      </c>
      <c r="R278" s="6">
        <f>Order!Q279</f>
        <v>0</v>
      </c>
      <c r="S278" s="6">
        <f>Order!R279</f>
        <v>0</v>
      </c>
      <c r="T278" s="6">
        <f>Order!S279</f>
        <v>0</v>
      </c>
      <c r="U278" s="6">
        <f>Order!T279</f>
        <v>0</v>
      </c>
      <c r="V278" s="6">
        <f>Order!U279</f>
        <v>0</v>
      </c>
      <c r="W278" s="6">
        <f>Order!V279</f>
        <v>0</v>
      </c>
      <c r="X278" s="6">
        <f>Order!W279</f>
        <v>0</v>
      </c>
      <c r="Y278" s="6">
        <f>Order!X279</f>
        <v>0</v>
      </c>
      <c r="Z278" s="6">
        <f>Order!Y279</f>
        <v>0</v>
      </c>
      <c r="AA278" s="6">
        <f>Order!Z279</f>
        <v>0</v>
      </c>
      <c r="AZ278" s="6">
        <v>276</v>
      </c>
      <c r="BA278" s="45" t="str">
        <f t="shared" ca="1" si="28"/>
        <v>DA5640-407</v>
      </c>
      <c r="BB278" s="44">
        <f t="shared" ca="1" si="29"/>
        <v>44737</v>
      </c>
      <c r="BC278" s="6">
        <f>$AO$2</f>
        <v>8.5</v>
      </c>
      <c r="BD278" s="6">
        <f ca="1">$AO$17</f>
        <v>240</v>
      </c>
      <c r="BF278" s="6" cm="1">
        <f t="array" aca="1" ref="BF278" ca="1">SMALL(IF(CGAC-$D$1&lt;36,ROW($BD$3:$BD$1009)-2,9999),ROW(276:276))</f>
        <v>276</v>
      </c>
      <c r="BG278" s="6" t="str" cm="1">
        <f t="array" aca="1" ref="BG278" ca="1">OFFSET($AZ$2,$BF278,COLUMN(A:A),,)</f>
        <v>DA5640-407</v>
      </c>
      <c r="BH278" s="49" cm="1">
        <f t="array" aca="1" ref="BH278" ca="1">OFFSET($AZ$2,$BF278,COLUMN(B:B),,)</f>
        <v>44737</v>
      </c>
      <c r="BI278" s="6" cm="1">
        <f t="array" aca="1" ref="BI278" ca="1">OFFSET($AZ$2,$BF278,COLUMN(C:C),,)</f>
        <v>8.5</v>
      </c>
      <c r="BJ278" s="6" cm="1">
        <f t="array" aca="1" ref="BJ278" ca="1">OFFSET($AZ$2,$BF278,COLUMN(D:D),,)</f>
        <v>240</v>
      </c>
      <c r="BL278" s="54" cm="1">
        <f t="array" aca="1" ref="BL278" ca="1">SMALL(IF(Order_QTY&gt;0,ROW($BF$3:$BF$1009)-2,9999),ROW(276:276))</f>
        <v>352</v>
      </c>
      <c r="BM278" s="53" t="str" cm="1">
        <f t="array" aca="1" ref="BM278" ca="1">OFFSET($BF$2,$BL278,COLUMN(A:A),,)</f>
        <v>DR5952-810</v>
      </c>
      <c r="BN278" s="55" cm="1">
        <f t="array" aca="1" ref="BN278" ca="1">OFFSET($BF$2,$BL278,COLUMN(B:B),,)</f>
        <v>44744</v>
      </c>
      <c r="BO278" s="53" cm="1">
        <f t="array" aca="1" ref="BO278" ca="1">OFFSET($BF$2,$BL278,COLUMN(C:C),,)</f>
        <v>8.5</v>
      </c>
      <c r="BP278" s="53" cm="1">
        <f t="array" aca="1" ref="BP278" ca="1">OFFSET($BF$2,$BL278,COLUMN(D:D),,)</f>
        <v>84</v>
      </c>
    </row>
    <row r="279" spans="1:68">
      <c r="A279" s="6">
        <v>277</v>
      </c>
      <c r="B279" s="6">
        <f>Order!A280</f>
        <v>0</v>
      </c>
      <c r="C279" s="6">
        <f>Order!C280</f>
        <v>0</v>
      </c>
      <c r="D279" s="44">
        <f>Order!B280</f>
        <v>0</v>
      </c>
      <c r="E279" s="6">
        <f>Order!D280</f>
        <v>0</v>
      </c>
      <c r="F279" s="6">
        <f>Order!E280</f>
        <v>0</v>
      </c>
      <c r="G279" s="6">
        <f>Order!F280</f>
        <v>0</v>
      </c>
      <c r="H279" s="6">
        <f>Order!G280</f>
        <v>0</v>
      </c>
      <c r="I279" s="6">
        <f>Order!H280</f>
        <v>0</v>
      </c>
      <c r="J279" s="6">
        <f>Order!I280</f>
        <v>0</v>
      </c>
      <c r="K279" s="6">
        <f>Order!J280</f>
        <v>0</v>
      </c>
      <c r="L279" s="6">
        <f>Order!K280</f>
        <v>0</v>
      </c>
      <c r="M279" s="6">
        <f>Order!L280</f>
        <v>0</v>
      </c>
      <c r="N279" s="6">
        <f>Order!M280</f>
        <v>0</v>
      </c>
      <c r="O279" s="6">
        <f>Order!N280</f>
        <v>0</v>
      </c>
      <c r="P279" s="6">
        <f>Order!O280</f>
        <v>0</v>
      </c>
      <c r="Q279" s="6">
        <f>Order!P280</f>
        <v>0</v>
      </c>
      <c r="R279" s="6">
        <f>Order!Q280</f>
        <v>0</v>
      </c>
      <c r="S279" s="6">
        <f>Order!R280</f>
        <v>0</v>
      </c>
      <c r="T279" s="6">
        <f>Order!S280</f>
        <v>0</v>
      </c>
      <c r="U279" s="6">
        <f>Order!T280</f>
        <v>0</v>
      </c>
      <c r="V279" s="6">
        <f>Order!U280</f>
        <v>0</v>
      </c>
      <c r="W279" s="6">
        <f>Order!V280</f>
        <v>0</v>
      </c>
      <c r="X279" s="6">
        <f>Order!W280</f>
        <v>0</v>
      </c>
      <c r="Y279" s="6">
        <f>Order!X280</f>
        <v>0</v>
      </c>
      <c r="Z279" s="6">
        <f>Order!Y280</f>
        <v>0</v>
      </c>
      <c r="AA279" s="6">
        <f>Order!Z280</f>
        <v>0</v>
      </c>
      <c r="AZ279" s="6">
        <v>277</v>
      </c>
      <c r="BA279" s="45" t="str">
        <f t="shared" ca="1" si="28"/>
        <v>DA5640-407</v>
      </c>
      <c r="BB279" s="44">
        <f t="shared" ca="1" si="29"/>
        <v>44737</v>
      </c>
      <c r="BC279" s="6">
        <f>$AP$2</f>
        <v>9</v>
      </c>
      <c r="BD279" s="6">
        <f ca="1">$AP$17</f>
        <v>276</v>
      </c>
      <c r="BF279" s="6" cm="1">
        <f t="array" aca="1" ref="BF279" ca="1">SMALL(IF(CGAC-$D$1&lt;36,ROW($BD$3:$BD$1009)-2,9999),ROW(277:277))</f>
        <v>277</v>
      </c>
      <c r="BG279" s="6" t="str" cm="1">
        <f t="array" aca="1" ref="BG279" ca="1">OFFSET($AZ$2,$BF279,COLUMN(A:A),,)</f>
        <v>DA5640-407</v>
      </c>
      <c r="BH279" s="49" cm="1">
        <f t="array" aca="1" ref="BH279" ca="1">OFFSET($AZ$2,$BF279,COLUMN(B:B),,)</f>
        <v>44737</v>
      </c>
      <c r="BI279" s="6" cm="1">
        <f t="array" aca="1" ref="BI279" ca="1">OFFSET($AZ$2,$BF279,COLUMN(C:C),,)</f>
        <v>9</v>
      </c>
      <c r="BJ279" s="6" cm="1">
        <f t="array" aca="1" ref="BJ279" ca="1">OFFSET($AZ$2,$BF279,COLUMN(D:D),,)</f>
        <v>276</v>
      </c>
      <c r="BL279" s="54" cm="1">
        <f t="array" aca="1" ref="BL279" ca="1">SMALL(IF(Order_QTY&gt;0,ROW($BF$3:$BF$1009)-2,9999),ROW(277:277))</f>
        <v>353</v>
      </c>
      <c r="BM279" s="53" t="str" cm="1">
        <f t="array" aca="1" ref="BM279" ca="1">OFFSET($BF$2,$BL279,COLUMN(A:A),,)</f>
        <v>DR5952-810</v>
      </c>
      <c r="BN279" s="55" cm="1">
        <f t="array" aca="1" ref="BN279" ca="1">OFFSET($BF$2,$BL279,COLUMN(B:B),,)</f>
        <v>44744</v>
      </c>
      <c r="BO279" s="53" cm="1">
        <f t="array" aca="1" ref="BO279" ca="1">OFFSET($BF$2,$BL279,COLUMN(C:C),,)</f>
        <v>9</v>
      </c>
      <c r="BP279" s="53" cm="1">
        <f t="array" aca="1" ref="BP279" ca="1">OFFSET($BF$2,$BL279,COLUMN(D:D),,)</f>
        <v>84</v>
      </c>
    </row>
    <row r="280" spans="1:68">
      <c r="A280" s="6">
        <v>278</v>
      </c>
      <c r="B280" s="6">
        <f>Order!A281</f>
        <v>0</v>
      </c>
      <c r="C280" s="6">
        <f>Order!C281</f>
        <v>0</v>
      </c>
      <c r="D280" s="44">
        <f>Order!B281</f>
        <v>0</v>
      </c>
      <c r="E280" s="6">
        <f>Order!D281</f>
        <v>0</v>
      </c>
      <c r="F280" s="6">
        <f>Order!E281</f>
        <v>0</v>
      </c>
      <c r="G280" s="6">
        <f>Order!F281</f>
        <v>0</v>
      </c>
      <c r="H280" s="6">
        <f>Order!G281</f>
        <v>0</v>
      </c>
      <c r="I280" s="6">
        <f>Order!H281</f>
        <v>0</v>
      </c>
      <c r="J280" s="6">
        <f>Order!I281</f>
        <v>0</v>
      </c>
      <c r="K280" s="6">
        <f>Order!J281</f>
        <v>0</v>
      </c>
      <c r="L280" s="6">
        <f>Order!K281</f>
        <v>0</v>
      </c>
      <c r="M280" s="6">
        <f>Order!L281</f>
        <v>0</v>
      </c>
      <c r="N280" s="6">
        <f>Order!M281</f>
        <v>0</v>
      </c>
      <c r="O280" s="6">
        <f>Order!N281</f>
        <v>0</v>
      </c>
      <c r="P280" s="6">
        <f>Order!O281</f>
        <v>0</v>
      </c>
      <c r="Q280" s="6">
        <f>Order!P281</f>
        <v>0</v>
      </c>
      <c r="R280" s="6">
        <f>Order!Q281</f>
        <v>0</v>
      </c>
      <c r="S280" s="6">
        <f>Order!R281</f>
        <v>0</v>
      </c>
      <c r="T280" s="6">
        <f>Order!S281</f>
        <v>0</v>
      </c>
      <c r="U280" s="6">
        <f>Order!T281</f>
        <v>0</v>
      </c>
      <c r="V280" s="6">
        <f>Order!U281</f>
        <v>0</v>
      </c>
      <c r="W280" s="6">
        <f>Order!V281</f>
        <v>0</v>
      </c>
      <c r="X280" s="6">
        <f>Order!W281</f>
        <v>0</v>
      </c>
      <c r="Y280" s="6">
        <f>Order!X281</f>
        <v>0</v>
      </c>
      <c r="Z280" s="6">
        <f>Order!Y281</f>
        <v>0</v>
      </c>
      <c r="AA280" s="6">
        <f>Order!Z281</f>
        <v>0</v>
      </c>
      <c r="AZ280" s="6">
        <v>278</v>
      </c>
      <c r="BA280" s="45" t="str">
        <f t="shared" ca="1" si="28"/>
        <v>DA5640-407</v>
      </c>
      <c r="BB280" s="44">
        <f t="shared" ca="1" si="29"/>
        <v>44737</v>
      </c>
      <c r="BC280" s="6">
        <f>$AQ$2</f>
        <v>9.5</v>
      </c>
      <c r="BD280" s="6">
        <f ca="1">$AQ$17</f>
        <v>246</v>
      </c>
      <c r="BF280" s="6" cm="1">
        <f t="array" aca="1" ref="BF280" ca="1">SMALL(IF(CGAC-$D$1&lt;36,ROW($BD$3:$BD$1009)-2,9999),ROW(278:278))</f>
        <v>278</v>
      </c>
      <c r="BG280" s="6" t="str" cm="1">
        <f t="array" aca="1" ref="BG280" ca="1">OFFSET($AZ$2,$BF280,COLUMN(A:A),,)</f>
        <v>DA5640-407</v>
      </c>
      <c r="BH280" s="49" cm="1">
        <f t="array" aca="1" ref="BH280" ca="1">OFFSET($AZ$2,$BF280,COLUMN(B:B),,)</f>
        <v>44737</v>
      </c>
      <c r="BI280" s="6" cm="1">
        <f t="array" aca="1" ref="BI280" ca="1">OFFSET($AZ$2,$BF280,COLUMN(C:C),,)</f>
        <v>9.5</v>
      </c>
      <c r="BJ280" s="6" cm="1">
        <f t="array" aca="1" ref="BJ280" ca="1">OFFSET($AZ$2,$BF280,COLUMN(D:D),,)</f>
        <v>246</v>
      </c>
      <c r="BL280" s="54" cm="1">
        <f t="array" aca="1" ref="BL280" ca="1">SMALL(IF(Order_QTY&gt;0,ROW($BF$3:$BF$1009)-2,9999),ROW(278:278))</f>
        <v>354</v>
      </c>
      <c r="BM280" s="53" t="str" cm="1">
        <f t="array" aca="1" ref="BM280" ca="1">OFFSET($BF$2,$BL280,COLUMN(A:A),,)</f>
        <v>DR5952-810</v>
      </c>
      <c r="BN280" s="55" cm="1">
        <f t="array" aca="1" ref="BN280" ca="1">OFFSET($BF$2,$BL280,COLUMN(B:B),,)</f>
        <v>44744</v>
      </c>
      <c r="BO280" s="53" cm="1">
        <f t="array" aca="1" ref="BO280" ca="1">OFFSET($BF$2,$BL280,COLUMN(C:C),,)</f>
        <v>9.5</v>
      </c>
      <c r="BP280" s="53" cm="1">
        <f t="array" aca="1" ref="BP280" ca="1">OFFSET($BF$2,$BL280,COLUMN(D:D),,)</f>
        <v>82</v>
      </c>
    </row>
    <row r="281" spans="1:68">
      <c r="A281" s="6">
        <v>279</v>
      </c>
      <c r="B281" s="6">
        <f>Order!A282</f>
        <v>0</v>
      </c>
      <c r="C281" s="6">
        <f>Order!C282</f>
        <v>0</v>
      </c>
      <c r="D281" s="44">
        <f>Order!B282</f>
        <v>0</v>
      </c>
      <c r="E281" s="6">
        <f>Order!D282</f>
        <v>0</v>
      </c>
      <c r="F281" s="6">
        <f>Order!E282</f>
        <v>0</v>
      </c>
      <c r="G281" s="6">
        <f>Order!F282</f>
        <v>0</v>
      </c>
      <c r="H281" s="6">
        <f>Order!G282</f>
        <v>0</v>
      </c>
      <c r="I281" s="6">
        <f>Order!H282</f>
        <v>0</v>
      </c>
      <c r="J281" s="6">
        <f>Order!I282</f>
        <v>0</v>
      </c>
      <c r="K281" s="6">
        <f>Order!J282</f>
        <v>0</v>
      </c>
      <c r="L281" s="6">
        <f>Order!K282</f>
        <v>0</v>
      </c>
      <c r="M281" s="6">
        <f>Order!L282</f>
        <v>0</v>
      </c>
      <c r="N281" s="6">
        <f>Order!M282</f>
        <v>0</v>
      </c>
      <c r="O281" s="6">
        <f>Order!N282</f>
        <v>0</v>
      </c>
      <c r="P281" s="6">
        <f>Order!O282</f>
        <v>0</v>
      </c>
      <c r="Q281" s="6">
        <f>Order!P282</f>
        <v>0</v>
      </c>
      <c r="R281" s="6">
        <f>Order!Q282</f>
        <v>0</v>
      </c>
      <c r="S281" s="6">
        <f>Order!R282</f>
        <v>0</v>
      </c>
      <c r="T281" s="6">
        <f>Order!S282</f>
        <v>0</v>
      </c>
      <c r="U281" s="6">
        <f>Order!T282</f>
        <v>0</v>
      </c>
      <c r="V281" s="6">
        <f>Order!U282</f>
        <v>0</v>
      </c>
      <c r="W281" s="6">
        <f>Order!V282</f>
        <v>0</v>
      </c>
      <c r="X281" s="6">
        <f>Order!W282</f>
        <v>0</v>
      </c>
      <c r="Y281" s="6">
        <f>Order!X282</f>
        <v>0</v>
      </c>
      <c r="Z281" s="6">
        <f>Order!Y282</f>
        <v>0</v>
      </c>
      <c r="AA281" s="6">
        <f>Order!Z282</f>
        <v>0</v>
      </c>
      <c r="AZ281" s="6">
        <v>279</v>
      </c>
      <c r="BA281" s="45" t="str">
        <f t="shared" ca="1" si="28"/>
        <v>DA5640-407</v>
      </c>
      <c r="BB281" s="44">
        <f t="shared" ca="1" si="29"/>
        <v>44737</v>
      </c>
      <c r="BC281" s="6">
        <f>$AR$2</f>
        <v>10</v>
      </c>
      <c r="BD281" s="6">
        <f ca="1">$AR$17</f>
        <v>222</v>
      </c>
      <c r="BF281" s="6" cm="1">
        <f t="array" aca="1" ref="BF281" ca="1">SMALL(IF(CGAC-$D$1&lt;36,ROW($BD$3:$BD$1009)-2,9999),ROW(279:279))</f>
        <v>279</v>
      </c>
      <c r="BG281" s="6" t="str" cm="1">
        <f t="array" aca="1" ref="BG281" ca="1">OFFSET($AZ$2,$BF281,COLUMN(A:A),,)</f>
        <v>DA5640-407</v>
      </c>
      <c r="BH281" s="49" cm="1">
        <f t="array" aca="1" ref="BH281" ca="1">OFFSET($AZ$2,$BF281,COLUMN(B:B),,)</f>
        <v>44737</v>
      </c>
      <c r="BI281" s="6" cm="1">
        <f t="array" aca="1" ref="BI281" ca="1">OFFSET($AZ$2,$BF281,COLUMN(C:C),,)</f>
        <v>10</v>
      </c>
      <c r="BJ281" s="6" cm="1">
        <f t="array" aca="1" ref="BJ281" ca="1">OFFSET($AZ$2,$BF281,COLUMN(D:D),,)</f>
        <v>222</v>
      </c>
      <c r="BL281" s="54" cm="1">
        <f t="array" aca="1" ref="BL281" ca="1">SMALL(IF(Order_QTY&gt;0,ROW($BF$3:$BF$1009)-2,9999),ROW(279:279))</f>
        <v>355</v>
      </c>
      <c r="BM281" s="53" t="str" cm="1">
        <f t="array" aca="1" ref="BM281" ca="1">OFFSET($BF$2,$BL281,COLUMN(A:A),,)</f>
        <v>DR5952-810</v>
      </c>
      <c r="BN281" s="55" cm="1">
        <f t="array" aca="1" ref="BN281" ca="1">OFFSET($BF$2,$BL281,COLUMN(B:B),,)</f>
        <v>44744</v>
      </c>
      <c r="BO281" s="53" cm="1">
        <f t="array" aca="1" ref="BO281" ca="1">OFFSET($BF$2,$BL281,COLUMN(C:C),,)</f>
        <v>10</v>
      </c>
      <c r="BP281" s="53" cm="1">
        <f t="array" aca="1" ref="BP281" ca="1">OFFSET($BF$2,$BL281,COLUMN(D:D),,)</f>
        <v>66</v>
      </c>
    </row>
    <row r="282" spans="1:68">
      <c r="A282" s="6">
        <v>280</v>
      </c>
      <c r="B282" s="6">
        <f>Order!A283</f>
        <v>0</v>
      </c>
      <c r="C282" s="6">
        <f>Order!C283</f>
        <v>0</v>
      </c>
      <c r="D282" s="44">
        <f>Order!B283</f>
        <v>0</v>
      </c>
      <c r="E282" s="6">
        <f>Order!D283</f>
        <v>0</v>
      </c>
      <c r="F282" s="6">
        <f>Order!E283</f>
        <v>0</v>
      </c>
      <c r="G282" s="6">
        <f>Order!F283</f>
        <v>0</v>
      </c>
      <c r="H282" s="6">
        <f>Order!G283</f>
        <v>0</v>
      </c>
      <c r="I282" s="6">
        <f>Order!H283</f>
        <v>0</v>
      </c>
      <c r="J282" s="6">
        <f>Order!I283</f>
        <v>0</v>
      </c>
      <c r="K282" s="6">
        <f>Order!J283</f>
        <v>0</v>
      </c>
      <c r="L282" s="6">
        <f>Order!K283</f>
        <v>0</v>
      </c>
      <c r="M282" s="6">
        <f>Order!L283</f>
        <v>0</v>
      </c>
      <c r="N282" s="6">
        <f>Order!M283</f>
        <v>0</v>
      </c>
      <c r="O282" s="6">
        <f>Order!N283</f>
        <v>0</v>
      </c>
      <c r="P282" s="6">
        <f>Order!O283</f>
        <v>0</v>
      </c>
      <c r="Q282" s="6">
        <f>Order!P283</f>
        <v>0</v>
      </c>
      <c r="R282" s="6">
        <f>Order!Q283</f>
        <v>0</v>
      </c>
      <c r="S282" s="6">
        <f>Order!R283</f>
        <v>0</v>
      </c>
      <c r="T282" s="6">
        <f>Order!S283</f>
        <v>0</v>
      </c>
      <c r="U282" s="6">
        <f>Order!T283</f>
        <v>0</v>
      </c>
      <c r="V282" s="6">
        <f>Order!U283</f>
        <v>0</v>
      </c>
      <c r="W282" s="6">
        <f>Order!V283</f>
        <v>0</v>
      </c>
      <c r="X282" s="6">
        <f>Order!W283</f>
        <v>0</v>
      </c>
      <c r="Y282" s="6">
        <f>Order!X283</f>
        <v>0</v>
      </c>
      <c r="Z282" s="6">
        <f>Order!Y283</f>
        <v>0</v>
      </c>
      <c r="AA282" s="6">
        <f>Order!Z283</f>
        <v>0</v>
      </c>
      <c r="AZ282" s="6">
        <v>280</v>
      </c>
      <c r="BA282" s="45" t="str">
        <f t="shared" ca="1" si="28"/>
        <v>DA5640-407</v>
      </c>
      <c r="BB282" s="44">
        <f t="shared" ca="1" si="29"/>
        <v>44737</v>
      </c>
      <c r="BC282" s="6">
        <f>$AS$2</f>
        <v>10.5</v>
      </c>
      <c r="BD282" s="6">
        <f ca="1">$AS$17</f>
        <v>156</v>
      </c>
      <c r="BF282" s="6" cm="1">
        <f t="array" aca="1" ref="BF282" ca="1">SMALL(IF(CGAC-$D$1&lt;36,ROW($BD$3:$BD$1009)-2,9999),ROW(280:280))</f>
        <v>280</v>
      </c>
      <c r="BG282" s="6" t="str" cm="1">
        <f t="array" aca="1" ref="BG282" ca="1">OFFSET($AZ$2,$BF282,COLUMN(A:A),,)</f>
        <v>DA5640-407</v>
      </c>
      <c r="BH282" s="49" cm="1">
        <f t="array" aca="1" ref="BH282" ca="1">OFFSET($AZ$2,$BF282,COLUMN(B:B),,)</f>
        <v>44737</v>
      </c>
      <c r="BI282" s="6" cm="1">
        <f t="array" aca="1" ref="BI282" ca="1">OFFSET($AZ$2,$BF282,COLUMN(C:C),,)</f>
        <v>10.5</v>
      </c>
      <c r="BJ282" s="6" cm="1">
        <f t="array" aca="1" ref="BJ282" ca="1">OFFSET($AZ$2,$BF282,COLUMN(D:D),,)</f>
        <v>156</v>
      </c>
      <c r="BL282" s="54" cm="1">
        <f t="array" aca="1" ref="BL282" ca="1">SMALL(IF(Order_QTY&gt;0,ROW($BF$3:$BF$1009)-2,9999),ROW(280:280))</f>
        <v>356</v>
      </c>
      <c r="BM282" s="53" t="str" cm="1">
        <f t="array" aca="1" ref="BM282" ca="1">OFFSET($BF$2,$BL282,COLUMN(A:A),,)</f>
        <v>DR5952-810</v>
      </c>
      <c r="BN282" s="55" cm="1">
        <f t="array" aca="1" ref="BN282" ca="1">OFFSET($BF$2,$BL282,COLUMN(B:B),,)</f>
        <v>44744</v>
      </c>
      <c r="BO282" s="53" cm="1">
        <f t="array" aca="1" ref="BO282" ca="1">OFFSET($BF$2,$BL282,COLUMN(C:C),,)</f>
        <v>10.5</v>
      </c>
      <c r="BP282" s="53" cm="1">
        <f t="array" aca="1" ref="BP282" ca="1">OFFSET($BF$2,$BL282,COLUMN(D:D),,)</f>
        <v>62</v>
      </c>
    </row>
    <row r="283" spans="1:68">
      <c r="A283" s="6">
        <v>281</v>
      </c>
      <c r="B283" s="6">
        <f>Order!A284</f>
        <v>0</v>
      </c>
      <c r="C283" s="6">
        <f>Order!C284</f>
        <v>0</v>
      </c>
      <c r="D283" s="44">
        <f>Order!B284</f>
        <v>0</v>
      </c>
      <c r="E283" s="6">
        <f>Order!D284</f>
        <v>0</v>
      </c>
      <c r="F283" s="6">
        <f>Order!E284</f>
        <v>0</v>
      </c>
      <c r="G283" s="6">
        <f>Order!F284</f>
        <v>0</v>
      </c>
      <c r="H283" s="6">
        <f>Order!G284</f>
        <v>0</v>
      </c>
      <c r="I283" s="6">
        <f>Order!H284</f>
        <v>0</v>
      </c>
      <c r="J283" s="6">
        <f>Order!I284</f>
        <v>0</v>
      </c>
      <c r="K283" s="6">
        <f>Order!J284</f>
        <v>0</v>
      </c>
      <c r="L283" s="6">
        <f>Order!K284</f>
        <v>0</v>
      </c>
      <c r="M283" s="6">
        <f>Order!L284</f>
        <v>0</v>
      </c>
      <c r="N283" s="6">
        <f>Order!M284</f>
        <v>0</v>
      </c>
      <c r="O283" s="6">
        <f>Order!N284</f>
        <v>0</v>
      </c>
      <c r="P283" s="6">
        <f>Order!O284</f>
        <v>0</v>
      </c>
      <c r="Q283" s="6">
        <f>Order!P284</f>
        <v>0</v>
      </c>
      <c r="R283" s="6">
        <f>Order!Q284</f>
        <v>0</v>
      </c>
      <c r="S283" s="6">
        <f>Order!R284</f>
        <v>0</v>
      </c>
      <c r="T283" s="6">
        <f>Order!S284</f>
        <v>0</v>
      </c>
      <c r="U283" s="6">
        <f>Order!T284</f>
        <v>0</v>
      </c>
      <c r="V283" s="6">
        <f>Order!U284</f>
        <v>0</v>
      </c>
      <c r="W283" s="6">
        <f>Order!V284</f>
        <v>0</v>
      </c>
      <c r="X283" s="6">
        <f>Order!W284</f>
        <v>0</v>
      </c>
      <c r="Y283" s="6">
        <f>Order!X284</f>
        <v>0</v>
      </c>
      <c r="Z283" s="6">
        <f>Order!Y284</f>
        <v>0</v>
      </c>
      <c r="AA283" s="6">
        <f>Order!Z284</f>
        <v>0</v>
      </c>
      <c r="AZ283" s="6">
        <v>281</v>
      </c>
      <c r="BA283" s="45" t="str">
        <f t="shared" ca="1" si="28"/>
        <v>DA5640-407</v>
      </c>
      <c r="BB283" s="44">
        <f t="shared" ca="1" si="29"/>
        <v>44737</v>
      </c>
      <c r="BC283" s="6">
        <f>$AT$2</f>
        <v>11</v>
      </c>
      <c r="BD283" s="6">
        <f ca="1">$AT$17</f>
        <v>132</v>
      </c>
      <c r="BF283" s="6" cm="1">
        <f t="array" aca="1" ref="BF283" ca="1">SMALL(IF(CGAC-$D$1&lt;36,ROW($BD$3:$BD$1009)-2,9999),ROW(281:281))</f>
        <v>281</v>
      </c>
      <c r="BG283" s="6" t="str" cm="1">
        <f t="array" aca="1" ref="BG283" ca="1">OFFSET($AZ$2,$BF283,COLUMN(A:A),,)</f>
        <v>DA5640-407</v>
      </c>
      <c r="BH283" s="49" cm="1">
        <f t="array" aca="1" ref="BH283" ca="1">OFFSET($AZ$2,$BF283,COLUMN(B:B),,)</f>
        <v>44737</v>
      </c>
      <c r="BI283" s="6" cm="1">
        <f t="array" aca="1" ref="BI283" ca="1">OFFSET($AZ$2,$BF283,COLUMN(C:C),,)</f>
        <v>11</v>
      </c>
      <c r="BJ283" s="6" cm="1">
        <f t="array" aca="1" ref="BJ283" ca="1">OFFSET($AZ$2,$BF283,COLUMN(D:D),,)</f>
        <v>132</v>
      </c>
      <c r="BL283" s="54" cm="1">
        <f t="array" aca="1" ref="BL283" ca="1">SMALL(IF(Order_QTY&gt;0,ROW($BF$3:$BF$1009)-2,9999),ROW(281:281))</f>
        <v>357</v>
      </c>
      <c r="BM283" s="53" t="str" cm="1">
        <f t="array" aca="1" ref="BM283" ca="1">OFFSET($BF$2,$BL283,COLUMN(A:A),,)</f>
        <v>DR5952-810</v>
      </c>
      <c r="BN283" s="55" cm="1">
        <f t="array" aca="1" ref="BN283" ca="1">OFFSET($BF$2,$BL283,COLUMN(B:B),,)</f>
        <v>44744</v>
      </c>
      <c r="BO283" s="53" cm="1">
        <f t="array" aca="1" ref="BO283" ca="1">OFFSET($BF$2,$BL283,COLUMN(C:C),,)</f>
        <v>11</v>
      </c>
      <c r="BP283" s="53" cm="1">
        <f t="array" aca="1" ref="BP283" ca="1">OFFSET($BF$2,$BL283,COLUMN(D:D),,)</f>
        <v>38</v>
      </c>
    </row>
    <row r="284" spans="1:68">
      <c r="A284" s="6">
        <v>282</v>
      </c>
      <c r="B284" s="6">
        <f>Order!A285</f>
        <v>0</v>
      </c>
      <c r="C284" s="6">
        <f>Order!C285</f>
        <v>0</v>
      </c>
      <c r="D284" s="44">
        <f>Order!B285</f>
        <v>0</v>
      </c>
      <c r="E284" s="6">
        <f>Order!D285</f>
        <v>0</v>
      </c>
      <c r="F284" s="6">
        <f>Order!E285</f>
        <v>0</v>
      </c>
      <c r="G284" s="6">
        <f>Order!F285</f>
        <v>0</v>
      </c>
      <c r="H284" s="6">
        <f>Order!G285</f>
        <v>0</v>
      </c>
      <c r="I284" s="6">
        <f>Order!H285</f>
        <v>0</v>
      </c>
      <c r="J284" s="6">
        <f>Order!I285</f>
        <v>0</v>
      </c>
      <c r="K284" s="6">
        <f>Order!J285</f>
        <v>0</v>
      </c>
      <c r="L284" s="6">
        <f>Order!K285</f>
        <v>0</v>
      </c>
      <c r="M284" s="6">
        <f>Order!L285</f>
        <v>0</v>
      </c>
      <c r="N284" s="6">
        <f>Order!M285</f>
        <v>0</v>
      </c>
      <c r="O284" s="6">
        <f>Order!N285</f>
        <v>0</v>
      </c>
      <c r="P284" s="6">
        <f>Order!O285</f>
        <v>0</v>
      </c>
      <c r="Q284" s="6">
        <f>Order!P285</f>
        <v>0</v>
      </c>
      <c r="R284" s="6">
        <f>Order!Q285</f>
        <v>0</v>
      </c>
      <c r="S284" s="6">
        <f>Order!R285</f>
        <v>0</v>
      </c>
      <c r="T284" s="6">
        <f>Order!S285</f>
        <v>0</v>
      </c>
      <c r="U284" s="6">
        <f>Order!T285</f>
        <v>0</v>
      </c>
      <c r="V284" s="6">
        <f>Order!U285</f>
        <v>0</v>
      </c>
      <c r="W284" s="6">
        <f>Order!V285</f>
        <v>0</v>
      </c>
      <c r="X284" s="6">
        <f>Order!W285</f>
        <v>0</v>
      </c>
      <c r="Y284" s="6">
        <f>Order!X285</f>
        <v>0</v>
      </c>
      <c r="Z284" s="6">
        <f>Order!Y285</f>
        <v>0</v>
      </c>
      <c r="AA284" s="6">
        <f>Order!Z285</f>
        <v>0</v>
      </c>
      <c r="AZ284" s="6">
        <v>282</v>
      </c>
      <c r="BA284" s="45" t="str">
        <f t="shared" ca="1" si="28"/>
        <v>DA5640-407</v>
      </c>
      <c r="BB284" s="44">
        <f t="shared" ca="1" si="29"/>
        <v>44737</v>
      </c>
      <c r="BC284" s="6">
        <f>$AU$2</f>
        <v>11.5</v>
      </c>
      <c r="BD284" s="6">
        <f ca="1">$AU$17</f>
        <v>54</v>
      </c>
      <c r="BF284" s="6" cm="1">
        <f t="array" aca="1" ref="BF284" ca="1">SMALL(IF(CGAC-$D$1&lt;36,ROW($BD$3:$BD$1009)-2,9999),ROW(282:282))</f>
        <v>282</v>
      </c>
      <c r="BG284" s="6" t="str" cm="1">
        <f t="array" aca="1" ref="BG284" ca="1">OFFSET($AZ$2,$BF284,COLUMN(A:A),,)</f>
        <v>DA5640-407</v>
      </c>
      <c r="BH284" s="49" cm="1">
        <f t="array" aca="1" ref="BH284" ca="1">OFFSET($AZ$2,$BF284,COLUMN(B:B),,)</f>
        <v>44737</v>
      </c>
      <c r="BI284" s="6" cm="1">
        <f t="array" aca="1" ref="BI284" ca="1">OFFSET($AZ$2,$BF284,COLUMN(C:C),,)</f>
        <v>11.5</v>
      </c>
      <c r="BJ284" s="6" cm="1">
        <f t="array" aca="1" ref="BJ284" ca="1">OFFSET($AZ$2,$BF284,COLUMN(D:D),,)</f>
        <v>54</v>
      </c>
      <c r="BL284" s="54" cm="1">
        <f t="array" aca="1" ref="BL284" ca="1">SMALL(IF(Order_QTY&gt;0,ROW($BF$3:$BF$1009)-2,9999),ROW(282:282))</f>
        <v>358</v>
      </c>
      <c r="BM284" s="53" t="str" cm="1">
        <f t="array" aca="1" ref="BM284" ca="1">OFFSET($BF$2,$BL284,COLUMN(A:A),,)</f>
        <v>DR5952-810</v>
      </c>
      <c r="BN284" s="55" cm="1">
        <f t="array" aca="1" ref="BN284" ca="1">OFFSET($BF$2,$BL284,COLUMN(B:B),,)</f>
        <v>44744</v>
      </c>
      <c r="BO284" s="53" cm="1">
        <f t="array" aca="1" ref="BO284" ca="1">OFFSET($BF$2,$BL284,COLUMN(C:C),,)</f>
        <v>11.5</v>
      </c>
      <c r="BP284" s="53" cm="1">
        <f t="array" aca="1" ref="BP284" ca="1">OFFSET($BF$2,$BL284,COLUMN(D:D),,)</f>
        <v>34</v>
      </c>
    </row>
    <row r="285" spans="1:68">
      <c r="A285" s="6">
        <v>283</v>
      </c>
      <c r="B285" s="6">
        <f>Order!A286</f>
        <v>0</v>
      </c>
      <c r="C285" s="6">
        <f>Order!C286</f>
        <v>0</v>
      </c>
      <c r="D285" s="44">
        <f>Order!B286</f>
        <v>0</v>
      </c>
      <c r="E285" s="6">
        <f>Order!D286</f>
        <v>0</v>
      </c>
      <c r="F285" s="6">
        <f>Order!E286</f>
        <v>0</v>
      </c>
      <c r="G285" s="6">
        <f>Order!F286</f>
        <v>0</v>
      </c>
      <c r="H285" s="6">
        <f>Order!G286</f>
        <v>0</v>
      </c>
      <c r="I285" s="6">
        <f>Order!H286</f>
        <v>0</v>
      </c>
      <c r="J285" s="6">
        <f>Order!I286</f>
        <v>0</v>
      </c>
      <c r="K285" s="6">
        <f>Order!J286</f>
        <v>0</v>
      </c>
      <c r="L285" s="6">
        <f>Order!K286</f>
        <v>0</v>
      </c>
      <c r="M285" s="6">
        <f>Order!L286</f>
        <v>0</v>
      </c>
      <c r="N285" s="6">
        <f>Order!M286</f>
        <v>0</v>
      </c>
      <c r="O285" s="6">
        <f>Order!N286</f>
        <v>0</v>
      </c>
      <c r="P285" s="6">
        <f>Order!O286</f>
        <v>0</v>
      </c>
      <c r="Q285" s="6">
        <f>Order!P286</f>
        <v>0</v>
      </c>
      <c r="R285" s="6">
        <f>Order!Q286</f>
        <v>0</v>
      </c>
      <c r="S285" s="6">
        <f>Order!R286</f>
        <v>0</v>
      </c>
      <c r="T285" s="6">
        <f>Order!S286</f>
        <v>0</v>
      </c>
      <c r="U285" s="6">
        <f>Order!T286</f>
        <v>0</v>
      </c>
      <c r="V285" s="6">
        <f>Order!U286</f>
        <v>0</v>
      </c>
      <c r="W285" s="6">
        <f>Order!V286</f>
        <v>0</v>
      </c>
      <c r="X285" s="6">
        <f>Order!W286</f>
        <v>0</v>
      </c>
      <c r="Y285" s="6">
        <f>Order!X286</f>
        <v>0</v>
      </c>
      <c r="Z285" s="6">
        <f>Order!Y286</f>
        <v>0</v>
      </c>
      <c r="AA285" s="6">
        <f>Order!Z286</f>
        <v>0</v>
      </c>
      <c r="AZ285" s="6">
        <v>283</v>
      </c>
      <c r="BA285" s="45" t="str">
        <f t="shared" ca="1" si="28"/>
        <v>DA5640-407</v>
      </c>
      <c r="BB285" s="44">
        <f t="shared" ca="1" si="29"/>
        <v>44737</v>
      </c>
      <c r="BC285" s="6">
        <f>$AV$2</f>
        <v>12</v>
      </c>
      <c r="BD285" s="6">
        <f ca="1">$AV$17</f>
        <v>66</v>
      </c>
      <c r="BF285" s="6" cm="1">
        <f t="array" aca="1" ref="BF285" ca="1">SMALL(IF(CGAC-$D$1&lt;36,ROW($BD$3:$BD$1009)-2,9999),ROW(283:283))</f>
        <v>283</v>
      </c>
      <c r="BG285" s="6" t="str" cm="1">
        <f t="array" aca="1" ref="BG285" ca="1">OFFSET($AZ$2,$BF285,COLUMN(A:A),,)</f>
        <v>DA5640-407</v>
      </c>
      <c r="BH285" s="49" cm="1">
        <f t="array" aca="1" ref="BH285" ca="1">OFFSET($AZ$2,$BF285,COLUMN(B:B),,)</f>
        <v>44737</v>
      </c>
      <c r="BI285" s="6" cm="1">
        <f t="array" aca="1" ref="BI285" ca="1">OFFSET($AZ$2,$BF285,COLUMN(C:C),,)</f>
        <v>12</v>
      </c>
      <c r="BJ285" s="6" cm="1">
        <f t="array" aca="1" ref="BJ285" ca="1">OFFSET($AZ$2,$BF285,COLUMN(D:D),,)</f>
        <v>66</v>
      </c>
      <c r="BL285" s="54" cm="1">
        <f t="array" aca="1" ref="BL285" ca="1">SMALL(IF(Order_QTY&gt;0,ROW($BF$3:$BF$1009)-2,9999),ROW(283:283))</f>
        <v>359</v>
      </c>
      <c r="BM285" s="53" t="str" cm="1">
        <f t="array" aca="1" ref="BM285" ca="1">OFFSET($BF$2,$BL285,COLUMN(A:A),,)</f>
        <v>DR5952-810</v>
      </c>
      <c r="BN285" s="55" cm="1">
        <f t="array" aca="1" ref="BN285" ca="1">OFFSET($BF$2,$BL285,COLUMN(B:B),,)</f>
        <v>44744</v>
      </c>
      <c r="BO285" s="53" cm="1">
        <f t="array" aca="1" ref="BO285" ca="1">OFFSET($BF$2,$BL285,COLUMN(C:C),,)</f>
        <v>12</v>
      </c>
      <c r="BP285" s="53" cm="1">
        <f t="array" aca="1" ref="BP285" ca="1">OFFSET($BF$2,$BL285,COLUMN(D:D),,)</f>
        <v>22</v>
      </c>
    </row>
    <row r="286" spans="1:68">
      <c r="A286" s="6">
        <v>284</v>
      </c>
      <c r="B286" s="6">
        <f>Order!A287</f>
        <v>0</v>
      </c>
      <c r="C286" s="6">
        <f>Order!C287</f>
        <v>0</v>
      </c>
      <c r="D286" s="44">
        <f>Order!B287</f>
        <v>0</v>
      </c>
      <c r="E286" s="6">
        <f>Order!D287</f>
        <v>0</v>
      </c>
      <c r="F286" s="6">
        <f>Order!E287</f>
        <v>0</v>
      </c>
      <c r="G286" s="6">
        <f>Order!F287</f>
        <v>0</v>
      </c>
      <c r="H286" s="6">
        <f>Order!G287</f>
        <v>0</v>
      </c>
      <c r="I286" s="6">
        <f>Order!H287</f>
        <v>0</v>
      </c>
      <c r="J286" s="6">
        <f>Order!I287</f>
        <v>0</v>
      </c>
      <c r="K286" s="6">
        <f>Order!J287</f>
        <v>0</v>
      </c>
      <c r="L286" s="6">
        <f>Order!K287</f>
        <v>0</v>
      </c>
      <c r="M286" s="6">
        <f>Order!L287</f>
        <v>0</v>
      </c>
      <c r="N286" s="6">
        <f>Order!M287</f>
        <v>0</v>
      </c>
      <c r="O286" s="6">
        <f>Order!N287</f>
        <v>0</v>
      </c>
      <c r="P286" s="6">
        <f>Order!O287</f>
        <v>0</v>
      </c>
      <c r="Q286" s="6">
        <f>Order!P287</f>
        <v>0</v>
      </c>
      <c r="R286" s="6">
        <f>Order!Q287</f>
        <v>0</v>
      </c>
      <c r="S286" s="6">
        <f>Order!R287</f>
        <v>0</v>
      </c>
      <c r="T286" s="6">
        <f>Order!S287</f>
        <v>0</v>
      </c>
      <c r="U286" s="6">
        <f>Order!T287</f>
        <v>0</v>
      </c>
      <c r="V286" s="6">
        <f>Order!U287</f>
        <v>0</v>
      </c>
      <c r="W286" s="6">
        <f>Order!V287</f>
        <v>0</v>
      </c>
      <c r="X286" s="6">
        <f>Order!W287</f>
        <v>0</v>
      </c>
      <c r="Y286" s="6">
        <f>Order!X287</f>
        <v>0</v>
      </c>
      <c r="Z286" s="6">
        <f>Order!Y287</f>
        <v>0</v>
      </c>
      <c r="AA286" s="6">
        <f>Order!Z287</f>
        <v>0</v>
      </c>
      <c r="AZ286" s="6">
        <v>284</v>
      </c>
      <c r="BA286" s="45" t="str">
        <f t="shared" ca="1" si="28"/>
        <v>DA5640-407</v>
      </c>
      <c r="BB286" s="44">
        <f t="shared" ca="1" si="29"/>
        <v>44737</v>
      </c>
      <c r="BC286" s="6">
        <f>$AW$2</f>
        <v>12.5</v>
      </c>
      <c r="BD286" s="6">
        <f ca="1">$AW$17</f>
        <v>0</v>
      </c>
      <c r="BF286" s="6" cm="1">
        <f t="array" aca="1" ref="BF286" ca="1">SMALL(IF(CGAC-$D$1&lt;36,ROW($BD$3:$BD$1009)-2,9999),ROW(284:284))</f>
        <v>284</v>
      </c>
      <c r="BG286" s="6" t="str" cm="1">
        <f t="array" aca="1" ref="BG286" ca="1">OFFSET($AZ$2,$BF286,COLUMN(A:A),,)</f>
        <v>DA5640-407</v>
      </c>
      <c r="BH286" s="49" cm="1">
        <f t="array" aca="1" ref="BH286" ca="1">OFFSET($AZ$2,$BF286,COLUMN(B:B),,)</f>
        <v>44737</v>
      </c>
      <c r="BI286" s="6" cm="1">
        <f t="array" aca="1" ref="BI286" ca="1">OFFSET($AZ$2,$BF286,COLUMN(C:C),,)</f>
        <v>12.5</v>
      </c>
      <c r="BJ286" s="6" cm="1">
        <f t="array" aca="1" ref="BJ286" ca="1">OFFSET($AZ$2,$BF286,COLUMN(D:D),,)</f>
        <v>0</v>
      </c>
      <c r="BL286" s="54" cm="1">
        <f t="array" aca="1" ref="BL286" ca="1">SMALL(IF(Order_QTY&gt;0,ROW($BF$3:$BF$1009)-2,9999),ROW(284:284))</f>
        <v>360</v>
      </c>
      <c r="BM286" s="53" t="str" cm="1">
        <f t="array" aca="1" ref="BM286" ca="1">OFFSET($BF$2,$BL286,COLUMN(A:A),,)</f>
        <v>DR5952-810</v>
      </c>
      <c r="BN286" s="55" cm="1">
        <f t="array" aca="1" ref="BN286" ca="1">OFFSET($BF$2,$BL286,COLUMN(B:B),,)</f>
        <v>44744</v>
      </c>
      <c r="BO286" s="53" cm="1">
        <f t="array" aca="1" ref="BO286" ca="1">OFFSET($BF$2,$BL286,COLUMN(C:C),,)</f>
        <v>12.5</v>
      </c>
      <c r="BP286" s="53" cm="1">
        <f t="array" aca="1" ref="BP286" ca="1">OFFSET($BF$2,$BL286,COLUMN(D:D),,)</f>
        <v>14</v>
      </c>
    </row>
    <row r="287" spans="1:68">
      <c r="A287" s="6">
        <v>285</v>
      </c>
      <c r="B287" s="6">
        <f>Order!A288</f>
        <v>0</v>
      </c>
      <c r="C287" s="6">
        <f>Order!C288</f>
        <v>0</v>
      </c>
      <c r="D287" s="44">
        <f>Order!B288</f>
        <v>0</v>
      </c>
      <c r="E287" s="6">
        <f>Order!D288</f>
        <v>0</v>
      </c>
      <c r="F287" s="6">
        <f>Order!E288</f>
        <v>0</v>
      </c>
      <c r="G287" s="6">
        <f>Order!F288</f>
        <v>0</v>
      </c>
      <c r="H287" s="6">
        <f>Order!G288</f>
        <v>0</v>
      </c>
      <c r="I287" s="6">
        <f>Order!H288</f>
        <v>0</v>
      </c>
      <c r="J287" s="6">
        <f>Order!I288</f>
        <v>0</v>
      </c>
      <c r="K287" s="6">
        <f>Order!J288</f>
        <v>0</v>
      </c>
      <c r="L287" s="6">
        <f>Order!K288</f>
        <v>0</v>
      </c>
      <c r="M287" s="6">
        <f>Order!L288</f>
        <v>0</v>
      </c>
      <c r="N287" s="6">
        <f>Order!M288</f>
        <v>0</v>
      </c>
      <c r="O287" s="6">
        <f>Order!N288</f>
        <v>0</v>
      </c>
      <c r="P287" s="6">
        <f>Order!O288</f>
        <v>0</v>
      </c>
      <c r="Q287" s="6">
        <f>Order!P288</f>
        <v>0</v>
      </c>
      <c r="R287" s="6">
        <f>Order!Q288</f>
        <v>0</v>
      </c>
      <c r="S287" s="6">
        <f>Order!R288</f>
        <v>0</v>
      </c>
      <c r="T287" s="6">
        <f>Order!S288</f>
        <v>0</v>
      </c>
      <c r="U287" s="6">
        <f>Order!T288</f>
        <v>0</v>
      </c>
      <c r="V287" s="6">
        <f>Order!U288</f>
        <v>0</v>
      </c>
      <c r="W287" s="6">
        <f>Order!V288</f>
        <v>0</v>
      </c>
      <c r="X287" s="6">
        <f>Order!W288</f>
        <v>0</v>
      </c>
      <c r="Y287" s="6">
        <f>Order!X288</f>
        <v>0</v>
      </c>
      <c r="Z287" s="6">
        <f>Order!Y288</f>
        <v>0</v>
      </c>
      <c r="AA287" s="6">
        <f>Order!Z288</f>
        <v>0</v>
      </c>
      <c r="AZ287" s="6">
        <v>285</v>
      </c>
      <c r="BA287" s="45" t="str">
        <f t="shared" ca="1" si="28"/>
        <v>DA5640-407</v>
      </c>
      <c r="BB287" s="44">
        <f t="shared" ca="1" si="29"/>
        <v>44737</v>
      </c>
      <c r="BC287" s="6">
        <f>$AX$2</f>
        <v>13</v>
      </c>
      <c r="BD287" s="6">
        <f ca="1">$AX$17</f>
        <v>48</v>
      </c>
      <c r="BF287" s="6" cm="1">
        <f t="array" aca="1" ref="BF287" ca="1">SMALL(IF(CGAC-$D$1&lt;36,ROW($BD$3:$BD$1009)-2,9999),ROW(285:285))</f>
        <v>285</v>
      </c>
      <c r="BG287" s="6" t="str" cm="1">
        <f t="array" aca="1" ref="BG287" ca="1">OFFSET($AZ$2,$BF287,COLUMN(A:A),,)</f>
        <v>DA5640-407</v>
      </c>
      <c r="BH287" s="49" cm="1">
        <f t="array" aca="1" ref="BH287" ca="1">OFFSET($AZ$2,$BF287,COLUMN(B:B),,)</f>
        <v>44737</v>
      </c>
      <c r="BI287" s="6" cm="1">
        <f t="array" aca="1" ref="BI287" ca="1">OFFSET($AZ$2,$BF287,COLUMN(C:C),,)</f>
        <v>13</v>
      </c>
      <c r="BJ287" s="6" cm="1">
        <f t="array" aca="1" ref="BJ287" ca="1">OFFSET($AZ$2,$BF287,COLUMN(D:D),,)</f>
        <v>48</v>
      </c>
      <c r="BL287" s="54" cm="1">
        <f t="array" aca="1" ref="BL287" ca="1">SMALL(IF(Order_QTY&gt;0,ROW($BF$3:$BF$1009)-2,9999),ROW(285:285))</f>
        <v>361</v>
      </c>
      <c r="BM287" s="53" t="str" cm="1">
        <f t="array" aca="1" ref="BM287" ca="1">OFFSET($BF$2,$BL287,COLUMN(A:A),,)</f>
        <v>DR5952-810</v>
      </c>
      <c r="BN287" s="55" cm="1">
        <f t="array" aca="1" ref="BN287" ca="1">OFFSET($BF$2,$BL287,COLUMN(B:B),,)</f>
        <v>44744</v>
      </c>
      <c r="BO287" s="53" cm="1">
        <f t="array" aca="1" ref="BO287" ca="1">OFFSET($BF$2,$BL287,COLUMN(C:C),,)</f>
        <v>13</v>
      </c>
      <c r="BP287" s="53" cm="1">
        <f t="array" aca="1" ref="BP287" ca="1">OFFSET($BF$2,$BL287,COLUMN(D:D),,)</f>
        <v>8</v>
      </c>
    </row>
    <row r="288" spans="1:68">
      <c r="A288" s="6">
        <v>286</v>
      </c>
      <c r="B288" s="6">
        <f>Order!A289</f>
        <v>0</v>
      </c>
      <c r="C288" s="6">
        <f>Order!C289</f>
        <v>0</v>
      </c>
      <c r="D288" s="44">
        <f>Order!B289</f>
        <v>0</v>
      </c>
      <c r="E288" s="6">
        <f>Order!D289</f>
        <v>0</v>
      </c>
      <c r="F288" s="6">
        <f>Order!E289</f>
        <v>0</v>
      </c>
      <c r="G288" s="6">
        <f>Order!F289</f>
        <v>0</v>
      </c>
      <c r="H288" s="6">
        <f>Order!G289</f>
        <v>0</v>
      </c>
      <c r="I288" s="6">
        <f>Order!H289</f>
        <v>0</v>
      </c>
      <c r="J288" s="6">
        <f>Order!I289</f>
        <v>0</v>
      </c>
      <c r="K288" s="6">
        <f>Order!J289</f>
        <v>0</v>
      </c>
      <c r="L288" s="6">
        <f>Order!K289</f>
        <v>0</v>
      </c>
      <c r="M288" s="6">
        <f>Order!L289</f>
        <v>0</v>
      </c>
      <c r="N288" s="6">
        <f>Order!M289</f>
        <v>0</v>
      </c>
      <c r="O288" s="6">
        <f>Order!N289</f>
        <v>0</v>
      </c>
      <c r="P288" s="6">
        <f>Order!O289</f>
        <v>0</v>
      </c>
      <c r="Q288" s="6">
        <f>Order!P289</f>
        <v>0</v>
      </c>
      <c r="R288" s="6">
        <f>Order!Q289</f>
        <v>0</v>
      </c>
      <c r="S288" s="6">
        <f>Order!R289</f>
        <v>0</v>
      </c>
      <c r="T288" s="6">
        <f>Order!S289</f>
        <v>0</v>
      </c>
      <c r="U288" s="6">
        <f>Order!T289</f>
        <v>0</v>
      </c>
      <c r="V288" s="6">
        <f>Order!U289</f>
        <v>0</v>
      </c>
      <c r="W288" s="6">
        <f>Order!V289</f>
        <v>0</v>
      </c>
      <c r="X288" s="6">
        <f>Order!W289</f>
        <v>0</v>
      </c>
      <c r="Y288" s="6">
        <f>Order!X289</f>
        <v>0</v>
      </c>
      <c r="Z288" s="6">
        <f>Order!Y289</f>
        <v>0</v>
      </c>
      <c r="AA288" s="6">
        <f>Order!Z289</f>
        <v>0</v>
      </c>
      <c r="AZ288" s="6">
        <v>286</v>
      </c>
      <c r="BA288" s="45" t="str">
        <f ca="1">$AD$18</f>
        <v>DC0819-001</v>
      </c>
      <c r="BB288" s="44">
        <f ca="1">$AE$18</f>
        <v>44744</v>
      </c>
      <c r="BC288" s="6">
        <f>$AF$2</f>
        <v>4</v>
      </c>
      <c r="BD288" s="6">
        <f ca="1">$AF$18</f>
        <v>6</v>
      </c>
      <c r="BF288" s="6" cm="1">
        <f t="array" aca="1" ref="BF288" ca="1">SMALL(IF(CGAC-$D$1&lt;36,ROW($BD$3:$BD$1009)-2,9999),ROW(286:286))</f>
        <v>286</v>
      </c>
      <c r="BG288" s="6" t="str" cm="1">
        <f t="array" aca="1" ref="BG288" ca="1">OFFSET($AZ$2,$BF288,COLUMN(A:A),,)</f>
        <v>DC0819-001</v>
      </c>
      <c r="BH288" s="49" cm="1">
        <f t="array" aca="1" ref="BH288" ca="1">OFFSET($AZ$2,$BF288,COLUMN(B:B),,)</f>
        <v>44744</v>
      </c>
      <c r="BI288" s="6" cm="1">
        <f t="array" aca="1" ref="BI288" ca="1">OFFSET($AZ$2,$BF288,COLUMN(C:C),,)</f>
        <v>4</v>
      </c>
      <c r="BJ288" s="6" cm="1">
        <f t="array" aca="1" ref="BJ288" ca="1">OFFSET($AZ$2,$BF288,COLUMN(D:D),,)</f>
        <v>6</v>
      </c>
      <c r="BL288" s="54" cm="1">
        <f t="array" aca="1" ref="BL288" ca="1">SMALL(IF(Order_QTY&gt;0,ROW($BF$3:$BF$1009)-2,9999),ROW(286:286))</f>
        <v>362</v>
      </c>
      <c r="BM288" s="53" t="str" cm="1">
        <f t="array" aca="1" ref="BM288" ca="1">OFFSET($BF$2,$BL288,COLUMN(A:A),,)</f>
        <v>DJ5961-001</v>
      </c>
      <c r="BN288" s="55" cm="1">
        <f t="array" aca="1" ref="BN288" ca="1">OFFSET($BF$2,$BL288,COLUMN(B:B),,)</f>
        <v>44744</v>
      </c>
      <c r="BO288" s="53" cm="1">
        <f t="array" aca="1" ref="BO288" ca="1">OFFSET($BF$2,$BL288,COLUMN(C:C),,)</f>
        <v>4</v>
      </c>
      <c r="BP288" s="53" cm="1">
        <f t="array" aca="1" ref="BP288" ca="1">OFFSET($BF$2,$BL288,COLUMN(D:D),,)</f>
        <v>6</v>
      </c>
    </row>
    <row r="289" spans="1:68">
      <c r="A289" s="6">
        <v>287</v>
      </c>
      <c r="B289" s="6">
        <f>Order!A290</f>
        <v>0</v>
      </c>
      <c r="C289" s="6">
        <f>Order!C290</f>
        <v>0</v>
      </c>
      <c r="D289" s="44">
        <f>Order!B290</f>
        <v>0</v>
      </c>
      <c r="E289" s="6">
        <f>Order!D290</f>
        <v>0</v>
      </c>
      <c r="F289" s="6">
        <f>Order!E290</f>
        <v>0</v>
      </c>
      <c r="G289" s="6">
        <f>Order!F290</f>
        <v>0</v>
      </c>
      <c r="H289" s="6">
        <f>Order!G290</f>
        <v>0</v>
      </c>
      <c r="I289" s="6">
        <f>Order!H290</f>
        <v>0</v>
      </c>
      <c r="J289" s="6">
        <f>Order!I290</f>
        <v>0</v>
      </c>
      <c r="K289" s="6">
        <f>Order!J290</f>
        <v>0</v>
      </c>
      <c r="L289" s="6">
        <f>Order!K290</f>
        <v>0</v>
      </c>
      <c r="M289" s="6">
        <f>Order!L290</f>
        <v>0</v>
      </c>
      <c r="N289" s="6">
        <f>Order!M290</f>
        <v>0</v>
      </c>
      <c r="O289" s="6">
        <f>Order!N290</f>
        <v>0</v>
      </c>
      <c r="P289" s="6">
        <f>Order!O290</f>
        <v>0</v>
      </c>
      <c r="Q289" s="6">
        <f>Order!P290</f>
        <v>0</v>
      </c>
      <c r="R289" s="6">
        <f>Order!Q290</f>
        <v>0</v>
      </c>
      <c r="S289" s="6">
        <f>Order!R290</f>
        <v>0</v>
      </c>
      <c r="T289" s="6">
        <f>Order!S290</f>
        <v>0</v>
      </c>
      <c r="U289" s="6">
        <f>Order!T290</f>
        <v>0</v>
      </c>
      <c r="V289" s="6">
        <f>Order!U290</f>
        <v>0</v>
      </c>
      <c r="W289" s="6">
        <f>Order!V290</f>
        <v>0</v>
      </c>
      <c r="X289" s="6">
        <f>Order!W290</f>
        <v>0</v>
      </c>
      <c r="Y289" s="6">
        <f>Order!X290</f>
        <v>0</v>
      </c>
      <c r="Z289" s="6">
        <f>Order!Y290</f>
        <v>0</v>
      </c>
      <c r="AA289" s="6">
        <f>Order!Z290</f>
        <v>0</v>
      </c>
      <c r="AZ289" s="6">
        <v>287</v>
      </c>
      <c r="BA289" s="45" t="str">
        <f t="shared" ref="BA289:BA306" ca="1" si="30">$AD$18</f>
        <v>DC0819-001</v>
      </c>
      <c r="BB289" s="44">
        <f t="shared" ref="BB289:BB306" ca="1" si="31">$AE$18</f>
        <v>44744</v>
      </c>
      <c r="BC289" s="6">
        <f>$AG$2</f>
        <v>4.5</v>
      </c>
      <c r="BD289" s="6">
        <f ca="1">$AG$18</f>
        <v>6</v>
      </c>
      <c r="BF289" s="6" cm="1">
        <f t="array" aca="1" ref="BF289" ca="1">SMALL(IF(CGAC-$D$1&lt;36,ROW($BD$3:$BD$1009)-2,9999),ROW(287:287))</f>
        <v>287</v>
      </c>
      <c r="BG289" s="6" t="str" cm="1">
        <f t="array" aca="1" ref="BG289" ca="1">OFFSET($AZ$2,$BF289,COLUMN(A:A),,)</f>
        <v>DC0819-001</v>
      </c>
      <c r="BH289" s="49" cm="1">
        <f t="array" aca="1" ref="BH289" ca="1">OFFSET($AZ$2,$BF289,COLUMN(B:B),,)</f>
        <v>44744</v>
      </c>
      <c r="BI289" s="6" cm="1">
        <f t="array" aca="1" ref="BI289" ca="1">OFFSET($AZ$2,$BF289,COLUMN(C:C),,)</f>
        <v>4.5</v>
      </c>
      <c r="BJ289" s="6" cm="1">
        <f t="array" aca="1" ref="BJ289" ca="1">OFFSET($AZ$2,$BF289,COLUMN(D:D),,)</f>
        <v>6</v>
      </c>
      <c r="BL289" s="54" cm="1">
        <f t="array" aca="1" ref="BL289" ca="1">SMALL(IF(Order_QTY&gt;0,ROW($BF$3:$BF$1009)-2,9999),ROW(287:287))</f>
        <v>363</v>
      </c>
      <c r="BM289" s="53" t="str" cm="1">
        <f t="array" aca="1" ref="BM289" ca="1">OFFSET($BF$2,$BL289,COLUMN(A:A),,)</f>
        <v>DJ5961-001</v>
      </c>
      <c r="BN289" s="55" cm="1">
        <f t="array" aca="1" ref="BN289" ca="1">OFFSET($BF$2,$BL289,COLUMN(B:B),,)</f>
        <v>44744</v>
      </c>
      <c r="BO289" s="53" cm="1">
        <f t="array" aca="1" ref="BO289" ca="1">OFFSET($BF$2,$BL289,COLUMN(C:C),,)</f>
        <v>4.5</v>
      </c>
      <c r="BP289" s="53" cm="1">
        <f t="array" aca="1" ref="BP289" ca="1">OFFSET($BF$2,$BL289,COLUMN(D:D),,)</f>
        <v>12</v>
      </c>
    </row>
    <row r="290" spans="1:68">
      <c r="A290" s="6">
        <v>288</v>
      </c>
      <c r="B290" s="6">
        <f>Order!A291</f>
        <v>0</v>
      </c>
      <c r="C290" s="6">
        <f>Order!C291</f>
        <v>0</v>
      </c>
      <c r="D290" s="44">
        <f>Order!B291</f>
        <v>0</v>
      </c>
      <c r="E290" s="6">
        <f>Order!D291</f>
        <v>0</v>
      </c>
      <c r="F290" s="6">
        <f>Order!E291</f>
        <v>0</v>
      </c>
      <c r="G290" s="6">
        <f>Order!F291</f>
        <v>0</v>
      </c>
      <c r="H290" s="6">
        <f>Order!G291</f>
        <v>0</v>
      </c>
      <c r="I290" s="6">
        <f>Order!H291</f>
        <v>0</v>
      </c>
      <c r="J290" s="6">
        <f>Order!I291</f>
        <v>0</v>
      </c>
      <c r="K290" s="6">
        <f>Order!J291</f>
        <v>0</v>
      </c>
      <c r="L290" s="6">
        <f>Order!K291</f>
        <v>0</v>
      </c>
      <c r="M290" s="6">
        <f>Order!L291</f>
        <v>0</v>
      </c>
      <c r="N290" s="6">
        <f>Order!M291</f>
        <v>0</v>
      </c>
      <c r="O290" s="6">
        <f>Order!N291</f>
        <v>0</v>
      </c>
      <c r="P290" s="6">
        <f>Order!O291</f>
        <v>0</v>
      </c>
      <c r="Q290" s="6">
        <f>Order!P291</f>
        <v>0</v>
      </c>
      <c r="R290" s="6">
        <f>Order!Q291</f>
        <v>0</v>
      </c>
      <c r="S290" s="6">
        <f>Order!R291</f>
        <v>0</v>
      </c>
      <c r="T290" s="6">
        <f>Order!S291</f>
        <v>0</v>
      </c>
      <c r="U290" s="6">
        <f>Order!T291</f>
        <v>0</v>
      </c>
      <c r="V290" s="6">
        <f>Order!U291</f>
        <v>0</v>
      </c>
      <c r="W290" s="6">
        <f>Order!V291</f>
        <v>0</v>
      </c>
      <c r="X290" s="6">
        <f>Order!W291</f>
        <v>0</v>
      </c>
      <c r="Y290" s="6">
        <f>Order!X291</f>
        <v>0</v>
      </c>
      <c r="Z290" s="6">
        <f>Order!Y291</f>
        <v>0</v>
      </c>
      <c r="AA290" s="6">
        <f>Order!Z291</f>
        <v>0</v>
      </c>
      <c r="AZ290" s="6">
        <v>288</v>
      </c>
      <c r="BA290" s="45" t="str">
        <f t="shared" ca="1" si="30"/>
        <v>DC0819-001</v>
      </c>
      <c r="BB290" s="44">
        <f t="shared" ca="1" si="31"/>
        <v>44744</v>
      </c>
      <c r="BC290" s="6">
        <f>$AH$2</f>
        <v>5</v>
      </c>
      <c r="BD290" s="6">
        <f ca="1">$AH$18</f>
        <v>6</v>
      </c>
      <c r="BF290" s="6" cm="1">
        <f t="array" aca="1" ref="BF290" ca="1">SMALL(IF(CGAC-$D$1&lt;36,ROW($BD$3:$BD$1009)-2,9999),ROW(288:288))</f>
        <v>288</v>
      </c>
      <c r="BG290" s="6" t="str" cm="1">
        <f t="array" aca="1" ref="BG290" ca="1">OFFSET($AZ$2,$BF290,COLUMN(A:A),,)</f>
        <v>DC0819-001</v>
      </c>
      <c r="BH290" s="49" cm="1">
        <f t="array" aca="1" ref="BH290" ca="1">OFFSET($AZ$2,$BF290,COLUMN(B:B),,)</f>
        <v>44744</v>
      </c>
      <c r="BI290" s="6" cm="1">
        <f t="array" aca="1" ref="BI290" ca="1">OFFSET($AZ$2,$BF290,COLUMN(C:C),,)</f>
        <v>5</v>
      </c>
      <c r="BJ290" s="6" cm="1">
        <f t="array" aca="1" ref="BJ290" ca="1">OFFSET($AZ$2,$BF290,COLUMN(D:D),,)</f>
        <v>6</v>
      </c>
      <c r="BL290" s="54" cm="1">
        <f t="array" aca="1" ref="BL290" ca="1">SMALL(IF(Order_QTY&gt;0,ROW($BF$3:$BF$1009)-2,9999),ROW(288:288))</f>
        <v>364</v>
      </c>
      <c r="BM290" s="53" t="str" cm="1">
        <f t="array" aca="1" ref="BM290" ca="1">OFFSET($BF$2,$BL290,COLUMN(A:A),,)</f>
        <v>DJ5961-001</v>
      </c>
      <c r="BN290" s="55" cm="1">
        <f t="array" aca="1" ref="BN290" ca="1">OFFSET($BF$2,$BL290,COLUMN(B:B),,)</f>
        <v>44744</v>
      </c>
      <c r="BO290" s="53" cm="1">
        <f t="array" aca="1" ref="BO290" ca="1">OFFSET($BF$2,$BL290,COLUMN(C:C),,)</f>
        <v>5</v>
      </c>
      <c r="BP290" s="53" cm="1">
        <f t="array" aca="1" ref="BP290" ca="1">OFFSET($BF$2,$BL290,COLUMN(D:D),,)</f>
        <v>18</v>
      </c>
    </row>
    <row r="291" spans="1:68">
      <c r="A291" s="6">
        <v>289</v>
      </c>
      <c r="B291" s="6">
        <f>Order!A292</f>
        <v>0</v>
      </c>
      <c r="C291" s="6">
        <f>Order!C292</f>
        <v>0</v>
      </c>
      <c r="D291" s="44">
        <f>Order!B292</f>
        <v>0</v>
      </c>
      <c r="E291" s="6">
        <f>Order!D292</f>
        <v>0</v>
      </c>
      <c r="F291" s="6">
        <f>Order!E292</f>
        <v>0</v>
      </c>
      <c r="G291" s="6">
        <f>Order!F292</f>
        <v>0</v>
      </c>
      <c r="H291" s="6">
        <f>Order!G292</f>
        <v>0</v>
      </c>
      <c r="I291" s="6">
        <f>Order!H292</f>
        <v>0</v>
      </c>
      <c r="J291" s="6">
        <f>Order!I292</f>
        <v>0</v>
      </c>
      <c r="K291" s="6">
        <f>Order!J292</f>
        <v>0</v>
      </c>
      <c r="L291" s="6">
        <f>Order!K292</f>
        <v>0</v>
      </c>
      <c r="M291" s="6">
        <f>Order!L292</f>
        <v>0</v>
      </c>
      <c r="N291" s="6">
        <f>Order!M292</f>
        <v>0</v>
      </c>
      <c r="O291" s="6">
        <f>Order!N292</f>
        <v>0</v>
      </c>
      <c r="P291" s="6">
        <f>Order!O292</f>
        <v>0</v>
      </c>
      <c r="Q291" s="6">
        <f>Order!P292</f>
        <v>0</v>
      </c>
      <c r="R291" s="6">
        <f>Order!Q292</f>
        <v>0</v>
      </c>
      <c r="S291" s="6">
        <f>Order!R292</f>
        <v>0</v>
      </c>
      <c r="T291" s="6">
        <f>Order!S292</f>
        <v>0</v>
      </c>
      <c r="U291" s="6">
        <f>Order!T292</f>
        <v>0</v>
      </c>
      <c r="V291" s="6">
        <f>Order!U292</f>
        <v>0</v>
      </c>
      <c r="W291" s="6">
        <f>Order!V292</f>
        <v>0</v>
      </c>
      <c r="X291" s="6">
        <f>Order!W292</f>
        <v>0</v>
      </c>
      <c r="Y291" s="6">
        <f>Order!X292</f>
        <v>0</v>
      </c>
      <c r="Z291" s="6">
        <f>Order!Y292</f>
        <v>0</v>
      </c>
      <c r="AA291" s="6">
        <f>Order!Z292</f>
        <v>0</v>
      </c>
      <c r="AZ291" s="6">
        <v>289</v>
      </c>
      <c r="BA291" s="45" t="str">
        <f t="shared" ca="1" si="30"/>
        <v>DC0819-001</v>
      </c>
      <c r="BB291" s="44">
        <f t="shared" ca="1" si="31"/>
        <v>44744</v>
      </c>
      <c r="BC291" s="6">
        <f>$AI$2</f>
        <v>5.5</v>
      </c>
      <c r="BD291" s="6">
        <f ca="1">$AI$18</f>
        <v>6</v>
      </c>
      <c r="BF291" s="6" cm="1">
        <f t="array" aca="1" ref="BF291" ca="1">SMALL(IF(CGAC-$D$1&lt;36,ROW($BD$3:$BD$1009)-2,9999),ROW(289:289))</f>
        <v>289</v>
      </c>
      <c r="BG291" s="6" t="str" cm="1">
        <f t="array" aca="1" ref="BG291" ca="1">OFFSET($AZ$2,$BF291,COLUMN(A:A),,)</f>
        <v>DC0819-001</v>
      </c>
      <c r="BH291" s="49" cm="1">
        <f t="array" aca="1" ref="BH291" ca="1">OFFSET($AZ$2,$BF291,COLUMN(B:B),,)</f>
        <v>44744</v>
      </c>
      <c r="BI291" s="6" cm="1">
        <f t="array" aca="1" ref="BI291" ca="1">OFFSET($AZ$2,$BF291,COLUMN(C:C),,)</f>
        <v>5.5</v>
      </c>
      <c r="BJ291" s="6" cm="1">
        <f t="array" aca="1" ref="BJ291" ca="1">OFFSET($AZ$2,$BF291,COLUMN(D:D),,)</f>
        <v>6</v>
      </c>
      <c r="BL291" s="54" cm="1">
        <f t="array" aca="1" ref="BL291" ca="1">SMALL(IF(Order_QTY&gt;0,ROW($BF$3:$BF$1009)-2,9999),ROW(289:289))</f>
        <v>365</v>
      </c>
      <c r="BM291" s="53" t="str" cm="1">
        <f t="array" aca="1" ref="BM291" ca="1">OFFSET($BF$2,$BL291,COLUMN(A:A),,)</f>
        <v>DJ5961-001</v>
      </c>
      <c r="BN291" s="55" cm="1">
        <f t="array" aca="1" ref="BN291" ca="1">OFFSET($BF$2,$BL291,COLUMN(B:B),,)</f>
        <v>44744</v>
      </c>
      <c r="BO291" s="53" cm="1">
        <f t="array" aca="1" ref="BO291" ca="1">OFFSET($BF$2,$BL291,COLUMN(C:C),,)</f>
        <v>5.5</v>
      </c>
      <c r="BP291" s="53" cm="1">
        <f t="array" aca="1" ref="BP291" ca="1">OFFSET($BF$2,$BL291,COLUMN(D:D),,)</f>
        <v>18</v>
      </c>
    </row>
    <row r="292" spans="1:68">
      <c r="A292" s="6">
        <v>290</v>
      </c>
      <c r="B292" s="6">
        <f>Order!A293</f>
        <v>0</v>
      </c>
      <c r="C292" s="6">
        <f>Order!C293</f>
        <v>0</v>
      </c>
      <c r="D292" s="44">
        <f>Order!B293</f>
        <v>0</v>
      </c>
      <c r="E292" s="6">
        <f>Order!D293</f>
        <v>0</v>
      </c>
      <c r="F292" s="6">
        <f>Order!E293</f>
        <v>0</v>
      </c>
      <c r="G292" s="6">
        <f>Order!F293</f>
        <v>0</v>
      </c>
      <c r="H292" s="6">
        <f>Order!G293</f>
        <v>0</v>
      </c>
      <c r="I292" s="6">
        <f>Order!H293</f>
        <v>0</v>
      </c>
      <c r="J292" s="6">
        <f>Order!I293</f>
        <v>0</v>
      </c>
      <c r="K292" s="6">
        <f>Order!J293</f>
        <v>0</v>
      </c>
      <c r="L292" s="6">
        <f>Order!K293</f>
        <v>0</v>
      </c>
      <c r="M292" s="6">
        <f>Order!L293</f>
        <v>0</v>
      </c>
      <c r="N292" s="6">
        <f>Order!M293</f>
        <v>0</v>
      </c>
      <c r="O292" s="6">
        <f>Order!N293</f>
        <v>0</v>
      </c>
      <c r="P292" s="6">
        <f>Order!O293</f>
        <v>0</v>
      </c>
      <c r="Q292" s="6">
        <f>Order!P293</f>
        <v>0</v>
      </c>
      <c r="R292" s="6">
        <f>Order!Q293</f>
        <v>0</v>
      </c>
      <c r="S292" s="6">
        <f>Order!R293</f>
        <v>0</v>
      </c>
      <c r="T292" s="6">
        <f>Order!S293</f>
        <v>0</v>
      </c>
      <c r="U292" s="6">
        <f>Order!T293</f>
        <v>0</v>
      </c>
      <c r="V292" s="6">
        <f>Order!U293</f>
        <v>0</v>
      </c>
      <c r="W292" s="6">
        <f>Order!V293</f>
        <v>0</v>
      </c>
      <c r="X292" s="6">
        <f>Order!W293</f>
        <v>0</v>
      </c>
      <c r="Y292" s="6">
        <f>Order!X293</f>
        <v>0</v>
      </c>
      <c r="Z292" s="6">
        <f>Order!Y293</f>
        <v>0</v>
      </c>
      <c r="AA292" s="6">
        <f>Order!Z293</f>
        <v>0</v>
      </c>
      <c r="AZ292" s="6">
        <v>290</v>
      </c>
      <c r="BA292" s="45" t="str">
        <f t="shared" ca="1" si="30"/>
        <v>DC0819-001</v>
      </c>
      <c r="BB292" s="44">
        <f t="shared" ca="1" si="31"/>
        <v>44744</v>
      </c>
      <c r="BC292" s="6">
        <f>$AJ$2</f>
        <v>6</v>
      </c>
      <c r="BD292" s="6">
        <f ca="1">$AJ$18</f>
        <v>6</v>
      </c>
      <c r="BF292" s="6" cm="1">
        <f t="array" aca="1" ref="BF292" ca="1">SMALL(IF(CGAC-$D$1&lt;36,ROW($BD$3:$BD$1009)-2,9999),ROW(290:290))</f>
        <v>290</v>
      </c>
      <c r="BG292" s="6" t="str" cm="1">
        <f t="array" aca="1" ref="BG292" ca="1">OFFSET($AZ$2,$BF292,COLUMN(A:A),,)</f>
        <v>DC0819-001</v>
      </c>
      <c r="BH292" s="49" cm="1">
        <f t="array" aca="1" ref="BH292" ca="1">OFFSET($AZ$2,$BF292,COLUMN(B:B),,)</f>
        <v>44744</v>
      </c>
      <c r="BI292" s="6" cm="1">
        <f t="array" aca="1" ref="BI292" ca="1">OFFSET($AZ$2,$BF292,COLUMN(C:C),,)</f>
        <v>6</v>
      </c>
      <c r="BJ292" s="6" cm="1">
        <f t="array" aca="1" ref="BJ292" ca="1">OFFSET($AZ$2,$BF292,COLUMN(D:D),,)</f>
        <v>6</v>
      </c>
      <c r="BL292" s="54" cm="1">
        <f t="array" aca="1" ref="BL292" ca="1">SMALL(IF(Order_QTY&gt;0,ROW($BF$3:$BF$1009)-2,9999),ROW(290:290))</f>
        <v>366</v>
      </c>
      <c r="BM292" s="53" t="str" cm="1">
        <f t="array" aca="1" ref="BM292" ca="1">OFFSET($BF$2,$BL292,COLUMN(A:A),,)</f>
        <v>DJ5961-001</v>
      </c>
      <c r="BN292" s="55" cm="1">
        <f t="array" aca="1" ref="BN292" ca="1">OFFSET($BF$2,$BL292,COLUMN(B:B),,)</f>
        <v>44744</v>
      </c>
      <c r="BO292" s="53" cm="1">
        <f t="array" aca="1" ref="BO292" ca="1">OFFSET($BF$2,$BL292,COLUMN(C:C),,)</f>
        <v>6</v>
      </c>
      <c r="BP292" s="53" cm="1">
        <f t="array" aca="1" ref="BP292" ca="1">OFFSET($BF$2,$BL292,COLUMN(D:D),,)</f>
        <v>24</v>
      </c>
    </row>
    <row r="293" spans="1:68">
      <c r="A293" s="6">
        <v>291</v>
      </c>
      <c r="B293" s="6">
        <f>Order!A294</f>
        <v>0</v>
      </c>
      <c r="C293" s="6">
        <f>Order!C294</f>
        <v>0</v>
      </c>
      <c r="D293" s="44">
        <f>Order!B294</f>
        <v>0</v>
      </c>
      <c r="E293" s="6">
        <f>Order!D294</f>
        <v>0</v>
      </c>
      <c r="F293" s="6">
        <f>Order!E294</f>
        <v>0</v>
      </c>
      <c r="G293" s="6">
        <f>Order!F294</f>
        <v>0</v>
      </c>
      <c r="H293" s="6">
        <f>Order!G294</f>
        <v>0</v>
      </c>
      <c r="I293" s="6">
        <f>Order!H294</f>
        <v>0</v>
      </c>
      <c r="J293" s="6">
        <f>Order!I294</f>
        <v>0</v>
      </c>
      <c r="K293" s="6">
        <f>Order!J294</f>
        <v>0</v>
      </c>
      <c r="L293" s="6">
        <f>Order!K294</f>
        <v>0</v>
      </c>
      <c r="M293" s="6">
        <f>Order!L294</f>
        <v>0</v>
      </c>
      <c r="N293" s="6">
        <f>Order!M294</f>
        <v>0</v>
      </c>
      <c r="O293" s="6">
        <f>Order!N294</f>
        <v>0</v>
      </c>
      <c r="P293" s="6">
        <f>Order!O294</f>
        <v>0</v>
      </c>
      <c r="Q293" s="6">
        <f>Order!P294</f>
        <v>0</v>
      </c>
      <c r="R293" s="6">
        <f>Order!Q294</f>
        <v>0</v>
      </c>
      <c r="S293" s="6">
        <f>Order!R294</f>
        <v>0</v>
      </c>
      <c r="T293" s="6">
        <f>Order!S294</f>
        <v>0</v>
      </c>
      <c r="U293" s="6">
        <f>Order!T294</f>
        <v>0</v>
      </c>
      <c r="V293" s="6">
        <f>Order!U294</f>
        <v>0</v>
      </c>
      <c r="W293" s="6">
        <f>Order!V294</f>
        <v>0</v>
      </c>
      <c r="X293" s="6">
        <f>Order!W294</f>
        <v>0</v>
      </c>
      <c r="Y293" s="6">
        <f>Order!X294</f>
        <v>0</v>
      </c>
      <c r="Z293" s="6">
        <f>Order!Y294</f>
        <v>0</v>
      </c>
      <c r="AA293" s="6">
        <f>Order!Z294</f>
        <v>0</v>
      </c>
      <c r="AZ293" s="6">
        <v>291</v>
      </c>
      <c r="BA293" s="45" t="str">
        <f t="shared" ca="1" si="30"/>
        <v>DC0819-001</v>
      </c>
      <c r="BB293" s="44">
        <f t="shared" ca="1" si="31"/>
        <v>44744</v>
      </c>
      <c r="BC293" s="6">
        <f>$AK$2</f>
        <v>6.5</v>
      </c>
      <c r="BD293" s="6">
        <f ca="1">$AK$18</f>
        <v>18</v>
      </c>
      <c r="BF293" s="6" cm="1">
        <f t="array" aca="1" ref="BF293" ca="1">SMALL(IF(CGAC-$D$1&lt;36,ROW($BD$3:$BD$1009)-2,9999),ROW(291:291))</f>
        <v>291</v>
      </c>
      <c r="BG293" s="6" t="str" cm="1">
        <f t="array" aca="1" ref="BG293" ca="1">OFFSET($AZ$2,$BF293,COLUMN(A:A),,)</f>
        <v>DC0819-001</v>
      </c>
      <c r="BH293" s="49" cm="1">
        <f t="array" aca="1" ref="BH293" ca="1">OFFSET($AZ$2,$BF293,COLUMN(B:B),,)</f>
        <v>44744</v>
      </c>
      <c r="BI293" s="6" cm="1">
        <f t="array" aca="1" ref="BI293" ca="1">OFFSET($AZ$2,$BF293,COLUMN(C:C),,)</f>
        <v>6.5</v>
      </c>
      <c r="BJ293" s="6" cm="1">
        <f t="array" aca="1" ref="BJ293" ca="1">OFFSET($AZ$2,$BF293,COLUMN(D:D),,)</f>
        <v>18</v>
      </c>
      <c r="BL293" s="54" cm="1">
        <f t="array" aca="1" ref="BL293" ca="1">SMALL(IF(Order_QTY&gt;0,ROW($BF$3:$BF$1009)-2,9999),ROW(291:291))</f>
        <v>367</v>
      </c>
      <c r="BM293" s="53" t="str" cm="1">
        <f t="array" aca="1" ref="BM293" ca="1">OFFSET($BF$2,$BL293,COLUMN(A:A),,)</f>
        <v>DJ5961-001</v>
      </c>
      <c r="BN293" s="55" cm="1">
        <f t="array" aca="1" ref="BN293" ca="1">OFFSET($BF$2,$BL293,COLUMN(B:B),,)</f>
        <v>44744</v>
      </c>
      <c r="BO293" s="53" cm="1">
        <f t="array" aca="1" ref="BO293" ca="1">OFFSET($BF$2,$BL293,COLUMN(C:C),,)</f>
        <v>6.5</v>
      </c>
      <c r="BP293" s="53" cm="1">
        <f t="array" aca="1" ref="BP293" ca="1">OFFSET($BF$2,$BL293,COLUMN(D:D),,)</f>
        <v>36</v>
      </c>
    </row>
    <row r="294" spans="1:68">
      <c r="A294" s="6">
        <v>292</v>
      </c>
      <c r="B294" s="6">
        <f>Order!A295</f>
        <v>0</v>
      </c>
      <c r="C294" s="6">
        <f>Order!C295</f>
        <v>0</v>
      </c>
      <c r="D294" s="44">
        <f>Order!B295</f>
        <v>0</v>
      </c>
      <c r="E294" s="6">
        <f>Order!D295</f>
        <v>0</v>
      </c>
      <c r="F294" s="6">
        <f>Order!E295</f>
        <v>0</v>
      </c>
      <c r="G294" s="6">
        <f>Order!F295</f>
        <v>0</v>
      </c>
      <c r="H294" s="6">
        <f>Order!G295</f>
        <v>0</v>
      </c>
      <c r="I294" s="6">
        <f>Order!H295</f>
        <v>0</v>
      </c>
      <c r="J294" s="6">
        <f>Order!I295</f>
        <v>0</v>
      </c>
      <c r="K294" s="6">
        <f>Order!J295</f>
        <v>0</v>
      </c>
      <c r="L294" s="6">
        <f>Order!K295</f>
        <v>0</v>
      </c>
      <c r="M294" s="6">
        <f>Order!L295</f>
        <v>0</v>
      </c>
      <c r="N294" s="6">
        <f>Order!M295</f>
        <v>0</v>
      </c>
      <c r="O294" s="6">
        <f>Order!N295</f>
        <v>0</v>
      </c>
      <c r="P294" s="6">
        <f>Order!O295</f>
        <v>0</v>
      </c>
      <c r="Q294" s="6">
        <f>Order!P295</f>
        <v>0</v>
      </c>
      <c r="R294" s="6">
        <f>Order!Q295</f>
        <v>0</v>
      </c>
      <c r="S294" s="6">
        <f>Order!R295</f>
        <v>0</v>
      </c>
      <c r="T294" s="6">
        <f>Order!S295</f>
        <v>0</v>
      </c>
      <c r="U294" s="6">
        <f>Order!T295</f>
        <v>0</v>
      </c>
      <c r="V294" s="6">
        <f>Order!U295</f>
        <v>0</v>
      </c>
      <c r="W294" s="6">
        <f>Order!V295</f>
        <v>0</v>
      </c>
      <c r="X294" s="6">
        <f>Order!W295</f>
        <v>0</v>
      </c>
      <c r="Y294" s="6">
        <f>Order!X295</f>
        <v>0</v>
      </c>
      <c r="Z294" s="6">
        <f>Order!Y295</f>
        <v>0</v>
      </c>
      <c r="AA294" s="6">
        <f>Order!Z295</f>
        <v>0</v>
      </c>
      <c r="AZ294" s="6">
        <v>292</v>
      </c>
      <c r="BA294" s="45" t="str">
        <f t="shared" ca="1" si="30"/>
        <v>DC0819-001</v>
      </c>
      <c r="BB294" s="44">
        <f t="shared" ca="1" si="31"/>
        <v>44744</v>
      </c>
      <c r="BC294" s="6">
        <f>$AL$2</f>
        <v>7</v>
      </c>
      <c r="BD294" s="6">
        <f ca="1">$AL$18</f>
        <v>18</v>
      </c>
      <c r="BF294" s="6" cm="1">
        <f t="array" aca="1" ref="BF294" ca="1">SMALL(IF(CGAC-$D$1&lt;36,ROW($BD$3:$BD$1009)-2,9999),ROW(292:292))</f>
        <v>292</v>
      </c>
      <c r="BG294" s="6" t="str" cm="1">
        <f t="array" aca="1" ref="BG294" ca="1">OFFSET($AZ$2,$BF294,COLUMN(A:A),,)</f>
        <v>DC0819-001</v>
      </c>
      <c r="BH294" s="49" cm="1">
        <f t="array" aca="1" ref="BH294" ca="1">OFFSET($AZ$2,$BF294,COLUMN(B:B),,)</f>
        <v>44744</v>
      </c>
      <c r="BI294" s="6" cm="1">
        <f t="array" aca="1" ref="BI294" ca="1">OFFSET($AZ$2,$BF294,COLUMN(C:C),,)</f>
        <v>7</v>
      </c>
      <c r="BJ294" s="6" cm="1">
        <f t="array" aca="1" ref="BJ294" ca="1">OFFSET($AZ$2,$BF294,COLUMN(D:D),,)</f>
        <v>18</v>
      </c>
      <c r="BL294" s="54" cm="1">
        <f t="array" aca="1" ref="BL294" ca="1">SMALL(IF(Order_QTY&gt;0,ROW($BF$3:$BF$1009)-2,9999),ROW(292:292))</f>
        <v>368</v>
      </c>
      <c r="BM294" s="53" t="str" cm="1">
        <f t="array" aca="1" ref="BM294" ca="1">OFFSET($BF$2,$BL294,COLUMN(A:A),,)</f>
        <v>DJ5961-001</v>
      </c>
      <c r="BN294" s="55" cm="1">
        <f t="array" aca="1" ref="BN294" ca="1">OFFSET($BF$2,$BL294,COLUMN(B:B),,)</f>
        <v>44744</v>
      </c>
      <c r="BO294" s="53" cm="1">
        <f t="array" aca="1" ref="BO294" ca="1">OFFSET($BF$2,$BL294,COLUMN(C:C),,)</f>
        <v>7</v>
      </c>
      <c r="BP294" s="53" cm="1">
        <f t="array" aca="1" ref="BP294" ca="1">OFFSET($BF$2,$BL294,COLUMN(D:D),,)</f>
        <v>36</v>
      </c>
    </row>
    <row r="295" spans="1:68">
      <c r="A295" s="6">
        <v>293</v>
      </c>
      <c r="B295" s="6">
        <f>Order!A296</f>
        <v>0</v>
      </c>
      <c r="C295" s="6">
        <f>Order!C296</f>
        <v>0</v>
      </c>
      <c r="D295" s="44">
        <f>Order!B296</f>
        <v>0</v>
      </c>
      <c r="E295" s="6">
        <f>Order!D296</f>
        <v>0</v>
      </c>
      <c r="F295" s="6">
        <f>Order!E296</f>
        <v>0</v>
      </c>
      <c r="G295" s="6">
        <f>Order!F296</f>
        <v>0</v>
      </c>
      <c r="H295" s="6">
        <f>Order!G296</f>
        <v>0</v>
      </c>
      <c r="I295" s="6">
        <f>Order!H296</f>
        <v>0</v>
      </c>
      <c r="J295" s="6">
        <f>Order!I296</f>
        <v>0</v>
      </c>
      <c r="K295" s="6">
        <f>Order!J296</f>
        <v>0</v>
      </c>
      <c r="L295" s="6">
        <f>Order!K296</f>
        <v>0</v>
      </c>
      <c r="M295" s="6">
        <f>Order!L296</f>
        <v>0</v>
      </c>
      <c r="N295" s="6">
        <f>Order!M296</f>
        <v>0</v>
      </c>
      <c r="O295" s="6">
        <f>Order!N296</f>
        <v>0</v>
      </c>
      <c r="P295" s="6">
        <f>Order!O296</f>
        <v>0</v>
      </c>
      <c r="Q295" s="6">
        <f>Order!P296</f>
        <v>0</v>
      </c>
      <c r="R295" s="6">
        <f>Order!Q296</f>
        <v>0</v>
      </c>
      <c r="S295" s="6">
        <f>Order!R296</f>
        <v>0</v>
      </c>
      <c r="T295" s="6">
        <f>Order!S296</f>
        <v>0</v>
      </c>
      <c r="U295" s="6">
        <f>Order!T296</f>
        <v>0</v>
      </c>
      <c r="V295" s="6">
        <f>Order!U296</f>
        <v>0</v>
      </c>
      <c r="W295" s="6">
        <f>Order!V296</f>
        <v>0</v>
      </c>
      <c r="X295" s="6">
        <f>Order!W296</f>
        <v>0</v>
      </c>
      <c r="Y295" s="6">
        <f>Order!X296</f>
        <v>0</v>
      </c>
      <c r="Z295" s="6">
        <f>Order!Y296</f>
        <v>0</v>
      </c>
      <c r="AA295" s="6">
        <f>Order!Z296</f>
        <v>0</v>
      </c>
      <c r="AZ295" s="6">
        <v>293</v>
      </c>
      <c r="BA295" s="45" t="str">
        <f t="shared" ca="1" si="30"/>
        <v>DC0819-001</v>
      </c>
      <c r="BB295" s="44">
        <f t="shared" ca="1" si="31"/>
        <v>44744</v>
      </c>
      <c r="BC295" s="6">
        <f>$AM$2</f>
        <v>7.5</v>
      </c>
      <c r="BD295" s="6">
        <f ca="1">$AM$18</f>
        <v>12</v>
      </c>
      <c r="BF295" s="6" cm="1">
        <f t="array" aca="1" ref="BF295" ca="1">SMALL(IF(CGAC-$D$1&lt;36,ROW($BD$3:$BD$1009)-2,9999),ROW(293:293))</f>
        <v>293</v>
      </c>
      <c r="BG295" s="6" t="str" cm="1">
        <f t="array" aca="1" ref="BG295" ca="1">OFFSET($AZ$2,$BF295,COLUMN(A:A),,)</f>
        <v>DC0819-001</v>
      </c>
      <c r="BH295" s="49" cm="1">
        <f t="array" aca="1" ref="BH295" ca="1">OFFSET($AZ$2,$BF295,COLUMN(B:B),,)</f>
        <v>44744</v>
      </c>
      <c r="BI295" s="6" cm="1">
        <f t="array" aca="1" ref="BI295" ca="1">OFFSET($AZ$2,$BF295,COLUMN(C:C),,)</f>
        <v>7.5</v>
      </c>
      <c r="BJ295" s="6" cm="1">
        <f t="array" aca="1" ref="BJ295" ca="1">OFFSET($AZ$2,$BF295,COLUMN(D:D),,)</f>
        <v>12</v>
      </c>
      <c r="BL295" s="54" cm="1">
        <f t="array" aca="1" ref="BL295" ca="1">SMALL(IF(Order_QTY&gt;0,ROW($BF$3:$BF$1009)-2,9999),ROW(293:293))</f>
        <v>369</v>
      </c>
      <c r="BM295" s="53" t="str" cm="1">
        <f t="array" aca="1" ref="BM295" ca="1">OFFSET($BF$2,$BL295,COLUMN(A:A),,)</f>
        <v>DJ5961-001</v>
      </c>
      <c r="BN295" s="55" cm="1">
        <f t="array" aca="1" ref="BN295" ca="1">OFFSET($BF$2,$BL295,COLUMN(B:B),,)</f>
        <v>44744</v>
      </c>
      <c r="BO295" s="53" cm="1">
        <f t="array" aca="1" ref="BO295" ca="1">OFFSET($BF$2,$BL295,COLUMN(C:C),,)</f>
        <v>7.5</v>
      </c>
      <c r="BP295" s="53" cm="1">
        <f t="array" aca="1" ref="BP295" ca="1">OFFSET($BF$2,$BL295,COLUMN(D:D),,)</f>
        <v>24</v>
      </c>
    </row>
    <row r="296" spans="1:68">
      <c r="A296" s="6">
        <v>294</v>
      </c>
      <c r="B296" s="6">
        <f>Order!A297</f>
        <v>0</v>
      </c>
      <c r="C296" s="6">
        <f>Order!C297</f>
        <v>0</v>
      </c>
      <c r="D296" s="44">
        <f>Order!B297</f>
        <v>0</v>
      </c>
      <c r="E296" s="6">
        <f>Order!D297</f>
        <v>0</v>
      </c>
      <c r="F296" s="6">
        <f>Order!E297</f>
        <v>0</v>
      </c>
      <c r="G296" s="6">
        <f>Order!F297</f>
        <v>0</v>
      </c>
      <c r="H296" s="6">
        <f>Order!G297</f>
        <v>0</v>
      </c>
      <c r="I296" s="6">
        <f>Order!H297</f>
        <v>0</v>
      </c>
      <c r="J296" s="6">
        <f>Order!I297</f>
        <v>0</v>
      </c>
      <c r="K296" s="6">
        <f>Order!J297</f>
        <v>0</v>
      </c>
      <c r="L296" s="6">
        <f>Order!K297</f>
        <v>0</v>
      </c>
      <c r="M296" s="6">
        <f>Order!L297</f>
        <v>0</v>
      </c>
      <c r="N296" s="6">
        <f>Order!M297</f>
        <v>0</v>
      </c>
      <c r="O296" s="6">
        <f>Order!N297</f>
        <v>0</v>
      </c>
      <c r="P296" s="6">
        <f>Order!O297</f>
        <v>0</v>
      </c>
      <c r="Q296" s="6">
        <f>Order!P297</f>
        <v>0</v>
      </c>
      <c r="R296" s="6">
        <f>Order!Q297</f>
        <v>0</v>
      </c>
      <c r="S296" s="6">
        <f>Order!R297</f>
        <v>0</v>
      </c>
      <c r="T296" s="6">
        <f>Order!S297</f>
        <v>0</v>
      </c>
      <c r="U296" s="6">
        <f>Order!T297</f>
        <v>0</v>
      </c>
      <c r="V296" s="6">
        <f>Order!U297</f>
        <v>0</v>
      </c>
      <c r="W296" s="6">
        <f>Order!V297</f>
        <v>0</v>
      </c>
      <c r="X296" s="6">
        <f>Order!W297</f>
        <v>0</v>
      </c>
      <c r="Y296" s="6">
        <f>Order!X297</f>
        <v>0</v>
      </c>
      <c r="Z296" s="6">
        <f>Order!Y297</f>
        <v>0</v>
      </c>
      <c r="AA296" s="6">
        <f>Order!Z297</f>
        <v>0</v>
      </c>
      <c r="AZ296" s="6">
        <v>294</v>
      </c>
      <c r="BA296" s="45" t="str">
        <f t="shared" ca="1" si="30"/>
        <v>DC0819-001</v>
      </c>
      <c r="BB296" s="44">
        <f t="shared" ca="1" si="31"/>
        <v>44744</v>
      </c>
      <c r="BC296" s="6">
        <f>$AN$2</f>
        <v>8</v>
      </c>
      <c r="BD296" s="6">
        <f ca="1">$AN$18</f>
        <v>24</v>
      </c>
      <c r="BF296" s="6" cm="1">
        <f t="array" aca="1" ref="BF296" ca="1">SMALL(IF(CGAC-$D$1&lt;36,ROW($BD$3:$BD$1009)-2,9999),ROW(294:294))</f>
        <v>294</v>
      </c>
      <c r="BG296" s="6" t="str" cm="1">
        <f t="array" aca="1" ref="BG296" ca="1">OFFSET($AZ$2,$BF296,COLUMN(A:A),,)</f>
        <v>DC0819-001</v>
      </c>
      <c r="BH296" s="49" cm="1">
        <f t="array" aca="1" ref="BH296" ca="1">OFFSET($AZ$2,$BF296,COLUMN(B:B),,)</f>
        <v>44744</v>
      </c>
      <c r="BI296" s="6" cm="1">
        <f t="array" aca="1" ref="BI296" ca="1">OFFSET($AZ$2,$BF296,COLUMN(C:C),,)</f>
        <v>8</v>
      </c>
      <c r="BJ296" s="6" cm="1">
        <f t="array" aca="1" ref="BJ296" ca="1">OFFSET($AZ$2,$BF296,COLUMN(D:D),,)</f>
        <v>24</v>
      </c>
      <c r="BL296" s="54" cm="1">
        <f t="array" aca="1" ref="BL296" ca="1">SMALL(IF(Order_QTY&gt;0,ROW($BF$3:$BF$1009)-2,9999),ROW(294:294))</f>
        <v>370</v>
      </c>
      <c r="BM296" s="53" t="str" cm="1">
        <f t="array" aca="1" ref="BM296" ca="1">OFFSET($BF$2,$BL296,COLUMN(A:A),,)</f>
        <v>DJ5961-001</v>
      </c>
      <c r="BN296" s="55" cm="1">
        <f t="array" aca="1" ref="BN296" ca="1">OFFSET($BF$2,$BL296,COLUMN(B:B),,)</f>
        <v>44744</v>
      </c>
      <c r="BO296" s="53" cm="1">
        <f t="array" aca="1" ref="BO296" ca="1">OFFSET($BF$2,$BL296,COLUMN(C:C),,)</f>
        <v>8</v>
      </c>
      <c r="BP296" s="53" cm="1">
        <f t="array" aca="1" ref="BP296" ca="1">OFFSET($BF$2,$BL296,COLUMN(D:D),,)</f>
        <v>60</v>
      </c>
    </row>
    <row r="297" spans="1:68">
      <c r="A297" s="6">
        <v>295</v>
      </c>
      <c r="B297" s="6">
        <f>Order!A298</f>
        <v>0</v>
      </c>
      <c r="C297" s="6">
        <f>Order!C298</f>
        <v>0</v>
      </c>
      <c r="D297" s="44">
        <f>Order!B298</f>
        <v>0</v>
      </c>
      <c r="E297" s="6">
        <f>Order!D298</f>
        <v>0</v>
      </c>
      <c r="F297" s="6">
        <f>Order!E298</f>
        <v>0</v>
      </c>
      <c r="G297" s="6">
        <f>Order!F298</f>
        <v>0</v>
      </c>
      <c r="H297" s="6">
        <f>Order!G298</f>
        <v>0</v>
      </c>
      <c r="I297" s="6">
        <f>Order!H298</f>
        <v>0</v>
      </c>
      <c r="J297" s="6">
        <f>Order!I298</f>
        <v>0</v>
      </c>
      <c r="K297" s="6">
        <f>Order!J298</f>
        <v>0</v>
      </c>
      <c r="L297" s="6">
        <f>Order!K298</f>
        <v>0</v>
      </c>
      <c r="M297" s="6">
        <f>Order!L298</f>
        <v>0</v>
      </c>
      <c r="N297" s="6">
        <f>Order!M298</f>
        <v>0</v>
      </c>
      <c r="O297" s="6">
        <f>Order!N298</f>
        <v>0</v>
      </c>
      <c r="P297" s="6">
        <f>Order!O298</f>
        <v>0</v>
      </c>
      <c r="Q297" s="6">
        <f>Order!P298</f>
        <v>0</v>
      </c>
      <c r="R297" s="6">
        <f>Order!Q298</f>
        <v>0</v>
      </c>
      <c r="S297" s="6">
        <f>Order!R298</f>
        <v>0</v>
      </c>
      <c r="T297" s="6">
        <f>Order!S298</f>
        <v>0</v>
      </c>
      <c r="U297" s="6">
        <f>Order!T298</f>
        <v>0</v>
      </c>
      <c r="V297" s="6">
        <f>Order!U298</f>
        <v>0</v>
      </c>
      <c r="W297" s="6">
        <f>Order!V298</f>
        <v>0</v>
      </c>
      <c r="X297" s="6">
        <f>Order!W298</f>
        <v>0</v>
      </c>
      <c r="Y297" s="6">
        <f>Order!X298</f>
        <v>0</v>
      </c>
      <c r="Z297" s="6">
        <f>Order!Y298</f>
        <v>0</v>
      </c>
      <c r="AA297" s="6">
        <f>Order!Z298</f>
        <v>0</v>
      </c>
      <c r="AZ297" s="6">
        <v>295</v>
      </c>
      <c r="BA297" s="45" t="str">
        <f t="shared" ca="1" si="30"/>
        <v>DC0819-001</v>
      </c>
      <c r="BB297" s="44">
        <f t="shared" ca="1" si="31"/>
        <v>44744</v>
      </c>
      <c r="BC297" s="6">
        <f>$AO$2</f>
        <v>8.5</v>
      </c>
      <c r="BD297" s="6">
        <f ca="1">$AO$18</f>
        <v>30</v>
      </c>
      <c r="BF297" s="6" cm="1">
        <f t="array" aca="1" ref="BF297" ca="1">SMALL(IF(CGAC-$D$1&lt;36,ROW($BD$3:$BD$1009)-2,9999),ROW(295:295))</f>
        <v>295</v>
      </c>
      <c r="BG297" s="6" t="str" cm="1">
        <f t="array" aca="1" ref="BG297" ca="1">OFFSET($AZ$2,$BF297,COLUMN(A:A),,)</f>
        <v>DC0819-001</v>
      </c>
      <c r="BH297" s="49" cm="1">
        <f t="array" aca="1" ref="BH297" ca="1">OFFSET($AZ$2,$BF297,COLUMN(B:B),,)</f>
        <v>44744</v>
      </c>
      <c r="BI297" s="6" cm="1">
        <f t="array" aca="1" ref="BI297" ca="1">OFFSET($AZ$2,$BF297,COLUMN(C:C),,)</f>
        <v>8.5</v>
      </c>
      <c r="BJ297" s="6" cm="1">
        <f t="array" aca="1" ref="BJ297" ca="1">OFFSET($AZ$2,$BF297,COLUMN(D:D),,)</f>
        <v>30</v>
      </c>
      <c r="BL297" s="54" cm="1">
        <f t="array" aca="1" ref="BL297" ca="1">SMALL(IF(Order_QTY&gt;0,ROW($BF$3:$BF$1009)-2,9999),ROW(295:295))</f>
        <v>371</v>
      </c>
      <c r="BM297" s="53" t="str" cm="1">
        <f t="array" aca="1" ref="BM297" ca="1">OFFSET($BF$2,$BL297,COLUMN(A:A),,)</f>
        <v>DJ5961-001</v>
      </c>
      <c r="BN297" s="55" cm="1">
        <f t="array" aca="1" ref="BN297" ca="1">OFFSET($BF$2,$BL297,COLUMN(B:B),,)</f>
        <v>44744</v>
      </c>
      <c r="BO297" s="53" cm="1">
        <f t="array" aca="1" ref="BO297" ca="1">OFFSET($BF$2,$BL297,COLUMN(C:C),,)</f>
        <v>8.5</v>
      </c>
      <c r="BP297" s="53" cm="1">
        <f t="array" aca="1" ref="BP297" ca="1">OFFSET($BF$2,$BL297,COLUMN(D:D),,)</f>
        <v>48</v>
      </c>
    </row>
    <row r="298" spans="1:68">
      <c r="A298" s="6">
        <v>296</v>
      </c>
      <c r="B298" s="6">
        <f>Order!A299</f>
        <v>0</v>
      </c>
      <c r="C298" s="6">
        <f>Order!C299</f>
        <v>0</v>
      </c>
      <c r="D298" s="44">
        <f>Order!B299</f>
        <v>0</v>
      </c>
      <c r="E298" s="6">
        <f>Order!D299</f>
        <v>0</v>
      </c>
      <c r="F298" s="6">
        <f>Order!E299</f>
        <v>0</v>
      </c>
      <c r="G298" s="6">
        <f>Order!F299</f>
        <v>0</v>
      </c>
      <c r="H298" s="6">
        <f>Order!G299</f>
        <v>0</v>
      </c>
      <c r="I298" s="6">
        <f>Order!H299</f>
        <v>0</v>
      </c>
      <c r="J298" s="6">
        <f>Order!I299</f>
        <v>0</v>
      </c>
      <c r="K298" s="6">
        <f>Order!J299</f>
        <v>0</v>
      </c>
      <c r="L298" s="6">
        <f>Order!K299</f>
        <v>0</v>
      </c>
      <c r="M298" s="6">
        <f>Order!L299</f>
        <v>0</v>
      </c>
      <c r="N298" s="6">
        <f>Order!M299</f>
        <v>0</v>
      </c>
      <c r="O298" s="6">
        <f>Order!N299</f>
        <v>0</v>
      </c>
      <c r="P298" s="6">
        <f>Order!O299</f>
        <v>0</v>
      </c>
      <c r="Q298" s="6">
        <f>Order!P299</f>
        <v>0</v>
      </c>
      <c r="R298" s="6">
        <f>Order!Q299</f>
        <v>0</v>
      </c>
      <c r="S298" s="6">
        <f>Order!R299</f>
        <v>0</v>
      </c>
      <c r="T298" s="6">
        <f>Order!S299</f>
        <v>0</v>
      </c>
      <c r="U298" s="6">
        <f>Order!T299</f>
        <v>0</v>
      </c>
      <c r="V298" s="6">
        <f>Order!U299</f>
        <v>0</v>
      </c>
      <c r="W298" s="6">
        <f>Order!V299</f>
        <v>0</v>
      </c>
      <c r="X298" s="6">
        <f>Order!W299</f>
        <v>0</v>
      </c>
      <c r="Y298" s="6">
        <f>Order!X299</f>
        <v>0</v>
      </c>
      <c r="Z298" s="6">
        <f>Order!Y299</f>
        <v>0</v>
      </c>
      <c r="AA298" s="6">
        <f>Order!Z299</f>
        <v>0</v>
      </c>
      <c r="AZ298" s="6">
        <v>296</v>
      </c>
      <c r="BA298" s="45" t="str">
        <f t="shared" ca="1" si="30"/>
        <v>DC0819-001</v>
      </c>
      <c r="BB298" s="44">
        <f t="shared" ca="1" si="31"/>
        <v>44744</v>
      </c>
      <c r="BC298" s="6">
        <f>$AP$2</f>
        <v>9</v>
      </c>
      <c r="BD298" s="6">
        <f ca="1">$AP$18</f>
        <v>24</v>
      </c>
      <c r="BF298" s="6" cm="1">
        <f t="array" aca="1" ref="BF298" ca="1">SMALL(IF(CGAC-$D$1&lt;36,ROW($BD$3:$BD$1009)-2,9999),ROW(296:296))</f>
        <v>296</v>
      </c>
      <c r="BG298" s="6" t="str" cm="1">
        <f t="array" aca="1" ref="BG298" ca="1">OFFSET($AZ$2,$BF298,COLUMN(A:A),,)</f>
        <v>DC0819-001</v>
      </c>
      <c r="BH298" s="49" cm="1">
        <f t="array" aca="1" ref="BH298" ca="1">OFFSET($AZ$2,$BF298,COLUMN(B:B),,)</f>
        <v>44744</v>
      </c>
      <c r="BI298" s="6" cm="1">
        <f t="array" aca="1" ref="BI298" ca="1">OFFSET($AZ$2,$BF298,COLUMN(C:C),,)</f>
        <v>9</v>
      </c>
      <c r="BJ298" s="6" cm="1">
        <f t="array" aca="1" ref="BJ298" ca="1">OFFSET($AZ$2,$BF298,COLUMN(D:D),,)</f>
        <v>24</v>
      </c>
      <c r="BL298" s="54" cm="1">
        <f t="array" aca="1" ref="BL298" ca="1">SMALL(IF(Order_QTY&gt;0,ROW($BF$3:$BF$1009)-2,9999),ROW(296:296))</f>
        <v>372</v>
      </c>
      <c r="BM298" s="53" t="str" cm="1">
        <f t="array" aca="1" ref="BM298" ca="1">OFFSET($BF$2,$BL298,COLUMN(A:A),,)</f>
        <v>DJ5961-001</v>
      </c>
      <c r="BN298" s="55" cm="1">
        <f t="array" aca="1" ref="BN298" ca="1">OFFSET($BF$2,$BL298,COLUMN(B:B),,)</f>
        <v>44744</v>
      </c>
      <c r="BO298" s="53" cm="1">
        <f t="array" aca="1" ref="BO298" ca="1">OFFSET($BF$2,$BL298,COLUMN(C:C),,)</f>
        <v>9</v>
      </c>
      <c r="BP298" s="53" cm="1">
        <f t="array" aca="1" ref="BP298" ca="1">OFFSET($BF$2,$BL298,COLUMN(D:D),,)</f>
        <v>48</v>
      </c>
    </row>
    <row r="299" spans="1:68">
      <c r="A299" s="6">
        <v>297</v>
      </c>
      <c r="B299" s="6">
        <f>Order!A300</f>
        <v>0</v>
      </c>
      <c r="C299" s="6">
        <f>Order!C300</f>
        <v>0</v>
      </c>
      <c r="D299" s="44">
        <f>Order!B300</f>
        <v>0</v>
      </c>
      <c r="E299" s="6">
        <f>Order!D300</f>
        <v>0</v>
      </c>
      <c r="F299" s="6">
        <f>Order!E300</f>
        <v>0</v>
      </c>
      <c r="G299" s="6">
        <f>Order!F300</f>
        <v>0</v>
      </c>
      <c r="H299" s="6">
        <f>Order!G300</f>
        <v>0</v>
      </c>
      <c r="I299" s="6">
        <f>Order!H300</f>
        <v>0</v>
      </c>
      <c r="J299" s="6">
        <f>Order!I300</f>
        <v>0</v>
      </c>
      <c r="K299" s="6">
        <f>Order!J300</f>
        <v>0</v>
      </c>
      <c r="L299" s="6">
        <f>Order!K300</f>
        <v>0</v>
      </c>
      <c r="M299" s="6">
        <f>Order!L300</f>
        <v>0</v>
      </c>
      <c r="N299" s="6">
        <f>Order!M300</f>
        <v>0</v>
      </c>
      <c r="O299" s="6">
        <f>Order!N300</f>
        <v>0</v>
      </c>
      <c r="P299" s="6">
        <f>Order!O300</f>
        <v>0</v>
      </c>
      <c r="Q299" s="6">
        <f>Order!P300</f>
        <v>0</v>
      </c>
      <c r="R299" s="6">
        <f>Order!Q300</f>
        <v>0</v>
      </c>
      <c r="S299" s="6">
        <f>Order!R300</f>
        <v>0</v>
      </c>
      <c r="T299" s="6">
        <f>Order!S300</f>
        <v>0</v>
      </c>
      <c r="U299" s="6">
        <f>Order!T300</f>
        <v>0</v>
      </c>
      <c r="V299" s="6">
        <f>Order!U300</f>
        <v>0</v>
      </c>
      <c r="W299" s="6">
        <f>Order!V300</f>
        <v>0</v>
      </c>
      <c r="X299" s="6">
        <f>Order!W300</f>
        <v>0</v>
      </c>
      <c r="Y299" s="6">
        <f>Order!X300</f>
        <v>0</v>
      </c>
      <c r="Z299" s="6">
        <f>Order!Y300</f>
        <v>0</v>
      </c>
      <c r="AA299" s="6">
        <f>Order!Z300</f>
        <v>0</v>
      </c>
      <c r="AZ299" s="6">
        <v>297</v>
      </c>
      <c r="BA299" s="45" t="str">
        <f t="shared" ca="1" si="30"/>
        <v>DC0819-001</v>
      </c>
      <c r="BB299" s="44">
        <f t="shared" ca="1" si="31"/>
        <v>44744</v>
      </c>
      <c r="BC299" s="6">
        <f>$AQ$2</f>
        <v>9.5</v>
      </c>
      <c r="BD299" s="6">
        <f ca="1">$AQ$18</f>
        <v>42</v>
      </c>
      <c r="BF299" s="6" cm="1">
        <f t="array" aca="1" ref="BF299" ca="1">SMALL(IF(CGAC-$D$1&lt;36,ROW($BD$3:$BD$1009)-2,9999),ROW(297:297))</f>
        <v>297</v>
      </c>
      <c r="BG299" s="6" t="str" cm="1">
        <f t="array" aca="1" ref="BG299" ca="1">OFFSET($AZ$2,$BF299,COLUMN(A:A),,)</f>
        <v>DC0819-001</v>
      </c>
      <c r="BH299" s="49" cm="1">
        <f t="array" aca="1" ref="BH299" ca="1">OFFSET($AZ$2,$BF299,COLUMN(B:B),,)</f>
        <v>44744</v>
      </c>
      <c r="BI299" s="6" cm="1">
        <f t="array" aca="1" ref="BI299" ca="1">OFFSET($AZ$2,$BF299,COLUMN(C:C),,)</f>
        <v>9.5</v>
      </c>
      <c r="BJ299" s="6" cm="1">
        <f t="array" aca="1" ref="BJ299" ca="1">OFFSET($AZ$2,$BF299,COLUMN(D:D),,)</f>
        <v>42</v>
      </c>
      <c r="BL299" s="54" cm="1">
        <f t="array" aca="1" ref="BL299" ca="1">SMALL(IF(Order_QTY&gt;0,ROW($BF$3:$BF$1009)-2,9999),ROW(297:297))</f>
        <v>373</v>
      </c>
      <c r="BM299" s="53" t="str" cm="1">
        <f t="array" aca="1" ref="BM299" ca="1">OFFSET($BF$2,$BL299,COLUMN(A:A),,)</f>
        <v>DJ5961-001</v>
      </c>
      <c r="BN299" s="55" cm="1">
        <f t="array" aca="1" ref="BN299" ca="1">OFFSET($BF$2,$BL299,COLUMN(B:B),,)</f>
        <v>44744</v>
      </c>
      <c r="BO299" s="53" cm="1">
        <f t="array" aca="1" ref="BO299" ca="1">OFFSET($BF$2,$BL299,COLUMN(C:C),,)</f>
        <v>9.5</v>
      </c>
      <c r="BP299" s="53" cm="1">
        <f t="array" aca="1" ref="BP299" ca="1">OFFSET($BF$2,$BL299,COLUMN(D:D),,)</f>
        <v>72</v>
      </c>
    </row>
    <row r="300" spans="1:68">
      <c r="A300" s="6">
        <v>298</v>
      </c>
      <c r="B300" s="6">
        <f>Order!A301</f>
        <v>0</v>
      </c>
      <c r="C300" s="6">
        <f>Order!C301</f>
        <v>0</v>
      </c>
      <c r="D300" s="44">
        <f>Order!B301</f>
        <v>0</v>
      </c>
      <c r="E300" s="6">
        <f>Order!D301</f>
        <v>0</v>
      </c>
      <c r="F300" s="6">
        <f>Order!E301</f>
        <v>0</v>
      </c>
      <c r="G300" s="6">
        <f>Order!F301</f>
        <v>0</v>
      </c>
      <c r="H300" s="6">
        <f>Order!G301</f>
        <v>0</v>
      </c>
      <c r="I300" s="6">
        <f>Order!H301</f>
        <v>0</v>
      </c>
      <c r="J300" s="6">
        <f>Order!I301</f>
        <v>0</v>
      </c>
      <c r="K300" s="6">
        <f>Order!J301</f>
        <v>0</v>
      </c>
      <c r="L300" s="6">
        <f>Order!K301</f>
        <v>0</v>
      </c>
      <c r="M300" s="6">
        <f>Order!L301</f>
        <v>0</v>
      </c>
      <c r="N300" s="6">
        <f>Order!M301</f>
        <v>0</v>
      </c>
      <c r="O300" s="6">
        <f>Order!N301</f>
        <v>0</v>
      </c>
      <c r="P300" s="6">
        <f>Order!O301</f>
        <v>0</v>
      </c>
      <c r="Q300" s="6">
        <f>Order!P301</f>
        <v>0</v>
      </c>
      <c r="R300" s="6">
        <f>Order!Q301</f>
        <v>0</v>
      </c>
      <c r="S300" s="6">
        <f>Order!R301</f>
        <v>0</v>
      </c>
      <c r="T300" s="6">
        <f>Order!S301</f>
        <v>0</v>
      </c>
      <c r="U300" s="6">
        <f>Order!T301</f>
        <v>0</v>
      </c>
      <c r="V300" s="6">
        <f>Order!U301</f>
        <v>0</v>
      </c>
      <c r="W300" s="6">
        <f>Order!V301</f>
        <v>0</v>
      </c>
      <c r="X300" s="6">
        <f>Order!W301</f>
        <v>0</v>
      </c>
      <c r="Y300" s="6">
        <f>Order!X301</f>
        <v>0</v>
      </c>
      <c r="Z300" s="6">
        <f>Order!Y301</f>
        <v>0</v>
      </c>
      <c r="AA300" s="6">
        <f>Order!Z301</f>
        <v>0</v>
      </c>
      <c r="AZ300" s="6">
        <v>298</v>
      </c>
      <c r="BA300" s="45" t="str">
        <f t="shared" ca="1" si="30"/>
        <v>DC0819-001</v>
      </c>
      <c r="BB300" s="44">
        <f t="shared" ca="1" si="31"/>
        <v>44744</v>
      </c>
      <c r="BC300" s="6">
        <f>$AR$2</f>
        <v>10</v>
      </c>
      <c r="BD300" s="6">
        <f ca="1">$AR$18</f>
        <v>36</v>
      </c>
      <c r="BF300" s="6" cm="1">
        <f t="array" aca="1" ref="BF300" ca="1">SMALL(IF(CGAC-$D$1&lt;36,ROW($BD$3:$BD$1009)-2,9999),ROW(298:298))</f>
        <v>298</v>
      </c>
      <c r="BG300" s="6" t="str" cm="1">
        <f t="array" aca="1" ref="BG300" ca="1">OFFSET($AZ$2,$BF300,COLUMN(A:A),,)</f>
        <v>DC0819-001</v>
      </c>
      <c r="BH300" s="49" cm="1">
        <f t="array" aca="1" ref="BH300" ca="1">OFFSET($AZ$2,$BF300,COLUMN(B:B),,)</f>
        <v>44744</v>
      </c>
      <c r="BI300" s="6" cm="1">
        <f t="array" aca="1" ref="BI300" ca="1">OFFSET($AZ$2,$BF300,COLUMN(C:C),,)</f>
        <v>10</v>
      </c>
      <c r="BJ300" s="6" cm="1">
        <f t="array" aca="1" ref="BJ300" ca="1">OFFSET($AZ$2,$BF300,COLUMN(D:D),,)</f>
        <v>36</v>
      </c>
      <c r="BL300" s="54" cm="1">
        <f t="array" aca="1" ref="BL300" ca="1">SMALL(IF(Order_QTY&gt;0,ROW($BF$3:$BF$1009)-2,9999),ROW(298:298))</f>
        <v>374</v>
      </c>
      <c r="BM300" s="53" t="str" cm="1">
        <f t="array" aca="1" ref="BM300" ca="1">OFFSET($BF$2,$BL300,COLUMN(A:A),,)</f>
        <v>DJ5961-001</v>
      </c>
      <c r="BN300" s="55" cm="1">
        <f t="array" aca="1" ref="BN300" ca="1">OFFSET($BF$2,$BL300,COLUMN(B:B),,)</f>
        <v>44744</v>
      </c>
      <c r="BO300" s="53" cm="1">
        <f t="array" aca="1" ref="BO300" ca="1">OFFSET($BF$2,$BL300,COLUMN(C:C),,)</f>
        <v>10</v>
      </c>
      <c r="BP300" s="53" cm="1">
        <f t="array" aca="1" ref="BP300" ca="1">OFFSET($BF$2,$BL300,COLUMN(D:D),,)</f>
        <v>54</v>
      </c>
    </row>
    <row r="301" spans="1:68">
      <c r="A301" s="6">
        <v>299</v>
      </c>
      <c r="B301" s="6">
        <f>Order!A302</f>
        <v>0</v>
      </c>
      <c r="C301" s="6">
        <f>Order!C302</f>
        <v>0</v>
      </c>
      <c r="D301" s="44">
        <f>Order!B302</f>
        <v>0</v>
      </c>
      <c r="E301" s="6">
        <f>Order!D302</f>
        <v>0</v>
      </c>
      <c r="F301" s="6">
        <f>Order!E302</f>
        <v>0</v>
      </c>
      <c r="G301" s="6">
        <f>Order!F302</f>
        <v>0</v>
      </c>
      <c r="H301" s="6">
        <f>Order!G302</f>
        <v>0</v>
      </c>
      <c r="I301" s="6">
        <f>Order!H302</f>
        <v>0</v>
      </c>
      <c r="J301" s="6">
        <f>Order!I302</f>
        <v>0</v>
      </c>
      <c r="K301" s="6">
        <f>Order!J302</f>
        <v>0</v>
      </c>
      <c r="L301" s="6">
        <f>Order!K302</f>
        <v>0</v>
      </c>
      <c r="M301" s="6">
        <f>Order!L302</f>
        <v>0</v>
      </c>
      <c r="N301" s="6">
        <f>Order!M302</f>
        <v>0</v>
      </c>
      <c r="O301" s="6">
        <f>Order!N302</f>
        <v>0</v>
      </c>
      <c r="P301" s="6">
        <f>Order!O302</f>
        <v>0</v>
      </c>
      <c r="Q301" s="6">
        <f>Order!P302</f>
        <v>0</v>
      </c>
      <c r="R301" s="6">
        <f>Order!Q302</f>
        <v>0</v>
      </c>
      <c r="S301" s="6">
        <f>Order!R302</f>
        <v>0</v>
      </c>
      <c r="T301" s="6">
        <f>Order!S302</f>
        <v>0</v>
      </c>
      <c r="U301" s="6">
        <f>Order!T302</f>
        <v>0</v>
      </c>
      <c r="V301" s="6">
        <f>Order!U302</f>
        <v>0</v>
      </c>
      <c r="W301" s="6">
        <f>Order!V302</f>
        <v>0</v>
      </c>
      <c r="X301" s="6">
        <f>Order!W302</f>
        <v>0</v>
      </c>
      <c r="Y301" s="6">
        <f>Order!X302</f>
        <v>0</v>
      </c>
      <c r="Z301" s="6">
        <f>Order!Y302</f>
        <v>0</v>
      </c>
      <c r="AA301" s="6">
        <f>Order!Z302</f>
        <v>0</v>
      </c>
      <c r="AZ301" s="6">
        <v>299</v>
      </c>
      <c r="BA301" s="45" t="str">
        <f t="shared" ca="1" si="30"/>
        <v>DC0819-001</v>
      </c>
      <c r="BB301" s="44">
        <f t="shared" ca="1" si="31"/>
        <v>44744</v>
      </c>
      <c r="BC301" s="6">
        <f>$AS$2</f>
        <v>10.5</v>
      </c>
      <c r="BD301" s="6">
        <f ca="1">$AS$18</f>
        <v>18</v>
      </c>
      <c r="BF301" s="6" cm="1">
        <f t="array" aca="1" ref="BF301" ca="1">SMALL(IF(CGAC-$D$1&lt;36,ROW($BD$3:$BD$1009)-2,9999),ROW(299:299))</f>
        <v>299</v>
      </c>
      <c r="BG301" s="6" t="str" cm="1">
        <f t="array" aca="1" ref="BG301" ca="1">OFFSET($AZ$2,$BF301,COLUMN(A:A),,)</f>
        <v>DC0819-001</v>
      </c>
      <c r="BH301" s="49" cm="1">
        <f t="array" aca="1" ref="BH301" ca="1">OFFSET($AZ$2,$BF301,COLUMN(B:B),,)</f>
        <v>44744</v>
      </c>
      <c r="BI301" s="6" cm="1">
        <f t="array" aca="1" ref="BI301" ca="1">OFFSET($AZ$2,$BF301,COLUMN(C:C),,)</f>
        <v>10.5</v>
      </c>
      <c r="BJ301" s="6" cm="1">
        <f t="array" aca="1" ref="BJ301" ca="1">OFFSET($AZ$2,$BF301,COLUMN(D:D),,)</f>
        <v>18</v>
      </c>
      <c r="BL301" s="54" cm="1">
        <f t="array" aca="1" ref="BL301" ca="1">SMALL(IF(Order_QTY&gt;0,ROW($BF$3:$BF$1009)-2,9999),ROW(299:299))</f>
        <v>375</v>
      </c>
      <c r="BM301" s="53" t="str" cm="1">
        <f t="array" aca="1" ref="BM301" ca="1">OFFSET($BF$2,$BL301,COLUMN(A:A),,)</f>
        <v>DJ5961-001</v>
      </c>
      <c r="BN301" s="55" cm="1">
        <f t="array" aca="1" ref="BN301" ca="1">OFFSET($BF$2,$BL301,COLUMN(B:B),,)</f>
        <v>44744</v>
      </c>
      <c r="BO301" s="53" cm="1">
        <f t="array" aca="1" ref="BO301" ca="1">OFFSET($BF$2,$BL301,COLUMN(C:C),,)</f>
        <v>10.5</v>
      </c>
      <c r="BP301" s="53" cm="1">
        <f t="array" aca="1" ref="BP301" ca="1">OFFSET($BF$2,$BL301,COLUMN(D:D),,)</f>
        <v>42</v>
      </c>
    </row>
    <row r="302" spans="1:68">
      <c r="A302" s="6">
        <v>300</v>
      </c>
      <c r="B302" s="6">
        <f>Order!A303</f>
        <v>0</v>
      </c>
      <c r="C302" s="6">
        <f>Order!C303</f>
        <v>0</v>
      </c>
      <c r="D302" s="44">
        <f>Order!B303</f>
        <v>0</v>
      </c>
      <c r="E302" s="6">
        <f>Order!D303</f>
        <v>0</v>
      </c>
      <c r="F302" s="6">
        <f>Order!E303</f>
        <v>0</v>
      </c>
      <c r="G302" s="6">
        <f>Order!F303</f>
        <v>0</v>
      </c>
      <c r="H302" s="6">
        <f>Order!G303</f>
        <v>0</v>
      </c>
      <c r="I302" s="6">
        <f>Order!H303</f>
        <v>0</v>
      </c>
      <c r="J302" s="6">
        <f>Order!I303</f>
        <v>0</v>
      </c>
      <c r="K302" s="6">
        <f>Order!J303</f>
        <v>0</v>
      </c>
      <c r="L302" s="6">
        <f>Order!K303</f>
        <v>0</v>
      </c>
      <c r="M302" s="6">
        <f>Order!L303</f>
        <v>0</v>
      </c>
      <c r="N302" s="6">
        <f>Order!M303</f>
        <v>0</v>
      </c>
      <c r="O302" s="6">
        <f>Order!N303</f>
        <v>0</v>
      </c>
      <c r="P302" s="6">
        <f>Order!O303</f>
        <v>0</v>
      </c>
      <c r="Q302" s="6">
        <f>Order!P303</f>
        <v>0</v>
      </c>
      <c r="R302" s="6">
        <f>Order!Q303</f>
        <v>0</v>
      </c>
      <c r="S302" s="6">
        <f>Order!R303</f>
        <v>0</v>
      </c>
      <c r="T302" s="6">
        <f>Order!S303</f>
        <v>0</v>
      </c>
      <c r="U302" s="6">
        <f>Order!T303</f>
        <v>0</v>
      </c>
      <c r="V302" s="6">
        <f>Order!U303</f>
        <v>0</v>
      </c>
      <c r="W302" s="6">
        <f>Order!V303</f>
        <v>0</v>
      </c>
      <c r="X302" s="6">
        <f>Order!W303</f>
        <v>0</v>
      </c>
      <c r="Y302" s="6">
        <f>Order!X303</f>
        <v>0</v>
      </c>
      <c r="Z302" s="6">
        <f>Order!Y303</f>
        <v>0</v>
      </c>
      <c r="AA302" s="6">
        <f>Order!Z303</f>
        <v>0</v>
      </c>
      <c r="AZ302" s="6">
        <v>300</v>
      </c>
      <c r="BA302" s="45" t="str">
        <f t="shared" ca="1" si="30"/>
        <v>DC0819-001</v>
      </c>
      <c r="BB302" s="44">
        <f t="shared" ca="1" si="31"/>
        <v>44744</v>
      </c>
      <c r="BC302" s="6">
        <f>$AT$2</f>
        <v>11</v>
      </c>
      <c r="BD302" s="6">
        <f ca="1">$AT$18</f>
        <v>24</v>
      </c>
      <c r="BF302" s="6" cm="1">
        <f t="array" aca="1" ref="BF302" ca="1">SMALL(IF(CGAC-$D$1&lt;36,ROW($BD$3:$BD$1009)-2,9999),ROW(300:300))</f>
        <v>300</v>
      </c>
      <c r="BG302" s="6" t="str" cm="1">
        <f t="array" aca="1" ref="BG302" ca="1">OFFSET($AZ$2,$BF302,COLUMN(A:A),,)</f>
        <v>DC0819-001</v>
      </c>
      <c r="BH302" s="49" cm="1">
        <f t="array" aca="1" ref="BH302" ca="1">OFFSET($AZ$2,$BF302,COLUMN(B:B),,)</f>
        <v>44744</v>
      </c>
      <c r="BI302" s="6" cm="1">
        <f t="array" aca="1" ref="BI302" ca="1">OFFSET($AZ$2,$BF302,COLUMN(C:C),,)</f>
        <v>11</v>
      </c>
      <c r="BJ302" s="6" cm="1">
        <f t="array" aca="1" ref="BJ302" ca="1">OFFSET($AZ$2,$BF302,COLUMN(D:D),,)</f>
        <v>24</v>
      </c>
      <c r="BL302" s="54" cm="1">
        <f t="array" aca="1" ref="BL302" ca="1">SMALL(IF(Order_QTY&gt;0,ROW($BF$3:$BF$1009)-2,9999),ROW(300:300))</f>
        <v>376</v>
      </c>
      <c r="BM302" s="53" t="str" cm="1">
        <f t="array" aca="1" ref="BM302" ca="1">OFFSET($BF$2,$BL302,COLUMN(A:A),,)</f>
        <v>DJ5961-001</v>
      </c>
      <c r="BN302" s="55" cm="1">
        <f t="array" aca="1" ref="BN302" ca="1">OFFSET($BF$2,$BL302,COLUMN(B:B),,)</f>
        <v>44744</v>
      </c>
      <c r="BO302" s="53" cm="1">
        <f t="array" aca="1" ref="BO302" ca="1">OFFSET($BF$2,$BL302,COLUMN(C:C),,)</f>
        <v>11</v>
      </c>
      <c r="BP302" s="53" cm="1">
        <f t="array" aca="1" ref="BP302" ca="1">OFFSET($BF$2,$BL302,COLUMN(D:D),,)</f>
        <v>36</v>
      </c>
    </row>
    <row r="303" spans="1:68">
      <c r="AZ303" s="6">
        <v>301</v>
      </c>
      <c r="BA303" s="45" t="str">
        <f t="shared" ca="1" si="30"/>
        <v>DC0819-001</v>
      </c>
      <c r="BB303" s="44">
        <f t="shared" ca="1" si="31"/>
        <v>44744</v>
      </c>
      <c r="BC303" s="6">
        <f>$AU$2</f>
        <v>11.5</v>
      </c>
      <c r="BD303" s="6">
        <f ca="1">$AU$18</f>
        <v>12</v>
      </c>
      <c r="BF303" s="6" cm="1">
        <f t="array" aca="1" ref="BF303" ca="1">SMALL(IF(CGAC-$D$1&lt;36,ROW($BD$3:$BD$1009)-2,9999),ROW(301:301))</f>
        <v>301</v>
      </c>
      <c r="BG303" s="6" t="str" cm="1">
        <f t="array" aca="1" ref="BG303" ca="1">OFFSET($AZ$2,$BF303,COLUMN(A:A),,)</f>
        <v>DC0819-001</v>
      </c>
      <c r="BH303" s="49" cm="1">
        <f t="array" aca="1" ref="BH303" ca="1">OFFSET($AZ$2,$BF303,COLUMN(B:B),,)</f>
        <v>44744</v>
      </c>
      <c r="BI303" s="6" cm="1">
        <f t="array" aca="1" ref="BI303" ca="1">OFFSET($AZ$2,$BF303,COLUMN(C:C),,)</f>
        <v>11.5</v>
      </c>
      <c r="BJ303" s="6" cm="1">
        <f t="array" aca="1" ref="BJ303" ca="1">OFFSET($AZ$2,$BF303,COLUMN(D:D),,)</f>
        <v>12</v>
      </c>
      <c r="BL303" s="54" cm="1">
        <f t="array" aca="1" ref="BL303" ca="1">SMALL(IF(Order_QTY&gt;0,ROW($BF$3:$BF$1009)-2,9999),ROW(301:301))</f>
        <v>377</v>
      </c>
      <c r="BM303" s="53" t="str" cm="1">
        <f t="array" aca="1" ref="BM303" ca="1">OFFSET($BF$2,$BL303,COLUMN(A:A),,)</f>
        <v>DJ5961-001</v>
      </c>
      <c r="BN303" s="55" cm="1">
        <f t="array" aca="1" ref="BN303" ca="1">OFFSET($BF$2,$BL303,COLUMN(B:B),,)</f>
        <v>44744</v>
      </c>
      <c r="BO303" s="53" cm="1">
        <f t="array" aca="1" ref="BO303" ca="1">OFFSET($BF$2,$BL303,COLUMN(C:C),,)</f>
        <v>11.5</v>
      </c>
      <c r="BP303" s="53" cm="1">
        <f t="array" aca="1" ref="BP303" ca="1">OFFSET($BF$2,$BL303,COLUMN(D:D),,)</f>
        <v>24</v>
      </c>
    </row>
    <row r="304" spans="1:68">
      <c r="AZ304" s="6">
        <v>302</v>
      </c>
      <c r="BA304" s="45" t="str">
        <f t="shared" ca="1" si="30"/>
        <v>DC0819-001</v>
      </c>
      <c r="BB304" s="44">
        <f t="shared" ca="1" si="31"/>
        <v>44744</v>
      </c>
      <c r="BC304" s="6">
        <f>$AV$2</f>
        <v>12</v>
      </c>
      <c r="BD304" s="6">
        <f ca="1">$AV$18</f>
        <v>18</v>
      </c>
      <c r="BF304" s="6" cm="1">
        <f t="array" aca="1" ref="BF304" ca="1">SMALL(IF(CGAC-$D$1&lt;36,ROW($BD$3:$BD$1009)-2,9999),ROW(302:302))</f>
        <v>302</v>
      </c>
      <c r="BG304" s="6" t="str" cm="1">
        <f t="array" aca="1" ref="BG304" ca="1">OFFSET($AZ$2,$BF304,COLUMN(A:A),,)</f>
        <v>DC0819-001</v>
      </c>
      <c r="BH304" s="49" cm="1">
        <f t="array" aca="1" ref="BH304" ca="1">OFFSET($AZ$2,$BF304,COLUMN(B:B),,)</f>
        <v>44744</v>
      </c>
      <c r="BI304" s="6" cm="1">
        <f t="array" aca="1" ref="BI304" ca="1">OFFSET($AZ$2,$BF304,COLUMN(C:C),,)</f>
        <v>12</v>
      </c>
      <c r="BJ304" s="6" cm="1">
        <f t="array" aca="1" ref="BJ304" ca="1">OFFSET($AZ$2,$BF304,COLUMN(D:D),,)</f>
        <v>18</v>
      </c>
      <c r="BL304" s="54" cm="1">
        <f t="array" aca="1" ref="BL304" ca="1">SMALL(IF(Order_QTY&gt;0,ROW($BF$3:$BF$1009)-2,9999),ROW(302:302))</f>
        <v>378</v>
      </c>
      <c r="BM304" s="53" t="str" cm="1">
        <f t="array" aca="1" ref="BM304" ca="1">OFFSET($BF$2,$BL304,COLUMN(A:A),,)</f>
        <v>DJ5961-001</v>
      </c>
      <c r="BN304" s="55" cm="1">
        <f t="array" aca="1" ref="BN304" ca="1">OFFSET($BF$2,$BL304,COLUMN(B:B),,)</f>
        <v>44744</v>
      </c>
      <c r="BO304" s="53" cm="1">
        <f t="array" aca="1" ref="BO304" ca="1">OFFSET($BF$2,$BL304,COLUMN(C:C),,)</f>
        <v>12</v>
      </c>
      <c r="BP304" s="53" cm="1">
        <f t="array" aca="1" ref="BP304" ca="1">OFFSET($BF$2,$BL304,COLUMN(D:D),,)</f>
        <v>24</v>
      </c>
    </row>
    <row r="305" spans="52:68">
      <c r="AZ305" s="6">
        <v>303</v>
      </c>
      <c r="BA305" s="45" t="str">
        <f t="shared" ca="1" si="30"/>
        <v>DC0819-001</v>
      </c>
      <c r="BB305" s="44">
        <f t="shared" ca="1" si="31"/>
        <v>44744</v>
      </c>
      <c r="BC305" s="6">
        <f>$AW$2</f>
        <v>12.5</v>
      </c>
      <c r="BD305" s="6">
        <f ca="1">$AW$18</f>
        <v>12</v>
      </c>
      <c r="BF305" s="6" cm="1">
        <f t="array" aca="1" ref="BF305" ca="1">SMALL(IF(CGAC-$D$1&lt;36,ROW($BD$3:$BD$1009)-2,9999),ROW(303:303))</f>
        <v>303</v>
      </c>
      <c r="BG305" s="6" t="str" cm="1">
        <f t="array" aca="1" ref="BG305" ca="1">OFFSET($AZ$2,$BF305,COLUMN(A:A),,)</f>
        <v>DC0819-001</v>
      </c>
      <c r="BH305" s="49" cm="1">
        <f t="array" aca="1" ref="BH305" ca="1">OFFSET($AZ$2,$BF305,COLUMN(B:B),,)</f>
        <v>44744</v>
      </c>
      <c r="BI305" s="6" cm="1">
        <f t="array" aca="1" ref="BI305" ca="1">OFFSET($AZ$2,$BF305,COLUMN(C:C),,)</f>
        <v>12.5</v>
      </c>
      <c r="BJ305" s="6" cm="1">
        <f t="array" aca="1" ref="BJ305" ca="1">OFFSET($AZ$2,$BF305,COLUMN(D:D),,)</f>
        <v>12</v>
      </c>
      <c r="BL305" s="54" cm="1">
        <f t="array" aca="1" ref="BL305" ca="1">SMALL(IF(Order_QTY&gt;0,ROW($BF$3:$BF$1009)-2,9999),ROW(303:303))</f>
        <v>379</v>
      </c>
      <c r="BM305" s="53" t="str" cm="1">
        <f t="array" aca="1" ref="BM305" ca="1">OFFSET($BF$2,$BL305,COLUMN(A:A),,)</f>
        <v>DJ5961-001</v>
      </c>
      <c r="BN305" s="55" cm="1">
        <f t="array" aca="1" ref="BN305" ca="1">OFFSET($BF$2,$BL305,COLUMN(B:B),,)</f>
        <v>44744</v>
      </c>
      <c r="BO305" s="53" cm="1">
        <f t="array" aca="1" ref="BO305" ca="1">OFFSET($BF$2,$BL305,COLUMN(C:C),,)</f>
        <v>12.5</v>
      </c>
      <c r="BP305" s="53" cm="1">
        <f t="array" aca="1" ref="BP305" ca="1">OFFSET($BF$2,$BL305,COLUMN(D:D),,)</f>
        <v>12</v>
      </c>
    </row>
    <row r="306" spans="52:68">
      <c r="AZ306" s="6">
        <v>304</v>
      </c>
      <c r="BA306" s="45" t="str">
        <f t="shared" ca="1" si="30"/>
        <v>DC0819-001</v>
      </c>
      <c r="BB306" s="44">
        <f t="shared" ca="1" si="31"/>
        <v>44744</v>
      </c>
      <c r="BC306" s="6">
        <f>$AX$2</f>
        <v>13</v>
      </c>
      <c r="BD306" s="6">
        <f ca="1">$AX$18</f>
        <v>6</v>
      </c>
      <c r="BF306" s="6" cm="1">
        <f t="array" aca="1" ref="BF306" ca="1">SMALL(IF(CGAC-$D$1&lt;36,ROW($BD$3:$BD$1009)-2,9999),ROW(304:304))</f>
        <v>304</v>
      </c>
      <c r="BG306" s="6" t="str" cm="1">
        <f t="array" aca="1" ref="BG306" ca="1">OFFSET($AZ$2,$BF306,COLUMN(A:A),,)</f>
        <v>DC0819-001</v>
      </c>
      <c r="BH306" s="49" cm="1">
        <f t="array" aca="1" ref="BH306" ca="1">OFFSET($AZ$2,$BF306,COLUMN(B:B),,)</f>
        <v>44744</v>
      </c>
      <c r="BI306" s="6" cm="1">
        <f t="array" aca="1" ref="BI306" ca="1">OFFSET($AZ$2,$BF306,COLUMN(C:C),,)</f>
        <v>13</v>
      </c>
      <c r="BJ306" s="6" cm="1">
        <f t="array" aca="1" ref="BJ306" ca="1">OFFSET($AZ$2,$BF306,COLUMN(D:D),,)</f>
        <v>6</v>
      </c>
      <c r="BL306" s="54" cm="1">
        <f t="array" aca="1" ref="BL306" ca="1">SMALL(IF(Order_QTY&gt;0,ROW($BF$3:$BF$1009)-2,9999),ROW(304:304))</f>
        <v>380</v>
      </c>
      <c r="BM306" s="53" t="str" cm="1">
        <f t="array" aca="1" ref="BM306" ca="1">OFFSET($BF$2,$BL306,COLUMN(A:A),,)</f>
        <v>DJ5961-001</v>
      </c>
      <c r="BN306" s="55" cm="1">
        <f t="array" aca="1" ref="BN306" ca="1">OFFSET($BF$2,$BL306,COLUMN(B:B),,)</f>
        <v>44744</v>
      </c>
      <c r="BO306" s="53" cm="1">
        <f t="array" aca="1" ref="BO306" ca="1">OFFSET($BF$2,$BL306,COLUMN(C:C),,)</f>
        <v>13</v>
      </c>
      <c r="BP306" s="53" cm="1">
        <f t="array" aca="1" ref="BP306" ca="1">OFFSET($BF$2,$BL306,COLUMN(D:D),,)</f>
        <v>12</v>
      </c>
    </row>
    <row r="307" spans="52:68">
      <c r="AZ307" s="6">
        <v>305</v>
      </c>
      <c r="BA307" s="45" t="str">
        <f ca="1">$AD$19</f>
        <v>DC0819-407</v>
      </c>
      <c r="BB307" s="44">
        <f ca="1">$AE$19</f>
        <v>44744</v>
      </c>
      <c r="BC307" s="6">
        <f>$AF$2</f>
        <v>4</v>
      </c>
      <c r="BD307" s="6">
        <f ca="1">$AF$19</f>
        <v>6</v>
      </c>
      <c r="BF307" s="6" cm="1">
        <f t="array" aca="1" ref="BF307" ca="1">SMALL(IF(CGAC-$D$1&lt;36,ROW($BD$3:$BD$1009)-2,9999),ROW(305:305))</f>
        <v>305</v>
      </c>
      <c r="BG307" s="6" t="str" cm="1">
        <f t="array" aca="1" ref="BG307" ca="1">OFFSET($AZ$2,$BF307,COLUMN(A:A),,)</f>
        <v>DC0819-407</v>
      </c>
      <c r="BH307" s="49" cm="1">
        <f t="array" aca="1" ref="BH307" ca="1">OFFSET($AZ$2,$BF307,COLUMN(B:B),,)</f>
        <v>44744</v>
      </c>
      <c r="BI307" s="6" cm="1">
        <f t="array" aca="1" ref="BI307" ca="1">OFFSET($AZ$2,$BF307,COLUMN(C:C),,)</f>
        <v>4</v>
      </c>
      <c r="BJ307" s="6" cm="1">
        <f t="array" aca="1" ref="BJ307" ca="1">OFFSET($AZ$2,$BF307,COLUMN(D:D),,)</f>
        <v>6</v>
      </c>
      <c r="BL307" s="54" cm="1">
        <f t="array" aca="1" ref="BL307" ca="1">SMALL(IF(Order_QTY&gt;0,ROW($BF$3:$BF$1009)-2,9999),ROW(305:305))</f>
        <v>385</v>
      </c>
      <c r="BM307" s="53" t="str" cm="1">
        <f t="array" aca="1" ref="BM307" ca="1">OFFSET($BF$2,$BL307,COLUMN(A:A),,)</f>
        <v>CV0852-004</v>
      </c>
      <c r="BN307" s="55" cm="1">
        <f t="array" aca="1" ref="BN307" ca="1">OFFSET($BF$2,$BL307,COLUMN(B:B),,)</f>
        <v>44744</v>
      </c>
      <c r="BO307" s="53" cm="1">
        <f t="array" aca="1" ref="BO307" ca="1">OFFSET($BF$2,$BL307,COLUMN(C:C),,)</f>
        <v>6</v>
      </c>
      <c r="BP307" s="53" cm="1">
        <f t="array" aca="1" ref="BP307" ca="1">OFFSET($BF$2,$BL307,COLUMN(D:D),,)</f>
        <v>84</v>
      </c>
    </row>
    <row r="308" spans="52:68">
      <c r="AZ308" s="6">
        <v>306</v>
      </c>
      <c r="BA308" s="45" t="str">
        <f t="shared" ref="BA308:BA325" ca="1" si="32">$AD$19</f>
        <v>DC0819-407</v>
      </c>
      <c r="BB308" s="44">
        <f t="shared" ref="BB308:BB325" ca="1" si="33">$AE$19</f>
        <v>44744</v>
      </c>
      <c r="BC308" s="6">
        <f>$AG$2</f>
        <v>4.5</v>
      </c>
      <c r="BD308" s="6">
        <f ca="1">$AG$19</f>
        <v>6</v>
      </c>
      <c r="BF308" s="6" cm="1">
        <f t="array" aca="1" ref="BF308" ca="1">SMALL(IF(CGAC-$D$1&lt;36,ROW($BD$3:$BD$1009)-2,9999),ROW(306:306))</f>
        <v>306</v>
      </c>
      <c r="BG308" s="6" t="str" cm="1">
        <f t="array" aca="1" ref="BG308" ca="1">OFFSET($AZ$2,$BF308,COLUMN(A:A),,)</f>
        <v>DC0819-407</v>
      </c>
      <c r="BH308" s="49" cm="1">
        <f t="array" aca="1" ref="BH308" ca="1">OFFSET($AZ$2,$BF308,COLUMN(B:B),,)</f>
        <v>44744</v>
      </c>
      <c r="BI308" s="6" cm="1">
        <f t="array" aca="1" ref="BI308" ca="1">OFFSET($AZ$2,$BF308,COLUMN(C:C),,)</f>
        <v>4.5</v>
      </c>
      <c r="BJ308" s="6" cm="1">
        <f t="array" aca="1" ref="BJ308" ca="1">OFFSET($AZ$2,$BF308,COLUMN(D:D),,)</f>
        <v>6</v>
      </c>
      <c r="BL308" s="54" cm="1">
        <f t="array" aca="1" ref="BL308" ca="1">SMALL(IF(Order_QTY&gt;0,ROW($BF$3:$BF$1009)-2,9999),ROW(306:306))</f>
        <v>386</v>
      </c>
      <c r="BM308" s="53" t="str" cm="1">
        <f t="array" aca="1" ref="BM308" ca="1">OFFSET($BF$2,$BL308,COLUMN(A:A),,)</f>
        <v>CV0852-004</v>
      </c>
      <c r="BN308" s="55" cm="1">
        <f t="array" aca="1" ref="BN308" ca="1">OFFSET($BF$2,$BL308,COLUMN(B:B),,)</f>
        <v>44744</v>
      </c>
      <c r="BO308" s="53" cm="1">
        <f t="array" aca="1" ref="BO308" ca="1">OFFSET($BF$2,$BL308,COLUMN(C:C),,)</f>
        <v>6.5</v>
      </c>
      <c r="BP308" s="53" cm="1">
        <f t="array" aca="1" ref="BP308" ca="1">OFFSET($BF$2,$BL308,COLUMN(D:D),,)</f>
        <v>168</v>
      </c>
    </row>
    <row r="309" spans="52:68">
      <c r="AZ309" s="6">
        <v>307</v>
      </c>
      <c r="BA309" s="45" t="str">
        <f t="shared" ca="1" si="32"/>
        <v>DC0819-407</v>
      </c>
      <c r="BB309" s="44">
        <f t="shared" ca="1" si="33"/>
        <v>44744</v>
      </c>
      <c r="BC309" s="6">
        <f>$AH$2</f>
        <v>5</v>
      </c>
      <c r="BD309" s="6">
        <f ca="1">$AH$19</f>
        <v>12</v>
      </c>
      <c r="BF309" s="6" cm="1">
        <f t="array" aca="1" ref="BF309" ca="1">SMALL(IF(CGAC-$D$1&lt;36,ROW($BD$3:$BD$1009)-2,9999),ROW(307:307))</f>
        <v>307</v>
      </c>
      <c r="BG309" s="6" t="str" cm="1">
        <f t="array" aca="1" ref="BG309" ca="1">OFFSET($AZ$2,$BF309,COLUMN(A:A),,)</f>
        <v>DC0819-407</v>
      </c>
      <c r="BH309" s="49" cm="1">
        <f t="array" aca="1" ref="BH309" ca="1">OFFSET($AZ$2,$BF309,COLUMN(B:B),,)</f>
        <v>44744</v>
      </c>
      <c r="BI309" s="6" cm="1">
        <f t="array" aca="1" ref="BI309" ca="1">OFFSET($AZ$2,$BF309,COLUMN(C:C),,)</f>
        <v>5</v>
      </c>
      <c r="BJ309" s="6" cm="1">
        <f t="array" aca="1" ref="BJ309" ca="1">OFFSET($AZ$2,$BF309,COLUMN(D:D),,)</f>
        <v>12</v>
      </c>
      <c r="BL309" s="54" cm="1">
        <f t="array" aca="1" ref="BL309" ca="1">SMALL(IF(Order_QTY&gt;0,ROW($BF$3:$BF$1009)-2,9999),ROW(307:307))</f>
        <v>387</v>
      </c>
      <c r="BM309" s="53" t="str" cm="1">
        <f t="array" aca="1" ref="BM309" ca="1">OFFSET($BF$2,$BL309,COLUMN(A:A),,)</f>
        <v>CV0852-004</v>
      </c>
      <c r="BN309" s="55" cm="1">
        <f t="array" aca="1" ref="BN309" ca="1">OFFSET($BF$2,$BL309,COLUMN(B:B),,)</f>
        <v>44744</v>
      </c>
      <c r="BO309" s="53" cm="1">
        <f t="array" aca="1" ref="BO309" ca="1">OFFSET($BF$2,$BL309,COLUMN(C:C),,)</f>
        <v>7</v>
      </c>
      <c r="BP309" s="53" cm="1">
        <f t="array" aca="1" ref="BP309" ca="1">OFFSET($BF$2,$BL309,COLUMN(D:D),,)</f>
        <v>480</v>
      </c>
    </row>
    <row r="310" spans="52:68">
      <c r="AZ310" s="6">
        <v>308</v>
      </c>
      <c r="BA310" s="45" t="str">
        <f t="shared" ca="1" si="32"/>
        <v>DC0819-407</v>
      </c>
      <c r="BB310" s="44">
        <f t="shared" ca="1" si="33"/>
        <v>44744</v>
      </c>
      <c r="BC310" s="6">
        <f>$AI$2</f>
        <v>5.5</v>
      </c>
      <c r="BD310" s="6">
        <f ca="1">$AI$19</f>
        <v>12</v>
      </c>
      <c r="BF310" s="6" cm="1">
        <f t="array" aca="1" ref="BF310" ca="1">SMALL(IF(CGAC-$D$1&lt;36,ROW($BD$3:$BD$1009)-2,9999),ROW(308:308))</f>
        <v>308</v>
      </c>
      <c r="BG310" s="6" t="str" cm="1">
        <f t="array" aca="1" ref="BG310" ca="1">OFFSET($AZ$2,$BF310,COLUMN(A:A),,)</f>
        <v>DC0819-407</v>
      </c>
      <c r="BH310" s="49" cm="1">
        <f t="array" aca="1" ref="BH310" ca="1">OFFSET($AZ$2,$BF310,COLUMN(B:B),,)</f>
        <v>44744</v>
      </c>
      <c r="BI310" s="6" cm="1">
        <f t="array" aca="1" ref="BI310" ca="1">OFFSET($AZ$2,$BF310,COLUMN(C:C),,)</f>
        <v>5.5</v>
      </c>
      <c r="BJ310" s="6" cm="1">
        <f t="array" aca="1" ref="BJ310" ca="1">OFFSET($AZ$2,$BF310,COLUMN(D:D),,)</f>
        <v>12</v>
      </c>
      <c r="BL310" s="54" cm="1">
        <f t="array" aca="1" ref="BL310" ca="1">SMALL(IF(Order_QTY&gt;0,ROW($BF$3:$BF$1009)-2,9999),ROW(308:308))</f>
        <v>388</v>
      </c>
      <c r="BM310" s="53" t="str" cm="1">
        <f t="array" aca="1" ref="BM310" ca="1">OFFSET($BF$2,$BL310,COLUMN(A:A),,)</f>
        <v>CV0852-004</v>
      </c>
      <c r="BN310" s="55" cm="1">
        <f t="array" aca="1" ref="BN310" ca="1">OFFSET($BF$2,$BL310,COLUMN(B:B),,)</f>
        <v>44744</v>
      </c>
      <c r="BO310" s="53" cm="1">
        <f t="array" aca="1" ref="BO310" ca="1">OFFSET($BF$2,$BL310,COLUMN(C:C),,)</f>
        <v>7.5</v>
      </c>
      <c r="BP310" s="53" cm="1">
        <f t="array" aca="1" ref="BP310" ca="1">OFFSET($BF$2,$BL310,COLUMN(D:D),,)</f>
        <v>240</v>
      </c>
    </row>
    <row r="311" spans="52:68">
      <c r="AZ311" s="6">
        <v>309</v>
      </c>
      <c r="BA311" s="45" t="str">
        <f t="shared" ca="1" si="32"/>
        <v>DC0819-407</v>
      </c>
      <c r="BB311" s="44">
        <f t="shared" ca="1" si="33"/>
        <v>44744</v>
      </c>
      <c r="BC311" s="6">
        <f>$AJ$2</f>
        <v>6</v>
      </c>
      <c r="BD311" s="6">
        <f ca="1">$AJ$19</f>
        <v>18</v>
      </c>
      <c r="BF311" s="6" cm="1">
        <f t="array" aca="1" ref="BF311" ca="1">SMALL(IF(CGAC-$D$1&lt;36,ROW($BD$3:$BD$1009)-2,9999),ROW(309:309))</f>
        <v>309</v>
      </c>
      <c r="BG311" s="6" t="str" cm="1">
        <f t="array" aca="1" ref="BG311" ca="1">OFFSET($AZ$2,$BF311,COLUMN(A:A),,)</f>
        <v>DC0819-407</v>
      </c>
      <c r="BH311" s="49" cm="1">
        <f t="array" aca="1" ref="BH311" ca="1">OFFSET($AZ$2,$BF311,COLUMN(B:B),,)</f>
        <v>44744</v>
      </c>
      <c r="BI311" s="6" cm="1">
        <f t="array" aca="1" ref="BI311" ca="1">OFFSET($AZ$2,$BF311,COLUMN(C:C),,)</f>
        <v>6</v>
      </c>
      <c r="BJ311" s="6" cm="1">
        <f t="array" aca="1" ref="BJ311" ca="1">OFFSET($AZ$2,$BF311,COLUMN(D:D),,)</f>
        <v>18</v>
      </c>
      <c r="BL311" s="54" cm="1">
        <f t="array" aca="1" ref="BL311" ca="1">SMALL(IF(Order_QTY&gt;0,ROW($BF$3:$BF$1009)-2,9999),ROW(309:309))</f>
        <v>389</v>
      </c>
      <c r="BM311" s="53" t="str" cm="1">
        <f t="array" aca="1" ref="BM311" ca="1">OFFSET($BF$2,$BL311,COLUMN(A:A),,)</f>
        <v>CV0852-004</v>
      </c>
      <c r="BN311" s="55" cm="1">
        <f t="array" aca="1" ref="BN311" ca="1">OFFSET($BF$2,$BL311,COLUMN(B:B),,)</f>
        <v>44744</v>
      </c>
      <c r="BO311" s="53" cm="1">
        <f t="array" aca="1" ref="BO311" ca="1">OFFSET($BF$2,$BL311,COLUMN(C:C),,)</f>
        <v>8</v>
      </c>
      <c r="BP311" s="53" cm="1">
        <f t="array" aca="1" ref="BP311" ca="1">OFFSET($BF$2,$BL311,COLUMN(D:D),,)</f>
        <v>888</v>
      </c>
    </row>
    <row r="312" spans="52:68">
      <c r="AZ312" s="6">
        <v>310</v>
      </c>
      <c r="BA312" s="45" t="str">
        <f t="shared" ca="1" si="32"/>
        <v>DC0819-407</v>
      </c>
      <c r="BB312" s="44">
        <f t="shared" ca="1" si="33"/>
        <v>44744</v>
      </c>
      <c r="BC312" s="6">
        <f>$AK$2</f>
        <v>6.5</v>
      </c>
      <c r="BD312" s="6">
        <f ca="1">$AK$19</f>
        <v>30</v>
      </c>
      <c r="BF312" s="6" cm="1">
        <f t="array" aca="1" ref="BF312" ca="1">SMALL(IF(CGAC-$D$1&lt;36,ROW($BD$3:$BD$1009)-2,9999),ROW(310:310))</f>
        <v>310</v>
      </c>
      <c r="BG312" s="6" t="str" cm="1">
        <f t="array" aca="1" ref="BG312" ca="1">OFFSET($AZ$2,$BF312,COLUMN(A:A),,)</f>
        <v>DC0819-407</v>
      </c>
      <c r="BH312" s="49" cm="1">
        <f t="array" aca="1" ref="BH312" ca="1">OFFSET($AZ$2,$BF312,COLUMN(B:B),,)</f>
        <v>44744</v>
      </c>
      <c r="BI312" s="6" cm="1">
        <f t="array" aca="1" ref="BI312" ca="1">OFFSET($AZ$2,$BF312,COLUMN(C:C),,)</f>
        <v>6.5</v>
      </c>
      <c r="BJ312" s="6" cm="1">
        <f t="array" aca="1" ref="BJ312" ca="1">OFFSET($AZ$2,$BF312,COLUMN(D:D),,)</f>
        <v>30</v>
      </c>
      <c r="BL312" s="54" cm="1">
        <f t="array" aca="1" ref="BL312" ca="1">SMALL(IF(Order_QTY&gt;0,ROW($BF$3:$BF$1009)-2,9999),ROW(310:310))</f>
        <v>390</v>
      </c>
      <c r="BM312" s="53" t="str" cm="1">
        <f t="array" aca="1" ref="BM312" ca="1">OFFSET($BF$2,$BL312,COLUMN(A:A),,)</f>
        <v>CV0852-004</v>
      </c>
      <c r="BN312" s="55" cm="1">
        <f t="array" aca="1" ref="BN312" ca="1">OFFSET($BF$2,$BL312,COLUMN(B:B),,)</f>
        <v>44744</v>
      </c>
      <c r="BO312" s="53" cm="1">
        <f t="array" aca="1" ref="BO312" ca="1">OFFSET($BF$2,$BL312,COLUMN(C:C),,)</f>
        <v>8.5</v>
      </c>
      <c r="BP312" s="53" cm="1">
        <f t="array" aca="1" ref="BP312" ca="1">OFFSET($BF$2,$BL312,COLUMN(D:D),,)</f>
        <v>960</v>
      </c>
    </row>
    <row r="313" spans="52:68">
      <c r="AZ313" s="6">
        <v>311</v>
      </c>
      <c r="BA313" s="45" t="str">
        <f t="shared" ca="1" si="32"/>
        <v>DC0819-407</v>
      </c>
      <c r="BB313" s="44">
        <f t="shared" ca="1" si="33"/>
        <v>44744</v>
      </c>
      <c r="BC313" s="6">
        <f>$AL$2</f>
        <v>7</v>
      </c>
      <c r="BD313" s="6">
        <f ca="1">$AL$19</f>
        <v>42</v>
      </c>
      <c r="BF313" s="6" cm="1">
        <f t="array" aca="1" ref="BF313" ca="1">SMALL(IF(CGAC-$D$1&lt;36,ROW($BD$3:$BD$1009)-2,9999),ROW(311:311))</f>
        <v>311</v>
      </c>
      <c r="BG313" s="6" t="str" cm="1">
        <f t="array" aca="1" ref="BG313" ca="1">OFFSET($AZ$2,$BF313,COLUMN(A:A),,)</f>
        <v>DC0819-407</v>
      </c>
      <c r="BH313" s="49" cm="1">
        <f t="array" aca="1" ref="BH313" ca="1">OFFSET($AZ$2,$BF313,COLUMN(B:B),,)</f>
        <v>44744</v>
      </c>
      <c r="BI313" s="6" cm="1">
        <f t="array" aca="1" ref="BI313" ca="1">OFFSET($AZ$2,$BF313,COLUMN(C:C),,)</f>
        <v>7</v>
      </c>
      <c r="BJ313" s="6" cm="1">
        <f t="array" aca="1" ref="BJ313" ca="1">OFFSET($AZ$2,$BF313,COLUMN(D:D),,)</f>
        <v>42</v>
      </c>
      <c r="BL313" s="54" cm="1">
        <f t="array" aca="1" ref="BL313" ca="1">SMALL(IF(Order_QTY&gt;0,ROW($BF$3:$BF$1009)-2,9999),ROW(311:311))</f>
        <v>391</v>
      </c>
      <c r="BM313" s="53" t="str" cm="1">
        <f t="array" aca="1" ref="BM313" ca="1">OFFSET($BF$2,$BL313,COLUMN(A:A),,)</f>
        <v>CV0852-004</v>
      </c>
      <c r="BN313" s="55" cm="1">
        <f t="array" aca="1" ref="BN313" ca="1">OFFSET($BF$2,$BL313,COLUMN(B:B),,)</f>
        <v>44744</v>
      </c>
      <c r="BO313" s="53" cm="1">
        <f t="array" aca="1" ref="BO313" ca="1">OFFSET($BF$2,$BL313,COLUMN(C:C),,)</f>
        <v>9</v>
      </c>
      <c r="BP313" s="53" cm="1">
        <f t="array" aca="1" ref="BP313" ca="1">OFFSET($BF$2,$BL313,COLUMN(D:D),,)</f>
        <v>804</v>
      </c>
    </row>
    <row r="314" spans="52:68">
      <c r="AZ314" s="6">
        <v>312</v>
      </c>
      <c r="BA314" s="45" t="str">
        <f t="shared" ca="1" si="32"/>
        <v>DC0819-407</v>
      </c>
      <c r="BB314" s="44">
        <f t="shared" ca="1" si="33"/>
        <v>44744</v>
      </c>
      <c r="BC314" s="6">
        <f>$AM$2</f>
        <v>7.5</v>
      </c>
      <c r="BD314" s="6">
        <f ca="1">$AM$19</f>
        <v>36</v>
      </c>
      <c r="BF314" s="6" cm="1">
        <f t="array" aca="1" ref="BF314" ca="1">SMALL(IF(CGAC-$D$1&lt;36,ROW($BD$3:$BD$1009)-2,9999),ROW(312:312))</f>
        <v>312</v>
      </c>
      <c r="BG314" s="6" t="str" cm="1">
        <f t="array" aca="1" ref="BG314" ca="1">OFFSET($AZ$2,$BF314,COLUMN(A:A),,)</f>
        <v>DC0819-407</v>
      </c>
      <c r="BH314" s="49" cm="1">
        <f t="array" aca="1" ref="BH314" ca="1">OFFSET($AZ$2,$BF314,COLUMN(B:B),,)</f>
        <v>44744</v>
      </c>
      <c r="BI314" s="6" cm="1">
        <f t="array" aca="1" ref="BI314" ca="1">OFFSET($AZ$2,$BF314,COLUMN(C:C),,)</f>
        <v>7.5</v>
      </c>
      <c r="BJ314" s="6" cm="1">
        <f t="array" aca="1" ref="BJ314" ca="1">OFFSET($AZ$2,$BF314,COLUMN(D:D),,)</f>
        <v>36</v>
      </c>
      <c r="BL314" s="54" cm="1">
        <f t="array" aca="1" ref="BL314" ca="1">SMALL(IF(Order_QTY&gt;0,ROW($BF$3:$BF$1009)-2,9999),ROW(312:312))</f>
        <v>392</v>
      </c>
      <c r="BM314" s="53" t="str" cm="1">
        <f t="array" aca="1" ref="BM314" ca="1">OFFSET($BF$2,$BL314,COLUMN(A:A),,)</f>
        <v>CV0852-004</v>
      </c>
      <c r="BN314" s="55" cm="1">
        <f t="array" aca="1" ref="BN314" ca="1">OFFSET($BF$2,$BL314,COLUMN(B:B),,)</f>
        <v>44744</v>
      </c>
      <c r="BO314" s="53" cm="1">
        <f t="array" aca="1" ref="BO314" ca="1">OFFSET($BF$2,$BL314,COLUMN(C:C),,)</f>
        <v>9.5</v>
      </c>
      <c r="BP314" s="53" cm="1">
        <f t="array" aca="1" ref="BP314" ca="1">OFFSET($BF$2,$BL314,COLUMN(D:D),,)</f>
        <v>1128</v>
      </c>
    </row>
    <row r="315" spans="52:68">
      <c r="AZ315" s="6">
        <v>313</v>
      </c>
      <c r="BA315" s="45" t="str">
        <f t="shared" ca="1" si="32"/>
        <v>DC0819-407</v>
      </c>
      <c r="BB315" s="44">
        <f t="shared" ca="1" si="33"/>
        <v>44744</v>
      </c>
      <c r="BC315" s="6">
        <f>$AN$2</f>
        <v>8</v>
      </c>
      <c r="BD315" s="6">
        <f ca="1">$AN$19</f>
        <v>42</v>
      </c>
      <c r="BF315" s="6" cm="1">
        <f t="array" aca="1" ref="BF315" ca="1">SMALL(IF(CGAC-$D$1&lt;36,ROW($BD$3:$BD$1009)-2,9999),ROW(313:313))</f>
        <v>313</v>
      </c>
      <c r="BG315" s="6" t="str" cm="1">
        <f t="array" aca="1" ref="BG315" ca="1">OFFSET($AZ$2,$BF315,COLUMN(A:A),,)</f>
        <v>DC0819-407</v>
      </c>
      <c r="BH315" s="49" cm="1">
        <f t="array" aca="1" ref="BH315" ca="1">OFFSET($AZ$2,$BF315,COLUMN(B:B),,)</f>
        <v>44744</v>
      </c>
      <c r="BI315" s="6" cm="1">
        <f t="array" aca="1" ref="BI315" ca="1">OFFSET($AZ$2,$BF315,COLUMN(C:C),,)</f>
        <v>8</v>
      </c>
      <c r="BJ315" s="6" cm="1">
        <f t="array" aca="1" ref="BJ315" ca="1">OFFSET($AZ$2,$BF315,COLUMN(D:D),,)</f>
        <v>42</v>
      </c>
      <c r="BL315" s="54" cm="1">
        <f t="array" aca="1" ref="BL315" ca="1">SMALL(IF(Order_QTY&gt;0,ROW($BF$3:$BF$1009)-2,9999),ROW(313:313))</f>
        <v>393</v>
      </c>
      <c r="BM315" s="53" t="str" cm="1">
        <f t="array" aca="1" ref="BM315" ca="1">OFFSET($BF$2,$BL315,COLUMN(A:A),,)</f>
        <v>CV0852-004</v>
      </c>
      <c r="BN315" s="55" cm="1">
        <f t="array" aca="1" ref="BN315" ca="1">OFFSET($BF$2,$BL315,COLUMN(B:B),,)</f>
        <v>44744</v>
      </c>
      <c r="BO315" s="53" cm="1">
        <f t="array" aca="1" ref="BO315" ca="1">OFFSET($BF$2,$BL315,COLUMN(C:C),,)</f>
        <v>10</v>
      </c>
      <c r="BP315" s="53" cm="1">
        <f t="array" aca="1" ref="BP315" ca="1">OFFSET($BF$2,$BL315,COLUMN(D:D),,)</f>
        <v>1044</v>
      </c>
    </row>
    <row r="316" spans="52:68">
      <c r="AZ316" s="6">
        <v>314</v>
      </c>
      <c r="BA316" s="45" t="str">
        <f t="shared" ca="1" si="32"/>
        <v>DC0819-407</v>
      </c>
      <c r="BB316" s="44">
        <f t="shared" ca="1" si="33"/>
        <v>44744</v>
      </c>
      <c r="BC316" s="6">
        <f>$AO$2</f>
        <v>8.5</v>
      </c>
      <c r="BD316" s="6">
        <f ca="1">$AO$19</f>
        <v>48</v>
      </c>
      <c r="BF316" s="6" cm="1">
        <f t="array" aca="1" ref="BF316" ca="1">SMALL(IF(CGAC-$D$1&lt;36,ROW($BD$3:$BD$1009)-2,9999),ROW(314:314))</f>
        <v>314</v>
      </c>
      <c r="BG316" s="6" t="str" cm="1">
        <f t="array" aca="1" ref="BG316" ca="1">OFFSET($AZ$2,$BF316,COLUMN(A:A),,)</f>
        <v>DC0819-407</v>
      </c>
      <c r="BH316" s="49" cm="1">
        <f t="array" aca="1" ref="BH316" ca="1">OFFSET($AZ$2,$BF316,COLUMN(B:B),,)</f>
        <v>44744</v>
      </c>
      <c r="BI316" s="6" cm="1">
        <f t="array" aca="1" ref="BI316" ca="1">OFFSET($AZ$2,$BF316,COLUMN(C:C),,)</f>
        <v>8.5</v>
      </c>
      <c r="BJ316" s="6" cm="1">
        <f t="array" aca="1" ref="BJ316" ca="1">OFFSET($AZ$2,$BF316,COLUMN(D:D),,)</f>
        <v>48</v>
      </c>
      <c r="BL316" s="54" cm="1">
        <f t="array" aca="1" ref="BL316" ca="1">SMALL(IF(Order_QTY&gt;0,ROW($BF$3:$BF$1009)-2,9999),ROW(314:314))</f>
        <v>394</v>
      </c>
      <c r="BM316" s="53" t="str" cm="1">
        <f t="array" aca="1" ref="BM316" ca="1">OFFSET($BF$2,$BL316,COLUMN(A:A),,)</f>
        <v>CV0852-004</v>
      </c>
      <c r="BN316" s="55" cm="1">
        <f t="array" aca="1" ref="BN316" ca="1">OFFSET($BF$2,$BL316,COLUMN(B:B),,)</f>
        <v>44744</v>
      </c>
      <c r="BO316" s="53" cm="1">
        <f t="array" aca="1" ref="BO316" ca="1">OFFSET($BF$2,$BL316,COLUMN(C:C),,)</f>
        <v>10.5</v>
      </c>
      <c r="BP316" s="53" cm="1">
        <f t="array" aca="1" ref="BP316" ca="1">OFFSET($BF$2,$BL316,COLUMN(D:D),,)</f>
        <v>480</v>
      </c>
    </row>
    <row r="317" spans="52:68">
      <c r="AZ317" s="6">
        <v>315</v>
      </c>
      <c r="BA317" s="45" t="str">
        <f t="shared" ca="1" si="32"/>
        <v>DC0819-407</v>
      </c>
      <c r="BB317" s="44">
        <f t="shared" ca="1" si="33"/>
        <v>44744</v>
      </c>
      <c r="BC317" s="6">
        <f>$AP$2</f>
        <v>9</v>
      </c>
      <c r="BD317" s="6">
        <f ca="1">$AP$19</f>
        <v>48</v>
      </c>
      <c r="BF317" s="6" cm="1">
        <f t="array" aca="1" ref="BF317" ca="1">SMALL(IF(CGAC-$D$1&lt;36,ROW($BD$3:$BD$1009)-2,9999),ROW(315:315))</f>
        <v>315</v>
      </c>
      <c r="BG317" s="6" t="str" cm="1">
        <f t="array" aca="1" ref="BG317" ca="1">OFFSET($AZ$2,$BF317,COLUMN(A:A),,)</f>
        <v>DC0819-407</v>
      </c>
      <c r="BH317" s="49" cm="1">
        <f t="array" aca="1" ref="BH317" ca="1">OFFSET($AZ$2,$BF317,COLUMN(B:B),,)</f>
        <v>44744</v>
      </c>
      <c r="BI317" s="6" cm="1">
        <f t="array" aca="1" ref="BI317" ca="1">OFFSET($AZ$2,$BF317,COLUMN(C:C),,)</f>
        <v>9</v>
      </c>
      <c r="BJ317" s="6" cm="1">
        <f t="array" aca="1" ref="BJ317" ca="1">OFFSET($AZ$2,$BF317,COLUMN(D:D),,)</f>
        <v>48</v>
      </c>
      <c r="BL317" s="54" cm="1">
        <f t="array" aca="1" ref="BL317" ca="1">SMALL(IF(Order_QTY&gt;0,ROW($BF$3:$BF$1009)-2,9999),ROW(315:315))</f>
        <v>395</v>
      </c>
      <c r="BM317" s="53" t="str" cm="1">
        <f t="array" aca="1" ref="BM317" ca="1">OFFSET($BF$2,$BL317,COLUMN(A:A),,)</f>
        <v>CV0852-004</v>
      </c>
      <c r="BN317" s="55" cm="1">
        <f t="array" aca="1" ref="BN317" ca="1">OFFSET($BF$2,$BL317,COLUMN(B:B),,)</f>
        <v>44744</v>
      </c>
      <c r="BO317" s="53" cm="1">
        <f t="array" aca="1" ref="BO317" ca="1">OFFSET($BF$2,$BL317,COLUMN(C:C),,)</f>
        <v>11</v>
      </c>
      <c r="BP317" s="53" cm="1">
        <f t="array" aca="1" ref="BP317" ca="1">OFFSET($BF$2,$BL317,COLUMN(D:D),,)</f>
        <v>804</v>
      </c>
    </row>
    <row r="318" spans="52:68">
      <c r="AZ318" s="6">
        <v>316</v>
      </c>
      <c r="BA318" s="45" t="str">
        <f t="shared" ca="1" si="32"/>
        <v>DC0819-407</v>
      </c>
      <c r="BB318" s="44">
        <f t="shared" ca="1" si="33"/>
        <v>44744</v>
      </c>
      <c r="BC318" s="6">
        <f>$AQ$2</f>
        <v>9.5</v>
      </c>
      <c r="BD318" s="6">
        <f ca="1">$AQ$19</f>
        <v>48</v>
      </c>
      <c r="BF318" s="6" cm="1">
        <f t="array" aca="1" ref="BF318" ca="1">SMALL(IF(CGAC-$D$1&lt;36,ROW($BD$3:$BD$1009)-2,9999),ROW(316:316))</f>
        <v>316</v>
      </c>
      <c r="BG318" s="6" t="str" cm="1">
        <f t="array" aca="1" ref="BG318" ca="1">OFFSET($AZ$2,$BF318,COLUMN(A:A),,)</f>
        <v>DC0819-407</v>
      </c>
      <c r="BH318" s="49" cm="1">
        <f t="array" aca="1" ref="BH318" ca="1">OFFSET($AZ$2,$BF318,COLUMN(B:B),,)</f>
        <v>44744</v>
      </c>
      <c r="BI318" s="6" cm="1">
        <f t="array" aca="1" ref="BI318" ca="1">OFFSET($AZ$2,$BF318,COLUMN(C:C),,)</f>
        <v>9.5</v>
      </c>
      <c r="BJ318" s="6" cm="1">
        <f t="array" aca="1" ref="BJ318" ca="1">OFFSET($AZ$2,$BF318,COLUMN(D:D),,)</f>
        <v>48</v>
      </c>
      <c r="BL318" s="54" cm="1">
        <f t="array" aca="1" ref="BL318" ca="1">SMALL(IF(Order_QTY&gt;0,ROW($BF$3:$BF$1009)-2,9999),ROW(316:316))</f>
        <v>396</v>
      </c>
      <c r="BM318" s="53" t="str" cm="1">
        <f t="array" aca="1" ref="BM318" ca="1">OFFSET($BF$2,$BL318,COLUMN(A:A),,)</f>
        <v>CV0852-004</v>
      </c>
      <c r="BN318" s="55" cm="1">
        <f t="array" aca="1" ref="BN318" ca="1">OFFSET($BF$2,$BL318,COLUMN(B:B),,)</f>
        <v>44744</v>
      </c>
      <c r="BO318" s="53" cm="1">
        <f t="array" aca="1" ref="BO318" ca="1">OFFSET($BF$2,$BL318,COLUMN(C:C),,)</f>
        <v>11.5</v>
      </c>
      <c r="BP318" s="53" cm="1">
        <f t="array" aca="1" ref="BP318" ca="1">OFFSET($BF$2,$BL318,COLUMN(D:D),,)</f>
        <v>324</v>
      </c>
    </row>
    <row r="319" spans="52:68">
      <c r="AZ319" s="6">
        <v>317</v>
      </c>
      <c r="BA319" s="45" t="str">
        <f t="shared" ca="1" si="32"/>
        <v>DC0819-407</v>
      </c>
      <c r="BB319" s="44">
        <f t="shared" ca="1" si="33"/>
        <v>44744</v>
      </c>
      <c r="BC319" s="6">
        <f>$AR$2</f>
        <v>10</v>
      </c>
      <c r="BD319" s="6">
        <f ca="1">$AR$19</f>
        <v>42</v>
      </c>
      <c r="BF319" s="6" cm="1">
        <f t="array" aca="1" ref="BF319" ca="1">SMALL(IF(CGAC-$D$1&lt;36,ROW($BD$3:$BD$1009)-2,9999),ROW(317:317))</f>
        <v>317</v>
      </c>
      <c r="BG319" s="6" t="str" cm="1">
        <f t="array" aca="1" ref="BG319" ca="1">OFFSET($AZ$2,$BF319,COLUMN(A:A),,)</f>
        <v>DC0819-407</v>
      </c>
      <c r="BH319" s="49" cm="1">
        <f t="array" aca="1" ref="BH319" ca="1">OFFSET($AZ$2,$BF319,COLUMN(B:B),,)</f>
        <v>44744</v>
      </c>
      <c r="BI319" s="6" cm="1">
        <f t="array" aca="1" ref="BI319" ca="1">OFFSET($AZ$2,$BF319,COLUMN(C:C),,)</f>
        <v>10</v>
      </c>
      <c r="BJ319" s="6" cm="1">
        <f t="array" aca="1" ref="BJ319" ca="1">OFFSET($AZ$2,$BF319,COLUMN(D:D),,)</f>
        <v>42</v>
      </c>
      <c r="BL319" s="54" cm="1">
        <f t="array" aca="1" ref="BL319" ca="1">SMALL(IF(Order_QTY&gt;0,ROW($BF$3:$BF$1009)-2,9999),ROW(317:317))</f>
        <v>397</v>
      </c>
      <c r="BM319" s="53" t="str" cm="1">
        <f t="array" aca="1" ref="BM319" ca="1">OFFSET($BF$2,$BL319,COLUMN(A:A),,)</f>
        <v>CV0852-004</v>
      </c>
      <c r="BN319" s="55" cm="1">
        <f t="array" aca="1" ref="BN319" ca="1">OFFSET($BF$2,$BL319,COLUMN(B:B),,)</f>
        <v>44744</v>
      </c>
      <c r="BO319" s="53" cm="1">
        <f t="array" aca="1" ref="BO319" ca="1">OFFSET($BF$2,$BL319,COLUMN(C:C),,)</f>
        <v>12</v>
      </c>
      <c r="BP319" s="53" cm="1">
        <f t="array" aca="1" ref="BP319" ca="1">OFFSET($BF$2,$BL319,COLUMN(D:D),,)</f>
        <v>408</v>
      </c>
    </row>
    <row r="320" spans="52:68">
      <c r="AZ320" s="6">
        <v>318</v>
      </c>
      <c r="BA320" s="45" t="str">
        <f t="shared" ca="1" si="32"/>
        <v>DC0819-407</v>
      </c>
      <c r="BB320" s="44">
        <f t="shared" ca="1" si="33"/>
        <v>44744</v>
      </c>
      <c r="BC320" s="6">
        <f>$AS$2</f>
        <v>10.5</v>
      </c>
      <c r="BD320" s="6">
        <f ca="1">$AS$19</f>
        <v>42</v>
      </c>
      <c r="BF320" s="6" cm="1">
        <f t="array" aca="1" ref="BF320" ca="1">SMALL(IF(CGAC-$D$1&lt;36,ROW($BD$3:$BD$1009)-2,9999),ROW(318:318))</f>
        <v>318</v>
      </c>
      <c r="BG320" s="6" t="str" cm="1">
        <f t="array" aca="1" ref="BG320" ca="1">OFFSET($AZ$2,$BF320,COLUMN(A:A),,)</f>
        <v>DC0819-407</v>
      </c>
      <c r="BH320" s="49" cm="1">
        <f t="array" aca="1" ref="BH320" ca="1">OFFSET($AZ$2,$BF320,COLUMN(B:B),,)</f>
        <v>44744</v>
      </c>
      <c r="BI320" s="6" cm="1">
        <f t="array" aca="1" ref="BI320" ca="1">OFFSET($AZ$2,$BF320,COLUMN(C:C),,)</f>
        <v>10.5</v>
      </c>
      <c r="BJ320" s="6" cm="1">
        <f t="array" aca="1" ref="BJ320" ca="1">OFFSET($AZ$2,$BF320,COLUMN(D:D),,)</f>
        <v>42</v>
      </c>
      <c r="BL320" s="54" cm="1">
        <f t="array" aca="1" ref="BL320" ca="1">SMALL(IF(Order_QTY&gt;0,ROW($BF$3:$BF$1009)-2,9999),ROW(318:318))</f>
        <v>398</v>
      </c>
      <c r="BM320" s="53" t="str" cm="1">
        <f t="array" aca="1" ref="BM320" ca="1">OFFSET($BF$2,$BL320,COLUMN(A:A),,)</f>
        <v>CV0852-004</v>
      </c>
      <c r="BN320" s="55" cm="1">
        <f t="array" aca="1" ref="BN320" ca="1">OFFSET($BF$2,$BL320,COLUMN(B:B),,)</f>
        <v>44744</v>
      </c>
      <c r="BO320" s="53" cm="1">
        <f t="array" aca="1" ref="BO320" ca="1">OFFSET($BF$2,$BL320,COLUMN(C:C),,)</f>
        <v>12.5</v>
      </c>
      <c r="BP320" s="53" cm="1">
        <f t="array" aca="1" ref="BP320" ca="1">OFFSET($BF$2,$BL320,COLUMN(D:D),,)</f>
        <v>168</v>
      </c>
    </row>
    <row r="321" spans="52:68">
      <c r="AZ321" s="6">
        <v>319</v>
      </c>
      <c r="BA321" s="45" t="str">
        <f t="shared" ca="1" si="32"/>
        <v>DC0819-407</v>
      </c>
      <c r="BB321" s="44">
        <f t="shared" ca="1" si="33"/>
        <v>44744</v>
      </c>
      <c r="BC321" s="6">
        <f>$AT$2</f>
        <v>11</v>
      </c>
      <c r="BD321" s="6">
        <f ca="1">$AT$19</f>
        <v>30</v>
      </c>
      <c r="BF321" s="6" cm="1">
        <f t="array" aca="1" ref="BF321" ca="1">SMALL(IF(CGAC-$D$1&lt;36,ROW($BD$3:$BD$1009)-2,9999),ROW(319:319))</f>
        <v>319</v>
      </c>
      <c r="BG321" s="6" t="str" cm="1">
        <f t="array" aca="1" ref="BG321" ca="1">OFFSET($AZ$2,$BF321,COLUMN(A:A),,)</f>
        <v>DC0819-407</v>
      </c>
      <c r="BH321" s="49" cm="1">
        <f t="array" aca="1" ref="BH321" ca="1">OFFSET($AZ$2,$BF321,COLUMN(B:B),,)</f>
        <v>44744</v>
      </c>
      <c r="BI321" s="6" cm="1">
        <f t="array" aca="1" ref="BI321" ca="1">OFFSET($AZ$2,$BF321,COLUMN(C:C),,)</f>
        <v>11</v>
      </c>
      <c r="BJ321" s="6" cm="1">
        <f t="array" aca="1" ref="BJ321" ca="1">OFFSET($AZ$2,$BF321,COLUMN(D:D),,)</f>
        <v>30</v>
      </c>
      <c r="BL321" s="54" cm="1">
        <f t="array" aca="1" ref="BL321" ca="1">SMALL(IF(Order_QTY&gt;0,ROW($BF$3:$BF$1009)-2,9999),ROW(319:319))</f>
        <v>399</v>
      </c>
      <c r="BM321" s="53" t="str" cm="1">
        <f t="array" aca="1" ref="BM321" ca="1">OFFSET($BF$2,$BL321,COLUMN(A:A),,)</f>
        <v>CV0852-004</v>
      </c>
      <c r="BN321" s="55" cm="1">
        <f t="array" aca="1" ref="BN321" ca="1">OFFSET($BF$2,$BL321,COLUMN(B:B),,)</f>
        <v>44744</v>
      </c>
      <c r="BO321" s="53" cm="1">
        <f t="array" aca="1" ref="BO321" ca="1">OFFSET($BF$2,$BL321,COLUMN(C:C),,)</f>
        <v>13</v>
      </c>
      <c r="BP321" s="53" cm="1">
        <f t="array" aca="1" ref="BP321" ca="1">OFFSET($BF$2,$BL321,COLUMN(D:D),,)</f>
        <v>84</v>
      </c>
    </row>
    <row r="322" spans="52:68">
      <c r="AZ322" s="6">
        <v>320</v>
      </c>
      <c r="BA322" s="45" t="str">
        <f t="shared" ca="1" si="32"/>
        <v>DC0819-407</v>
      </c>
      <c r="BB322" s="44">
        <f t="shared" ca="1" si="33"/>
        <v>44744</v>
      </c>
      <c r="BC322" s="6">
        <f>$AU$2</f>
        <v>11.5</v>
      </c>
      <c r="BD322" s="6">
        <f ca="1">$AU$19</f>
        <v>18</v>
      </c>
      <c r="BF322" s="6" cm="1">
        <f t="array" aca="1" ref="BF322" ca="1">SMALL(IF(CGAC-$D$1&lt;36,ROW($BD$3:$BD$1009)-2,9999),ROW(320:320))</f>
        <v>320</v>
      </c>
      <c r="BG322" s="6" t="str" cm="1">
        <f t="array" aca="1" ref="BG322" ca="1">OFFSET($AZ$2,$BF322,COLUMN(A:A),,)</f>
        <v>DC0819-407</v>
      </c>
      <c r="BH322" s="49" cm="1">
        <f t="array" aca="1" ref="BH322" ca="1">OFFSET($AZ$2,$BF322,COLUMN(B:B),,)</f>
        <v>44744</v>
      </c>
      <c r="BI322" s="6" cm="1">
        <f t="array" aca="1" ref="BI322" ca="1">OFFSET($AZ$2,$BF322,COLUMN(C:C),,)</f>
        <v>11.5</v>
      </c>
      <c r="BJ322" s="6" cm="1">
        <f t="array" aca="1" ref="BJ322" ca="1">OFFSET($AZ$2,$BF322,COLUMN(D:D),,)</f>
        <v>18</v>
      </c>
      <c r="BL322" s="54" cm="1">
        <f t="array" aca="1" ref="BL322" ca="1">SMALL(IF(Order_QTY&gt;0,ROW($BF$3:$BF$1009)-2,9999),ROW(320:320))</f>
        <v>404</v>
      </c>
      <c r="BM322" s="53" t="str" cm="1">
        <f t="array" aca="1" ref="BM322" ca="1">OFFSET($BF$2,$BL322,COLUMN(A:A),,)</f>
        <v>DA5640-004</v>
      </c>
      <c r="BN322" s="55" cm="1">
        <f t="array" aca="1" ref="BN322" ca="1">OFFSET($BF$2,$BL322,COLUMN(B:B),,)</f>
        <v>44744</v>
      </c>
      <c r="BO322" s="53" cm="1">
        <f t="array" aca="1" ref="BO322" ca="1">OFFSET($BF$2,$BL322,COLUMN(C:C),,)</f>
        <v>6</v>
      </c>
      <c r="BP322" s="53" cm="1">
        <f t="array" aca="1" ref="BP322" ca="1">OFFSET($BF$2,$BL322,COLUMN(D:D),,)</f>
        <v>42</v>
      </c>
    </row>
    <row r="323" spans="52:68">
      <c r="AZ323" s="6">
        <v>321</v>
      </c>
      <c r="BA323" s="45" t="str">
        <f t="shared" ca="1" si="32"/>
        <v>DC0819-407</v>
      </c>
      <c r="BB323" s="44">
        <f t="shared" ca="1" si="33"/>
        <v>44744</v>
      </c>
      <c r="BC323" s="6">
        <f>$AV$2</f>
        <v>12</v>
      </c>
      <c r="BD323" s="6">
        <f ca="1">$AV$19</f>
        <v>18</v>
      </c>
      <c r="BF323" s="6" cm="1">
        <f t="array" aca="1" ref="BF323" ca="1">SMALL(IF(CGAC-$D$1&lt;36,ROW($BD$3:$BD$1009)-2,9999),ROW(321:321))</f>
        <v>321</v>
      </c>
      <c r="BG323" s="6" t="str" cm="1">
        <f t="array" aca="1" ref="BG323" ca="1">OFFSET($AZ$2,$BF323,COLUMN(A:A),,)</f>
        <v>DC0819-407</v>
      </c>
      <c r="BH323" s="49" cm="1">
        <f t="array" aca="1" ref="BH323" ca="1">OFFSET($AZ$2,$BF323,COLUMN(B:B),,)</f>
        <v>44744</v>
      </c>
      <c r="BI323" s="6" cm="1">
        <f t="array" aca="1" ref="BI323" ca="1">OFFSET($AZ$2,$BF323,COLUMN(C:C),,)</f>
        <v>12</v>
      </c>
      <c r="BJ323" s="6" cm="1">
        <f t="array" aca="1" ref="BJ323" ca="1">OFFSET($AZ$2,$BF323,COLUMN(D:D),,)</f>
        <v>18</v>
      </c>
      <c r="BL323" s="54" cm="1">
        <f t="array" aca="1" ref="BL323" ca="1">SMALL(IF(Order_QTY&gt;0,ROW($BF$3:$BF$1009)-2,9999),ROW(321:321))</f>
        <v>405</v>
      </c>
      <c r="BM323" s="53" t="str" cm="1">
        <f t="array" aca="1" ref="BM323" ca="1">OFFSET($BF$2,$BL323,COLUMN(A:A),,)</f>
        <v>DA5640-004</v>
      </c>
      <c r="BN323" s="55" cm="1">
        <f t="array" aca="1" ref="BN323" ca="1">OFFSET($BF$2,$BL323,COLUMN(B:B),,)</f>
        <v>44744</v>
      </c>
      <c r="BO323" s="53" cm="1">
        <f t="array" aca="1" ref="BO323" ca="1">OFFSET($BF$2,$BL323,COLUMN(C:C),,)</f>
        <v>6.5</v>
      </c>
      <c r="BP323" s="53" cm="1">
        <f t="array" aca="1" ref="BP323" ca="1">OFFSET($BF$2,$BL323,COLUMN(D:D),,)</f>
        <v>66</v>
      </c>
    </row>
    <row r="324" spans="52:68">
      <c r="AZ324" s="6">
        <v>322</v>
      </c>
      <c r="BA324" s="45" t="str">
        <f t="shared" ca="1" si="32"/>
        <v>DC0819-407</v>
      </c>
      <c r="BB324" s="44">
        <f t="shared" ca="1" si="33"/>
        <v>44744</v>
      </c>
      <c r="BC324" s="6">
        <f>$AW$2</f>
        <v>12.5</v>
      </c>
      <c r="BD324" s="6">
        <f ca="1">$AW$19</f>
        <v>6</v>
      </c>
      <c r="BF324" s="6" cm="1">
        <f t="array" aca="1" ref="BF324" ca="1">SMALL(IF(CGAC-$D$1&lt;36,ROW($BD$3:$BD$1009)-2,9999),ROW(322:322))</f>
        <v>322</v>
      </c>
      <c r="BG324" s="6" t="str" cm="1">
        <f t="array" aca="1" ref="BG324" ca="1">OFFSET($AZ$2,$BF324,COLUMN(A:A),,)</f>
        <v>DC0819-407</v>
      </c>
      <c r="BH324" s="49" cm="1">
        <f t="array" aca="1" ref="BH324" ca="1">OFFSET($AZ$2,$BF324,COLUMN(B:B),,)</f>
        <v>44744</v>
      </c>
      <c r="BI324" s="6" cm="1">
        <f t="array" aca="1" ref="BI324" ca="1">OFFSET($AZ$2,$BF324,COLUMN(C:C),,)</f>
        <v>12.5</v>
      </c>
      <c r="BJ324" s="6" cm="1">
        <f t="array" aca="1" ref="BJ324" ca="1">OFFSET($AZ$2,$BF324,COLUMN(D:D),,)</f>
        <v>6</v>
      </c>
      <c r="BL324" s="54" cm="1">
        <f t="array" aca="1" ref="BL324" ca="1">SMALL(IF(Order_QTY&gt;0,ROW($BF$3:$BF$1009)-2,9999),ROW(322:322))</f>
        <v>406</v>
      </c>
      <c r="BM324" s="53" t="str" cm="1">
        <f t="array" aca="1" ref="BM324" ca="1">OFFSET($BF$2,$BL324,COLUMN(A:A),,)</f>
        <v>DA5640-004</v>
      </c>
      <c r="BN324" s="55" cm="1">
        <f t="array" aca="1" ref="BN324" ca="1">OFFSET($BF$2,$BL324,COLUMN(B:B),,)</f>
        <v>44744</v>
      </c>
      <c r="BO324" s="53" cm="1">
        <f t="array" aca="1" ref="BO324" ca="1">OFFSET($BF$2,$BL324,COLUMN(C:C),,)</f>
        <v>7</v>
      </c>
      <c r="BP324" s="53" cm="1">
        <f t="array" aca="1" ref="BP324" ca="1">OFFSET($BF$2,$BL324,COLUMN(D:D),,)</f>
        <v>306</v>
      </c>
    </row>
    <row r="325" spans="52:68">
      <c r="AZ325" s="6">
        <v>323</v>
      </c>
      <c r="BA325" s="45" t="str">
        <f t="shared" ca="1" si="32"/>
        <v>DC0819-407</v>
      </c>
      <c r="BB325" s="44">
        <f t="shared" ca="1" si="33"/>
        <v>44744</v>
      </c>
      <c r="BC325" s="6">
        <f>$AX$2</f>
        <v>13</v>
      </c>
      <c r="BD325" s="6">
        <f ca="1">$AX$19</f>
        <v>0</v>
      </c>
      <c r="BF325" s="6" cm="1">
        <f t="array" aca="1" ref="BF325" ca="1">SMALL(IF(CGAC-$D$1&lt;36,ROW($BD$3:$BD$1009)-2,9999),ROW(323:323))</f>
        <v>323</v>
      </c>
      <c r="BG325" s="6" t="str" cm="1">
        <f t="array" aca="1" ref="BG325" ca="1">OFFSET($AZ$2,$BF325,COLUMN(A:A),,)</f>
        <v>DC0819-407</v>
      </c>
      <c r="BH325" s="49" cm="1">
        <f t="array" aca="1" ref="BH325" ca="1">OFFSET($AZ$2,$BF325,COLUMN(B:B),,)</f>
        <v>44744</v>
      </c>
      <c r="BI325" s="6" cm="1">
        <f t="array" aca="1" ref="BI325" ca="1">OFFSET($AZ$2,$BF325,COLUMN(C:C),,)</f>
        <v>13</v>
      </c>
      <c r="BJ325" s="6" cm="1">
        <f t="array" aca="1" ref="BJ325" ca="1">OFFSET($AZ$2,$BF325,COLUMN(D:D),,)</f>
        <v>0</v>
      </c>
      <c r="BL325" s="54" cm="1">
        <f t="array" aca="1" ref="BL325" ca="1">SMALL(IF(Order_QTY&gt;0,ROW($BF$3:$BF$1009)-2,9999),ROW(323:323))</f>
        <v>407</v>
      </c>
      <c r="BM325" s="53" t="str" cm="1">
        <f t="array" aca="1" ref="BM325" ca="1">OFFSET($BF$2,$BL325,COLUMN(A:A),,)</f>
        <v>DA5640-004</v>
      </c>
      <c r="BN325" s="55" cm="1">
        <f t="array" aca="1" ref="BN325" ca="1">OFFSET($BF$2,$BL325,COLUMN(B:B),,)</f>
        <v>44744</v>
      </c>
      <c r="BO325" s="53" cm="1">
        <f t="array" aca="1" ref="BO325" ca="1">OFFSET($BF$2,$BL325,COLUMN(C:C),,)</f>
        <v>7.5</v>
      </c>
      <c r="BP325" s="53" cm="1">
        <f t="array" aca="1" ref="BP325" ca="1">OFFSET($BF$2,$BL325,COLUMN(D:D),,)</f>
        <v>138</v>
      </c>
    </row>
    <row r="326" spans="52:68">
      <c r="AZ326" s="6">
        <v>324</v>
      </c>
      <c r="BA326" s="45" t="str">
        <f ca="1">$AD$20</f>
        <v>DJ5961-780</v>
      </c>
      <c r="BB326" s="44">
        <f ca="1">$AE$20</f>
        <v>44744</v>
      </c>
      <c r="BC326" s="6">
        <f>$AF$2</f>
        <v>4</v>
      </c>
      <c r="BD326" s="6">
        <f ca="1">$AF$20</f>
        <v>0</v>
      </c>
      <c r="BF326" s="6" cm="1">
        <f t="array" aca="1" ref="BF326" ca="1">SMALL(IF(CGAC-$D$1&lt;36,ROW($BD$3:$BD$1009)-2,9999),ROW(324:324))</f>
        <v>324</v>
      </c>
      <c r="BG326" s="6" t="str" cm="1">
        <f t="array" aca="1" ref="BG326" ca="1">OFFSET($AZ$2,$BF326,COLUMN(A:A),,)</f>
        <v>DJ5961-780</v>
      </c>
      <c r="BH326" s="49" cm="1">
        <f t="array" aca="1" ref="BH326" ca="1">OFFSET($AZ$2,$BF326,COLUMN(B:B),,)</f>
        <v>44744</v>
      </c>
      <c r="BI326" s="6" cm="1">
        <f t="array" aca="1" ref="BI326" ca="1">OFFSET($AZ$2,$BF326,COLUMN(C:C),,)</f>
        <v>4</v>
      </c>
      <c r="BJ326" s="6" cm="1">
        <f t="array" aca="1" ref="BJ326" ca="1">OFFSET($AZ$2,$BF326,COLUMN(D:D),,)</f>
        <v>0</v>
      </c>
      <c r="BL326" s="54" cm="1">
        <f t="array" aca="1" ref="BL326" ca="1">SMALL(IF(Order_QTY&gt;0,ROW($BF$3:$BF$1009)-2,9999),ROW(324:324))</f>
        <v>408</v>
      </c>
      <c r="BM326" s="53" t="str" cm="1">
        <f t="array" aca="1" ref="BM326" ca="1">OFFSET($BF$2,$BL326,COLUMN(A:A),,)</f>
        <v>DA5640-004</v>
      </c>
      <c r="BN326" s="55" cm="1">
        <f t="array" aca="1" ref="BN326" ca="1">OFFSET($BF$2,$BL326,COLUMN(B:B),,)</f>
        <v>44744</v>
      </c>
      <c r="BO326" s="53" cm="1">
        <f t="array" aca="1" ref="BO326" ca="1">OFFSET($BF$2,$BL326,COLUMN(C:C),,)</f>
        <v>8</v>
      </c>
      <c r="BP326" s="53" cm="1">
        <f t="array" aca="1" ref="BP326" ca="1">OFFSET($BF$2,$BL326,COLUMN(D:D),,)</f>
        <v>426</v>
      </c>
    </row>
    <row r="327" spans="52:68">
      <c r="AZ327" s="6">
        <v>325</v>
      </c>
      <c r="BA327" s="45" t="str">
        <f t="shared" ref="BA327:BA344" ca="1" si="34">$AD$20</f>
        <v>DJ5961-780</v>
      </c>
      <c r="BB327" s="44">
        <f t="shared" ref="BB327:BB344" ca="1" si="35">$AE$20</f>
        <v>44744</v>
      </c>
      <c r="BC327" s="6">
        <f>$AG$2</f>
        <v>4.5</v>
      </c>
      <c r="BD327" s="6">
        <f ca="1">$AG$20</f>
        <v>0</v>
      </c>
      <c r="BF327" s="6" cm="1">
        <f t="array" aca="1" ref="BF327" ca="1">SMALL(IF(CGAC-$D$1&lt;36,ROW($BD$3:$BD$1009)-2,9999),ROW(325:325))</f>
        <v>325</v>
      </c>
      <c r="BG327" s="6" t="str" cm="1">
        <f t="array" aca="1" ref="BG327" ca="1">OFFSET($AZ$2,$BF327,COLUMN(A:A),,)</f>
        <v>DJ5961-780</v>
      </c>
      <c r="BH327" s="49" cm="1">
        <f t="array" aca="1" ref="BH327" ca="1">OFFSET($AZ$2,$BF327,COLUMN(B:B),,)</f>
        <v>44744</v>
      </c>
      <c r="BI327" s="6" cm="1">
        <f t="array" aca="1" ref="BI327" ca="1">OFFSET($AZ$2,$BF327,COLUMN(C:C),,)</f>
        <v>4.5</v>
      </c>
      <c r="BJ327" s="6" cm="1">
        <f t="array" aca="1" ref="BJ327" ca="1">OFFSET($AZ$2,$BF327,COLUMN(D:D),,)</f>
        <v>0</v>
      </c>
      <c r="BL327" s="54" cm="1">
        <f t="array" aca="1" ref="BL327" ca="1">SMALL(IF(Order_QTY&gt;0,ROW($BF$3:$BF$1009)-2,9999),ROW(325:325))</f>
        <v>409</v>
      </c>
      <c r="BM327" s="53" t="str" cm="1">
        <f t="array" aca="1" ref="BM327" ca="1">OFFSET($BF$2,$BL327,COLUMN(A:A),,)</f>
        <v>DA5640-004</v>
      </c>
      <c r="BN327" s="55" cm="1">
        <f t="array" aca="1" ref="BN327" ca="1">OFFSET($BF$2,$BL327,COLUMN(B:B),,)</f>
        <v>44744</v>
      </c>
      <c r="BO327" s="53" cm="1">
        <f t="array" aca="1" ref="BO327" ca="1">OFFSET($BF$2,$BL327,COLUMN(C:C),,)</f>
        <v>8.5</v>
      </c>
      <c r="BP327" s="53" cm="1">
        <f t="array" aca="1" ref="BP327" ca="1">OFFSET($BF$2,$BL327,COLUMN(D:D),,)</f>
        <v>390</v>
      </c>
    </row>
    <row r="328" spans="52:68">
      <c r="AZ328" s="6">
        <v>326</v>
      </c>
      <c r="BA328" s="45" t="str">
        <f t="shared" ca="1" si="34"/>
        <v>DJ5961-780</v>
      </c>
      <c r="BB328" s="44">
        <f t="shared" ca="1" si="35"/>
        <v>44744</v>
      </c>
      <c r="BC328" s="6">
        <f>$AH$2</f>
        <v>5</v>
      </c>
      <c r="BD328" s="6">
        <f ca="1">$AH$20</f>
        <v>6</v>
      </c>
      <c r="BF328" s="6" cm="1">
        <f t="array" aca="1" ref="BF328" ca="1">SMALL(IF(CGAC-$D$1&lt;36,ROW($BD$3:$BD$1009)-2,9999),ROW(326:326))</f>
        <v>326</v>
      </c>
      <c r="BG328" s="6" t="str" cm="1">
        <f t="array" aca="1" ref="BG328" ca="1">OFFSET($AZ$2,$BF328,COLUMN(A:A),,)</f>
        <v>DJ5961-780</v>
      </c>
      <c r="BH328" s="49" cm="1">
        <f t="array" aca="1" ref="BH328" ca="1">OFFSET($AZ$2,$BF328,COLUMN(B:B),,)</f>
        <v>44744</v>
      </c>
      <c r="BI328" s="6" cm="1">
        <f t="array" aca="1" ref="BI328" ca="1">OFFSET($AZ$2,$BF328,COLUMN(C:C),,)</f>
        <v>5</v>
      </c>
      <c r="BJ328" s="6" cm="1">
        <f t="array" aca="1" ref="BJ328" ca="1">OFFSET($AZ$2,$BF328,COLUMN(D:D),,)</f>
        <v>6</v>
      </c>
      <c r="BL328" s="54" cm="1">
        <f t="array" aca="1" ref="BL328" ca="1">SMALL(IF(Order_QTY&gt;0,ROW($BF$3:$BF$1009)-2,9999),ROW(326:326))</f>
        <v>410</v>
      </c>
      <c r="BM328" s="53" t="str" cm="1">
        <f t="array" aca="1" ref="BM328" ca="1">OFFSET($BF$2,$BL328,COLUMN(A:A),,)</f>
        <v>DA5640-004</v>
      </c>
      <c r="BN328" s="55" cm="1">
        <f t="array" aca="1" ref="BN328" ca="1">OFFSET($BF$2,$BL328,COLUMN(B:B),,)</f>
        <v>44744</v>
      </c>
      <c r="BO328" s="53" cm="1">
        <f t="array" aca="1" ref="BO328" ca="1">OFFSET($BF$2,$BL328,COLUMN(C:C),,)</f>
        <v>9</v>
      </c>
      <c r="BP328" s="53" cm="1">
        <f t="array" aca="1" ref="BP328" ca="1">OFFSET($BF$2,$BL328,COLUMN(D:D),,)</f>
        <v>294</v>
      </c>
    </row>
    <row r="329" spans="52:68">
      <c r="AZ329" s="6">
        <v>327</v>
      </c>
      <c r="BA329" s="45" t="str">
        <f t="shared" ca="1" si="34"/>
        <v>DJ5961-780</v>
      </c>
      <c r="BB329" s="44">
        <f t="shared" ca="1" si="35"/>
        <v>44744</v>
      </c>
      <c r="BC329" s="6">
        <f>$AI$2</f>
        <v>5.5</v>
      </c>
      <c r="BD329" s="6">
        <f ca="1">$AI$20</f>
        <v>0</v>
      </c>
      <c r="BF329" s="6" cm="1">
        <f t="array" aca="1" ref="BF329" ca="1">SMALL(IF(CGAC-$D$1&lt;36,ROW($BD$3:$BD$1009)-2,9999),ROW(327:327))</f>
        <v>327</v>
      </c>
      <c r="BG329" s="6" t="str" cm="1">
        <f t="array" aca="1" ref="BG329" ca="1">OFFSET($AZ$2,$BF329,COLUMN(A:A),,)</f>
        <v>DJ5961-780</v>
      </c>
      <c r="BH329" s="49" cm="1">
        <f t="array" aca="1" ref="BH329" ca="1">OFFSET($AZ$2,$BF329,COLUMN(B:B),,)</f>
        <v>44744</v>
      </c>
      <c r="BI329" s="6" cm="1">
        <f t="array" aca="1" ref="BI329" ca="1">OFFSET($AZ$2,$BF329,COLUMN(C:C),,)</f>
        <v>5.5</v>
      </c>
      <c r="BJ329" s="6" cm="1">
        <f t="array" aca="1" ref="BJ329" ca="1">OFFSET($AZ$2,$BF329,COLUMN(D:D),,)</f>
        <v>0</v>
      </c>
      <c r="BL329" s="54" cm="1">
        <f t="array" aca="1" ref="BL329" ca="1">SMALL(IF(Order_QTY&gt;0,ROW($BF$3:$BF$1009)-2,9999),ROW(327:327))</f>
        <v>411</v>
      </c>
      <c r="BM329" s="53" t="str" cm="1">
        <f t="array" aca="1" ref="BM329" ca="1">OFFSET($BF$2,$BL329,COLUMN(A:A),,)</f>
        <v>DA5640-004</v>
      </c>
      <c r="BN329" s="55" cm="1">
        <f t="array" aca="1" ref="BN329" ca="1">OFFSET($BF$2,$BL329,COLUMN(B:B),,)</f>
        <v>44744</v>
      </c>
      <c r="BO329" s="53" cm="1">
        <f t="array" aca="1" ref="BO329" ca="1">OFFSET($BF$2,$BL329,COLUMN(C:C),,)</f>
        <v>9.5</v>
      </c>
      <c r="BP329" s="53" cm="1">
        <f t="array" aca="1" ref="BP329" ca="1">OFFSET($BF$2,$BL329,COLUMN(D:D),,)</f>
        <v>444</v>
      </c>
    </row>
    <row r="330" spans="52:68">
      <c r="AZ330" s="6">
        <v>328</v>
      </c>
      <c r="BA330" s="45" t="str">
        <f t="shared" ca="1" si="34"/>
        <v>DJ5961-780</v>
      </c>
      <c r="BB330" s="44">
        <f t="shared" ca="1" si="35"/>
        <v>44744</v>
      </c>
      <c r="BC330" s="6">
        <f>$AJ$2</f>
        <v>6</v>
      </c>
      <c r="BD330" s="6">
        <f ca="1">$AJ$20</f>
        <v>0</v>
      </c>
      <c r="BF330" s="6" cm="1">
        <f t="array" aca="1" ref="BF330" ca="1">SMALL(IF(CGAC-$D$1&lt;36,ROW($BD$3:$BD$1009)-2,9999),ROW(328:328))</f>
        <v>328</v>
      </c>
      <c r="BG330" s="6" t="str" cm="1">
        <f t="array" aca="1" ref="BG330" ca="1">OFFSET($AZ$2,$BF330,COLUMN(A:A),,)</f>
        <v>DJ5961-780</v>
      </c>
      <c r="BH330" s="49" cm="1">
        <f t="array" aca="1" ref="BH330" ca="1">OFFSET($AZ$2,$BF330,COLUMN(B:B),,)</f>
        <v>44744</v>
      </c>
      <c r="BI330" s="6" cm="1">
        <f t="array" aca="1" ref="BI330" ca="1">OFFSET($AZ$2,$BF330,COLUMN(C:C),,)</f>
        <v>6</v>
      </c>
      <c r="BJ330" s="6" cm="1">
        <f t="array" aca="1" ref="BJ330" ca="1">OFFSET($AZ$2,$BF330,COLUMN(D:D),,)</f>
        <v>0</v>
      </c>
      <c r="BL330" s="54" cm="1">
        <f t="array" aca="1" ref="BL330" ca="1">SMALL(IF(Order_QTY&gt;0,ROW($BF$3:$BF$1009)-2,9999),ROW(328:328))</f>
        <v>412</v>
      </c>
      <c r="BM330" s="53" t="str" cm="1">
        <f t="array" aca="1" ref="BM330" ca="1">OFFSET($BF$2,$BL330,COLUMN(A:A),,)</f>
        <v>DA5640-004</v>
      </c>
      <c r="BN330" s="55" cm="1">
        <f t="array" aca="1" ref="BN330" ca="1">OFFSET($BF$2,$BL330,COLUMN(B:B),,)</f>
        <v>44744</v>
      </c>
      <c r="BO330" s="53" cm="1">
        <f t="array" aca="1" ref="BO330" ca="1">OFFSET($BF$2,$BL330,COLUMN(C:C),,)</f>
        <v>10</v>
      </c>
      <c r="BP330" s="53" cm="1">
        <f t="array" aca="1" ref="BP330" ca="1">OFFSET($BF$2,$BL330,COLUMN(D:D),,)</f>
        <v>390</v>
      </c>
    </row>
    <row r="331" spans="52:68">
      <c r="AZ331" s="6">
        <v>329</v>
      </c>
      <c r="BA331" s="45" t="str">
        <f t="shared" ca="1" si="34"/>
        <v>DJ5961-780</v>
      </c>
      <c r="BB331" s="44">
        <f t="shared" ca="1" si="35"/>
        <v>44744</v>
      </c>
      <c r="BC331" s="6">
        <f>$AK$2</f>
        <v>6.5</v>
      </c>
      <c r="BD331" s="6">
        <f ca="1">$AK$20</f>
        <v>0</v>
      </c>
      <c r="BF331" s="6" cm="1">
        <f t="array" aca="1" ref="BF331" ca="1">SMALL(IF(CGAC-$D$1&lt;36,ROW($BD$3:$BD$1009)-2,9999),ROW(329:329))</f>
        <v>329</v>
      </c>
      <c r="BG331" s="6" t="str" cm="1">
        <f t="array" aca="1" ref="BG331" ca="1">OFFSET($AZ$2,$BF331,COLUMN(A:A),,)</f>
        <v>DJ5961-780</v>
      </c>
      <c r="BH331" s="49" cm="1">
        <f t="array" aca="1" ref="BH331" ca="1">OFFSET($AZ$2,$BF331,COLUMN(B:B),,)</f>
        <v>44744</v>
      </c>
      <c r="BI331" s="6" cm="1">
        <f t="array" aca="1" ref="BI331" ca="1">OFFSET($AZ$2,$BF331,COLUMN(C:C),,)</f>
        <v>6.5</v>
      </c>
      <c r="BJ331" s="6" cm="1">
        <f t="array" aca="1" ref="BJ331" ca="1">OFFSET($AZ$2,$BF331,COLUMN(D:D),,)</f>
        <v>0</v>
      </c>
      <c r="BL331" s="54" cm="1">
        <f t="array" aca="1" ref="BL331" ca="1">SMALL(IF(Order_QTY&gt;0,ROW($BF$3:$BF$1009)-2,9999),ROW(329:329))</f>
        <v>413</v>
      </c>
      <c r="BM331" s="53" t="str" cm="1">
        <f t="array" aca="1" ref="BM331" ca="1">OFFSET($BF$2,$BL331,COLUMN(A:A),,)</f>
        <v>DA5640-004</v>
      </c>
      <c r="BN331" s="55" cm="1">
        <f t="array" aca="1" ref="BN331" ca="1">OFFSET($BF$2,$BL331,COLUMN(B:B),,)</f>
        <v>44744</v>
      </c>
      <c r="BO331" s="53" cm="1">
        <f t="array" aca="1" ref="BO331" ca="1">OFFSET($BF$2,$BL331,COLUMN(C:C),,)</f>
        <v>10.5</v>
      </c>
      <c r="BP331" s="53" cm="1">
        <f t="array" aca="1" ref="BP331" ca="1">OFFSET($BF$2,$BL331,COLUMN(D:D),,)</f>
        <v>156</v>
      </c>
    </row>
    <row r="332" spans="52:68">
      <c r="AZ332" s="6">
        <v>330</v>
      </c>
      <c r="BA332" s="45" t="str">
        <f t="shared" ca="1" si="34"/>
        <v>DJ5961-780</v>
      </c>
      <c r="BB332" s="44">
        <f t="shared" ca="1" si="35"/>
        <v>44744</v>
      </c>
      <c r="BC332" s="6">
        <f>$AL$2</f>
        <v>7</v>
      </c>
      <c r="BD332" s="6">
        <f ca="1">$AL$20</f>
        <v>306</v>
      </c>
      <c r="BF332" s="6" cm="1">
        <f t="array" aca="1" ref="BF332" ca="1">SMALL(IF(CGAC-$D$1&lt;36,ROW($BD$3:$BD$1009)-2,9999),ROW(330:330))</f>
        <v>330</v>
      </c>
      <c r="BG332" s="6" t="str" cm="1">
        <f t="array" aca="1" ref="BG332" ca="1">OFFSET($AZ$2,$BF332,COLUMN(A:A),,)</f>
        <v>DJ5961-780</v>
      </c>
      <c r="BH332" s="49" cm="1">
        <f t="array" aca="1" ref="BH332" ca="1">OFFSET($AZ$2,$BF332,COLUMN(B:B),,)</f>
        <v>44744</v>
      </c>
      <c r="BI332" s="6" cm="1">
        <f t="array" aca="1" ref="BI332" ca="1">OFFSET($AZ$2,$BF332,COLUMN(C:C),,)</f>
        <v>7</v>
      </c>
      <c r="BJ332" s="6" cm="1">
        <f t="array" aca="1" ref="BJ332" ca="1">OFFSET($AZ$2,$BF332,COLUMN(D:D),,)</f>
        <v>306</v>
      </c>
      <c r="BL332" s="54" cm="1">
        <f t="array" aca="1" ref="BL332" ca="1">SMALL(IF(Order_QTY&gt;0,ROW($BF$3:$BF$1009)-2,9999),ROW(330:330))</f>
        <v>414</v>
      </c>
      <c r="BM332" s="53" t="str" cm="1">
        <f t="array" aca="1" ref="BM332" ca="1">OFFSET($BF$2,$BL332,COLUMN(A:A),,)</f>
        <v>DA5640-004</v>
      </c>
      <c r="BN332" s="55" cm="1">
        <f t="array" aca="1" ref="BN332" ca="1">OFFSET($BF$2,$BL332,COLUMN(B:B),,)</f>
        <v>44744</v>
      </c>
      <c r="BO332" s="53" cm="1">
        <f t="array" aca="1" ref="BO332" ca="1">OFFSET($BF$2,$BL332,COLUMN(C:C),,)</f>
        <v>11</v>
      </c>
      <c r="BP332" s="53" cm="1">
        <f t="array" aca="1" ref="BP332" ca="1">OFFSET($BF$2,$BL332,COLUMN(D:D),,)</f>
        <v>294</v>
      </c>
    </row>
    <row r="333" spans="52:68">
      <c r="AZ333" s="6">
        <v>331</v>
      </c>
      <c r="BA333" s="45" t="str">
        <f t="shared" ca="1" si="34"/>
        <v>DJ5961-780</v>
      </c>
      <c r="BB333" s="44">
        <f t="shared" ca="1" si="35"/>
        <v>44744</v>
      </c>
      <c r="BC333" s="6">
        <f>$AM$2</f>
        <v>7.5</v>
      </c>
      <c r="BD333" s="6">
        <f ca="1">$AM$20</f>
        <v>48</v>
      </c>
      <c r="BF333" s="6" cm="1">
        <f t="array" aca="1" ref="BF333" ca="1">SMALL(IF(CGAC-$D$1&lt;36,ROW($BD$3:$BD$1009)-2,9999),ROW(331:331))</f>
        <v>331</v>
      </c>
      <c r="BG333" s="6" t="str" cm="1">
        <f t="array" aca="1" ref="BG333" ca="1">OFFSET($AZ$2,$BF333,COLUMN(A:A),,)</f>
        <v>DJ5961-780</v>
      </c>
      <c r="BH333" s="49" cm="1">
        <f t="array" aca="1" ref="BH333" ca="1">OFFSET($AZ$2,$BF333,COLUMN(B:B),,)</f>
        <v>44744</v>
      </c>
      <c r="BI333" s="6" cm="1">
        <f t="array" aca="1" ref="BI333" ca="1">OFFSET($AZ$2,$BF333,COLUMN(C:C),,)</f>
        <v>7.5</v>
      </c>
      <c r="BJ333" s="6" cm="1">
        <f t="array" aca="1" ref="BJ333" ca="1">OFFSET($AZ$2,$BF333,COLUMN(D:D),,)</f>
        <v>48</v>
      </c>
      <c r="BL333" s="54" cm="1">
        <f t="array" aca="1" ref="BL333" ca="1">SMALL(IF(Order_QTY&gt;0,ROW($BF$3:$BF$1009)-2,9999),ROW(331:331))</f>
        <v>415</v>
      </c>
      <c r="BM333" s="53" t="str" cm="1">
        <f t="array" aca="1" ref="BM333" ca="1">OFFSET($BF$2,$BL333,COLUMN(A:A),,)</f>
        <v>DA5640-004</v>
      </c>
      <c r="BN333" s="55" cm="1">
        <f t="array" aca="1" ref="BN333" ca="1">OFFSET($BF$2,$BL333,COLUMN(B:B),,)</f>
        <v>44744</v>
      </c>
      <c r="BO333" s="53" cm="1">
        <f t="array" aca="1" ref="BO333" ca="1">OFFSET($BF$2,$BL333,COLUMN(C:C),,)</f>
        <v>11.5</v>
      </c>
      <c r="BP333" s="53" cm="1">
        <f t="array" aca="1" ref="BP333" ca="1">OFFSET($BF$2,$BL333,COLUMN(D:D),,)</f>
        <v>48</v>
      </c>
    </row>
    <row r="334" spans="52:68">
      <c r="AZ334" s="6">
        <v>332</v>
      </c>
      <c r="BA334" s="45" t="str">
        <f t="shared" ca="1" si="34"/>
        <v>DJ5961-780</v>
      </c>
      <c r="BB334" s="44">
        <f t="shared" ca="1" si="35"/>
        <v>44744</v>
      </c>
      <c r="BC334" s="6">
        <f>$AN$2</f>
        <v>8</v>
      </c>
      <c r="BD334" s="6">
        <f ca="1">$AN$20</f>
        <v>528</v>
      </c>
      <c r="BF334" s="6" cm="1">
        <f t="array" aca="1" ref="BF334" ca="1">SMALL(IF(CGAC-$D$1&lt;36,ROW($BD$3:$BD$1009)-2,9999),ROW(332:332))</f>
        <v>332</v>
      </c>
      <c r="BG334" s="6" t="str" cm="1">
        <f t="array" aca="1" ref="BG334" ca="1">OFFSET($AZ$2,$BF334,COLUMN(A:A),,)</f>
        <v>DJ5961-780</v>
      </c>
      <c r="BH334" s="49" cm="1">
        <f t="array" aca="1" ref="BH334" ca="1">OFFSET($AZ$2,$BF334,COLUMN(B:B),,)</f>
        <v>44744</v>
      </c>
      <c r="BI334" s="6" cm="1">
        <f t="array" aca="1" ref="BI334" ca="1">OFFSET($AZ$2,$BF334,COLUMN(C:C),,)</f>
        <v>8</v>
      </c>
      <c r="BJ334" s="6" cm="1">
        <f t="array" aca="1" ref="BJ334" ca="1">OFFSET($AZ$2,$BF334,COLUMN(D:D),,)</f>
        <v>528</v>
      </c>
      <c r="BL334" s="54" cm="1">
        <f t="array" aca="1" ref="BL334" ca="1">SMALL(IF(Order_QTY&gt;0,ROW($BF$3:$BF$1009)-2,9999),ROW(332:332))</f>
        <v>416</v>
      </c>
      <c r="BM334" s="53" t="str" cm="1">
        <f t="array" aca="1" ref="BM334" ca="1">OFFSET($BF$2,$BL334,COLUMN(A:A),,)</f>
        <v>DA5640-004</v>
      </c>
      <c r="BN334" s="55" cm="1">
        <f t="array" aca="1" ref="BN334" ca="1">OFFSET($BF$2,$BL334,COLUMN(B:B),,)</f>
        <v>44744</v>
      </c>
      <c r="BO334" s="53" cm="1">
        <f t="array" aca="1" ref="BO334" ca="1">OFFSET($BF$2,$BL334,COLUMN(C:C),,)</f>
        <v>12</v>
      </c>
      <c r="BP334" s="53" cm="1">
        <f t="array" aca="1" ref="BP334" ca="1">OFFSET($BF$2,$BL334,COLUMN(D:D),,)</f>
        <v>162</v>
      </c>
    </row>
    <row r="335" spans="52:68">
      <c r="AZ335" s="6">
        <v>333</v>
      </c>
      <c r="BA335" s="45" t="str">
        <f t="shared" ca="1" si="34"/>
        <v>DJ5961-780</v>
      </c>
      <c r="BB335" s="44">
        <f t="shared" ca="1" si="35"/>
        <v>44744</v>
      </c>
      <c r="BC335" s="6">
        <f>$AO$2</f>
        <v>8.5</v>
      </c>
      <c r="BD335" s="6">
        <f ca="1">$AO$20</f>
        <v>96</v>
      </c>
      <c r="BF335" s="6" cm="1">
        <f t="array" aca="1" ref="BF335" ca="1">SMALL(IF(CGAC-$D$1&lt;36,ROW($BD$3:$BD$1009)-2,9999),ROW(333:333))</f>
        <v>333</v>
      </c>
      <c r="BG335" s="6" t="str" cm="1">
        <f t="array" aca="1" ref="BG335" ca="1">OFFSET($AZ$2,$BF335,COLUMN(A:A),,)</f>
        <v>DJ5961-780</v>
      </c>
      <c r="BH335" s="49" cm="1">
        <f t="array" aca="1" ref="BH335" ca="1">OFFSET($AZ$2,$BF335,COLUMN(B:B),,)</f>
        <v>44744</v>
      </c>
      <c r="BI335" s="6" cm="1">
        <f t="array" aca="1" ref="BI335" ca="1">OFFSET($AZ$2,$BF335,COLUMN(C:C),,)</f>
        <v>8.5</v>
      </c>
      <c r="BJ335" s="6" cm="1">
        <f t="array" aca="1" ref="BJ335" ca="1">OFFSET($AZ$2,$BF335,COLUMN(D:D),,)</f>
        <v>96</v>
      </c>
      <c r="BL335" s="54" cm="1">
        <f t="array" aca="1" ref="BL335" ca="1">SMALL(IF(Order_QTY&gt;0,ROW($BF$3:$BF$1009)-2,9999),ROW(333:333))</f>
        <v>417</v>
      </c>
      <c r="BM335" s="53" t="str" cm="1">
        <f t="array" aca="1" ref="BM335" ca="1">OFFSET($BF$2,$BL335,COLUMN(A:A),,)</f>
        <v>DA5640-004</v>
      </c>
      <c r="BN335" s="55" cm="1">
        <f t="array" aca="1" ref="BN335" ca="1">OFFSET($BF$2,$BL335,COLUMN(B:B),,)</f>
        <v>44744</v>
      </c>
      <c r="BO335" s="53" cm="1">
        <f t="array" aca="1" ref="BO335" ca="1">OFFSET($BF$2,$BL335,COLUMN(C:C),,)</f>
        <v>12.5</v>
      </c>
      <c r="BP335" s="53" cm="1">
        <f t="array" aca="1" ref="BP335" ca="1">OFFSET($BF$2,$BL335,COLUMN(D:D),,)</f>
        <v>36</v>
      </c>
    </row>
    <row r="336" spans="52:68">
      <c r="AZ336" s="6">
        <v>334</v>
      </c>
      <c r="BA336" s="45" t="str">
        <f t="shared" ca="1" si="34"/>
        <v>DJ5961-780</v>
      </c>
      <c r="BB336" s="44">
        <f t="shared" ca="1" si="35"/>
        <v>44744</v>
      </c>
      <c r="BC336" s="6">
        <f>$AP$2</f>
        <v>9</v>
      </c>
      <c r="BD336" s="6">
        <f ca="1">$AP$20</f>
        <v>720</v>
      </c>
      <c r="BF336" s="6" cm="1">
        <f t="array" aca="1" ref="BF336" ca="1">SMALL(IF(CGAC-$D$1&lt;36,ROW($BD$3:$BD$1009)-2,9999),ROW(334:334))</f>
        <v>334</v>
      </c>
      <c r="BG336" s="6" t="str" cm="1">
        <f t="array" aca="1" ref="BG336" ca="1">OFFSET($AZ$2,$BF336,COLUMN(A:A),,)</f>
        <v>DJ5961-780</v>
      </c>
      <c r="BH336" s="49" cm="1">
        <f t="array" aca="1" ref="BH336" ca="1">OFFSET($AZ$2,$BF336,COLUMN(B:B),,)</f>
        <v>44744</v>
      </c>
      <c r="BI336" s="6" cm="1">
        <f t="array" aca="1" ref="BI336" ca="1">OFFSET($AZ$2,$BF336,COLUMN(C:C),,)</f>
        <v>9</v>
      </c>
      <c r="BJ336" s="6" cm="1">
        <f t="array" aca="1" ref="BJ336" ca="1">OFFSET($AZ$2,$BF336,COLUMN(D:D),,)</f>
        <v>720</v>
      </c>
      <c r="BL336" s="54" cm="1">
        <f t="array" aca="1" ref="BL336" ca="1">SMALL(IF(Order_QTY&gt;0,ROW($BF$3:$BF$1009)-2,9999),ROW(334:334))</f>
        <v>418</v>
      </c>
      <c r="BM336" s="53" t="str" cm="1">
        <f t="array" aca="1" ref="BM336" ca="1">OFFSET($BF$2,$BL336,COLUMN(A:A),,)</f>
        <v>DA5640-004</v>
      </c>
      <c r="BN336" s="55" cm="1">
        <f t="array" aca="1" ref="BN336" ca="1">OFFSET($BF$2,$BL336,COLUMN(B:B),,)</f>
        <v>44744</v>
      </c>
      <c r="BO336" s="53" cm="1">
        <f t="array" aca="1" ref="BO336" ca="1">OFFSET($BF$2,$BL336,COLUMN(C:C),,)</f>
        <v>13</v>
      </c>
      <c r="BP336" s="53" cm="1">
        <f t="array" aca="1" ref="BP336" ca="1">OFFSET($BF$2,$BL336,COLUMN(D:D),,)</f>
        <v>24</v>
      </c>
    </row>
    <row r="337" spans="52:68">
      <c r="AZ337" s="6">
        <v>335</v>
      </c>
      <c r="BA337" s="45" t="str">
        <f t="shared" ca="1" si="34"/>
        <v>DJ5961-780</v>
      </c>
      <c r="BB337" s="44">
        <f t="shared" ca="1" si="35"/>
        <v>44744</v>
      </c>
      <c r="BC337" s="6">
        <f>$AQ$2</f>
        <v>9.5</v>
      </c>
      <c r="BD337" s="6">
        <f ca="1">$AQ$20</f>
        <v>132</v>
      </c>
      <c r="BF337" s="6" cm="1">
        <f t="array" aca="1" ref="BF337" ca="1">SMALL(IF(CGAC-$D$1&lt;36,ROW($BD$3:$BD$1009)-2,9999),ROW(335:335))</f>
        <v>335</v>
      </c>
      <c r="BG337" s="6" t="str" cm="1">
        <f t="array" aca="1" ref="BG337" ca="1">OFFSET($AZ$2,$BF337,COLUMN(A:A),,)</f>
        <v>DJ5961-780</v>
      </c>
      <c r="BH337" s="49" cm="1">
        <f t="array" aca="1" ref="BH337" ca="1">OFFSET($AZ$2,$BF337,COLUMN(B:B),,)</f>
        <v>44744</v>
      </c>
      <c r="BI337" s="6" cm="1">
        <f t="array" aca="1" ref="BI337" ca="1">OFFSET($AZ$2,$BF337,COLUMN(C:C),,)</f>
        <v>9.5</v>
      </c>
      <c r="BJ337" s="6" cm="1">
        <f t="array" aca="1" ref="BJ337" ca="1">OFFSET($AZ$2,$BF337,COLUMN(D:D),,)</f>
        <v>132</v>
      </c>
      <c r="BL337" s="54" cm="1">
        <f t="array" aca="1" ref="BL337" ca="1">SMALL(IF(Order_QTY&gt;0,ROW($BF$3:$BF$1009)-2,9999),ROW(335:335))</f>
        <v>421</v>
      </c>
      <c r="BM337" s="53" t="str" cm="1">
        <f t="array" aca="1" ref="BM337" ca="1">OFFSET($BF$2,$BL337,COLUMN(A:A),,)</f>
        <v>DC0819-001</v>
      </c>
      <c r="BN337" s="55" cm="1">
        <f t="array" aca="1" ref="BN337" ca="1">OFFSET($BF$2,$BL337,COLUMN(B:B),,)</f>
        <v>44751</v>
      </c>
      <c r="BO337" s="53" cm="1">
        <f t="array" aca="1" ref="BO337" ca="1">OFFSET($BF$2,$BL337,COLUMN(C:C),,)</f>
        <v>5</v>
      </c>
      <c r="BP337" s="53" cm="1">
        <f t="array" aca="1" ref="BP337" ca="1">OFFSET($BF$2,$BL337,COLUMN(D:D),,)</f>
        <v>2</v>
      </c>
    </row>
    <row r="338" spans="52:68">
      <c r="AZ338" s="6">
        <v>336</v>
      </c>
      <c r="BA338" s="45" t="str">
        <f t="shared" ca="1" si="34"/>
        <v>DJ5961-780</v>
      </c>
      <c r="BB338" s="44">
        <f t="shared" ca="1" si="35"/>
        <v>44744</v>
      </c>
      <c r="BC338" s="6">
        <f>$AR$2</f>
        <v>10</v>
      </c>
      <c r="BD338" s="6">
        <f ca="1">$AR$20</f>
        <v>594</v>
      </c>
      <c r="BF338" s="6" cm="1">
        <f t="array" aca="1" ref="BF338" ca="1">SMALL(IF(CGAC-$D$1&lt;36,ROW($BD$3:$BD$1009)-2,9999),ROW(336:336))</f>
        <v>336</v>
      </c>
      <c r="BG338" s="6" t="str" cm="1">
        <f t="array" aca="1" ref="BG338" ca="1">OFFSET($AZ$2,$BF338,COLUMN(A:A),,)</f>
        <v>DJ5961-780</v>
      </c>
      <c r="BH338" s="49" cm="1">
        <f t="array" aca="1" ref="BH338" ca="1">OFFSET($AZ$2,$BF338,COLUMN(B:B),,)</f>
        <v>44744</v>
      </c>
      <c r="BI338" s="6" cm="1">
        <f t="array" aca="1" ref="BI338" ca="1">OFFSET($AZ$2,$BF338,COLUMN(C:C),,)</f>
        <v>10</v>
      </c>
      <c r="BJ338" s="6" cm="1">
        <f t="array" aca="1" ref="BJ338" ca="1">OFFSET($AZ$2,$BF338,COLUMN(D:D),,)</f>
        <v>594</v>
      </c>
      <c r="BL338" s="54" cm="1">
        <f t="array" aca="1" ref="BL338" ca="1">SMALL(IF(Order_QTY&gt;0,ROW($BF$3:$BF$1009)-2,9999),ROW(336:336))</f>
        <v>423</v>
      </c>
      <c r="BM338" s="53" t="str" cm="1">
        <f t="array" aca="1" ref="BM338" ca="1">OFFSET($BF$2,$BL338,COLUMN(A:A),,)</f>
        <v>DC0819-001</v>
      </c>
      <c r="BN338" s="55" cm="1">
        <f t="array" aca="1" ref="BN338" ca="1">OFFSET($BF$2,$BL338,COLUMN(B:B),,)</f>
        <v>44751</v>
      </c>
      <c r="BO338" s="53" cm="1">
        <f t="array" aca="1" ref="BO338" ca="1">OFFSET($BF$2,$BL338,COLUMN(C:C),,)</f>
        <v>6</v>
      </c>
      <c r="BP338" s="53" cm="1">
        <f t="array" aca="1" ref="BP338" ca="1">OFFSET($BF$2,$BL338,COLUMN(D:D),,)</f>
        <v>2</v>
      </c>
    </row>
    <row r="339" spans="52:68">
      <c r="AZ339" s="6">
        <v>337</v>
      </c>
      <c r="BA339" s="45" t="str">
        <f t="shared" ca="1" si="34"/>
        <v>DJ5961-780</v>
      </c>
      <c r="BB339" s="44">
        <f t="shared" ca="1" si="35"/>
        <v>44744</v>
      </c>
      <c r="BC339" s="6">
        <f>$AS$2</f>
        <v>10.5</v>
      </c>
      <c r="BD339" s="6">
        <f ca="1">$AS$20</f>
        <v>84</v>
      </c>
      <c r="BF339" s="6" cm="1">
        <f t="array" aca="1" ref="BF339" ca="1">SMALL(IF(CGAC-$D$1&lt;36,ROW($BD$3:$BD$1009)-2,9999),ROW(337:337))</f>
        <v>337</v>
      </c>
      <c r="BG339" s="6" t="str" cm="1">
        <f t="array" aca="1" ref="BG339" ca="1">OFFSET($AZ$2,$BF339,COLUMN(A:A),,)</f>
        <v>DJ5961-780</v>
      </c>
      <c r="BH339" s="49" cm="1">
        <f t="array" aca="1" ref="BH339" ca="1">OFFSET($AZ$2,$BF339,COLUMN(B:B),,)</f>
        <v>44744</v>
      </c>
      <c r="BI339" s="6" cm="1">
        <f t="array" aca="1" ref="BI339" ca="1">OFFSET($AZ$2,$BF339,COLUMN(C:C),,)</f>
        <v>10.5</v>
      </c>
      <c r="BJ339" s="6" cm="1">
        <f t="array" aca="1" ref="BJ339" ca="1">OFFSET($AZ$2,$BF339,COLUMN(D:D),,)</f>
        <v>84</v>
      </c>
      <c r="BL339" s="54" cm="1">
        <f t="array" aca="1" ref="BL339" ca="1">SMALL(IF(Order_QTY&gt;0,ROW($BF$3:$BF$1009)-2,9999),ROW(337:337))</f>
        <v>425</v>
      </c>
      <c r="BM339" s="53" t="str" cm="1">
        <f t="array" aca="1" ref="BM339" ca="1">OFFSET($BF$2,$BL339,COLUMN(A:A),,)</f>
        <v>DC0819-001</v>
      </c>
      <c r="BN339" s="55" cm="1">
        <f t="array" aca="1" ref="BN339" ca="1">OFFSET($BF$2,$BL339,COLUMN(B:B),,)</f>
        <v>44751</v>
      </c>
      <c r="BO339" s="53" cm="1">
        <f t="array" aca="1" ref="BO339" ca="1">OFFSET($BF$2,$BL339,COLUMN(C:C),,)</f>
        <v>7</v>
      </c>
      <c r="BP339" s="53" cm="1">
        <f t="array" aca="1" ref="BP339" ca="1">OFFSET($BF$2,$BL339,COLUMN(D:D),,)</f>
        <v>138</v>
      </c>
    </row>
    <row r="340" spans="52:68">
      <c r="AZ340" s="6">
        <v>338</v>
      </c>
      <c r="BA340" s="45" t="str">
        <f t="shared" ca="1" si="34"/>
        <v>DJ5961-780</v>
      </c>
      <c r="BB340" s="44">
        <f t="shared" ca="1" si="35"/>
        <v>44744</v>
      </c>
      <c r="BC340" s="6">
        <f>$AT$2</f>
        <v>11</v>
      </c>
      <c r="BD340" s="6">
        <f ca="1">$AT$20</f>
        <v>312</v>
      </c>
      <c r="BF340" s="6" cm="1">
        <f t="array" aca="1" ref="BF340" ca="1">SMALL(IF(CGAC-$D$1&lt;36,ROW($BD$3:$BD$1009)-2,9999),ROW(338:338))</f>
        <v>338</v>
      </c>
      <c r="BG340" s="6" t="str" cm="1">
        <f t="array" aca="1" ref="BG340" ca="1">OFFSET($AZ$2,$BF340,COLUMN(A:A),,)</f>
        <v>DJ5961-780</v>
      </c>
      <c r="BH340" s="49" cm="1">
        <f t="array" aca="1" ref="BH340" ca="1">OFFSET($AZ$2,$BF340,COLUMN(B:B),,)</f>
        <v>44744</v>
      </c>
      <c r="BI340" s="6" cm="1">
        <f t="array" aca="1" ref="BI340" ca="1">OFFSET($AZ$2,$BF340,COLUMN(C:C),,)</f>
        <v>11</v>
      </c>
      <c r="BJ340" s="6" cm="1">
        <f t="array" aca="1" ref="BJ340" ca="1">OFFSET($AZ$2,$BF340,COLUMN(D:D),,)</f>
        <v>312</v>
      </c>
      <c r="BL340" s="54" cm="1">
        <f t="array" aca="1" ref="BL340" ca="1">SMALL(IF(Order_QTY&gt;0,ROW($BF$3:$BF$1009)-2,9999),ROW(338:338))</f>
        <v>426</v>
      </c>
      <c r="BM340" s="53" t="str" cm="1">
        <f t="array" aca="1" ref="BM340" ca="1">OFFSET($BF$2,$BL340,COLUMN(A:A),,)</f>
        <v>DC0819-001</v>
      </c>
      <c r="BN340" s="55" cm="1">
        <f t="array" aca="1" ref="BN340" ca="1">OFFSET($BF$2,$BL340,COLUMN(B:B),,)</f>
        <v>44751</v>
      </c>
      <c r="BO340" s="53" cm="1">
        <f t="array" aca="1" ref="BO340" ca="1">OFFSET($BF$2,$BL340,COLUMN(C:C),,)</f>
        <v>7.5</v>
      </c>
      <c r="BP340" s="53" cm="1">
        <f t="array" aca="1" ref="BP340" ca="1">OFFSET($BF$2,$BL340,COLUMN(D:D),,)</f>
        <v>6</v>
      </c>
    </row>
    <row r="341" spans="52:68">
      <c r="AZ341" s="6">
        <v>339</v>
      </c>
      <c r="BA341" s="45" t="str">
        <f t="shared" ca="1" si="34"/>
        <v>DJ5961-780</v>
      </c>
      <c r="BB341" s="44">
        <f t="shared" ca="1" si="35"/>
        <v>44744</v>
      </c>
      <c r="BC341" s="6">
        <f>$AU$2</f>
        <v>11.5</v>
      </c>
      <c r="BD341" s="6">
        <f ca="1">$AU$20</f>
        <v>24</v>
      </c>
      <c r="BF341" s="6" cm="1">
        <f t="array" aca="1" ref="BF341" ca="1">SMALL(IF(CGAC-$D$1&lt;36,ROW($BD$3:$BD$1009)-2,9999),ROW(339:339))</f>
        <v>339</v>
      </c>
      <c r="BG341" s="6" t="str" cm="1">
        <f t="array" aca="1" ref="BG341" ca="1">OFFSET($AZ$2,$BF341,COLUMN(A:A),,)</f>
        <v>DJ5961-780</v>
      </c>
      <c r="BH341" s="49" cm="1">
        <f t="array" aca="1" ref="BH341" ca="1">OFFSET($AZ$2,$BF341,COLUMN(B:B),,)</f>
        <v>44744</v>
      </c>
      <c r="BI341" s="6" cm="1">
        <f t="array" aca="1" ref="BI341" ca="1">OFFSET($AZ$2,$BF341,COLUMN(C:C),,)</f>
        <v>11.5</v>
      </c>
      <c r="BJ341" s="6" cm="1">
        <f t="array" aca="1" ref="BJ341" ca="1">OFFSET($AZ$2,$BF341,COLUMN(D:D),,)</f>
        <v>24</v>
      </c>
      <c r="BL341" s="54" cm="1">
        <f t="array" aca="1" ref="BL341" ca="1">SMALL(IF(Order_QTY&gt;0,ROW($BF$3:$BF$1009)-2,9999),ROW(339:339))</f>
        <v>427</v>
      </c>
      <c r="BM341" s="53" t="str" cm="1">
        <f t="array" aca="1" ref="BM341" ca="1">OFFSET($BF$2,$BL341,COLUMN(A:A),,)</f>
        <v>DC0819-001</v>
      </c>
      <c r="BN341" s="55" cm="1">
        <f t="array" aca="1" ref="BN341" ca="1">OFFSET($BF$2,$BL341,COLUMN(B:B),,)</f>
        <v>44751</v>
      </c>
      <c r="BO341" s="53" cm="1">
        <f t="array" aca="1" ref="BO341" ca="1">OFFSET($BF$2,$BL341,COLUMN(C:C),,)</f>
        <v>8</v>
      </c>
      <c r="BP341" s="53" cm="1">
        <f t="array" aca="1" ref="BP341" ca="1">OFFSET($BF$2,$BL341,COLUMN(D:D),,)</f>
        <v>156</v>
      </c>
    </row>
    <row r="342" spans="52:68">
      <c r="AZ342" s="6">
        <v>340</v>
      </c>
      <c r="BA342" s="45" t="str">
        <f t="shared" ca="1" si="34"/>
        <v>DJ5961-780</v>
      </c>
      <c r="BB342" s="44">
        <f t="shared" ca="1" si="35"/>
        <v>44744</v>
      </c>
      <c r="BC342" s="6">
        <f>$AV$2</f>
        <v>12</v>
      </c>
      <c r="BD342" s="6">
        <f ca="1">$AV$20</f>
        <v>132</v>
      </c>
      <c r="BF342" s="6" cm="1">
        <f t="array" aca="1" ref="BF342" ca="1">SMALL(IF(CGAC-$D$1&lt;36,ROW($BD$3:$BD$1009)-2,9999),ROW(340:340))</f>
        <v>340</v>
      </c>
      <c r="BG342" s="6" t="str" cm="1">
        <f t="array" aca="1" ref="BG342" ca="1">OFFSET($AZ$2,$BF342,COLUMN(A:A),,)</f>
        <v>DJ5961-780</v>
      </c>
      <c r="BH342" s="49" cm="1">
        <f t="array" aca="1" ref="BH342" ca="1">OFFSET($AZ$2,$BF342,COLUMN(B:B),,)</f>
        <v>44744</v>
      </c>
      <c r="BI342" s="6" cm="1">
        <f t="array" aca="1" ref="BI342" ca="1">OFFSET($AZ$2,$BF342,COLUMN(C:C),,)</f>
        <v>12</v>
      </c>
      <c r="BJ342" s="6" cm="1">
        <f t="array" aca="1" ref="BJ342" ca="1">OFFSET($AZ$2,$BF342,COLUMN(D:D),,)</f>
        <v>132</v>
      </c>
      <c r="BL342" s="54" cm="1">
        <f t="array" aca="1" ref="BL342" ca="1">SMALL(IF(Order_QTY&gt;0,ROW($BF$3:$BF$1009)-2,9999),ROW(340:340))</f>
        <v>428</v>
      </c>
      <c r="BM342" s="53" t="str" cm="1">
        <f t="array" aca="1" ref="BM342" ca="1">OFFSET($BF$2,$BL342,COLUMN(A:A),,)</f>
        <v>DC0819-001</v>
      </c>
      <c r="BN342" s="55" cm="1">
        <f t="array" aca="1" ref="BN342" ca="1">OFFSET($BF$2,$BL342,COLUMN(B:B),,)</f>
        <v>44751</v>
      </c>
      <c r="BO342" s="53" cm="1">
        <f t="array" aca="1" ref="BO342" ca="1">OFFSET($BF$2,$BL342,COLUMN(C:C),,)</f>
        <v>8.5</v>
      </c>
      <c r="BP342" s="53" cm="1">
        <f t="array" aca="1" ref="BP342" ca="1">OFFSET($BF$2,$BL342,COLUMN(D:D),,)</f>
        <v>60</v>
      </c>
    </row>
    <row r="343" spans="52:68">
      <c r="AZ343" s="6">
        <v>341</v>
      </c>
      <c r="BA343" s="45" t="str">
        <f t="shared" ca="1" si="34"/>
        <v>DJ5961-780</v>
      </c>
      <c r="BB343" s="44">
        <f t="shared" ca="1" si="35"/>
        <v>44744</v>
      </c>
      <c r="BC343" s="6">
        <f>$AW$2</f>
        <v>12.5</v>
      </c>
      <c r="BD343" s="6">
        <f ca="1">$AW$20</f>
        <v>0</v>
      </c>
      <c r="BF343" s="6" cm="1">
        <f t="array" aca="1" ref="BF343" ca="1">SMALL(IF(CGAC-$D$1&lt;36,ROW($BD$3:$BD$1009)-2,9999),ROW(341:341))</f>
        <v>341</v>
      </c>
      <c r="BG343" s="6" t="str" cm="1">
        <f t="array" aca="1" ref="BG343" ca="1">OFFSET($AZ$2,$BF343,COLUMN(A:A),,)</f>
        <v>DJ5961-780</v>
      </c>
      <c r="BH343" s="49" cm="1">
        <f t="array" aca="1" ref="BH343" ca="1">OFFSET($AZ$2,$BF343,COLUMN(B:B),,)</f>
        <v>44744</v>
      </c>
      <c r="BI343" s="6" cm="1">
        <f t="array" aca="1" ref="BI343" ca="1">OFFSET($AZ$2,$BF343,COLUMN(C:C),,)</f>
        <v>12.5</v>
      </c>
      <c r="BJ343" s="6" cm="1">
        <f t="array" aca="1" ref="BJ343" ca="1">OFFSET($AZ$2,$BF343,COLUMN(D:D),,)</f>
        <v>0</v>
      </c>
      <c r="BL343" s="54" cm="1">
        <f t="array" aca="1" ref="BL343" ca="1">SMALL(IF(Order_QTY&gt;0,ROW($BF$3:$BF$1009)-2,9999),ROW(341:341))</f>
        <v>429</v>
      </c>
      <c r="BM343" s="53" t="str" cm="1">
        <f t="array" aca="1" ref="BM343" ca="1">OFFSET($BF$2,$BL343,COLUMN(A:A),,)</f>
        <v>DC0819-001</v>
      </c>
      <c r="BN343" s="55" cm="1">
        <f t="array" aca="1" ref="BN343" ca="1">OFFSET($BF$2,$BL343,COLUMN(B:B),,)</f>
        <v>44751</v>
      </c>
      <c r="BO343" s="53" cm="1">
        <f t="array" aca="1" ref="BO343" ca="1">OFFSET($BF$2,$BL343,COLUMN(C:C),,)</f>
        <v>9</v>
      </c>
      <c r="BP343" s="53" cm="1">
        <f t="array" aca="1" ref="BP343" ca="1">OFFSET($BF$2,$BL343,COLUMN(D:D),,)</f>
        <v>186</v>
      </c>
    </row>
    <row r="344" spans="52:68">
      <c r="AZ344" s="6">
        <v>342</v>
      </c>
      <c r="BA344" s="45" t="str">
        <f t="shared" ca="1" si="34"/>
        <v>DJ5961-780</v>
      </c>
      <c r="BB344" s="44">
        <f t="shared" ca="1" si="35"/>
        <v>44744</v>
      </c>
      <c r="BC344" s="6">
        <f>$AX$2</f>
        <v>13</v>
      </c>
      <c r="BD344" s="6">
        <f ca="1">$AX$20</f>
        <v>12</v>
      </c>
      <c r="BF344" s="6" cm="1">
        <f t="array" aca="1" ref="BF344" ca="1">SMALL(IF(CGAC-$D$1&lt;36,ROW($BD$3:$BD$1009)-2,9999),ROW(342:342))</f>
        <v>342</v>
      </c>
      <c r="BG344" s="6" t="str" cm="1">
        <f t="array" aca="1" ref="BG344" ca="1">OFFSET($AZ$2,$BF344,COLUMN(A:A),,)</f>
        <v>DJ5961-780</v>
      </c>
      <c r="BH344" s="49" cm="1">
        <f t="array" aca="1" ref="BH344" ca="1">OFFSET($AZ$2,$BF344,COLUMN(B:B),,)</f>
        <v>44744</v>
      </c>
      <c r="BI344" s="6" cm="1">
        <f t="array" aca="1" ref="BI344" ca="1">OFFSET($AZ$2,$BF344,COLUMN(C:C),,)</f>
        <v>13</v>
      </c>
      <c r="BJ344" s="6" cm="1">
        <f t="array" aca="1" ref="BJ344" ca="1">OFFSET($AZ$2,$BF344,COLUMN(D:D),,)</f>
        <v>12</v>
      </c>
      <c r="BL344" s="54" cm="1">
        <f t="array" aca="1" ref="BL344" ca="1">SMALL(IF(Order_QTY&gt;0,ROW($BF$3:$BF$1009)-2,9999),ROW(342:342))</f>
        <v>430</v>
      </c>
      <c r="BM344" s="53" t="str" cm="1">
        <f t="array" aca="1" ref="BM344" ca="1">OFFSET($BF$2,$BL344,COLUMN(A:A),,)</f>
        <v>DC0819-001</v>
      </c>
      <c r="BN344" s="55" cm="1">
        <f t="array" aca="1" ref="BN344" ca="1">OFFSET($BF$2,$BL344,COLUMN(B:B),,)</f>
        <v>44751</v>
      </c>
      <c r="BO344" s="53" cm="1">
        <f t="array" aca="1" ref="BO344" ca="1">OFFSET($BF$2,$BL344,COLUMN(C:C),,)</f>
        <v>9.5</v>
      </c>
      <c r="BP344" s="53" cm="1">
        <f t="array" aca="1" ref="BP344" ca="1">OFFSET($BF$2,$BL344,COLUMN(D:D),,)</f>
        <v>84</v>
      </c>
    </row>
    <row r="345" spans="52:68">
      <c r="AZ345" s="6">
        <v>343</v>
      </c>
      <c r="BA345" s="45" t="str">
        <f ca="1">$AD$21</f>
        <v>DR5952-810</v>
      </c>
      <c r="BB345" s="44">
        <f ca="1">$AE$21</f>
        <v>44744</v>
      </c>
      <c r="BC345" s="6">
        <f>$AF$2</f>
        <v>4</v>
      </c>
      <c r="BD345" s="6">
        <f ca="1">$AF$21</f>
        <v>12</v>
      </c>
      <c r="BF345" s="6" cm="1">
        <f t="array" aca="1" ref="BF345" ca="1">SMALL(IF(CGAC-$D$1&lt;36,ROW($BD$3:$BD$1009)-2,9999),ROW(343:343))</f>
        <v>343</v>
      </c>
      <c r="BG345" s="6" t="str" cm="1">
        <f t="array" aca="1" ref="BG345" ca="1">OFFSET($AZ$2,$BF345,COLUMN(A:A),,)</f>
        <v>DR5952-810</v>
      </c>
      <c r="BH345" s="49" cm="1">
        <f t="array" aca="1" ref="BH345" ca="1">OFFSET($AZ$2,$BF345,COLUMN(B:B),,)</f>
        <v>44744</v>
      </c>
      <c r="BI345" s="6" cm="1">
        <f t="array" aca="1" ref="BI345" ca="1">OFFSET($AZ$2,$BF345,COLUMN(C:C),,)</f>
        <v>4</v>
      </c>
      <c r="BJ345" s="6" cm="1">
        <f t="array" aca="1" ref="BJ345" ca="1">OFFSET($AZ$2,$BF345,COLUMN(D:D),,)</f>
        <v>12</v>
      </c>
      <c r="BL345" s="54" cm="1">
        <f t="array" aca="1" ref="BL345" ca="1">SMALL(IF(Order_QTY&gt;0,ROW($BF$3:$BF$1009)-2,9999),ROW(343:343))</f>
        <v>431</v>
      </c>
      <c r="BM345" s="53" t="str" cm="1">
        <f t="array" aca="1" ref="BM345" ca="1">OFFSET($BF$2,$BL345,COLUMN(A:A),,)</f>
        <v>DC0819-001</v>
      </c>
      <c r="BN345" s="55" cm="1">
        <f t="array" aca="1" ref="BN345" ca="1">OFFSET($BF$2,$BL345,COLUMN(B:B),,)</f>
        <v>44751</v>
      </c>
      <c r="BO345" s="53" cm="1">
        <f t="array" aca="1" ref="BO345" ca="1">OFFSET($BF$2,$BL345,COLUMN(C:C),,)</f>
        <v>10</v>
      </c>
      <c r="BP345" s="53" cm="1">
        <f t="array" aca="1" ref="BP345" ca="1">OFFSET($BF$2,$BL345,COLUMN(D:D),,)</f>
        <v>216</v>
      </c>
    </row>
    <row r="346" spans="52:68">
      <c r="AZ346" s="6">
        <v>344</v>
      </c>
      <c r="BA346" s="45" t="str">
        <f t="shared" ref="BA346:BA363" ca="1" si="36">$AD$21</f>
        <v>DR5952-810</v>
      </c>
      <c r="BB346" s="44">
        <f t="shared" ref="BB346:BB363" ca="1" si="37">$AE$21</f>
        <v>44744</v>
      </c>
      <c r="BC346" s="6">
        <f>$AG$2</f>
        <v>4.5</v>
      </c>
      <c r="BD346" s="6">
        <f ca="1">$AG$21</f>
        <v>12</v>
      </c>
      <c r="BF346" s="6" cm="1">
        <f t="array" aca="1" ref="BF346" ca="1">SMALL(IF(CGAC-$D$1&lt;36,ROW($BD$3:$BD$1009)-2,9999),ROW(344:344))</f>
        <v>344</v>
      </c>
      <c r="BG346" s="6" t="str" cm="1">
        <f t="array" aca="1" ref="BG346" ca="1">OFFSET($AZ$2,$BF346,COLUMN(A:A),,)</f>
        <v>DR5952-810</v>
      </c>
      <c r="BH346" s="49" cm="1">
        <f t="array" aca="1" ref="BH346" ca="1">OFFSET($AZ$2,$BF346,COLUMN(B:B),,)</f>
        <v>44744</v>
      </c>
      <c r="BI346" s="6" cm="1">
        <f t="array" aca="1" ref="BI346" ca="1">OFFSET($AZ$2,$BF346,COLUMN(C:C),,)</f>
        <v>4.5</v>
      </c>
      <c r="BJ346" s="6" cm="1">
        <f t="array" aca="1" ref="BJ346" ca="1">OFFSET($AZ$2,$BF346,COLUMN(D:D),,)</f>
        <v>12</v>
      </c>
      <c r="BL346" s="54" cm="1">
        <f t="array" aca="1" ref="BL346" ca="1">SMALL(IF(Order_QTY&gt;0,ROW($BF$3:$BF$1009)-2,9999),ROW(344:344))</f>
        <v>432</v>
      </c>
      <c r="BM346" s="53" t="str" cm="1">
        <f t="array" aca="1" ref="BM346" ca="1">OFFSET($BF$2,$BL346,COLUMN(A:A),,)</f>
        <v>DC0819-001</v>
      </c>
      <c r="BN346" s="55" cm="1">
        <f t="array" aca="1" ref="BN346" ca="1">OFFSET($BF$2,$BL346,COLUMN(B:B),,)</f>
        <v>44751</v>
      </c>
      <c r="BO346" s="53" cm="1">
        <f t="array" aca="1" ref="BO346" ca="1">OFFSET($BF$2,$BL346,COLUMN(C:C),,)</f>
        <v>10.5</v>
      </c>
      <c r="BP346" s="53" cm="1">
        <f t="array" aca="1" ref="BP346" ca="1">OFFSET($BF$2,$BL346,COLUMN(D:D),,)</f>
        <v>96</v>
      </c>
    </row>
    <row r="347" spans="52:68">
      <c r="AZ347" s="6">
        <v>345</v>
      </c>
      <c r="BA347" s="45" t="str">
        <f t="shared" ca="1" si="36"/>
        <v>DR5952-810</v>
      </c>
      <c r="BB347" s="44">
        <f t="shared" ca="1" si="37"/>
        <v>44744</v>
      </c>
      <c r="BC347" s="6">
        <f>$AH$2</f>
        <v>5</v>
      </c>
      <c r="BD347" s="6">
        <f ca="1">$AH$21</f>
        <v>26</v>
      </c>
      <c r="BF347" s="6" cm="1">
        <f t="array" aca="1" ref="BF347" ca="1">SMALL(IF(CGAC-$D$1&lt;36,ROW($BD$3:$BD$1009)-2,9999),ROW(345:345))</f>
        <v>345</v>
      </c>
      <c r="BG347" s="6" t="str" cm="1">
        <f t="array" aca="1" ref="BG347" ca="1">OFFSET($AZ$2,$BF347,COLUMN(A:A),,)</f>
        <v>DR5952-810</v>
      </c>
      <c r="BH347" s="49" cm="1">
        <f t="array" aca="1" ref="BH347" ca="1">OFFSET($AZ$2,$BF347,COLUMN(B:B),,)</f>
        <v>44744</v>
      </c>
      <c r="BI347" s="6" cm="1">
        <f t="array" aca="1" ref="BI347" ca="1">OFFSET($AZ$2,$BF347,COLUMN(C:C),,)</f>
        <v>5</v>
      </c>
      <c r="BJ347" s="6" cm="1">
        <f t="array" aca="1" ref="BJ347" ca="1">OFFSET($AZ$2,$BF347,COLUMN(D:D),,)</f>
        <v>26</v>
      </c>
      <c r="BL347" s="54" cm="1">
        <f t="array" aca="1" ref="BL347" ca="1">SMALL(IF(Order_QTY&gt;0,ROW($BF$3:$BF$1009)-2,9999),ROW(345:345))</f>
        <v>433</v>
      </c>
      <c r="BM347" s="53" t="str" cm="1">
        <f t="array" aca="1" ref="BM347" ca="1">OFFSET($BF$2,$BL347,COLUMN(A:A),,)</f>
        <v>DC0819-001</v>
      </c>
      <c r="BN347" s="55" cm="1">
        <f t="array" aca="1" ref="BN347" ca="1">OFFSET($BF$2,$BL347,COLUMN(B:B),,)</f>
        <v>44751</v>
      </c>
      <c r="BO347" s="53" cm="1">
        <f t="array" aca="1" ref="BO347" ca="1">OFFSET($BF$2,$BL347,COLUMN(C:C),,)</f>
        <v>11</v>
      </c>
      <c r="BP347" s="53" cm="1">
        <f t="array" aca="1" ref="BP347" ca="1">OFFSET($BF$2,$BL347,COLUMN(D:D),,)</f>
        <v>198</v>
      </c>
    </row>
    <row r="348" spans="52:68">
      <c r="AZ348" s="6">
        <v>346</v>
      </c>
      <c r="BA348" s="45" t="str">
        <f t="shared" ca="1" si="36"/>
        <v>DR5952-810</v>
      </c>
      <c r="BB348" s="44">
        <f t="shared" ca="1" si="37"/>
        <v>44744</v>
      </c>
      <c r="BC348" s="6">
        <f>$AI$2</f>
        <v>5.5</v>
      </c>
      <c r="BD348" s="6">
        <f ca="1">$AI$21</f>
        <v>32</v>
      </c>
      <c r="BF348" s="6" cm="1">
        <f t="array" aca="1" ref="BF348" ca="1">SMALL(IF(CGAC-$D$1&lt;36,ROW($BD$3:$BD$1009)-2,9999),ROW(346:346))</f>
        <v>346</v>
      </c>
      <c r="BG348" s="6" t="str" cm="1">
        <f t="array" aca="1" ref="BG348" ca="1">OFFSET($AZ$2,$BF348,COLUMN(A:A),,)</f>
        <v>DR5952-810</v>
      </c>
      <c r="BH348" s="49" cm="1">
        <f t="array" aca="1" ref="BH348" ca="1">OFFSET($AZ$2,$BF348,COLUMN(B:B),,)</f>
        <v>44744</v>
      </c>
      <c r="BI348" s="6" cm="1">
        <f t="array" aca="1" ref="BI348" ca="1">OFFSET($AZ$2,$BF348,COLUMN(C:C),,)</f>
        <v>5.5</v>
      </c>
      <c r="BJ348" s="6" cm="1">
        <f t="array" aca="1" ref="BJ348" ca="1">OFFSET($AZ$2,$BF348,COLUMN(D:D),,)</f>
        <v>32</v>
      </c>
      <c r="BL348" s="54" cm="1">
        <f t="array" aca="1" ref="BL348" ca="1">SMALL(IF(Order_QTY&gt;0,ROW($BF$3:$BF$1009)-2,9999),ROW(346:346))</f>
        <v>434</v>
      </c>
      <c r="BM348" s="53" t="str" cm="1">
        <f t="array" aca="1" ref="BM348" ca="1">OFFSET($BF$2,$BL348,COLUMN(A:A),,)</f>
        <v>DC0819-001</v>
      </c>
      <c r="BN348" s="55" cm="1">
        <f t="array" aca="1" ref="BN348" ca="1">OFFSET($BF$2,$BL348,COLUMN(B:B),,)</f>
        <v>44751</v>
      </c>
      <c r="BO348" s="53" cm="1">
        <f t="array" aca="1" ref="BO348" ca="1">OFFSET($BF$2,$BL348,COLUMN(C:C),,)</f>
        <v>11.5</v>
      </c>
      <c r="BP348" s="53" cm="1">
        <f t="array" aca="1" ref="BP348" ca="1">OFFSET($BF$2,$BL348,COLUMN(D:D),,)</f>
        <v>12</v>
      </c>
    </row>
    <row r="349" spans="52:68">
      <c r="AZ349" s="6">
        <v>347</v>
      </c>
      <c r="BA349" s="45" t="str">
        <f t="shared" ca="1" si="36"/>
        <v>DR5952-810</v>
      </c>
      <c r="BB349" s="44">
        <f t="shared" ca="1" si="37"/>
        <v>44744</v>
      </c>
      <c r="BC349" s="6">
        <f>$AJ$2</f>
        <v>6</v>
      </c>
      <c r="BD349" s="6">
        <f ca="1">$AJ$21</f>
        <v>38</v>
      </c>
      <c r="BF349" s="6" cm="1">
        <f t="array" aca="1" ref="BF349" ca="1">SMALL(IF(CGAC-$D$1&lt;36,ROW($BD$3:$BD$1009)-2,9999),ROW(347:347))</f>
        <v>347</v>
      </c>
      <c r="BG349" s="6" t="str" cm="1">
        <f t="array" aca="1" ref="BG349" ca="1">OFFSET($AZ$2,$BF349,COLUMN(A:A),,)</f>
        <v>DR5952-810</v>
      </c>
      <c r="BH349" s="49" cm="1">
        <f t="array" aca="1" ref="BH349" ca="1">OFFSET($AZ$2,$BF349,COLUMN(B:B),,)</f>
        <v>44744</v>
      </c>
      <c r="BI349" s="6" cm="1">
        <f t="array" aca="1" ref="BI349" ca="1">OFFSET($AZ$2,$BF349,COLUMN(C:C),,)</f>
        <v>6</v>
      </c>
      <c r="BJ349" s="6" cm="1">
        <f t="array" aca="1" ref="BJ349" ca="1">OFFSET($AZ$2,$BF349,COLUMN(D:D),,)</f>
        <v>38</v>
      </c>
      <c r="BL349" s="54" cm="1">
        <f t="array" aca="1" ref="BL349" ca="1">SMALL(IF(Order_QTY&gt;0,ROW($BF$3:$BF$1009)-2,9999),ROW(347:347))</f>
        <v>435</v>
      </c>
      <c r="BM349" s="53" t="str" cm="1">
        <f t="array" aca="1" ref="BM349" ca="1">OFFSET($BF$2,$BL349,COLUMN(A:A),,)</f>
        <v>DC0819-001</v>
      </c>
      <c r="BN349" s="55" cm="1">
        <f t="array" aca="1" ref="BN349" ca="1">OFFSET($BF$2,$BL349,COLUMN(B:B),,)</f>
        <v>44751</v>
      </c>
      <c r="BO349" s="53" cm="1">
        <f t="array" aca="1" ref="BO349" ca="1">OFFSET($BF$2,$BL349,COLUMN(C:C),,)</f>
        <v>12</v>
      </c>
      <c r="BP349" s="53" cm="1">
        <f t="array" aca="1" ref="BP349" ca="1">OFFSET($BF$2,$BL349,COLUMN(D:D),,)</f>
        <v>132</v>
      </c>
    </row>
    <row r="350" spans="52:68">
      <c r="AZ350" s="6">
        <v>348</v>
      </c>
      <c r="BA350" s="45" t="str">
        <f t="shared" ca="1" si="36"/>
        <v>DR5952-810</v>
      </c>
      <c r="BB350" s="44">
        <f t="shared" ca="1" si="37"/>
        <v>44744</v>
      </c>
      <c r="BC350" s="6">
        <f>$AK$2</f>
        <v>6.5</v>
      </c>
      <c r="BD350" s="6">
        <f ca="1">$AK$21</f>
        <v>56</v>
      </c>
      <c r="BF350" s="6" cm="1">
        <f t="array" aca="1" ref="BF350" ca="1">SMALL(IF(CGAC-$D$1&lt;36,ROW($BD$3:$BD$1009)-2,9999),ROW(348:348))</f>
        <v>348</v>
      </c>
      <c r="BG350" s="6" t="str" cm="1">
        <f t="array" aca="1" ref="BG350" ca="1">OFFSET($AZ$2,$BF350,COLUMN(A:A),,)</f>
        <v>DR5952-810</v>
      </c>
      <c r="BH350" s="49" cm="1">
        <f t="array" aca="1" ref="BH350" ca="1">OFFSET($AZ$2,$BF350,COLUMN(B:B),,)</f>
        <v>44744</v>
      </c>
      <c r="BI350" s="6" cm="1">
        <f t="array" aca="1" ref="BI350" ca="1">OFFSET($AZ$2,$BF350,COLUMN(C:C),,)</f>
        <v>6.5</v>
      </c>
      <c r="BJ350" s="6" cm="1">
        <f t="array" aca="1" ref="BJ350" ca="1">OFFSET($AZ$2,$BF350,COLUMN(D:D),,)</f>
        <v>56</v>
      </c>
      <c r="BL350" s="54" cm="1">
        <f t="array" aca="1" ref="BL350" ca="1">SMALL(IF(Order_QTY&gt;0,ROW($BF$3:$BF$1009)-2,9999),ROW(348:348))</f>
        <v>436</v>
      </c>
      <c r="BM350" s="53" t="str" cm="1">
        <f t="array" aca="1" ref="BM350" ca="1">OFFSET($BF$2,$BL350,COLUMN(A:A),,)</f>
        <v>DC0819-001</v>
      </c>
      <c r="BN350" s="55" cm="1">
        <f t="array" aca="1" ref="BN350" ca="1">OFFSET($BF$2,$BL350,COLUMN(B:B),,)</f>
        <v>44751</v>
      </c>
      <c r="BO350" s="53" cm="1">
        <f t="array" aca="1" ref="BO350" ca="1">OFFSET($BF$2,$BL350,COLUMN(C:C),,)</f>
        <v>12.5</v>
      </c>
      <c r="BP350" s="53" cm="1">
        <f t="array" aca="1" ref="BP350" ca="1">OFFSET($BF$2,$BL350,COLUMN(D:D),,)</f>
        <v>6</v>
      </c>
    </row>
    <row r="351" spans="52:68">
      <c r="AZ351" s="6">
        <v>349</v>
      </c>
      <c r="BA351" s="45" t="str">
        <f t="shared" ca="1" si="36"/>
        <v>DR5952-810</v>
      </c>
      <c r="BB351" s="44">
        <f t="shared" ca="1" si="37"/>
        <v>44744</v>
      </c>
      <c r="BC351" s="6">
        <f>$AL$2</f>
        <v>7</v>
      </c>
      <c r="BD351" s="6">
        <f ca="1">$AL$21</f>
        <v>64</v>
      </c>
      <c r="BF351" s="6" cm="1">
        <f t="array" aca="1" ref="BF351" ca="1">SMALL(IF(CGAC-$D$1&lt;36,ROW($BD$3:$BD$1009)-2,9999),ROW(349:349))</f>
        <v>349</v>
      </c>
      <c r="BG351" s="6" t="str" cm="1">
        <f t="array" aca="1" ref="BG351" ca="1">OFFSET($AZ$2,$BF351,COLUMN(A:A),,)</f>
        <v>DR5952-810</v>
      </c>
      <c r="BH351" s="49" cm="1">
        <f t="array" aca="1" ref="BH351" ca="1">OFFSET($AZ$2,$BF351,COLUMN(B:B),,)</f>
        <v>44744</v>
      </c>
      <c r="BI351" s="6" cm="1">
        <f t="array" aca="1" ref="BI351" ca="1">OFFSET($AZ$2,$BF351,COLUMN(C:C),,)</f>
        <v>7</v>
      </c>
      <c r="BJ351" s="6" cm="1">
        <f t="array" aca="1" ref="BJ351" ca="1">OFFSET($AZ$2,$BF351,COLUMN(D:D),,)</f>
        <v>64</v>
      </c>
      <c r="BL351" s="54" cm="1">
        <f t="array" aca="1" ref="BL351" ca="1">SMALL(IF(Order_QTY&gt;0,ROW($BF$3:$BF$1009)-2,9999),ROW(349:349))</f>
        <v>437</v>
      </c>
      <c r="BM351" s="53" t="str" cm="1">
        <f t="array" aca="1" ref="BM351" ca="1">OFFSET($BF$2,$BL351,COLUMN(A:A),,)</f>
        <v>DC0819-001</v>
      </c>
      <c r="BN351" s="55" cm="1">
        <f t="array" aca="1" ref="BN351" ca="1">OFFSET($BF$2,$BL351,COLUMN(B:B),,)</f>
        <v>44751</v>
      </c>
      <c r="BO351" s="53" cm="1">
        <f t="array" aca="1" ref="BO351" ca="1">OFFSET($BF$2,$BL351,COLUMN(C:C),,)</f>
        <v>13</v>
      </c>
      <c r="BP351" s="53" cm="1">
        <f t="array" aca="1" ref="BP351" ca="1">OFFSET($BF$2,$BL351,COLUMN(D:D),,)</f>
        <v>6</v>
      </c>
    </row>
    <row r="352" spans="52:68">
      <c r="AZ352" s="6">
        <v>350</v>
      </c>
      <c r="BA352" s="45" t="str">
        <f t="shared" ca="1" si="36"/>
        <v>DR5952-810</v>
      </c>
      <c r="BB352" s="44">
        <f t="shared" ca="1" si="37"/>
        <v>44744</v>
      </c>
      <c r="BC352" s="6">
        <f>$AM$2</f>
        <v>7.5</v>
      </c>
      <c r="BD352" s="6">
        <f ca="1">$AM$21</f>
        <v>58</v>
      </c>
      <c r="BF352" s="6" cm="1">
        <f t="array" aca="1" ref="BF352" ca="1">SMALL(IF(CGAC-$D$1&lt;36,ROW($BD$3:$BD$1009)-2,9999),ROW(350:350))</f>
        <v>350</v>
      </c>
      <c r="BG352" s="6" t="str" cm="1">
        <f t="array" aca="1" ref="BG352" ca="1">OFFSET($AZ$2,$BF352,COLUMN(A:A),,)</f>
        <v>DR5952-810</v>
      </c>
      <c r="BH352" s="49" cm="1">
        <f t="array" aca="1" ref="BH352" ca="1">OFFSET($AZ$2,$BF352,COLUMN(B:B),,)</f>
        <v>44744</v>
      </c>
      <c r="BI352" s="6" cm="1">
        <f t="array" aca="1" ref="BI352" ca="1">OFFSET($AZ$2,$BF352,COLUMN(C:C),,)</f>
        <v>7.5</v>
      </c>
      <c r="BJ352" s="6" cm="1">
        <f t="array" aca="1" ref="BJ352" ca="1">OFFSET($AZ$2,$BF352,COLUMN(D:D),,)</f>
        <v>58</v>
      </c>
      <c r="BL352" s="54" cm="1">
        <f t="array" aca="1" ref="BL352" ca="1">SMALL(IF(Order_QTY&gt;0,ROW($BF$3:$BF$1009)-2,9999),ROW(350:350))</f>
        <v>438</v>
      </c>
      <c r="BM352" s="53" t="str" cm="1">
        <f t="array" aca="1" ref="BM352" ca="1">OFFSET($BF$2,$BL352,COLUMN(A:A),,)</f>
        <v>DR5952-810</v>
      </c>
      <c r="BN352" s="55" cm="1">
        <f t="array" aca="1" ref="BN352" ca="1">OFFSET($BF$2,$BL352,COLUMN(B:B),,)</f>
        <v>44751</v>
      </c>
      <c r="BO352" s="53" cm="1">
        <f t="array" aca="1" ref="BO352" ca="1">OFFSET($BF$2,$BL352,COLUMN(C:C),,)</f>
        <v>4</v>
      </c>
      <c r="BP352" s="53" cm="1">
        <f t="array" aca="1" ref="BP352" ca="1">OFFSET($BF$2,$BL352,COLUMN(D:D),,)</f>
        <v>6</v>
      </c>
    </row>
    <row r="353" spans="52:68">
      <c r="AZ353" s="6">
        <v>351</v>
      </c>
      <c r="BA353" s="45" t="str">
        <f t="shared" ca="1" si="36"/>
        <v>DR5952-810</v>
      </c>
      <c r="BB353" s="44">
        <f t="shared" ca="1" si="37"/>
        <v>44744</v>
      </c>
      <c r="BC353" s="6">
        <f>$AN$2</f>
        <v>8</v>
      </c>
      <c r="BD353" s="6">
        <f ca="1">$AN$21</f>
        <v>102</v>
      </c>
      <c r="BF353" s="6" cm="1">
        <f t="array" aca="1" ref="BF353" ca="1">SMALL(IF(CGAC-$D$1&lt;36,ROW($BD$3:$BD$1009)-2,9999),ROW(351:351))</f>
        <v>351</v>
      </c>
      <c r="BG353" s="6" t="str" cm="1">
        <f t="array" aca="1" ref="BG353" ca="1">OFFSET($AZ$2,$BF353,COLUMN(A:A),,)</f>
        <v>DR5952-810</v>
      </c>
      <c r="BH353" s="49" cm="1">
        <f t="array" aca="1" ref="BH353" ca="1">OFFSET($AZ$2,$BF353,COLUMN(B:B),,)</f>
        <v>44744</v>
      </c>
      <c r="BI353" s="6" cm="1">
        <f t="array" aca="1" ref="BI353" ca="1">OFFSET($AZ$2,$BF353,COLUMN(C:C),,)</f>
        <v>8</v>
      </c>
      <c r="BJ353" s="6" cm="1">
        <f t="array" aca="1" ref="BJ353" ca="1">OFFSET($AZ$2,$BF353,COLUMN(D:D),,)</f>
        <v>102</v>
      </c>
      <c r="BL353" s="54" cm="1">
        <f t="array" aca="1" ref="BL353" ca="1">SMALL(IF(Order_QTY&gt;0,ROW($BF$3:$BF$1009)-2,9999),ROW(351:351))</f>
        <v>439</v>
      </c>
      <c r="BM353" s="53" t="str" cm="1">
        <f t="array" aca="1" ref="BM353" ca="1">OFFSET($BF$2,$BL353,COLUMN(A:A),,)</f>
        <v>DR5952-810</v>
      </c>
      <c r="BN353" s="55" cm="1">
        <f t="array" aca="1" ref="BN353" ca="1">OFFSET($BF$2,$BL353,COLUMN(B:B),,)</f>
        <v>44751</v>
      </c>
      <c r="BO353" s="53" cm="1">
        <f t="array" aca="1" ref="BO353" ca="1">OFFSET($BF$2,$BL353,COLUMN(C:C),,)</f>
        <v>4.5</v>
      </c>
      <c r="BP353" s="53" cm="1">
        <f t="array" aca="1" ref="BP353" ca="1">OFFSET($BF$2,$BL353,COLUMN(D:D),,)</f>
        <v>6</v>
      </c>
    </row>
    <row r="354" spans="52:68">
      <c r="AZ354" s="6">
        <v>352</v>
      </c>
      <c r="BA354" s="45" t="str">
        <f t="shared" ca="1" si="36"/>
        <v>DR5952-810</v>
      </c>
      <c r="BB354" s="44">
        <f t="shared" ca="1" si="37"/>
        <v>44744</v>
      </c>
      <c r="BC354" s="6">
        <f>$AO$2</f>
        <v>8.5</v>
      </c>
      <c r="BD354" s="6">
        <f ca="1">$AO$21</f>
        <v>84</v>
      </c>
      <c r="BF354" s="6" cm="1">
        <f t="array" aca="1" ref="BF354" ca="1">SMALL(IF(CGAC-$D$1&lt;36,ROW($BD$3:$BD$1009)-2,9999),ROW(352:352))</f>
        <v>352</v>
      </c>
      <c r="BG354" s="6" t="str" cm="1">
        <f t="array" aca="1" ref="BG354" ca="1">OFFSET($AZ$2,$BF354,COLUMN(A:A),,)</f>
        <v>DR5952-810</v>
      </c>
      <c r="BH354" s="49" cm="1">
        <f t="array" aca="1" ref="BH354" ca="1">OFFSET($AZ$2,$BF354,COLUMN(B:B),,)</f>
        <v>44744</v>
      </c>
      <c r="BI354" s="6" cm="1">
        <f t="array" aca="1" ref="BI354" ca="1">OFFSET($AZ$2,$BF354,COLUMN(C:C),,)</f>
        <v>8.5</v>
      </c>
      <c r="BJ354" s="6" cm="1">
        <f t="array" aca="1" ref="BJ354" ca="1">OFFSET($AZ$2,$BF354,COLUMN(D:D),,)</f>
        <v>84</v>
      </c>
      <c r="BL354" s="54" cm="1">
        <f t="array" aca="1" ref="BL354" ca="1">SMALL(IF(Order_QTY&gt;0,ROW($BF$3:$BF$1009)-2,9999),ROW(352:352))</f>
        <v>440</v>
      </c>
      <c r="BM354" s="53" t="str" cm="1">
        <f t="array" aca="1" ref="BM354" ca="1">OFFSET($BF$2,$BL354,COLUMN(A:A),,)</f>
        <v>DR5952-810</v>
      </c>
      <c r="BN354" s="55" cm="1">
        <f t="array" aca="1" ref="BN354" ca="1">OFFSET($BF$2,$BL354,COLUMN(B:B),,)</f>
        <v>44751</v>
      </c>
      <c r="BO354" s="53" cm="1">
        <f t="array" aca="1" ref="BO354" ca="1">OFFSET($BF$2,$BL354,COLUMN(C:C),,)</f>
        <v>5</v>
      </c>
      <c r="BP354" s="53" cm="1">
        <f t="array" aca="1" ref="BP354" ca="1">OFFSET($BF$2,$BL354,COLUMN(D:D),,)</f>
        <v>18</v>
      </c>
    </row>
    <row r="355" spans="52:68">
      <c r="AZ355" s="6">
        <v>353</v>
      </c>
      <c r="BA355" s="45" t="str">
        <f t="shared" ca="1" si="36"/>
        <v>DR5952-810</v>
      </c>
      <c r="BB355" s="44">
        <f t="shared" ca="1" si="37"/>
        <v>44744</v>
      </c>
      <c r="BC355" s="6">
        <f>$AP$2</f>
        <v>9</v>
      </c>
      <c r="BD355" s="6">
        <f ca="1">$AP$21</f>
        <v>84</v>
      </c>
      <c r="BF355" s="6" cm="1">
        <f t="array" aca="1" ref="BF355" ca="1">SMALL(IF(CGAC-$D$1&lt;36,ROW($BD$3:$BD$1009)-2,9999),ROW(353:353))</f>
        <v>353</v>
      </c>
      <c r="BG355" s="6" t="str" cm="1">
        <f t="array" aca="1" ref="BG355" ca="1">OFFSET($AZ$2,$BF355,COLUMN(A:A),,)</f>
        <v>DR5952-810</v>
      </c>
      <c r="BH355" s="49" cm="1">
        <f t="array" aca="1" ref="BH355" ca="1">OFFSET($AZ$2,$BF355,COLUMN(B:B),,)</f>
        <v>44744</v>
      </c>
      <c r="BI355" s="6" cm="1">
        <f t="array" aca="1" ref="BI355" ca="1">OFFSET($AZ$2,$BF355,COLUMN(C:C),,)</f>
        <v>9</v>
      </c>
      <c r="BJ355" s="6" cm="1">
        <f t="array" aca="1" ref="BJ355" ca="1">OFFSET($AZ$2,$BF355,COLUMN(D:D),,)</f>
        <v>84</v>
      </c>
      <c r="BL355" s="54" cm="1">
        <f t="array" aca="1" ref="BL355" ca="1">SMALL(IF(Order_QTY&gt;0,ROW($BF$3:$BF$1009)-2,9999),ROW(353:353))</f>
        <v>441</v>
      </c>
      <c r="BM355" s="53" t="str" cm="1">
        <f t="array" aca="1" ref="BM355" ca="1">OFFSET($BF$2,$BL355,COLUMN(A:A),,)</f>
        <v>DR5952-810</v>
      </c>
      <c r="BN355" s="55" cm="1">
        <f t="array" aca="1" ref="BN355" ca="1">OFFSET($BF$2,$BL355,COLUMN(B:B),,)</f>
        <v>44751</v>
      </c>
      <c r="BO355" s="53" cm="1">
        <f t="array" aca="1" ref="BO355" ca="1">OFFSET($BF$2,$BL355,COLUMN(C:C),,)</f>
        <v>5.5</v>
      </c>
      <c r="BP355" s="53" cm="1">
        <f t="array" aca="1" ref="BP355" ca="1">OFFSET($BF$2,$BL355,COLUMN(D:D),,)</f>
        <v>24</v>
      </c>
    </row>
    <row r="356" spans="52:68">
      <c r="AZ356" s="6">
        <v>354</v>
      </c>
      <c r="BA356" s="45" t="str">
        <f t="shared" ca="1" si="36"/>
        <v>DR5952-810</v>
      </c>
      <c r="BB356" s="44">
        <f t="shared" ca="1" si="37"/>
        <v>44744</v>
      </c>
      <c r="BC356" s="6">
        <f>$AQ$2</f>
        <v>9.5</v>
      </c>
      <c r="BD356" s="6">
        <f ca="1">$AQ$21</f>
        <v>82</v>
      </c>
      <c r="BF356" s="6" cm="1">
        <f t="array" aca="1" ref="BF356" ca="1">SMALL(IF(CGAC-$D$1&lt;36,ROW($BD$3:$BD$1009)-2,9999),ROW(354:354))</f>
        <v>354</v>
      </c>
      <c r="BG356" s="6" t="str" cm="1">
        <f t="array" aca="1" ref="BG356" ca="1">OFFSET($AZ$2,$BF356,COLUMN(A:A),,)</f>
        <v>DR5952-810</v>
      </c>
      <c r="BH356" s="49" cm="1">
        <f t="array" aca="1" ref="BH356" ca="1">OFFSET($AZ$2,$BF356,COLUMN(B:B),,)</f>
        <v>44744</v>
      </c>
      <c r="BI356" s="6" cm="1">
        <f t="array" aca="1" ref="BI356" ca="1">OFFSET($AZ$2,$BF356,COLUMN(C:C),,)</f>
        <v>9.5</v>
      </c>
      <c r="BJ356" s="6" cm="1">
        <f t="array" aca="1" ref="BJ356" ca="1">OFFSET($AZ$2,$BF356,COLUMN(D:D),,)</f>
        <v>82</v>
      </c>
      <c r="BL356" s="54" cm="1">
        <f t="array" aca="1" ref="BL356" ca="1">SMALL(IF(Order_QTY&gt;0,ROW($BF$3:$BF$1009)-2,9999),ROW(354:354))</f>
        <v>442</v>
      </c>
      <c r="BM356" s="53" t="str" cm="1">
        <f t="array" aca="1" ref="BM356" ca="1">OFFSET($BF$2,$BL356,COLUMN(A:A),,)</f>
        <v>DR5952-810</v>
      </c>
      <c r="BN356" s="55" cm="1">
        <f t="array" aca="1" ref="BN356" ca="1">OFFSET($BF$2,$BL356,COLUMN(B:B),,)</f>
        <v>44751</v>
      </c>
      <c r="BO356" s="53" cm="1">
        <f t="array" aca="1" ref="BO356" ca="1">OFFSET($BF$2,$BL356,COLUMN(C:C),,)</f>
        <v>6</v>
      </c>
      <c r="BP356" s="53" cm="1">
        <f t="array" aca="1" ref="BP356" ca="1">OFFSET($BF$2,$BL356,COLUMN(D:D),,)</f>
        <v>36</v>
      </c>
    </row>
    <row r="357" spans="52:68">
      <c r="AZ357" s="6">
        <v>355</v>
      </c>
      <c r="BA357" s="45" t="str">
        <f t="shared" ca="1" si="36"/>
        <v>DR5952-810</v>
      </c>
      <c r="BB357" s="44">
        <f t="shared" ca="1" si="37"/>
        <v>44744</v>
      </c>
      <c r="BC357" s="6">
        <f>$AR$2</f>
        <v>10</v>
      </c>
      <c r="BD357" s="6">
        <f ca="1">$AR$21</f>
        <v>66</v>
      </c>
      <c r="BF357" s="6" cm="1">
        <f t="array" aca="1" ref="BF357" ca="1">SMALL(IF(CGAC-$D$1&lt;36,ROW($BD$3:$BD$1009)-2,9999),ROW(355:355))</f>
        <v>355</v>
      </c>
      <c r="BG357" s="6" t="str" cm="1">
        <f t="array" aca="1" ref="BG357" ca="1">OFFSET($AZ$2,$BF357,COLUMN(A:A),,)</f>
        <v>DR5952-810</v>
      </c>
      <c r="BH357" s="49" cm="1">
        <f t="array" aca="1" ref="BH357" ca="1">OFFSET($AZ$2,$BF357,COLUMN(B:B),,)</f>
        <v>44744</v>
      </c>
      <c r="BI357" s="6" cm="1">
        <f t="array" aca="1" ref="BI357" ca="1">OFFSET($AZ$2,$BF357,COLUMN(C:C),,)</f>
        <v>10</v>
      </c>
      <c r="BJ357" s="6" cm="1">
        <f t="array" aca="1" ref="BJ357" ca="1">OFFSET($AZ$2,$BF357,COLUMN(D:D),,)</f>
        <v>66</v>
      </c>
      <c r="BL357" s="54" cm="1">
        <f t="array" aca="1" ref="BL357" ca="1">SMALL(IF(Order_QTY&gt;0,ROW($BF$3:$BF$1009)-2,9999),ROW(355:355))</f>
        <v>443</v>
      </c>
      <c r="BM357" s="53" t="str" cm="1">
        <f t="array" aca="1" ref="BM357" ca="1">OFFSET($BF$2,$BL357,COLUMN(A:A),,)</f>
        <v>DR5952-810</v>
      </c>
      <c r="BN357" s="55" cm="1">
        <f t="array" aca="1" ref="BN357" ca="1">OFFSET($BF$2,$BL357,COLUMN(B:B),,)</f>
        <v>44751</v>
      </c>
      <c r="BO357" s="53" cm="1">
        <f t="array" aca="1" ref="BO357" ca="1">OFFSET($BF$2,$BL357,COLUMN(C:C),,)</f>
        <v>6.5</v>
      </c>
      <c r="BP357" s="53" cm="1">
        <f t="array" aca="1" ref="BP357" ca="1">OFFSET($BF$2,$BL357,COLUMN(D:D),,)</f>
        <v>60</v>
      </c>
    </row>
    <row r="358" spans="52:68">
      <c r="AZ358" s="6">
        <v>356</v>
      </c>
      <c r="BA358" s="45" t="str">
        <f t="shared" ca="1" si="36"/>
        <v>DR5952-810</v>
      </c>
      <c r="BB358" s="44">
        <f t="shared" ca="1" si="37"/>
        <v>44744</v>
      </c>
      <c r="BC358" s="6">
        <f>$AS$2</f>
        <v>10.5</v>
      </c>
      <c r="BD358" s="6">
        <f ca="1">$AS$21</f>
        <v>62</v>
      </c>
      <c r="BF358" s="6" cm="1">
        <f t="array" aca="1" ref="BF358" ca="1">SMALL(IF(CGAC-$D$1&lt;36,ROW($BD$3:$BD$1009)-2,9999),ROW(356:356))</f>
        <v>356</v>
      </c>
      <c r="BG358" s="6" t="str" cm="1">
        <f t="array" aca="1" ref="BG358" ca="1">OFFSET($AZ$2,$BF358,COLUMN(A:A),,)</f>
        <v>DR5952-810</v>
      </c>
      <c r="BH358" s="49" cm="1">
        <f t="array" aca="1" ref="BH358" ca="1">OFFSET($AZ$2,$BF358,COLUMN(B:B),,)</f>
        <v>44744</v>
      </c>
      <c r="BI358" s="6" cm="1">
        <f t="array" aca="1" ref="BI358" ca="1">OFFSET($AZ$2,$BF358,COLUMN(C:C),,)</f>
        <v>10.5</v>
      </c>
      <c r="BJ358" s="6" cm="1">
        <f t="array" aca="1" ref="BJ358" ca="1">OFFSET($AZ$2,$BF358,COLUMN(D:D),,)</f>
        <v>62</v>
      </c>
      <c r="BL358" s="54" cm="1">
        <f t="array" aca="1" ref="BL358" ca="1">SMALL(IF(Order_QTY&gt;0,ROW($BF$3:$BF$1009)-2,9999),ROW(356:356))</f>
        <v>444</v>
      </c>
      <c r="BM358" s="53" t="str" cm="1">
        <f t="array" aca="1" ref="BM358" ca="1">OFFSET($BF$2,$BL358,COLUMN(A:A),,)</f>
        <v>DR5952-810</v>
      </c>
      <c r="BN358" s="55" cm="1">
        <f t="array" aca="1" ref="BN358" ca="1">OFFSET($BF$2,$BL358,COLUMN(B:B),,)</f>
        <v>44751</v>
      </c>
      <c r="BO358" s="53" cm="1">
        <f t="array" aca="1" ref="BO358" ca="1">OFFSET($BF$2,$BL358,COLUMN(C:C),,)</f>
        <v>7</v>
      </c>
      <c r="BP358" s="53" cm="1">
        <f t="array" aca="1" ref="BP358" ca="1">OFFSET($BF$2,$BL358,COLUMN(D:D),,)</f>
        <v>84</v>
      </c>
    </row>
    <row r="359" spans="52:68">
      <c r="AZ359" s="6">
        <v>357</v>
      </c>
      <c r="BA359" s="45" t="str">
        <f t="shared" ca="1" si="36"/>
        <v>DR5952-810</v>
      </c>
      <c r="BB359" s="44">
        <f t="shared" ca="1" si="37"/>
        <v>44744</v>
      </c>
      <c r="BC359" s="6">
        <f>$AT$2</f>
        <v>11</v>
      </c>
      <c r="BD359" s="6">
        <f ca="1">$AT$21</f>
        <v>38</v>
      </c>
      <c r="BF359" s="6" cm="1">
        <f t="array" aca="1" ref="BF359" ca="1">SMALL(IF(CGAC-$D$1&lt;36,ROW($BD$3:$BD$1009)-2,9999),ROW(357:357))</f>
        <v>357</v>
      </c>
      <c r="BG359" s="6" t="str" cm="1">
        <f t="array" aca="1" ref="BG359" ca="1">OFFSET($AZ$2,$BF359,COLUMN(A:A),,)</f>
        <v>DR5952-810</v>
      </c>
      <c r="BH359" s="49" cm="1">
        <f t="array" aca="1" ref="BH359" ca="1">OFFSET($AZ$2,$BF359,COLUMN(B:B),,)</f>
        <v>44744</v>
      </c>
      <c r="BI359" s="6" cm="1">
        <f t="array" aca="1" ref="BI359" ca="1">OFFSET($AZ$2,$BF359,COLUMN(C:C),,)</f>
        <v>11</v>
      </c>
      <c r="BJ359" s="6" cm="1">
        <f t="array" aca="1" ref="BJ359" ca="1">OFFSET($AZ$2,$BF359,COLUMN(D:D),,)</f>
        <v>38</v>
      </c>
      <c r="BL359" s="54" cm="1">
        <f t="array" aca="1" ref="BL359" ca="1">SMALL(IF(Order_QTY&gt;0,ROW($BF$3:$BF$1009)-2,9999),ROW(357:357))</f>
        <v>445</v>
      </c>
      <c r="BM359" s="53" t="str" cm="1">
        <f t="array" aca="1" ref="BM359" ca="1">OFFSET($BF$2,$BL359,COLUMN(A:A),,)</f>
        <v>DR5952-810</v>
      </c>
      <c r="BN359" s="55" cm="1">
        <f t="array" aca="1" ref="BN359" ca="1">OFFSET($BF$2,$BL359,COLUMN(B:B),,)</f>
        <v>44751</v>
      </c>
      <c r="BO359" s="53" cm="1">
        <f t="array" aca="1" ref="BO359" ca="1">OFFSET($BF$2,$BL359,COLUMN(C:C),,)</f>
        <v>7.5</v>
      </c>
      <c r="BP359" s="53" cm="1">
        <f t="array" aca="1" ref="BP359" ca="1">OFFSET($BF$2,$BL359,COLUMN(D:D),,)</f>
        <v>72</v>
      </c>
    </row>
    <row r="360" spans="52:68">
      <c r="AZ360" s="6">
        <v>358</v>
      </c>
      <c r="BA360" s="45" t="str">
        <f t="shared" ca="1" si="36"/>
        <v>DR5952-810</v>
      </c>
      <c r="BB360" s="44">
        <f t="shared" ca="1" si="37"/>
        <v>44744</v>
      </c>
      <c r="BC360" s="6">
        <f>$AU$2</f>
        <v>11.5</v>
      </c>
      <c r="BD360" s="6">
        <f ca="1">$AU$21</f>
        <v>34</v>
      </c>
      <c r="BF360" s="6" cm="1">
        <f t="array" aca="1" ref="BF360" ca="1">SMALL(IF(CGAC-$D$1&lt;36,ROW($BD$3:$BD$1009)-2,9999),ROW(358:358))</f>
        <v>358</v>
      </c>
      <c r="BG360" s="6" t="str" cm="1">
        <f t="array" aca="1" ref="BG360" ca="1">OFFSET($AZ$2,$BF360,COLUMN(A:A),,)</f>
        <v>DR5952-810</v>
      </c>
      <c r="BH360" s="49" cm="1">
        <f t="array" aca="1" ref="BH360" ca="1">OFFSET($AZ$2,$BF360,COLUMN(B:B),,)</f>
        <v>44744</v>
      </c>
      <c r="BI360" s="6" cm="1">
        <f t="array" aca="1" ref="BI360" ca="1">OFFSET($AZ$2,$BF360,COLUMN(C:C),,)</f>
        <v>11.5</v>
      </c>
      <c r="BJ360" s="6" cm="1">
        <f t="array" aca="1" ref="BJ360" ca="1">OFFSET($AZ$2,$BF360,COLUMN(D:D),,)</f>
        <v>34</v>
      </c>
      <c r="BL360" s="54" cm="1">
        <f t="array" aca="1" ref="BL360" ca="1">SMALL(IF(Order_QTY&gt;0,ROW($BF$3:$BF$1009)-2,9999),ROW(358:358))</f>
        <v>446</v>
      </c>
      <c r="BM360" s="53" t="str" cm="1">
        <f t="array" aca="1" ref="BM360" ca="1">OFFSET($BF$2,$BL360,COLUMN(A:A),,)</f>
        <v>DR5952-810</v>
      </c>
      <c r="BN360" s="55" cm="1">
        <f t="array" aca="1" ref="BN360" ca="1">OFFSET($BF$2,$BL360,COLUMN(B:B),,)</f>
        <v>44751</v>
      </c>
      <c r="BO360" s="53" cm="1">
        <f t="array" aca="1" ref="BO360" ca="1">OFFSET($BF$2,$BL360,COLUMN(C:C),,)</f>
        <v>8</v>
      </c>
      <c r="BP360" s="53" cm="1">
        <f t="array" aca="1" ref="BP360" ca="1">OFFSET($BF$2,$BL360,COLUMN(D:D),,)</f>
        <v>84</v>
      </c>
    </row>
    <row r="361" spans="52:68">
      <c r="AZ361" s="6">
        <v>359</v>
      </c>
      <c r="BA361" s="45" t="str">
        <f t="shared" ca="1" si="36"/>
        <v>DR5952-810</v>
      </c>
      <c r="BB361" s="44">
        <f t="shared" ca="1" si="37"/>
        <v>44744</v>
      </c>
      <c r="BC361" s="6">
        <f>$AV$2</f>
        <v>12</v>
      </c>
      <c r="BD361" s="6">
        <f ca="1">$AV$21</f>
        <v>22</v>
      </c>
      <c r="BF361" s="6" cm="1">
        <f t="array" aca="1" ref="BF361" ca="1">SMALL(IF(CGAC-$D$1&lt;36,ROW($BD$3:$BD$1009)-2,9999),ROW(359:359))</f>
        <v>359</v>
      </c>
      <c r="BG361" s="6" t="str" cm="1">
        <f t="array" aca="1" ref="BG361" ca="1">OFFSET($AZ$2,$BF361,COLUMN(A:A),,)</f>
        <v>DR5952-810</v>
      </c>
      <c r="BH361" s="49" cm="1">
        <f t="array" aca="1" ref="BH361" ca="1">OFFSET($AZ$2,$BF361,COLUMN(B:B),,)</f>
        <v>44744</v>
      </c>
      <c r="BI361" s="6" cm="1">
        <f t="array" aca="1" ref="BI361" ca="1">OFFSET($AZ$2,$BF361,COLUMN(C:C),,)</f>
        <v>12</v>
      </c>
      <c r="BJ361" s="6" cm="1">
        <f t="array" aca="1" ref="BJ361" ca="1">OFFSET($AZ$2,$BF361,COLUMN(D:D),,)</f>
        <v>22</v>
      </c>
      <c r="BL361" s="54" cm="1">
        <f t="array" aca="1" ref="BL361" ca="1">SMALL(IF(Order_QTY&gt;0,ROW($BF$3:$BF$1009)-2,9999),ROW(359:359))</f>
        <v>447</v>
      </c>
      <c r="BM361" s="53" t="str" cm="1">
        <f t="array" aca="1" ref="BM361" ca="1">OFFSET($BF$2,$BL361,COLUMN(A:A),,)</f>
        <v>DR5952-810</v>
      </c>
      <c r="BN361" s="55" cm="1">
        <f t="array" aca="1" ref="BN361" ca="1">OFFSET($BF$2,$BL361,COLUMN(B:B),,)</f>
        <v>44751</v>
      </c>
      <c r="BO361" s="53" cm="1">
        <f t="array" aca="1" ref="BO361" ca="1">OFFSET($BF$2,$BL361,COLUMN(C:C),,)</f>
        <v>8.5</v>
      </c>
      <c r="BP361" s="53" cm="1">
        <f t="array" aca="1" ref="BP361" ca="1">OFFSET($BF$2,$BL361,COLUMN(D:D),,)</f>
        <v>72</v>
      </c>
    </row>
    <row r="362" spans="52:68">
      <c r="AZ362" s="6">
        <v>360</v>
      </c>
      <c r="BA362" s="45" t="str">
        <f t="shared" ca="1" si="36"/>
        <v>DR5952-810</v>
      </c>
      <c r="BB362" s="44">
        <f t="shared" ca="1" si="37"/>
        <v>44744</v>
      </c>
      <c r="BC362" s="6">
        <f>$AW$2</f>
        <v>12.5</v>
      </c>
      <c r="BD362" s="6">
        <f ca="1">$AW$21</f>
        <v>14</v>
      </c>
      <c r="BF362" s="6" cm="1">
        <f t="array" aca="1" ref="BF362" ca="1">SMALL(IF(CGAC-$D$1&lt;36,ROW($BD$3:$BD$1009)-2,9999),ROW(360:360))</f>
        <v>360</v>
      </c>
      <c r="BG362" s="6" t="str" cm="1">
        <f t="array" aca="1" ref="BG362" ca="1">OFFSET($AZ$2,$BF362,COLUMN(A:A),,)</f>
        <v>DR5952-810</v>
      </c>
      <c r="BH362" s="49" cm="1">
        <f t="array" aca="1" ref="BH362" ca="1">OFFSET($AZ$2,$BF362,COLUMN(B:B),,)</f>
        <v>44744</v>
      </c>
      <c r="BI362" s="6" cm="1">
        <f t="array" aca="1" ref="BI362" ca="1">OFFSET($AZ$2,$BF362,COLUMN(C:C),,)</f>
        <v>12.5</v>
      </c>
      <c r="BJ362" s="6" cm="1">
        <f t="array" aca="1" ref="BJ362" ca="1">OFFSET($AZ$2,$BF362,COLUMN(D:D),,)</f>
        <v>14</v>
      </c>
      <c r="BL362" s="54" cm="1">
        <f t="array" aca="1" ref="BL362" ca="1">SMALL(IF(Order_QTY&gt;0,ROW($BF$3:$BF$1009)-2,9999),ROW(360:360))</f>
        <v>448</v>
      </c>
      <c r="BM362" s="53" t="str" cm="1">
        <f t="array" aca="1" ref="BM362" ca="1">OFFSET($BF$2,$BL362,COLUMN(A:A),,)</f>
        <v>DR5952-810</v>
      </c>
      <c r="BN362" s="55" cm="1">
        <f t="array" aca="1" ref="BN362" ca="1">OFFSET($BF$2,$BL362,COLUMN(B:B),,)</f>
        <v>44751</v>
      </c>
      <c r="BO362" s="53" cm="1">
        <f t="array" aca="1" ref="BO362" ca="1">OFFSET($BF$2,$BL362,COLUMN(C:C),,)</f>
        <v>9</v>
      </c>
      <c r="BP362" s="53" cm="1">
        <f t="array" aca="1" ref="BP362" ca="1">OFFSET($BF$2,$BL362,COLUMN(D:D),,)</f>
        <v>66</v>
      </c>
    </row>
    <row r="363" spans="52:68">
      <c r="AZ363" s="6">
        <v>361</v>
      </c>
      <c r="BA363" s="45" t="str">
        <f t="shared" ca="1" si="36"/>
        <v>DR5952-810</v>
      </c>
      <c r="BB363" s="44">
        <f t="shared" ca="1" si="37"/>
        <v>44744</v>
      </c>
      <c r="BC363" s="6">
        <f>$AX$2</f>
        <v>13</v>
      </c>
      <c r="BD363" s="6">
        <f ca="1">$AX$21</f>
        <v>8</v>
      </c>
      <c r="BF363" s="6" cm="1">
        <f t="array" aca="1" ref="BF363" ca="1">SMALL(IF(CGAC-$D$1&lt;36,ROW($BD$3:$BD$1009)-2,9999),ROW(361:361))</f>
        <v>361</v>
      </c>
      <c r="BG363" s="6" t="str" cm="1">
        <f t="array" aca="1" ref="BG363" ca="1">OFFSET($AZ$2,$BF363,COLUMN(A:A),,)</f>
        <v>DR5952-810</v>
      </c>
      <c r="BH363" s="49" cm="1">
        <f t="array" aca="1" ref="BH363" ca="1">OFFSET($AZ$2,$BF363,COLUMN(B:B),,)</f>
        <v>44744</v>
      </c>
      <c r="BI363" s="6" cm="1">
        <f t="array" aca="1" ref="BI363" ca="1">OFFSET($AZ$2,$BF363,COLUMN(C:C),,)</f>
        <v>13</v>
      </c>
      <c r="BJ363" s="6" cm="1">
        <f t="array" aca="1" ref="BJ363" ca="1">OFFSET($AZ$2,$BF363,COLUMN(D:D),,)</f>
        <v>8</v>
      </c>
      <c r="BL363" s="54" cm="1">
        <f t="array" aca="1" ref="BL363" ca="1">SMALL(IF(Order_QTY&gt;0,ROW($BF$3:$BF$1009)-2,9999),ROW(361:361))</f>
        <v>449</v>
      </c>
      <c r="BM363" s="53" t="str" cm="1">
        <f t="array" aca="1" ref="BM363" ca="1">OFFSET($BF$2,$BL363,COLUMN(A:A),,)</f>
        <v>DR5952-810</v>
      </c>
      <c r="BN363" s="55" cm="1">
        <f t="array" aca="1" ref="BN363" ca="1">OFFSET($BF$2,$BL363,COLUMN(B:B),,)</f>
        <v>44751</v>
      </c>
      <c r="BO363" s="53" cm="1">
        <f t="array" aca="1" ref="BO363" ca="1">OFFSET($BF$2,$BL363,COLUMN(C:C),,)</f>
        <v>9.5</v>
      </c>
      <c r="BP363" s="53" cm="1">
        <f t="array" aca="1" ref="BP363" ca="1">OFFSET($BF$2,$BL363,COLUMN(D:D),,)</f>
        <v>66</v>
      </c>
    </row>
    <row r="364" spans="52:68">
      <c r="AZ364" s="6">
        <v>362</v>
      </c>
      <c r="BA364" s="45" t="str">
        <f ca="1">$AD$22</f>
        <v>DJ5961-001</v>
      </c>
      <c r="BB364" s="44">
        <f ca="1">$AE$22</f>
        <v>44744</v>
      </c>
      <c r="BC364" s="6">
        <f>$AF$2</f>
        <v>4</v>
      </c>
      <c r="BD364" s="6">
        <f ca="1">$AF$22</f>
        <v>6</v>
      </c>
      <c r="BF364" s="6" cm="1">
        <f t="array" aca="1" ref="BF364" ca="1">SMALL(IF(CGAC-$D$1&lt;36,ROW($BD$3:$BD$1009)-2,9999),ROW(362:362))</f>
        <v>362</v>
      </c>
      <c r="BG364" s="6" t="str" cm="1">
        <f t="array" aca="1" ref="BG364" ca="1">OFFSET($AZ$2,$BF364,COLUMN(A:A),,)</f>
        <v>DJ5961-001</v>
      </c>
      <c r="BH364" s="49" cm="1">
        <f t="array" aca="1" ref="BH364" ca="1">OFFSET($AZ$2,$BF364,COLUMN(B:B),,)</f>
        <v>44744</v>
      </c>
      <c r="BI364" s="6" cm="1">
        <f t="array" aca="1" ref="BI364" ca="1">OFFSET($AZ$2,$BF364,COLUMN(C:C),,)</f>
        <v>4</v>
      </c>
      <c r="BJ364" s="6" cm="1">
        <f t="array" aca="1" ref="BJ364" ca="1">OFFSET($AZ$2,$BF364,COLUMN(D:D),,)</f>
        <v>6</v>
      </c>
      <c r="BL364" s="54" cm="1">
        <f t="array" aca="1" ref="BL364" ca="1">SMALL(IF(Order_QTY&gt;0,ROW($BF$3:$BF$1009)-2,9999),ROW(362:362))</f>
        <v>450</v>
      </c>
      <c r="BM364" s="53" t="str" cm="1">
        <f t="array" aca="1" ref="BM364" ca="1">OFFSET($BF$2,$BL364,COLUMN(A:A),,)</f>
        <v>DR5952-810</v>
      </c>
      <c r="BN364" s="55" cm="1">
        <f t="array" aca="1" ref="BN364" ca="1">OFFSET($BF$2,$BL364,COLUMN(B:B),,)</f>
        <v>44751</v>
      </c>
      <c r="BO364" s="53" cm="1">
        <f t="array" aca="1" ref="BO364" ca="1">OFFSET($BF$2,$BL364,COLUMN(C:C),,)</f>
        <v>10</v>
      </c>
      <c r="BP364" s="53" cm="1">
        <f t="array" aca="1" ref="BP364" ca="1">OFFSET($BF$2,$BL364,COLUMN(D:D),,)</f>
        <v>54</v>
      </c>
    </row>
    <row r="365" spans="52:68">
      <c r="AZ365" s="6">
        <v>363</v>
      </c>
      <c r="BA365" s="45" t="str">
        <f t="shared" ref="BA365:BA382" ca="1" si="38">$AD$22</f>
        <v>DJ5961-001</v>
      </c>
      <c r="BB365" s="44">
        <f t="shared" ref="BB365:BB382" ca="1" si="39">$AE$22</f>
        <v>44744</v>
      </c>
      <c r="BC365" s="6">
        <f>$AG$2</f>
        <v>4.5</v>
      </c>
      <c r="BD365" s="6">
        <f ca="1">$AG$22</f>
        <v>12</v>
      </c>
      <c r="BF365" s="6" cm="1">
        <f t="array" aca="1" ref="BF365" ca="1">SMALL(IF(CGAC-$D$1&lt;36,ROW($BD$3:$BD$1009)-2,9999),ROW(363:363))</f>
        <v>363</v>
      </c>
      <c r="BG365" s="6" t="str" cm="1">
        <f t="array" aca="1" ref="BG365" ca="1">OFFSET($AZ$2,$BF365,COLUMN(A:A),,)</f>
        <v>DJ5961-001</v>
      </c>
      <c r="BH365" s="49" cm="1">
        <f t="array" aca="1" ref="BH365" ca="1">OFFSET($AZ$2,$BF365,COLUMN(B:B),,)</f>
        <v>44744</v>
      </c>
      <c r="BI365" s="6" cm="1">
        <f t="array" aca="1" ref="BI365" ca="1">OFFSET($AZ$2,$BF365,COLUMN(C:C),,)</f>
        <v>4.5</v>
      </c>
      <c r="BJ365" s="6" cm="1">
        <f t="array" aca="1" ref="BJ365" ca="1">OFFSET($AZ$2,$BF365,COLUMN(D:D),,)</f>
        <v>12</v>
      </c>
      <c r="BL365" s="54" cm="1">
        <f t="array" aca="1" ref="BL365" ca="1">SMALL(IF(Order_QTY&gt;0,ROW($BF$3:$BF$1009)-2,9999),ROW(363:363))</f>
        <v>451</v>
      </c>
      <c r="BM365" s="53" t="str" cm="1">
        <f t="array" aca="1" ref="BM365" ca="1">OFFSET($BF$2,$BL365,COLUMN(A:A),,)</f>
        <v>DR5952-810</v>
      </c>
      <c r="BN365" s="55" cm="1">
        <f t="array" aca="1" ref="BN365" ca="1">OFFSET($BF$2,$BL365,COLUMN(B:B),,)</f>
        <v>44751</v>
      </c>
      <c r="BO365" s="53" cm="1">
        <f t="array" aca="1" ref="BO365" ca="1">OFFSET($BF$2,$BL365,COLUMN(C:C),,)</f>
        <v>10.5</v>
      </c>
      <c r="BP365" s="53" cm="1">
        <f t="array" aca="1" ref="BP365" ca="1">OFFSET($BF$2,$BL365,COLUMN(D:D),,)</f>
        <v>42</v>
      </c>
    </row>
    <row r="366" spans="52:68">
      <c r="AZ366" s="6">
        <v>364</v>
      </c>
      <c r="BA366" s="45" t="str">
        <f t="shared" ca="1" si="38"/>
        <v>DJ5961-001</v>
      </c>
      <c r="BB366" s="44">
        <f t="shared" ca="1" si="39"/>
        <v>44744</v>
      </c>
      <c r="BC366" s="6">
        <f>$AH$2</f>
        <v>5</v>
      </c>
      <c r="BD366" s="6">
        <f ca="1">$AH$22</f>
        <v>18</v>
      </c>
      <c r="BF366" s="6" cm="1">
        <f t="array" aca="1" ref="BF366" ca="1">SMALL(IF(CGAC-$D$1&lt;36,ROW($BD$3:$BD$1009)-2,9999),ROW(364:364))</f>
        <v>364</v>
      </c>
      <c r="BG366" s="6" t="str" cm="1">
        <f t="array" aca="1" ref="BG366" ca="1">OFFSET($AZ$2,$BF366,COLUMN(A:A),,)</f>
        <v>DJ5961-001</v>
      </c>
      <c r="BH366" s="49" cm="1">
        <f t="array" aca="1" ref="BH366" ca="1">OFFSET($AZ$2,$BF366,COLUMN(B:B),,)</f>
        <v>44744</v>
      </c>
      <c r="BI366" s="6" cm="1">
        <f t="array" aca="1" ref="BI366" ca="1">OFFSET($AZ$2,$BF366,COLUMN(C:C),,)</f>
        <v>5</v>
      </c>
      <c r="BJ366" s="6" cm="1">
        <f t="array" aca="1" ref="BJ366" ca="1">OFFSET($AZ$2,$BF366,COLUMN(D:D),,)</f>
        <v>18</v>
      </c>
      <c r="BL366" s="54" cm="1">
        <f t="array" aca="1" ref="BL366" ca="1">SMALL(IF(Order_QTY&gt;0,ROW($BF$3:$BF$1009)-2,9999),ROW(364:364))</f>
        <v>452</v>
      </c>
      <c r="BM366" s="53" t="str" cm="1">
        <f t="array" aca="1" ref="BM366" ca="1">OFFSET($BF$2,$BL366,COLUMN(A:A),,)</f>
        <v>DR5952-810</v>
      </c>
      <c r="BN366" s="55" cm="1">
        <f t="array" aca="1" ref="BN366" ca="1">OFFSET($BF$2,$BL366,COLUMN(B:B),,)</f>
        <v>44751</v>
      </c>
      <c r="BO366" s="53" cm="1">
        <f t="array" aca="1" ref="BO366" ca="1">OFFSET($BF$2,$BL366,COLUMN(C:C),,)</f>
        <v>11</v>
      </c>
      <c r="BP366" s="53" cm="1">
        <f t="array" aca="1" ref="BP366" ca="1">OFFSET($BF$2,$BL366,COLUMN(D:D),,)</f>
        <v>36</v>
      </c>
    </row>
    <row r="367" spans="52:68">
      <c r="AZ367" s="6">
        <v>365</v>
      </c>
      <c r="BA367" s="45" t="str">
        <f t="shared" ca="1" si="38"/>
        <v>DJ5961-001</v>
      </c>
      <c r="BB367" s="44">
        <f t="shared" ca="1" si="39"/>
        <v>44744</v>
      </c>
      <c r="BC367" s="6">
        <f>$AI$2</f>
        <v>5.5</v>
      </c>
      <c r="BD367" s="6">
        <f ca="1">$AI$22</f>
        <v>18</v>
      </c>
      <c r="BF367" s="6" cm="1">
        <f t="array" aca="1" ref="BF367" ca="1">SMALL(IF(CGAC-$D$1&lt;36,ROW($BD$3:$BD$1009)-2,9999),ROW(365:365))</f>
        <v>365</v>
      </c>
      <c r="BG367" s="6" t="str" cm="1">
        <f t="array" aca="1" ref="BG367" ca="1">OFFSET($AZ$2,$BF367,COLUMN(A:A),,)</f>
        <v>DJ5961-001</v>
      </c>
      <c r="BH367" s="49" cm="1">
        <f t="array" aca="1" ref="BH367" ca="1">OFFSET($AZ$2,$BF367,COLUMN(B:B),,)</f>
        <v>44744</v>
      </c>
      <c r="BI367" s="6" cm="1">
        <f t="array" aca="1" ref="BI367" ca="1">OFFSET($AZ$2,$BF367,COLUMN(C:C),,)</f>
        <v>5.5</v>
      </c>
      <c r="BJ367" s="6" cm="1">
        <f t="array" aca="1" ref="BJ367" ca="1">OFFSET($AZ$2,$BF367,COLUMN(D:D),,)</f>
        <v>18</v>
      </c>
      <c r="BL367" s="54" cm="1">
        <f t="array" aca="1" ref="BL367" ca="1">SMALL(IF(Order_QTY&gt;0,ROW($BF$3:$BF$1009)-2,9999),ROW(365:365))</f>
        <v>453</v>
      </c>
      <c r="BM367" s="53" t="str" cm="1">
        <f t="array" aca="1" ref="BM367" ca="1">OFFSET($BF$2,$BL367,COLUMN(A:A),,)</f>
        <v>DR5952-810</v>
      </c>
      <c r="BN367" s="55" cm="1">
        <f t="array" aca="1" ref="BN367" ca="1">OFFSET($BF$2,$BL367,COLUMN(B:B),,)</f>
        <v>44751</v>
      </c>
      <c r="BO367" s="53" cm="1">
        <f t="array" aca="1" ref="BO367" ca="1">OFFSET($BF$2,$BL367,COLUMN(C:C),,)</f>
        <v>11.5</v>
      </c>
      <c r="BP367" s="53" cm="1">
        <f t="array" aca="1" ref="BP367" ca="1">OFFSET($BF$2,$BL367,COLUMN(D:D),,)</f>
        <v>18</v>
      </c>
    </row>
    <row r="368" spans="52:68">
      <c r="AZ368" s="6">
        <v>366</v>
      </c>
      <c r="BA368" s="45" t="str">
        <f t="shared" ca="1" si="38"/>
        <v>DJ5961-001</v>
      </c>
      <c r="BB368" s="44">
        <f t="shared" ca="1" si="39"/>
        <v>44744</v>
      </c>
      <c r="BC368" s="6">
        <f>$AJ$2</f>
        <v>6</v>
      </c>
      <c r="BD368" s="6">
        <f ca="1">$AJ$22</f>
        <v>24</v>
      </c>
      <c r="BF368" s="6" cm="1">
        <f t="array" aca="1" ref="BF368" ca="1">SMALL(IF(CGAC-$D$1&lt;36,ROW($BD$3:$BD$1009)-2,9999),ROW(366:366))</f>
        <v>366</v>
      </c>
      <c r="BG368" s="6" t="str" cm="1">
        <f t="array" aca="1" ref="BG368" ca="1">OFFSET($AZ$2,$BF368,COLUMN(A:A),,)</f>
        <v>DJ5961-001</v>
      </c>
      <c r="BH368" s="49" cm="1">
        <f t="array" aca="1" ref="BH368" ca="1">OFFSET($AZ$2,$BF368,COLUMN(B:B),,)</f>
        <v>44744</v>
      </c>
      <c r="BI368" s="6" cm="1">
        <f t="array" aca="1" ref="BI368" ca="1">OFFSET($AZ$2,$BF368,COLUMN(C:C),,)</f>
        <v>6</v>
      </c>
      <c r="BJ368" s="6" cm="1">
        <f t="array" aca="1" ref="BJ368" ca="1">OFFSET($AZ$2,$BF368,COLUMN(D:D),,)</f>
        <v>24</v>
      </c>
      <c r="BL368" s="54" cm="1">
        <f t="array" aca="1" ref="BL368" ca="1">SMALL(IF(Order_QTY&gt;0,ROW($BF$3:$BF$1009)-2,9999),ROW(366:366))</f>
        <v>454</v>
      </c>
      <c r="BM368" s="53" t="str" cm="1">
        <f t="array" aca="1" ref="BM368" ca="1">OFFSET($BF$2,$BL368,COLUMN(A:A),,)</f>
        <v>DR5952-810</v>
      </c>
      <c r="BN368" s="55" cm="1">
        <f t="array" aca="1" ref="BN368" ca="1">OFFSET($BF$2,$BL368,COLUMN(B:B),,)</f>
        <v>44751</v>
      </c>
      <c r="BO368" s="53" cm="1">
        <f t="array" aca="1" ref="BO368" ca="1">OFFSET($BF$2,$BL368,COLUMN(C:C),,)</f>
        <v>12</v>
      </c>
      <c r="BP368" s="53" cm="1">
        <f t="array" aca="1" ref="BP368" ca="1">OFFSET($BF$2,$BL368,COLUMN(D:D),,)</f>
        <v>24</v>
      </c>
    </row>
    <row r="369" spans="52:68">
      <c r="AZ369" s="6">
        <v>367</v>
      </c>
      <c r="BA369" s="45" t="str">
        <f t="shared" ca="1" si="38"/>
        <v>DJ5961-001</v>
      </c>
      <c r="BB369" s="44">
        <f t="shared" ca="1" si="39"/>
        <v>44744</v>
      </c>
      <c r="BC369" s="6">
        <f>$AK$2</f>
        <v>6.5</v>
      </c>
      <c r="BD369" s="6">
        <f ca="1">$AK$22</f>
        <v>36</v>
      </c>
      <c r="BF369" s="6" cm="1">
        <f t="array" aca="1" ref="BF369" ca="1">SMALL(IF(CGAC-$D$1&lt;36,ROW($BD$3:$BD$1009)-2,9999),ROW(367:367))</f>
        <v>367</v>
      </c>
      <c r="BG369" s="6" t="str" cm="1">
        <f t="array" aca="1" ref="BG369" ca="1">OFFSET($AZ$2,$BF369,COLUMN(A:A),,)</f>
        <v>DJ5961-001</v>
      </c>
      <c r="BH369" s="49" cm="1">
        <f t="array" aca="1" ref="BH369" ca="1">OFFSET($AZ$2,$BF369,COLUMN(B:B),,)</f>
        <v>44744</v>
      </c>
      <c r="BI369" s="6" cm="1">
        <f t="array" aca="1" ref="BI369" ca="1">OFFSET($AZ$2,$BF369,COLUMN(C:C),,)</f>
        <v>6.5</v>
      </c>
      <c r="BJ369" s="6" cm="1">
        <f t="array" aca="1" ref="BJ369" ca="1">OFFSET($AZ$2,$BF369,COLUMN(D:D),,)</f>
        <v>36</v>
      </c>
      <c r="BL369" s="54" cm="1">
        <f t="array" aca="1" ref="BL369" ca="1">SMALL(IF(Order_QTY&gt;0,ROW($BF$3:$BF$1009)-2,9999),ROW(367:367))</f>
        <v>456</v>
      </c>
      <c r="BM369" s="53" t="str" cm="1">
        <f t="array" aca="1" ref="BM369" ca="1">OFFSET($BF$2,$BL369,COLUMN(A:A),,)</f>
        <v>DR5952-810</v>
      </c>
      <c r="BN369" s="55" cm="1">
        <f t="array" aca="1" ref="BN369" ca="1">OFFSET($BF$2,$BL369,COLUMN(B:B),,)</f>
        <v>44751</v>
      </c>
      <c r="BO369" s="53" cm="1">
        <f t="array" aca="1" ref="BO369" ca="1">OFFSET($BF$2,$BL369,COLUMN(C:C),,)</f>
        <v>13</v>
      </c>
      <c r="BP369" s="53" cm="1">
        <f t="array" aca="1" ref="BP369" ca="1">OFFSET($BF$2,$BL369,COLUMN(D:D),,)</f>
        <v>12</v>
      </c>
    </row>
    <row r="370" spans="52:68">
      <c r="AZ370" s="6">
        <v>368</v>
      </c>
      <c r="BA370" s="45" t="str">
        <f t="shared" ca="1" si="38"/>
        <v>DJ5961-001</v>
      </c>
      <c r="BB370" s="44">
        <f t="shared" ca="1" si="39"/>
        <v>44744</v>
      </c>
      <c r="BC370" s="6">
        <f>$AL$2</f>
        <v>7</v>
      </c>
      <c r="BD370" s="6">
        <f ca="1">$AL$22</f>
        <v>36</v>
      </c>
      <c r="BF370" s="6" cm="1">
        <f t="array" aca="1" ref="BF370" ca="1">SMALL(IF(CGAC-$D$1&lt;36,ROW($BD$3:$BD$1009)-2,9999),ROW(368:368))</f>
        <v>368</v>
      </c>
      <c r="BG370" s="6" t="str" cm="1">
        <f t="array" aca="1" ref="BG370" ca="1">OFFSET($AZ$2,$BF370,COLUMN(A:A),,)</f>
        <v>DJ5961-001</v>
      </c>
      <c r="BH370" s="49" cm="1">
        <f t="array" aca="1" ref="BH370" ca="1">OFFSET($AZ$2,$BF370,COLUMN(B:B),,)</f>
        <v>44744</v>
      </c>
      <c r="BI370" s="6" cm="1">
        <f t="array" aca="1" ref="BI370" ca="1">OFFSET($AZ$2,$BF370,COLUMN(C:C),,)</f>
        <v>7</v>
      </c>
      <c r="BJ370" s="6" cm="1">
        <f t="array" aca="1" ref="BJ370" ca="1">OFFSET($AZ$2,$BF370,COLUMN(D:D),,)</f>
        <v>36</v>
      </c>
      <c r="BL370" s="54" cm="1">
        <f t="array" aca="1" ref="BL370" ca="1">SMALL(IF(Order_QTY&gt;0,ROW($BF$3:$BF$1009)-2,9999),ROW(368:368))</f>
        <v>461</v>
      </c>
      <c r="BM370" s="53" t="str" cm="1">
        <f t="array" aca="1" ref="BM370" ca="1">OFFSET($BF$2,$BL370,COLUMN(A:A),,)</f>
        <v>DJ5961-001</v>
      </c>
      <c r="BN370" s="55" cm="1">
        <f t="array" aca="1" ref="BN370" ca="1">OFFSET($BF$2,$BL370,COLUMN(B:B),,)</f>
        <v>44751</v>
      </c>
      <c r="BO370" s="53" cm="1">
        <f t="array" aca="1" ref="BO370" ca="1">OFFSET($BF$2,$BL370,COLUMN(C:C),,)</f>
        <v>6</v>
      </c>
      <c r="BP370" s="53" cm="1">
        <f t="array" aca="1" ref="BP370" ca="1">OFFSET($BF$2,$BL370,COLUMN(D:D),,)</f>
        <v>30</v>
      </c>
    </row>
    <row r="371" spans="52:68">
      <c r="AZ371" s="6">
        <v>369</v>
      </c>
      <c r="BA371" s="45" t="str">
        <f t="shared" ca="1" si="38"/>
        <v>DJ5961-001</v>
      </c>
      <c r="BB371" s="44">
        <f t="shared" ca="1" si="39"/>
        <v>44744</v>
      </c>
      <c r="BC371" s="6">
        <f>$AM$2</f>
        <v>7.5</v>
      </c>
      <c r="BD371" s="6">
        <f ca="1">$AM$22</f>
        <v>24</v>
      </c>
      <c r="BF371" s="6" cm="1">
        <f t="array" aca="1" ref="BF371" ca="1">SMALL(IF(CGAC-$D$1&lt;36,ROW($BD$3:$BD$1009)-2,9999),ROW(369:369))</f>
        <v>369</v>
      </c>
      <c r="BG371" s="6" t="str" cm="1">
        <f t="array" aca="1" ref="BG371" ca="1">OFFSET($AZ$2,$BF371,COLUMN(A:A),,)</f>
        <v>DJ5961-001</v>
      </c>
      <c r="BH371" s="49" cm="1">
        <f t="array" aca="1" ref="BH371" ca="1">OFFSET($AZ$2,$BF371,COLUMN(B:B),,)</f>
        <v>44744</v>
      </c>
      <c r="BI371" s="6" cm="1">
        <f t="array" aca="1" ref="BI371" ca="1">OFFSET($AZ$2,$BF371,COLUMN(C:C),,)</f>
        <v>7.5</v>
      </c>
      <c r="BJ371" s="6" cm="1">
        <f t="array" aca="1" ref="BJ371" ca="1">OFFSET($AZ$2,$BF371,COLUMN(D:D),,)</f>
        <v>24</v>
      </c>
      <c r="BL371" s="54" cm="1">
        <f t="array" aca="1" ref="BL371" ca="1">SMALL(IF(Order_QTY&gt;0,ROW($BF$3:$BF$1009)-2,9999),ROW(369:369))</f>
        <v>462</v>
      </c>
      <c r="BM371" s="53" t="str" cm="1">
        <f t="array" aca="1" ref="BM371" ca="1">OFFSET($BF$2,$BL371,COLUMN(A:A),,)</f>
        <v>DJ5961-001</v>
      </c>
      <c r="BN371" s="55" cm="1">
        <f t="array" aca="1" ref="BN371" ca="1">OFFSET($BF$2,$BL371,COLUMN(B:B),,)</f>
        <v>44751</v>
      </c>
      <c r="BO371" s="53" cm="1">
        <f t="array" aca="1" ref="BO371" ca="1">OFFSET($BF$2,$BL371,COLUMN(C:C),,)</f>
        <v>6.5</v>
      </c>
      <c r="BP371" s="53" cm="1">
        <f t="array" aca="1" ref="BP371" ca="1">OFFSET($BF$2,$BL371,COLUMN(D:D),,)</f>
        <v>66</v>
      </c>
    </row>
    <row r="372" spans="52:68">
      <c r="AZ372" s="6">
        <v>370</v>
      </c>
      <c r="BA372" s="45" t="str">
        <f t="shared" ca="1" si="38"/>
        <v>DJ5961-001</v>
      </c>
      <c r="BB372" s="44">
        <f t="shared" ca="1" si="39"/>
        <v>44744</v>
      </c>
      <c r="BC372" s="6">
        <f>$AN$2</f>
        <v>8</v>
      </c>
      <c r="BD372" s="6">
        <f ca="1">$AN$22</f>
        <v>60</v>
      </c>
      <c r="BF372" s="6" cm="1">
        <f t="array" aca="1" ref="BF372" ca="1">SMALL(IF(CGAC-$D$1&lt;36,ROW($BD$3:$BD$1009)-2,9999),ROW(370:370))</f>
        <v>370</v>
      </c>
      <c r="BG372" s="6" t="str" cm="1">
        <f t="array" aca="1" ref="BG372" ca="1">OFFSET($AZ$2,$BF372,COLUMN(A:A),,)</f>
        <v>DJ5961-001</v>
      </c>
      <c r="BH372" s="49" cm="1">
        <f t="array" aca="1" ref="BH372" ca="1">OFFSET($AZ$2,$BF372,COLUMN(B:B),,)</f>
        <v>44744</v>
      </c>
      <c r="BI372" s="6" cm="1">
        <f t="array" aca="1" ref="BI372" ca="1">OFFSET($AZ$2,$BF372,COLUMN(C:C),,)</f>
        <v>8</v>
      </c>
      <c r="BJ372" s="6" cm="1">
        <f t="array" aca="1" ref="BJ372" ca="1">OFFSET($AZ$2,$BF372,COLUMN(D:D),,)</f>
        <v>60</v>
      </c>
      <c r="BL372" s="54" cm="1">
        <f t="array" aca="1" ref="BL372" ca="1">SMALL(IF(Order_QTY&gt;0,ROW($BF$3:$BF$1009)-2,9999),ROW(370:370))</f>
        <v>463</v>
      </c>
      <c r="BM372" s="53" t="str" cm="1">
        <f t="array" aca="1" ref="BM372" ca="1">OFFSET($BF$2,$BL372,COLUMN(A:A),,)</f>
        <v>DJ5961-001</v>
      </c>
      <c r="BN372" s="55" cm="1">
        <f t="array" aca="1" ref="BN372" ca="1">OFFSET($BF$2,$BL372,COLUMN(B:B),,)</f>
        <v>44751</v>
      </c>
      <c r="BO372" s="53" cm="1">
        <f t="array" aca="1" ref="BO372" ca="1">OFFSET($BF$2,$BL372,COLUMN(C:C),,)</f>
        <v>7</v>
      </c>
      <c r="BP372" s="53" cm="1">
        <f t="array" aca="1" ref="BP372" ca="1">OFFSET($BF$2,$BL372,COLUMN(D:D),,)</f>
        <v>90</v>
      </c>
    </row>
    <row r="373" spans="52:68">
      <c r="AZ373" s="6">
        <v>371</v>
      </c>
      <c r="BA373" s="45" t="str">
        <f t="shared" ca="1" si="38"/>
        <v>DJ5961-001</v>
      </c>
      <c r="BB373" s="44">
        <f t="shared" ca="1" si="39"/>
        <v>44744</v>
      </c>
      <c r="BC373" s="6">
        <f>$AO$2</f>
        <v>8.5</v>
      </c>
      <c r="BD373" s="6">
        <f ca="1">$AO$22</f>
        <v>48</v>
      </c>
      <c r="BF373" s="6" cm="1">
        <f t="array" aca="1" ref="BF373" ca="1">SMALL(IF(CGAC-$D$1&lt;36,ROW($BD$3:$BD$1009)-2,9999),ROW(371:371))</f>
        <v>371</v>
      </c>
      <c r="BG373" s="6" t="str" cm="1">
        <f t="array" aca="1" ref="BG373" ca="1">OFFSET($AZ$2,$BF373,COLUMN(A:A),,)</f>
        <v>DJ5961-001</v>
      </c>
      <c r="BH373" s="49" cm="1">
        <f t="array" aca="1" ref="BH373" ca="1">OFFSET($AZ$2,$BF373,COLUMN(B:B),,)</f>
        <v>44744</v>
      </c>
      <c r="BI373" s="6" cm="1">
        <f t="array" aca="1" ref="BI373" ca="1">OFFSET($AZ$2,$BF373,COLUMN(C:C),,)</f>
        <v>8.5</v>
      </c>
      <c r="BJ373" s="6" cm="1">
        <f t="array" aca="1" ref="BJ373" ca="1">OFFSET($AZ$2,$BF373,COLUMN(D:D),,)</f>
        <v>48</v>
      </c>
      <c r="BL373" s="54" cm="1">
        <f t="array" aca="1" ref="BL373" ca="1">SMALL(IF(Order_QTY&gt;0,ROW($BF$3:$BF$1009)-2,9999),ROW(371:371))</f>
        <v>464</v>
      </c>
      <c r="BM373" s="53" t="str" cm="1">
        <f t="array" aca="1" ref="BM373" ca="1">OFFSET($BF$2,$BL373,COLUMN(A:A),,)</f>
        <v>DJ5961-001</v>
      </c>
      <c r="BN373" s="55" cm="1">
        <f t="array" aca="1" ref="BN373" ca="1">OFFSET($BF$2,$BL373,COLUMN(B:B),,)</f>
        <v>44751</v>
      </c>
      <c r="BO373" s="53" cm="1">
        <f t="array" aca="1" ref="BO373" ca="1">OFFSET($BF$2,$BL373,COLUMN(C:C),,)</f>
        <v>7.5</v>
      </c>
      <c r="BP373" s="53" cm="1">
        <f t="array" aca="1" ref="BP373" ca="1">OFFSET($BF$2,$BL373,COLUMN(D:D),,)</f>
        <v>84</v>
      </c>
    </row>
    <row r="374" spans="52:68">
      <c r="AZ374" s="6">
        <v>372</v>
      </c>
      <c r="BA374" s="45" t="str">
        <f t="shared" ca="1" si="38"/>
        <v>DJ5961-001</v>
      </c>
      <c r="BB374" s="44">
        <f t="shared" ca="1" si="39"/>
        <v>44744</v>
      </c>
      <c r="BC374" s="6">
        <f>$AP$2</f>
        <v>9</v>
      </c>
      <c r="BD374" s="6">
        <f ca="1">$AP$22</f>
        <v>48</v>
      </c>
      <c r="BF374" s="6" cm="1">
        <f t="array" aca="1" ref="BF374" ca="1">SMALL(IF(CGAC-$D$1&lt;36,ROW($BD$3:$BD$1009)-2,9999),ROW(372:372))</f>
        <v>372</v>
      </c>
      <c r="BG374" s="6" t="str" cm="1">
        <f t="array" aca="1" ref="BG374" ca="1">OFFSET($AZ$2,$BF374,COLUMN(A:A),,)</f>
        <v>DJ5961-001</v>
      </c>
      <c r="BH374" s="49" cm="1">
        <f t="array" aca="1" ref="BH374" ca="1">OFFSET($AZ$2,$BF374,COLUMN(B:B),,)</f>
        <v>44744</v>
      </c>
      <c r="BI374" s="6" cm="1">
        <f t="array" aca="1" ref="BI374" ca="1">OFFSET($AZ$2,$BF374,COLUMN(C:C),,)</f>
        <v>9</v>
      </c>
      <c r="BJ374" s="6" cm="1">
        <f t="array" aca="1" ref="BJ374" ca="1">OFFSET($AZ$2,$BF374,COLUMN(D:D),,)</f>
        <v>48</v>
      </c>
      <c r="BL374" s="54" cm="1">
        <f t="array" aca="1" ref="BL374" ca="1">SMALL(IF(Order_QTY&gt;0,ROW($BF$3:$BF$1009)-2,9999),ROW(372:372))</f>
        <v>465</v>
      </c>
      <c r="BM374" s="53" t="str" cm="1">
        <f t="array" aca="1" ref="BM374" ca="1">OFFSET($BF$2,$BL374,COLUMN(A:A),,)</f>
        <v>DJ5961-001</v>
      </c>
      <c r="BN374" s="55" cm="1">
        <f t="array" aca="1" ref="BN374" ca="1">OFFSET($BF$2,$BL374,COLUMN(B:B),,)</f>
        <v>44751</v>
      </c>
      <c r="BO374" s="53" cm="1">
        <f t="array" aca="1" ref="BO374" ca="1">OFFSET($BF$2,$BL374,COLUMN(C:C),,)</f>
        <v>8</v>
      </c>
      <c r="BP374" s="53" cm="1">
        <f t="array" aca="1" ref="BP374" ca="1">OFFSET($BF$2,$BL374,COLUMN(D:D),,)</f>
        <v>90</v>
      </c>
    </row>
    <row r="375" spans="52:68">
      <c r="AZ375" s="6">
        <v>373</v>
      </c>
      <c r="BA375" s="45" t="str">
        <f t="shared" ca="1" si="38"/>
        <v>DJ5961-001</v>
      </c>
      <c r="BB375" s="44">
        <f t="shared" ca="1" si="39"/>
        <v>44744</v>
      </c>
      <c r="BC375" s="6">
        <f>$AQ$2</f>
        <v>9.5</v>
      </c>
      <c r="BD375" s="6">
        <f ca="1">$AQ$22</f>
        <v>72</v>
      </c>
      <c r="BF375" s="6" cm="1">
        <f t="array" aca="1" ref="BF375" ca="1">SMALL(IF(CGAC-$D$1&lt;36,ROW($BD$3:$BD$1009)-2,9999),ROW(373:373))</f>
        <v>373</v>
      </c>
      <c r="BG375" s="6" t="str" cm="1">
        <f t="array" aca="1" ref="BG375" ca="1">OFFSET($AZ$2,$BF375,COLUMN(A:A),,)</f>
        <v>DJ5961-001</v>
      </c>
      <c r="BH375" s="49" cm="1">
        <f t="array" aca="1" ref="BH375" ca="1">OFFSET($AZ$2,$BF375,COLUMN(B:B),,)</f>
        <v>44744</v>
      </c>
      <c r="BI375" s="6" cm="1">
        <f t="array" aca="1" ref="BI375" ca="1">OFFSET($AZ$2,$BF375,COLUMN(C:C),,)</f>
        <v>9.5</v>
      </c>
      <c r="BJ375" s="6" cm="1">
        <f t="array" aca="1" ref="BJ375" ca="1">OFFSET($AZ$2,$BF375,COLUMN(D:D),,)</f>
        <v>72</v>
      </c>
      <c r="BL375" s="54" cm="1">
        <f t="array" aca="1" ref="BL375" ca="1">SMALL(IF(Order_QTY&gt;0,ROW($BF$3:$BF$1009)-2,9999),ROW(373:373))</f>
        <v>466</v>
      </c>
      <c r="BM375" s="53" t="str" cm="1">
        <f t="array" aca="1" ref="BM375" ca="1">OFFSET($BF$2,$BL375,COLUMN(A:A),,)</f>
        <v>DJ5961-001</v>
      </c>
      <c r="BN375" s="55" cm="1">
        <f t="array" aca="1" ref="BN375" ca="1">OFFSET($BF$2,$BL375,COLUMN(B:B),,)</f>
        <v>44751</v>
      </c>
      <c r="BO375" s="53" cm="1">
        <f t="array" aca="1" ref="BO375" ca="1">OFFSET($BF$2,$BL375,COLUMN(C:C),,)</f>
        <v>8.5</v>
      </c>
      <c r="BP375" s="53" cm="1">
        <f t="array" aca="1" ref="BP375" ca="1">OFFSET($BF$2,$BL375,COLUMN(D:D),,)</f>
        <v>96</v>
      </c>
    </row>
    <row r="376" spans="52:68">
      <c r="AZ376" s="6">
        <v>374</v>
      </c>
      <c r="BA376" s="45" t="str">
        <f t="shared" ca="1" si="38"/>
        <v>DJ5961-001</v>
      </c>
      <c r="BB376" s="44">
        <f t="shared" ca="1" si="39"/>
        <v>44744</v>
      </c>
      <c r="BC376" s="6">
        <f>$AR$2</f>
        <v>10</v>
      </c>
      <c r="BD376" s="6">
        <f ca="1">$AR$22</f>
        <v>54</v>
      </c>
      <c r="BF376" s="6" cm="1">
        <f t="array" aca="1" ref="BF376" ca="1">SMALL(IF(CGAC-$D$1&lt;36,ROW($BD$3:$BD$1009)-2,9999),ROW(374:374))</f>
        <v>374</v>
      </c>
      <c r="BG376" s="6" t="str" cm="1">
        <f t="array" aca="1" ref="BG376" ca="1">OFFSET($AZ$2,$BF376,COLUMN(A:A),,)</f>
        <v>DJ5961-001</v>
      </c>
      <c r="BH376" s="49" cm="1">
        <f t="array" aca="1" ref="BH376" ca="1">OFFSET($AZ$2,$BF376,COLUMN(B:B),,)</f>
        <v>44744</v>
      </c>
      <c r="BI376" s="6" cm="1">
        <f t="array" aca="1" ref="BI376" ca="1">OFFSET($AZ$2,$BF376,COLUMN(C:C),,)</f>
        <v>10</v>
      </c>
      <c r="BJ376" s="6" cm="1">
        <f t="array" aca="1" ref="BJ376" ca="1">OFFSET($AZ$2,$BF376,COLUMN(D:D),,)</f>
        <v>54</v>
      </c>
      <c r="BL376" s="54" cm="1">
        <f t="array" aca="1" ref="BL376" ca="1">SMALL(IF(Order_QTY&gt;0,ROW($BF$3:$BF$1009)-2,9999),ROW(374:374))</f>
        <v>467</v>
      </c>
      <c r="BM376" s="53" t="str" cm="1">
        <f t="array" aca="1" ref="BM376" ca="1">OFFSET($BF$2,$BL376,COLUMN(A:A),,)</f>
        <v>DJ5961-001</v>
      </c>
      <c r="BN376" s="55" cm="1">
        <f t="array" aca="1" ref="BN376" ca="1">OFFSET($BF$2,$BL376,COLUMN(B:B),,)</f>
        <v>44751</v>
      </c>
      <c r="BO376" s="53" cm="1">
        <f t="array" aca="1" ref="BO376" ca="1">OFFSET($BF$2,$BL376,COLUMN(C:C),,)</f>
        <v>9</v>
      </c>
      <c r="BP376" s="53" cm="1">
        <f t="array" aca="1" ref="BP376" ca="1">OFFSET($BF$2,$BL376,COLUMN(D:D),,)</f>
        <v>96</v>
      </c>
    </row>
    <row r="377" spans="52:68">
      <c r="AZ377" s="6">
        <v>375</v>
      </c>
      <c r="BA377" s="45" t="str">
        <f t="shared" ca="1" si="38"/>
        <v>DJ5961-001</v>
      </c>
      <c r="BB377" s="44">
        <f t="shared" ca="1" si="39"/>
        <v>44744</v>
      </c>
      <c r="BC377" s="6">
        <f>$AS$2</f>
        <v>10.5</v>
      </c>
      <c r="BD377" s="6">
        <f ca="1">$AS$22</f>
        <v>42</v>
      </c>
      <c r="BF377" s="6" cm="1">
        <f t="array" aca="1" ref="BF377" ca="1">SMALL(IF(CGAC-$D$1&lt;36,ROW($BD$3:$BD$1009)-2,9999),ROW(375:375))</f>
        <v>375</v>
      </c>
      <c r="BG377" s="6" t="str" cm="1">
        <f t="array" aca="1" ref="BG377" ca="1">OFFSET($AZ$2,$BF377,COLUMN(A:A),,)</f>
        <v>DJ5961-001</v>
      </c>
      <c r="BH377" s="49" cm="1">
        <f t="array" aca="1" ref="BH377" ca="1">OFFSET($AZ$2,$BF377,COLUMN(B:B),,)</f>
        <v>44744</v>
      </c>
      <c r="BI377" s="6" cm="1">
        <f t="array" aca="1" ref="BI377" ca="1">OFFSET($AZ$2,$BF377,COLUMN(C:C),,)</f>
        <v>10.5</v>
      </c>
      <c r="BJ377" s="6" cm="1">
        <f t="array" aca="1" ref="BJ377" ca="1">OFFSET($AZ$2,$BF377,COLUMN(D:D),,)</f>
        <v>42</v>
      </c>
      <c r="BL377" s="54" cm="1">
        <f t="array" aca="1" ref="BL377" ca="1">SMALL(IF(Order_QTY&gt;0,ROW($BF$3:$BF$1009)-2,9999),ROW(375:375))</f>
        <v>468</v>
      </c>
      <c r="BM377" s="53" t="str" cm="1">
        <f t="array" aca="1" ref="BM377" ca="1">OFFSET($BF$2,$BL377,COLUMN(A:A),,)</f>
        <v>DJ5961-001</v>
      </c>
      <c r="BN377" s="55" cm="1">
        <f t="array" aca="1" ref="BN377" ca="1">OFFSET($BF$2,$BL377,COLUMN(B:B),,)</f>
        <v>44751</v>
      </c>
      <c r="BO377" s="53" cm="1">
        <f t="array" aca="1" ref="BO377" ca="1">OFFSET($BF$2,$BL377,COLUMN(C:C),,)</f>
        <v>9.5</v>
      </c>
      <c r="BP377" s="53" cm="1">
        <f t="array" aca="1" ref="BP377" ca="1">OFFSET($BF$2,$BL377,COLUMN(D:D),,)</f>
        <v>96</v>
      </c>
    </row>
    <row r="378" spans="52:68">
      <c r="AZ378" s="6">
        <v>376</v>
      </c>
      <c r="BA378" s="45" t="str">
        <f t="shared" ca="1" si="38"/>
        <v>DJ5961-001</v>
      </c>
      <c r="BB378" s="44">
        <f t="shared" ca="1" si="39"/>
        <v>44744</v>
      </c>
      <c r="BC378" s="6">
        <f>$AT$2</f>
        <v>11</v>
      </c>
      <c r="BD378" s="6">
        <f ca="1">$AT$22</f>
        <v>36</v>
      </c>
      <c r="BF378" s="6" cm="1">
        <f t="array" aca="1" ref="BF378" ca="1">SMALL(IF(CGAC-$D$1&lt;36,ROW($BD$3:$BD$1009)-2,9999),ROW(376:376))</f>
        <v>376</v>
      </c>
      <c r="BG378" s="6" t="str" cm="1">
        <f t="array" aca="1" ref="BG378" ca="1">OFFSET($AZ$2,$BF378,COLUMN(A:A),,)</f>
        <v>DJ5961-001</v>
      </c>
      <c r="BH378" s="49" cm="1">
        <f t="array" aca="1" ref="BH378" ca="1">OFFSET($AZ$2,$BF378,COLUMN(B:B),,)</f>
        <v>44744</v>
      </c>
      <c r="BI378" s="6" cm="1">
        <f t="array" aca="1" ref="BI378" ca="1">OFFSET($AZ$2,$BF378,COLUMN(C:C),,)</f>
        <v>11</v>
      </c>
      <c r="BJ378" s="6" cm="1">
        <f t="array" aca="1" ref="BJ378" ca="1">OFFSET($AZ$2,$BF378,COLUMN(D:D),,)</f>
        <v>36</v>
      </c>
      <c r="BL378" s="54" cm="1">
        <f t="array" aca="1" ref="BL378" ca="1">SMALL(IF(Order_QTY&gt;0,ROW($BF$3:$BF$1009)-2,9999),ROW(376:376))</f>
        <v>469</v>
      </c>
      <c r="BM378" s="53" t="str" cm="1">
        <f t="array" aca="1" ref="BM378" ca="1">OFFSET($BF$2,$BL378,COLUMN(A:A),,)</f>
        <v>DJ5961-001</v>
      </c>
      <c r="BN378" s="55" cm="1">
        <f t="array" aca="1" ref="BN378" ca="1">OFFSET($BF$2,$BL378,COLUMN(B:B),,)</f>
        <v>44751</v>
      </c>
      <c r="BO378" s="53" cm="1">
        <f t="array" aca="1" ref="BO378" ca="1">OFFSET($BF$2,$BL378,COLUMN(C:C),,)</f>
        <v>10</v>
      </c>
      <c r="BP378" s="53" cm="1">
        <f t="array" aca="1" ref="BP378" ca="1">OFFSET($BF$2,$BL378,COLUMN(D:D),,)</f>
        <v>96</v>
      </c>
    </row>
    <row r="379" spans="52:68">
      <c r="AZ379" s="6">
        <v>377</v>
      </c>
      <c r="BA379" s="45" t="str">
        <f t="shared" ca="1" si="38"/>
        <v>DJ5961-001</v>
      </c>
      <c r="BB379" s="44">
        <f t="shared" ca="1" si="39"/>
        <v>44744</v>
      </c>
      <c r="BC379" s="6">
        <f>$AU$2</f>
        <v>11.5</v>
      </c>
      <c r="BD379" s="6">
        <f ca="1">$AU$22</f>
        <v>24</v>
      </c>
      <c r="BF379" s="6" cm="1">
        <f t="array" aca="1" ref="BF379" ca="1">SMALL(IF(CGAC-$D$1&lt;36,ROW($BD$3:$BD$1009)-2,9999),ROW(377:377))</f>
        <v>377</v>
      </c>
      <c r="BG379" s="6" t="str" cm="1">
        <f t="array" aca="1" ref="BG379" ca="1">OFFSET($AZ$2,$BF379,COLUMN(A:A),,)</f>
        <v>DJ5961-001</v>
      </c>
      <c r="BH379" s="49" cm="1">
        <f t="array" aca="1" ref="BH379" ca="1">OFFSET($AZ$2,$BF379,COLUMN(B:B),,)</f>
        <v>44744</v>
      </c>
      <c r="BI379" s="6" cm="1">
        <f t="array" aca="1" ref="BI379" ca="1">OFFSET($AZ$2,$BF379,COLUMN(C:C),,)</f>
        <v>11.5</v>
      </c>
      <c r="BJ379" s="6" cm="1">
        <f t="array" aca="1" ref="BJ379" ca="1">OFFSET($AZ$2,$BF379,COLUMN(D:D),,)</f>
        <v>24</v>
      </c>
      <c r="BL379" s="54" cm="1">
        <f t="array" aca="1" ref="BL379" ca="1">SMALL(IF(Order_QTY&gt;0,ROW($BF$3:$BF$1009)-2,9999),ROW(377:377))</f>
        <v>470</v>
      </c>
      <c r="BM379" s="53" t="str" cm="1">
        <f t="array" aca="1" ref="BM379" ca="1">OFFSET($BF$2,$BL379,COLUMN(A:A),,)</f>
        <v>DJ5961-001</v>
      </c>
      <c r="BN379" s="55" cm="1">
        <f t="array" aca="1" ref="BN379" ca="1">OFFSET($BF$2,$BL379,COLUMN(B:B),,)</f>
        <v>44751</v>
      </c>
      <c r="BO379" s="53" cm="1">
        <f t="array" aca="1" ref="BO379" ca="1">OFFSET($BF$2,$BL379,COLUMN(C:C),,)</f>
        <v>10.5</v>
      </c>
      <c r="BP379" s="53" cm="1">
        <f t="array" aca="1" ref="BP379" ca="1">OFFSET($BF$2,$BL379,COLUMN(D:D),,)</f>
        <v>84</v>
      </c>
    </row>
    <row r="380" spans="52:68">
      <c r="AZ380" s="6">
        <v>378</v>
      </c>
      <c r="BA380" s="45" t="str">
        <f t="shared" ca="1" si="38"/>
        <v>DJ5961-001</v>
      </c>
      <c r="BB380" s="44">
        <f t="shared" ca="1" si="39"/>
        <v>44744</v>
      </c>
      <c r="BC380" s="6">
        <f>$AV$2</f>
        <v>12</v>
      </c>
      <c r="BD380" s="6">
        <f ca="1">$AV$22</f>
        <v>24</v>
      </c>
      <c r="BF380" s="6" cm="1">
        <f t="array" aca="1" ref="BF380" ca="1">SMALL(IF(CGAC-$D$1&lt;36,ROW($BD$3:$BD$1009)-2,9999),ROW(378:378))</f>
        <v>378</v>
      </c>
      <c r="BG380" s="6" t="str" cm="1">
        <f t="array" aca="1" ref="BG380" ca="1">OFFSET($AZ$2,$BF380,COLUMN(A:A),,)</f>
        <v>DJ5961-001</v>
      </c>
      <c r="BH380" s="49" cm="1">
        <f t="array" aca="1" ref="BH380" ca="1">OFFSET($AZ$2,$BF380,COLUMN(B:B),,)</f>
        <v>44744</v>
      </c>
      <c r="BI380" s="6" cm="1">
        <f t="array" aca="1" ref="BI380" ca="1">OFFSET($AZ$2,$BF380,COLUMN(C:C),,)</f>
        <v>12</v>
      </c>
      <c r="BJ380" s="6" cm="1">
        <f t="array" aca="1" ref="BJ380" ca="1">OFFSET($AZ$2,$BF380,COLUMN(D:D),,)</f>
        <v>24</v>
      </c>
      <c r="BL380" s="54" cm="1">
        <f t="array" aca="1" ref="BL380" ca="1">SMALL(IF(Order_QTY&gt;0,ROW($BF$3:$BF$1009)-2,9999),ROW(378:378))</f>
        <v>471</v>
      </c>
      <c r="BM380" s="53" t="str" cm="1">
        <f t="array" aca="1" ref="BM380" ca="1">OFFSET($BF$2,$BL380,COLUMN(A:A),,)</f>
        <v>DJ5961-001</v>
      </c>
      <c r="BN380" s="55" cm="1">
        <f t="array" aca="1" ref="BN380" ca="1">OFFSET($BF$2,$BL380,COLUMN(B:B),,)</f>
        <v>44751</v>
      </c>
      <c r="BO380" s="53" cm="1">
        <f t="array" aca="1" ref="BO380" ca="1">OFFSET($BF$2,$BL380,COLUMN(C:C),,)</f>
        <v>11</v>
      </c>
      <c r="BP380" s="53" cm="1">
        <f t="array" aca="1" ref="BP380" ca="1">OFFSET($BF$2,$BL380,COLUMN(D:D),,)</f>
        <v>72</v>
      </c>
    </row>
    <row r="381" spans="52:68">
      <c r="AZ381" s="6">
        <v>379</v>
      </c>
      <c r="BA381" s="45" t="str">
        <f t="shared" ca="1" si="38"/>
        <v>DJ5961-001</v>
      </c>
      <c r="BB381" s="44">
        <f t="shared" ca="1" si="39"/>
        <v>44744</v>
      </c>
      <c r="BC381" s="6">
        <f>$AW$2</f>
        <v>12.5</v>
      </c>
      <c r="BD381" s="6">
        <f ca="1">$AW$22</f>
        <v>12</v>
      </c>
      <c r="BF381" s="6" cm="1">
        <f t="array" aca="1" ref="BF381" ca="1">SMALL(IF(CGAC-$D$1&lt;36,ROW($BD$3:$BD$1009)-2,9999),ROW(379:379))</f>
        <v>379</v>
      </c>
      <c r="BG381" s="6" t="str" cm="1">
        <f t="array" aca="1" ref="BG381" ca="1">OFFSET($AZ$2,$BF381,COLUMN(A:A),,)</f>
        <v>DJ5961-001</v>
      </c>
      <c r="BH381" s="49" cm="1">
        <f t="array" aca="1" ref="BH381" ca="1">OFFSET($AZ$2,$BF381,COLUMN(B:B),,)</f>
        <v>44744</v>
      </c>
      <c r="BI381" s="6" cm="1">
        <f t="array" aca="1" ref="BI381" ca="1">OFFSET($AZ$2,$BF381,COLUMN(C:C),,)</f>
        <v>12.5</v>
      </c>
      <c r="BJ381" s="6" cm="1">
        <f t="array" aca="1" ref="BJ381" ca="1">OFFSET($AZ$2,$BF381,COLUMN(D:D),,)</f>
        <v>12</v>
      </c>
      <c r="BL381" s="54" cm="1">
        <f t="array" aca="1" ref="BL381" ca="1">SMALL(IF(Order_QTY&gt;0,ROW($BF$3:$BF$1009)-2,9999),ROW(379:379))</f>
        <v>472</v>
      </c>
      <c r="BM381" s="53" t="str" cm="1">
        <f t="array" aca="1" ref="BM381" ca="1">OFFSET($BF$2,$BL381,COLUMN(A:A),,)</f>
        <v>DJ5961-001</v>
      </c>
      <c r="BN381" s="55" cm="1">
        <f t="array" aca="1" ref="BN381" ca="1">OFFSET($BF$2,$BL381,COLUMN(B:B),,)</f>
        <v>44751</v>
      </c>
      <c r="BO381" s="53" cm="1">
        <f t="array" aca="1" ref="BO381" ca="1">OFFSET($BF$2,$BL381,COLUMN(C:C),,)</f>
        <v>11.5</v>
      </c>
      <c r="BP381" s="53" cm="1">
        <f t="array" aca="1" ref="BP381" ca="1">OFFSET($BF$2,$BL381,COLUMN(D:D),,)</f>
        <v>66</v>
      </c>
    </row>
    <row r="382" spans="52:68">
      <c r="AZ382" s="6">
        <v>380</v>
      </c>
      <c r="BA382" s="45" t="str">
        <f t="shared" ca="1" si="38"/>
        <v>DJ5961-001</v>
      </c>
      <c r="BB382" s="44">
        <f t="shared" ca="1" si="39"/>
        <v>44744</v>
      </c>
      <c r="BC382" s="6">
        <f>$AX$2</f>
        <v>13</v>
      </c>
      <c r="BD382" s="6">
        <f ca="1">$AX$22</f>
        <v>12</v>
      </c>
      <c r="BF382" s="6" cm="1">
        <f t="array" aca="1" ref="BF382" ca="1">SMALL(IF(CGAC-$D$1&lt;36,ROW($BD$3:$BD$1009)-2,9999),ROW(380:380))</f>
        <v>380</v>
      </c>
      <c r="BG382" s="6" t="str" cm="1">
        <f t="array" aca="1" ref="BG382" ca="1">OFFSET($AZ$2,$BF382,COLUMN(A:A),,)</f>
        <v>DJ5961-001</v>
      </c>
      <c r="BH382" s="49" cm="1">
        <f t="array" aca="1" ref="BH382" ca="1">OFFSET($AZ$2,$BF382,COLUMN(B:B),,)</f>
        <v>44744</v>
      </c>
      <c r="BI382" s="6" cm="1">
        <f t="array" aca="1" ref="BI382" ca="1">OFFSET($AZ$2,$BF382,COLUMN(C:C),,)</f>
        <v>13</v>
      </c>
      <c r="BJ382" s="6" cm="1">
        <f t="array" aca="1" ref="BJ382" ca="1">OFFSET($AZ$2,$BF382,COLUMN(D:D),,)</f>
        <v>12</v>
      </c>
      <c r="BL382" s="54" cm="1">
        <f t="array" aca="1" ref="BL382" ca="1">SMALL(IF(Order_QTY&gt;0,ROW($BF$3:$BF$1009)-2,9999),ROW(380:380))</f>
        <v>473</v>
      </c>
      <c r="BM382" s="53" t="str" cm="1">
        <f t="array" aca="1" ref="BM382" ca="1">OFFSET($BF$2,$BL382,COLUMN(A:A),,)</f>
        <v>DJ5961-001</v>
      </c>
      <c r="BN382" s="55" cm="1">
        <f t="array" aca="1" ref="BN382" ca="1">OFFSET($BF$2,$BL382,COLUMN(B:B),,)</f>
        <v>44751</v>
      </c>
      <c r="BO382" s="53" cm="1">
        <f t="array" aca="1" ref="BO382" ca="1">OFFSET($BF$2,$BL382,COLUMN(C:C),,)</f>
        <v>12</v>
      </c>
      <c r="BP382" s="53" cm="1">
        <f t="array" aca="1" ref="BP382" ca="1">OFFSET($BF$2,$BL382,COLUMN(D:D),,)</f>
        <v>48</v>
      </c>
    </row>
    <row r="383" spans="52:68">
      <c r="AZ383" s="6">
        <v>381</v>
      </c>
      <c r="BA383" s="45" t="str">
        <f ca="1">$AD$23</f>
        <v>CV0852-004</v>
      </c>
      <c r="BB383" s="44">
        <f ca="1">$AE$23</f>
        <v>44744</v>
      </c>
      <c r="BC383" s="6">
        <f>$AF$2</f>
        <v>4</v>
      </c>
      <c r="BD383" s="6">
        <f ca="1">$AF$23</f>
        <v>0</v>
      </c>
      <c r="BF383" s="6" cm="1">
        <f t="array" aca="1" ref="BF383" ca="1">SMALL(IF(CGAC-$D$1&lt;36,ROW($BD$3:$BD$1009)-2,9999),ROW(381:381))</f>
        <v>381</v>
      </c>
      <c r="BG383" s="6" t="str" cm="1">
        <f t="array" aca="1" ref="BG383" ca="1">OFFSET($AZ$2,$BF383,COLUMN(A:A),,)</f>
        <v>CV0852-004</v>
      </c>
      <c r="BH383" s="49" cm="1">
        <f t="array" aca="1" ref="BH383" ca="1">OFFSET($AZ$2,$BF383,COLUMN(B:B),,)</f>
        <v>44744</v>
      </c>
      <c r="BI383" s="6" cm="1">
        <f t="array" aca="1" ref="BI383" ca="1">OFFSET($AZ$2,$BF383,COLUMN(C:C),,)</f>
        <v>4</v>
      </c>
      <c r="BJ383" s="6" cm="1">
        <f t="array" aca="1" ref="BJ383" ca="1">OFFSET($AZ$2,$BF383,COLUMN(D:D),,)</f>
        <v>0</v>
      </c>
      <c r="BL383" s="54" cm="1">
        <f t="array" aca="1" ref="BL383" ca="1">SMALL(IF(Order_QTY&gt;0,ROW($BF$3:$BF$1009)-2,9999),ROW(381:381))</f>
        <v>474</v>
      </c>
      <c r="BM383" s="53" t="str" cm="1">
        <f t="array" aca="1" ref="BM383" ca="1">OFFSET($BF$2,$BL383,COLUMN(A:A),,)</f>
        <v>DJ5961-001</v>
      </c>
      <c r="BN383" s="55" cm="1">
        <f t="array" aca="1" ref="BN383" ca="1">OFFSET($BF$2,$BL383,COLUMN(B:B),,)</f>
        <v>44751</v>
      </c>
      <c r="BO383" s="53" cm="1">
        <f t="array" aca="1" ref="BO383" ca="1">OFFSET($BF$2,$BL383,COLUMN(C:C),,)</f>
        <v>12.5</v>
      </c>
      <c r="BP383" s="53" cm="1">
        <f t="array" aca="1" ref="BP383" ca="1">OFFSET($BF$2,$BL383,COLUMN(D:D),,)</f>
        <v>24</v>
      </c>
    </row>
    <row r="384" spans="52:68">
      <c r="AZ384" s="6">
        <v>382</v>
      </c>
      <c r="BA384" s="45" t="str">
        <f t="shared" ref="BA384:BA401" ca="1" si="40">$AD$23</f>
        <v>CV0852-004</v>
      </c>
      <c r="BB384" s="44">
        <f t="shared" ref="BB384:BB401" ca="1" si="41">$AE$23</f>
        <v>44744</v>
      </c>
      <c r="BC384" s="6">
        <f>$AG$2</f>
        <v>4.5</v>
      </c>
      <c r="BD384" s="6">
        <f ca="1">$AG$23</f>
        <v>0</v>
      </c>
      <c r="BF384" s="6" cm="1">
        <f t="array" aca="1" ref="BF384" ca="1">SMALL(IF(CGAC-$D$1&lt;36,ROW($BD$3:$BD$1009)-2,9999),ROW(382:382))</f>
        <v>382</v>
      </c>
      <c r="BG384" s="6" t="str" cm="1">
        <f t="array" aca="1" ref="BG384" ca="1">OFFSET($AZ$2,$BF384,COLUMN(A:A),,)</f>
        <v>CV0852-004</v>
      </c>
      <c r="BH384" s="49" cm="1">
        <f t="array" aca="1" ref="BH384" ca="1">OFFSET($AZ$2,$BF384,COLUMN(B:B),,)</f>
        <v>44744</v>
      </c>
      <c r="BI384" s="6" cm="1">
        <f t="array" aca="1" ref="BI384" ca="1">OFFSET($AZ$2,$BF384,COLUMN(C:C),,)</f>
        <v>4.5</v>
      </c>
      <c r="BJ384" s="6" cm="1">
        <f t="array" aca="1" ref="BJ384" ca="1">OFFSET($AZ$2,$BF384,COLUMN(D:D),,)</f>
        <v>0</v>
      </c>
      <c r="BL384" s="54" cm="1">
        <f t="array" aca="1" ref="BL384" ca="1">SMALL(IF(Order_QTY&gt;0,ROW($BF$3:$BF$1009)-2,9999),ROW(382:382))</f>
        <v>475</v>
      </c>
      <c r="BM384" s="53" t="str" cm="1">
        <f t="array" aca="1" ref="BM384" ca="1">OFFSET($BF$2,$BL384,COLUMN(A:A),,)</f>
        <v>DJ5961-001</v>
      </c>
      <c r="BN384" s="55" cm="1">
        <f t="array" aca="1" ref="BN384" ca="1">OFFSET($BF$2,$BL384,COLUMN(B:B),,)</f>
        <v>44751</v>
      </c>
      <c r="BO384" s="53" cm="1">
        <f t="array" aca="1" ref="BO384" ca="1">OFFSET($BF$2,$BL384,COLUMN(C:C),,)</f>
        <v>13</v>
      </c>
      <c r="BP384" s="53" cm="1">
        <f t="array" aca="1" ref="BP384" ca="1">OFFSET($BF$2,$BL384,COLUMN(D:D),,)</f>
        <v>12</v>
      </c>
    </row>
    <row r="385" spans="52:68">
      <c r="AZ385" s="6">
        <v>383</v>
      </c>
      <c r="BA385" s="45" t="str">
        <f t="shared" ca="1" si="40"/>
        <v>CV0852-004</v>
      </c>
      <c r="BB385" s="44">
        <f t="shared" ca="1" si="41"/>
        <v>44744</v>
      </c>
      <c r="BC385" s="6">
        <f>$AH$2</f>
        <v>5</v>
      </c>
      <c r="BD385" s="6">
        <f ca="1">$AH$23</f>
        <v>0</v>
      </c>
      <c r="BF385" s="6" cm="1">
        <f t="array" aca="1" ref="BF385" ca="1">SMALL(IF(CGAC-$D$1&lt;36,ROW($BD$3:$BD$1009)-2,9999),ROW(383:383))</f>
        <v>383</v>
      </c>
      <c r="BG385" s="6" t="str" cm="1">
        <f t="array" aca="1" ref="BG385" ca="1">OFFSET($AZ$2,$BF385,COLUMN(A:A),,)</f>
        <v>CV0852-004</v>
      </c>
      <c r="BH385" s="49" cm="1">
        <f t="array" aca="1" ref="BH385" ca="1">OFFSET($AZ$2,$BF385,COLUMN(B:B),,)</f>
        <v>44744</v>
      </c>
      <c r="BI385" s="6" cm="1">
        <f t="array" aca="1" ref="BI385" ca="1">OFFSET($AZ$2,$BF385,COLUMN(C:C),,)</f>
        <v>5</v>
      </c>
      <c r="BJ385" s="6" cm="1">
        <f t="array" aca="1" ref="BJ385" ca="1">OFFSET($AZ$2,$BF385,COLUMN(D:D),,)</f>
        <v>0</v>
      </c>
      <c r="BL385" s="54" cm="1">
        <f t="array" aca="1" ref="BL385" ca="1">SMALL(IF(Order_QTY&gt;0,ROW($BF$3:$BF$1009)-2,9999),ROW(383:383))</f>
        <v>480</v>
      </c>
      <c r="BM385" s="53" t="str" cm="1">
        <f t="array" aca="1" ref="BM385" ca="1">OFFSET($BF$2,$BL385,COLUMN(A:A),,)</f>
        <v>DJ5963-001</v>
      </c>
      <c r="BN385" s="55" cm="1">
        <f t="array" aca="1" ref="BN385" ca="1">OFFSET($BF$2,$BL385,COLUMN(B:B),,)</f>
        <v>44751</v>
      </c>
      <c r="BO385" s="53" cm="1">
        <f t="array" aca="1" ref="BO385" ca="1">OFFSET($BF$2,$BL385,COLUMN(C:C),,)</f>
        <v>6</v>
      </c>
      <c r="BP385" s="53" cm="1">
        <f t="array" aca="1" ref="BP385" ca="1">OFFSET($BF$2,$BL385,COLUMN(D:D),,)</f>
        <v>4</v>
      </c>
    </row>
    <row r="386" spans="52:68">
      <c r="AZ386" s="6">
        <v>384</v>
      </c>
      <c r="BA386" s="45" t="str">
        <f t="shared" ca="1" si="40"/>
        <v>CV0852-004</v>
      </c>
      <c r="BB386" s="44">
        <f t="shared" ca="1" si="41"/>
        <v>44744</v>
      </c>
      <c r="BC386" s="6">
        <f>$AI$2</f>
        <v>5.5</v>
      </c>
      <c r="BD386" s="6">
        <f ca="1">$AI$23</f>
        <v>0</v>
      </c>
      <c r="BF386" s="6" cm="1">
        <f t="array" aca="1" ref="BF386" ca="1">SMALL(IF(CGAC-$D$1&lt;36,ROW($BD$3:$BD$1009)-2,9999),ROW(384:384))</f>
        <v>384</v>
      </c>
      <c r="BG386" s="6" t="str" cm="1">
        <f t="array" aca="1" ref="BG386" ca="1">OFFSET($AZ$2,$BF386,COLUMN(A:A),,)</f>
        <v>CV0852-004</v>
      </c>
      <c r="BH386" s="49" cm="1">
        <f t="array" aca="1" ref="BH386" ca="1">OFFSET($AZ$2,$BF386,COLUMN(B:B),,)</f>
        <v>44744</v>
      </c>
      <c r="BI386" s="6" cm="1">
        <f t="array" aca="1" ref="BI386" ca="1">OFFSET($AZ$2,$BF386,COLUMN(C:C),,)</f>
        <v>5.5</v>
      </c>
      <c r="BJ386" s="6" cm="1">
        <f t="array" aca="1" ref="BJ386" ca="1">OFFSET($AZ$2,$BF386,COLUMN(D:D),,)</f>
        <v>0</v>
      </c>
      <c r="BL386" s="54" cm="1">
        <f t="array" aca="1" ref="BL386" ca="1">SMALL(IF(Order_QTY&gt;0,ROW($BF$3:$BF$1009)-2,9999),ROW(384:384))</f>
        <v>481</v>
      </c>
      <c r="BM386" s="53" t="str" cm="1">
        <f t="array" aca="1" ref="BM386" ca="1">OFFSET($BF$2,$BL386,COLUMN(A:A),,)</f>
        <v>DJ5963-001</v>
      </c>
      <c r="BN386" s="55" cm="1">
        <f t="array" aca="1" ref="BN386" ca="1">OFFSET($BF$2,$BL386,COLUMN(B:B),,)</f>
        <v>44751</v>
      </c>
      <c r="BO386" s="53" cm="1">
        <f t="array" aca="1" ref="BO386" ca="1">OFFSET($BF$2,$BL386,COLUMN(C:C),,)</f>
        <v>6.5</v>
      </c>
      <c r="BP386" s="53" cm="1">
        <f t="array" aca="1" ref="BP386" ca="1">OFFSET($BF$2,$BL386,COLUMN(D:D),,)</f>
        <v>134</v>
      </c>
    </row>
    <row r="387" spans="52:68">
      <c r="AZ387" s="6">
        <v>385</v>
      </c>
      <c r="BA387" s="45" t="str">
        <f t="shared" ca="1" si="40"/>
        <v>CV0852-004</v>
      </c>
      <c r="BB387" s="44">
        <f t="shared" ca="1" si="41"/>
        <v>44744</v>
      </c>
      <c r="BC387" s="6">
        <f>$AJ$2</f>
        <v>6</v>
      </c>
      <c r="BD387" s="6">
        <f ca="1">$AJ$23</f>
        <v>84</v>
      </c>
      <c r="BF387" s="6" cm="1">
        <f t="array" aca="1" ref="BF387" ca="1">SMALL(IF(CGAC-$D$1&lt;36,ROW($BD$3:$BD$1009)-2,9999),ROW(385:385))</f>
        <v>385</v>
      </c>
      <c r="BG387" s="6" t="str" cm="1">
        <f t="array" aca="1" ref="BG387" ca="1">OFFSET($AZ$2,$BF387,COLUMN(A:A),,)</f>
        <v>CV0852-004</v>
      </c>
      <c r="BH387" s="49" cm="1">
        <f t="array" aca="1" ref="BH387" ca="1">OFFSET($AZ$2,$BF387,COLUMN(B:B),,)</f>
        <v>44744</v>
      </c>
      <c r="BI387" s="6" cm="1">
        <f t="array" aca="1" ref="BI387" ca="1">OFFSET($AZ$2,$BF387,COLUMN(C:C),,)</f>
        <v>6</v>
      </c>
      <c r="BJ387" s="6" cm="1">
        <f t="array" aca="1" ref="BJ387" ca="1">OFFSET($AZ$2,$BF387,COLUMN(D:D),,)</f>
        <v>84</v>
      </c>
      <c r="BL387" s="54" cm="1">
        <f t="array" aca="1" ref="BL387" ca="1">SMALL(IF(Order_QTY&gt;0,ROW($BF$3:$BF$1009)-2,9999),ROW(385:385))</f>
        <v>482</v>
      </c>
      <c r="BM387" s="53" t="str" cm="1">
        <f t="array" aca="1" ref="BM387" ca="1">OFFSET($BF$2,$BL387,COLUMN(A:A),,)</f>
        <v>DJ5963-001</v>
      </c>
      <c r="BN387" s="55" cm="1">
        <f t="array" aca="1" ref="BN387" ca="1">OFFSET($BF$2,$BL387,COLUMN(B:B),,)</f>
        <v>44751</v>
      </c>
      <c r="BO387" s="53" cm="1">
        <f t="array" aca="1" ref="BO387" ca="1">OFFSET($BF$2,$BL387,COLUMN(C:C),,)</f>
        <v>7</v>
      </c>
      <c r="BP387" s="53" cm="1">
        <f t="array" aca="1" ref="BP387" ca="1">OFFSET($BF$2,$BL387,COLUMN(D:D),,)</f>
        <v>282</v>
      </c>
    </row>
    <row r="388" spans="52:68">
      <c r="AZ388" s="6">
        <v>386</v>
      </c>
      <c r="BA388" s="45" t="str">
        <f t="shared" ca="1" si="40"/>
        <v>CV0852-004</v>
      </c>
      <c r="BB388" s="44">
        <f t="shared" ca="1" si="41"/>
        <v>44744</v>
      </c>
      <c r="BC388" s="6">
        <f>$AK$2</f>
        <v>6.5</v>
      </c>
      <c r="BD388" s="6">
        <f ca="1">$AK$23</f>
        <v>168</v>
      </c>
      <c r="BF388" s="6" cm="1">
        <f t="array" aca="1" ref="BF388" ca="1">SMALL(IF(CGAC-$D$1&lt;36,ROW($BD$3:$BD$1009)-2,9999),ROW(386:386))</f>
        <v>386</v>
      </c>
      <c r="BG388" s="6" t="str" cm="1">
        <f t="array" aca="1" ref="BG388" ca="1">OFFSET($AZ$2,$BF388,COLUMN(A:A),,)</f>
        <v>CV0852-004</v>
      </c>
      <c r="BH388" s="49" cm="1">
        <f t="array" aca="1" ref="BH388" ca="1">OFFSET($AZ$2,$BF388,COLUMN(B:B),,)</f>
        <v>44744</v>
      </c>
      <c r="BI388" s="6" cm="1">
        <f t="array" aca="1" ref="BI388" ca="1">OFFSET($AZ$2,$BF388,COLUMN(C:C),,)</f>
        <v>6.5</v>
      </c>
      <c r="BJ388" s="6" cm="1">
        <f t="array" aca="1" ref="BJ388" ca="1">OFFSET($AZ$2,$BF388,COLUMN(D:D),,)</f>
        <v>168</v>
      </c>
      <c r="BL388" s="54" cm="1">
        <f t="array" aca="1" ref="BL388" ca="1">SMALL(IF(Order_QTY&gt;0,ROW($BF$3:$BF$1009)-2,9999),ROW(386:386))</f>
        <v>483</v>
      </c>
      <c r="BM388" s="53" t="str" cm="1">
        <f t="array" aca="1" ref="BM388" ca="1">OFFSET($BF$2,$BL388,COLUMN(A:A),,)</f>
        <v>DJ5963-001</v>
      </c>
      <c r="BN388" s="55" cm="1">
        <f t="array" aca="1" ref="BN388" ca="1">OFFSET($BF$2,$BL388,COLUMN(B:B),,)</f>
        <v>44751</v>
      </c>
      <c r="BO388" s="53" cm="1">
        <f t="array" aca="1" ref="BO388" ca="1">OFFSET($BF$2,$BL388,COLUMN(C:C),,)</f>
        <v>7.5</v>
      </c>
      <c r="BP388" s="53" cm="1">
        <f t="array" aca="1" ref="BP388" ca="1">OFFSET($BF$2,$BL388,COLUMN(D:D),,)</f>
        <v>204</v>
      </c>
    </row>
    <row r="389" spans="52:68">
      <c r="AZ389" s="6">
        <v>387</v>
      </c>
      <c r="BA389" s="45" t="str">
        <f t="shared" ca="1" si="40"/>
        <v>CV0852-004</v>
      </c>
      <c r="BB389" s="44">
        <f t="shared" ca="1" si="41"/>
        <v>44744</v>
      </c>
      <c r="BC389" s="6">
        <f>$AL$2</f>
        <v>7</v>
      </c>
      <c r="BD389" s="6">
        <f ca="1">$AL$23</f>
        <v>480</v>
      </c>
      <c r="BF389" s="6" cm="1">
        <f t="array" aca="1" ref="BF389" ca="1">SMALL(IF(CGAC-$D$1&lt;36,ROW($BD$3:$BD$1009)-2,9999),ROW(387:387))</f>
        <v>387</v>
      </c>
      <c r="BG389" s="6" t="str" cm="1">
        <f t="array" aca="1" ref="BG389" ca="1">OFFSET($AZ$2,$BF389,COLUMN(A:A),,)</f>
        <v>CV0852-004</v>
      </c>
      <c r="BH389" s="49" cm="1">
        <f t="array" aca="1" ref="BH389" ca="1">OFFSET($AZ$2,$BF389,COLUMN(B:B),,)</f>
        <v>44744</v>
      </c>
      <c r="BI389" s="6" cm="1">
        <f t="array" aca="1" ref="BI389" ca="1">OFFSET($AZ$2,$BF389,COLUMN(C:C),,)</f>
        <v>7</v>
      </c>
      <c r="BJ389" s="6" cm="1">
        <f t="array" aca="1" ref="BJ389" ca="1">OFFSET($AZ$2,$BF389,COLUMN(D:D),,)</f>
        <v>480</v>
      </c>
      <c r="BL389" s="54" cm="1">
        <f t="array" aca="1" ref="BL389" ca="1">SMALL(IF(Order_QTY&gt;0,ROW($BF$3:$BF$1009)-2,9999),ROW(387:387))</f>
        <v>484</v>
      </c>
      <c r="BM389" s="53" t="str" cm="1">
        <f t="array" aca="1" ref="BM389" ca="1">OFFSET($BF$2,$BL389,COLUMN(A:A),,)</f>
        <v>DJ5963-001</v>
      </c>
      <c r="BN389" s="55" cm="1">
        <f t="array" aca="1" ref="BN389" ca="1">OFFSET($BF$2,$BL389,COLUMN(B:B),,)</f>
        <v>44751</v>
      </c>
      <c r="BO389" s="53" cm="1">
        <f t="array" aca="1" ref="BO389" ca="1">OFFSET($BF$2,$BL389,COLUMN(C:C),,)</f>
        <v>8</v>
      </c>
      <c r="BP389" s="53" cm="1">
        <f t="array" aca="1" ref="BP389" ca="1">OFFSET($BF$2,$BL389,COLUMN(D:D),,)</f>
        <v>309</v>
      </c>
    </row>
    <row r="390" spans="52:68">
      <c r="AZ390" s="6">
        <v>388</v>
      </c>
      <c r="BA390" s="45" t="str">
        <f t="shared" ca="1" si="40"/>
        <v>CV0852-004</v>
      </c>
      <c r="BB390" s="44">
        <f t="shared" ca="1" si="41"/>
        <v>44744</v>
      </c>
      <c r="BC390" s="6">
        <f>$AM$2</f>
        <v>7.5</v>
      </c>
      <c r="BD390" s="6">
        <f ca="1">$AM$23</f>
        <v>240</v>
      </c>
      <c r="BF390" s="6" cm="1">
        <f t="array" aca="1" ref="BF390" ca="1">SMALL(IF(CGAC-$D$1&lt;36,ROW($BD$3:$BD$1009)-2,9999),ROW(388:388))</f>
        <v>388</v>
      </c>
      <c r="BG390" s="6" t="str" cm="1">
        <f t="array" aca="1" ref="BG390" ca="1">OFFSET($AZ$2,$BF390,COLUMN(A:A),,)</f>
        <v>CV0852-004</v>
      </c>
      <c r="BH390" s="49" cm="1">
        <f t="array" aca="1" ref="BH390" ca="1">OFFSET($AZ$2,$BF390,COLUMN(B:B),,)</f>
        <v>44744</v>
      </c>
      <c r="BI390" s="6" cm="1">
        <f t="array" aca="1" ref="BI390" ca="1">OFFSET($AZ$2,$BF390,COLUMN(C:C),,)</f>
        <v>7.5</v>
      </c>
      <c r="BJ390" s="6" cm="1">
        <f t="array" aca="1" ref="BJ390" ca="1">OFFSET($AZ$2,$BF390,COLUMN(D:D),,)</f>
        <v>240</v>
      </c>
      <c r="BL390" s="54" cm="1">
        <f t="array" aca="1" ref="BL390" ca="1">SMALL(IF(Order_QTY&gt;0,ROW($BF$3:$BF$1009)-2,9999),ROW(388:388))</f>
        <v>485</v>
      </c>
      <c r="BM390" s="53" t="str" cm="1">
        <f t="array" aca="1" ref="BM390" ca="1">OFFSET($BF$2,$BL390,COLUMN(A:A),,)</f>
        <v>DJ5963-001</v>
      </c>
      <c r="BN390" s="55" cm="1">
        <f t="array" aca="1" ref="BN390" ca="1">OFFSET($BF$2,$BL390,COLUMN(B:B),,)</f>
        <v>44751</v>
      </c>
      <c r="BO390" s="53" cm="1">
        <f t="array" aca="1" ref="BO390" ca="1">OFFSET($BF$2,$BL390,COLUMN(C:C),,)</f>
        <v>8.5</v>
      </c>
      <c r="BP390" s="53" cm="1">
        <f t="array" aca="1" ref="BP390" ca="1">OFFSET($BF$2,$BL390,COLUMN(D:D),,)</f>
        <v>371</v>
      </c>
    </row>
    <row r="391" spans="52:68">
      <c r="AZ391" s="6">
        <v>389</v>
      </c>
      <c r="BA391" s="45" t="str">
        <f t="shared" ca="1" si="40"/>
        <v>CV0852-004</v>
      </c>
      <c r="BB391" s="44">
        <f t="shared" ca="1" si="41"/>
        <v>44744</v>
      </c>
      <c r="BC391" s="6">
        <f>$AN$2</f>
        <v>8</v>
      </c>
      <c r="BD391" s="6">
        <f ca="1">$AN$23</f>
        <v>888</v>
      </c>
      <c r="BF391" s="6" cm="1">
        <f t="array" aca="1" ref="BF391" ca="1">SMALL(IF(CGAC-$D$1&lt;36,ROW($BD$3:$BD$1009)-2,9999),ROW(389:389))</f>
        <v>389</v>
      </c>
      <c r="BG391" s="6" t="str" cm="1">
        <f t="array" aca="1" ref="BG391" ca="1">OFFSET($AZ$2,$BF391,COLUMN(A:A),,)</f>
        <v>CV0852-004</v>
      </c>
      <c r="BH391" s="49" cm="1">
        <f t="array" aca="1" ref="BH391" ca="1">OFFSET($AZ$2,$BF391,COLUMN(B:B),,)</f>
        <v>44744</v>
      </c>
      <c r="BI391" s="6" cm="1">
        <f t="array" aca="1" ref="BI391" ca="1">OFFSET($AZ$2,$BF391,COLUMN(C:C),,)</f>
        <v>8</v>
      </c>
      <c r="BJ391" s="6" cm="1">
        <f t="array" aca="1" ref="BJ391" ca="1">OFFSET($AZ$2,$BF391,COLUMN(D:D),,)</f>
        <v>888</v>
      </c>
      <c r="BL391" s="54" cm="1">
        <f t="array" aca="1" ref="BL391" ca="1">SMALL(IF(Order_QTY&gt;0,ROW($BF$3:$BF$1009)-2,9999),ROW(389:389))</f>
        <v>486</v>
      </c>
      <c r="BM391" s="53" t="str" cm="1">
        <f t="array" aca="1" ref="BM391" ca="1">OFFSET($BF$2,$BL391,COLUMN(A:A),,)</f>
        <v>DJ5963-001</v>
      </c>
      <c r="BN391" s="55" cm="1">
        <f t="array" aca="1" ref="BN391" ca="1">OFFSET($BF$2,$BL391,COLUMN(B:B),,)</f>
        <v>44751</v>
      </c>
      <c r="BO391" s="53" cm="1">
        <f t="array" aca="1" ref="BO391" ca="1">OFFSET($BF$2,$BL391,COLUMN(C:C),,)</f>
        <v>9</v>
      </c>
      <c r="BP391" s="53" cm="1">
        <f t="array" aca="1" ref="BP391" ca="1">OFFSET($BF$2,$BL391,COLUMN(D:D),,)</f>
        <v>225</v>
      </c>
    </row>
    <row r="392" spans="52:68">
      <c r="AZ392" s="6">
        <v>390</v>
      </c>
      <c r="BA392" s="45" t="str">
        <f t="shared" ca="1" si="40"/>
        <v>CV0852-004</v>
      </c>
      <c r="BB392" s="44">
        <f t="shared" ca="1" si="41"/>
        <v>44744</v>
      </c>
      <c r="BC392" s="6">
        <f>$AO$2</f>
        <v>8.5</v>
      </c>
      <c r="BD392" s="6">
        <f ca="1">$AO$23</f>
        <v>960</v>
      </c>
      <c r="BF392" s="6" cm="1">
        <f t="array" aca="1" ref="BF392" ca="1">SMALL(IF(CGAC-$D$1&lt;36,ROW($BD$3:$BD$1009)-2,9999),ROW(390:390))</f>
        <v>390</v>
      </c>
      <c r="BG392" s="6" t="str" cm="1">
        <f t="array" aca="1" ref="BG392" ca="1">OFFSET($AZ$2,$BF392,COLUMN(A:A),,)</f>
        <v>CV0852-004</v>
      </c>
      <c r="BH392" s="49" cm="1">
        <f t="array" aca="1" ref="BH392" ca="1">OFFSET($AZ$2,$BF392,COLUMN(B:B),,)</f>
        <v>44744</v>
      </c>
      <c r="BI392" s="6" cm="1">
        <f t="array" aca="1" ref="BI392" ca="1">OFFSET($AZ$2,$BF392,COLUMN(C:C),,)</f>
        <v>8.5</v>
      </c>
      <c r="BJ392" s="6" cm="1">
        <f t="array" aca="1" ref="BJ392" ca="1">OFFSET($AZ$2,$BF392,COLUMN(D:D),,)</f>
        <v>960</v>
      </c>
      <c r="BL392" s="54" cm="1">
        <f t="array" aca="1" ref="BL392" ca="1">SMALL(IF(Order_QTY&gt;0,ROW($BF$3:$BF$1009)-2,9999),ROW(390:390))</f>
        <v>487</v>
      </c>
      <c r="BM392" s="53" t="str" cm="1">
        <f t="array" aca="1" ref="BM392" ca="1">OFFSET($BF$2,$BL392,COLUMN(A:A),,)</f>
        <v>DJ5963-001</v>
      </c>
      <c r="BN392" s="55" cm="1">
        <f t="array" aca="1" ref="BN392" ca="1">OFFSET($BF$2,$BL392,COLUMN(B:B),,)</f>
        <v>44751</v>
      </c>
      <c r="BO392" s="53" cm="1">
        <f t="array" aca="1" ref="BO392" ca="1">OFFSET($BF$2,$BL392,COLUMN(C:C),,)</f>
        <v>9.5</v>
      </c>
      <c r="BP392" s="53" cm="1">
        <f t="array" aca="1" ref="BP392" ca="1">OFFSET($BF$2,$BL392,COLUMN(D:D),,)</f>
        <v>522</v>
      </c>
    </row>
    <row r="393" spans="52:68">
      <c r="AZ393" s="6">
        <v>391</v>
      </c>
      <c r="BA393" s="45" t="str">
        <f t="shared" ca="1" si="40"/>
        <v>CV0852-004</v>
      </c>
      <c r="BB393" s="44">
        <f t="shared" ca="1" si="41"/>
        <v>44744</v>
      </c>
      <c r="BC393" s="6">
        <f>$AP$2</f>
        <v>9</v>
      </c>
      <c r="BD393" s="6">
        <f ca="1">$AP$23</f>
        <v>804</v>
      </c>
      <c r="BF393" s="6" cm="1">
        <f t="array" aca="1" ref="BF393" ca="1">SMALL(IF(CGAC-$D$1&lt;36,ROW($BD$3:$BD$1009)-2,9999),ROW(391:391))</f>
        <v>391</v>
      </c>
      <c r="BG393" s="6" t="str" cm="1">
        <f t="array" aca="1" ref="BG393" ca="1">OFFSET($AZ$2,$BF393,COLUMN(A:A),,)</f>
        <v>CV0852-004</v>
      </c>
      <c r="BH393" s="49" cm="1">
        <f t="array" aca="1" ref="BH393" ca="1">OFFSET($AZ$2,$BF393,COLUMN(B:B),,)</f>
        <v>44744</v>
      </c>
      <c r="BI393" s="6" cm="1">
        <f t="array" aca="1" ref="BI393" ca="1">OFFSET($AZ$2,$BF393,COLUMN(C:C),,)</f>
        <v>9</v>
      </c>
      <c r="BJ393" s="6" cm="1">
        <f t="array" aca="1" ref="BJ393" ca="1">OFFSET($AZ$2,$BF393,COLUMN(D:D),,)</f>
        <v>804</v>
      </c>
      <c r="BL393" s="54" cm="1">
        <f t="array" aca="1" ref="BL393" ca="1">SMALL(IF(Order_QTY&gt;0,ROW($BF$3:$BF$1009)-2,9999),ROW(391:391))</f>
        <v>488</v>
      </c>
      <c r="BM393" s="53" t="str" cm="1">
        <f t="array" aca="1" ref="BM393" ca="1">OFFSET($BF$2,$BL393,COLUMN(A:A),,)</f>
        <v>DJ5963-001</v>
      </c>
      <c r="BN393" s="55" cm="1">
        <f t="array" aca="1" ref="BN393" ca="1">OFFSET($BF$2,$BL393,COLUMN(B:B),,)</f>
        <v>44751</v>
      </c>
      <c r="BO393" s="53" cm="1">
        <f t="array" aca="1" ref="BO393" ca="1">OFFSET($BF$2,$BL393,COLUMN(C:C),,)</f>
        <v>10</v>
      </c>
      <c r="BP393" s="53" cm="1">
        <f t="array" aca="1" ref="BP393" ca="1">OFFSET($BF$2,$BL393,COLUMN(D:D),,)</f>
        <v>519</v>
      </c>
    </row>
    <row r="394" spans="52:68">
      <c r="AZ394" s="6">
        <v>392</v>
      </c>
      <c r="BA394" s="45" t="str">
        <f t="shared" ca="1" si="40"/>
        <v>CV0852-004</v>
      </c>
      <c r="BB394" s="44">
        <f t="shared" ca="1" si="41"/>
        <v>44744</v>
      </c>
      <c r="BC394" s="6">
        <f>$AQ$2</f>
        <v>9.5</v>
      </c>
      <c r="BD394" s="6">
        <f ca="1">$AQ$23</f>
        <v>1128</v>
      </c>
      <c r="BF394" s="6" cm="1">
        <f t="array" aca="1" ref="BF394" ca="1">SMALL(IF(CGAC-$D$1&lt;36,ROW($BD$3:$BD$1009)-2,9999),ROW(392:392))</f>
        <v>392</v>
      </c>
      <c r="BG394" s="6" t="str" cm="1">
        <f t="array" aca="1" ref="BG394" ca="1">OFFSET($AZ$2,$BF394,COLUMN(A:A),,)</f>
        <v>CV0852-004</v>
      </c>
      <c r="BH394" s="49" cm="1">
        <f t="array" aca="1" ref="BH394" ca="1">OFFSET($AZ$2,$BF394,COLUMN(B:B),,)</f>
        <v>44744</v>
      </c>
      <c r="BI394" s="6" cm="1">
        <f t="array" aca="1" ref="BI394" ca="1">OFFSET($AZ$2,$BF394,COLUMN(C:C),,)</f>
        <v>9.5</v>
      </c>
      <c r="BJ394" s="6" cm="1">
        <f t="array" aca="1" ref="BJ394" ca="1">OFFSET($AZ$2,$BF394,COLUMN(D:D),,)</f>
        <v>1128</v>
      </c>
      <c r="BL394" s="54" cm="1">
        <f t="array" aca="1" ref="BL394" ca="1">SMALL(IF(Order_QTY&gt;0,ROW($BF$3:$BF$1009)-2,9999),ROW(392:392))</f>
        <v>489</v>
      </c>
      <c r="BM394" s="53" t="str" cm="1">
        <f t="array" aca="1" ref="BM394" ca="1">OFFSET($BF$2,$BL394,COLUMN(A:A),,)</f>
        <v>DJ5963-001</v>
      </c>
      <c r="BN394" s="55" cm="1">
        <f t="array" aca="1" ref="BN394" ca="1">OFFSET($BF$2,$BL394,COLUMN(B:B),,)</f>
        <v>44751</v>
      </c>
      <c r="BO394" s="53" cm="1">
        <f t="array" aca="1" ref="BO394" ca="1">OFFSET($BF$2,$BL394,COLUMN(C:C),,)</f>
        <v>10.5</v>
      </c>
      <c r="BP394" s="53" cm="1">
        <f t="array" aca="1" ref="BP394" ca="1">OFFSET($BF$2,$BL394,COLUMN(D:D),,)</f>
        <v>215</v>
      </c>
    </row>
    <row r="395" spans="52:68">
      <c r="AZ395" s="6">
        <v>393</v>
      </c>
      <c r="BA395" s="45" t="str">
        <f t="shared" ca="1" si="40"/>
        <v>CV0852-004</v>
      </c>
      <c r="BB395" s="44">
        <f t="shared" ca="1" si="41"/>
        <v>44744</v>
      </c>
      <c r="BC395" s="6">
        <f>$AR$2</f>
        <v>10</v>
      </c>
      <c r="BD395" s="6">
        <f ca="1">$AR$23</f>
        <v>1044</v>
      </c>
      <c r="BF395" s="6" cm="1">
        <f t="array" aca="1" ref="BF395" ca="1">SMALL(IF(CGAC-$D$1&lt;36,ROW($BD$3:$BD$1009)-2,9999),ROW(393:393))</f>
        <v>393</v>
      </c>
      <c r="BG395" s="6" t="str" cm="1">
        <f t="array" aca="1" ref="BG395" ca="1">OFFSET($AZ$2,$BF395,COLUMN(A:A),,)</f>
        <v>CV0852-004</v>
      </c>
      <c r="BH395" s="49" cm="1">
        <f t="array" aca="1" ref="BH395" ca="1">OFFSET($AZ$2,$BF395,COLUMN(B:B),,)</f>
        <v>44744</v>
      </c>
      <c r="BI395" s="6" cm="1">
        <f t="array" aca="1" ref="BI395" ca="1">OFFSET($AZ$2,$BF395,COLUMN(C:C),,)</f>
        <v>10</v>
      </c>
      <c r="BJ395" s="6" cm="1">
        <f t="array" aca="1" ref="BJ395" ca="1">OFFSET($AZ$2,$BF395,COLUMN(D:D),,)</f>
        <v>1044</v>
      </c>
      <c r="BL395" s="54" cm="1">
        <f t="array" aca="1" ref="BL395" ca="1">SMALL(IF(Order_QTY&gt;0,ROW($BF$3:$BF$1009)-2,9999),ROW(393:393))</f>
        <v>490</v>
      </c>
      <c r="BM395" s="53" t="str" cm="1">
        <f t="array" aca="1" ref="BM395" ca="1">OFFSET($BF$2,$BL395,COLUMN(A:A),,)</f>
        <v>DJ5963-001</v>
      </c>
      <c r="BN395" s="55" cm="1">
        <f t="array" aca="1" ref="BN395" ca="1">OFFSET($BF$2,$BL395,COLUMN(B:B),,)</f>
        <v>44751</v>
      </c>
      <c r="BO395" s="53" cm="1">
        <f t="array" aca="1" ref="BO395" ca="1">OFFSET($BF$2,$BL395,COLUMN(C:C),,)</f>
        <v>11</v>
      </c>
      <c r="BP395" s="53" cm="1">
        <f t="array" aca="1" ref="BP395" ca="1">OFFSET($BF$2,$BL395,COLUMN(D:D),,)</f>
        <v>226</v>
      </c>
    </row>
    <row r="396" spans="52:68">
      <c r="AZ396" s="6">
        <v>394</v>
      </c>
      <c r="BA396" s="45" t="str">
        <f t="shared" ca="1" si="40"/>
        <v>CV0852-004</v>
      </c>
      <c r="BB396" s="44">
        <f t="shared" ca="1" si="41"/>
        <v>44744</v>
      </c>
      <c r="BC396" s="6">
        <f>$AS$2</f>
        <v>10.5</v>
      </c>
      <c r="BD396" s="6">
        <f ca="1">$AS$23</f>
        <v>480</v>
      </c>
      <c r="BF396" s="6" cm="1">
        <f t="array" aca="1" ref="BF396" ca="1">SMALL(IF(CGAC-$D$1&lt;36,ROW($BD$3:$BD$1009)-2,9999),ROW(394:394))</f>
        <v>394</v>
      </c>
      <c r="BG396" s="6" t="str" cm="1">
        <f t="array" aca="1" ref="BG396" ca="1">OFFSET($AZ$2,$BF396,COLUMN(A:A),,)</f>
        <v>CV0852-004</v>
      </c>
      <c r="BH396" s="49" cm="1">
        <f t="array" aca="1" ref="BH396" ca="1">OFFSET($AZ$2,$BF396,COLUMN(B:B),,)</f>
        <v>44744</v>
      </c>
      <c r="BI396" s="6" cm="1">
        <f t="array" aca="1" ref="BI396" ca="1">OFFSET($AZ$2,$BF396,COLUMN(C:C),,)</f>
        <v>10.5</v>
      </c>
      <c r="BJ396" s="6" cm="1">
        <f t="array" aca="1" ref="BJ396" ca="1">OFFSET($AZ$2,$BF396,COLUMN(D:D),,)</f>
        <v>480</v>
      </c>
      <c r="BL396" s="54" cm="1">
        <f t="array" aca="1" ref="BL396" ca="1">SMALL(IF(Order_QTY&gt;0,ROW($BF$3:$BF$1009)-2,9999),ROW(394:394))</f>
        <v>491</v>
      </c>
      <c r="BM396" s="53" t="str" cm="1">
        <f t="array" aca="1" ref="BM396" ca="1">OFFSET($BF$2,$BL396,COLUMN(A:A),,)</f>
        <v>DJ5963-001</v>
      </c>
      <c r="BN396" s="55" cm="1">
        <f t="array" aca="1" ref="BN396" ca="1">OFFSET($BF$2,$BL396,COLUMN(B:B),,)</f>
        <v>44751</v>
      </c>
      <c r="BO396" s="53" cm="1">
        <f t="array" aca="1" ref="BO396" ca="1">OFFSET($BF$2,$BL396,COLUMN(C:C),,)</f>
        <v>11.5</v>
      </c>
      <c r="BP396" s="53" cm="1">
        <f t="array" aca="1" ref="BP396" ca="1">OFFSET($BF$2,$BL396,COLUMN(D:D),,)</f>
        <v>103</v>
      </c>
    </row>
    <row r="397" spans="52:68">
      <c r="AZ397" s="6">
        <v>395</v>
      </c>
      <c r="BA397" s="45" t="str">
        <f t="shared" ca="1" si="40"/>
        <v>CV0852-004</v>
      </c>
      <c r="BB397" s="44">
        <f t="shared" ca="1" si="41"/>
        <v>44744</v>
      </c>
      <c r="BC397" s="6">
        <f>$AT$2</f>
        <v>11</v>
      </c>
      <c r="BD397" s="6">
        <f ca="1">$AT$23</f>
        <v>804</v>
      </c>
      <c r="BF397" s="6" cm="1">
        <f t="array" aca="1" ref="BF397" ca="1">SMALL(IF(CGAC-$D$1&lt;36,ROW($BD$3:$BD$1009)-2,9999),ROW(395:395))</f>
        <v>395</v>
      </c>
      <c r="BG397" s="6" t="str" cm="1">
        <f t="array" aca="1" ref="BG397" ca="1">OFFSET($AZ$2,$BF397,COLUMN(A:A),,)</f>
        <v>CV0852-004</v>
      </c>
      <c r="BH397" s="49" cm="1">
        <f t="array" aca="1" ref="BH397" ca="1">OFFSET($AZ$2,$BF397,COLUMN(B:B),,)</f>
        <v>44744</v>
      </c>
      <c r="BI397" s="6" cm="1">
        <f t="array" aca="1" ref="BI397" ca="1">OFFSET($AZ$2,$BF397,COLUMN(C:C),,)</f>
        <v>11</v>
      </c>
      <c r="BJ397" s="6" cm="1">
        <f t="array" aca="1" ref="BJ397" ca="1">OFFSET($AZ$2,$BF397,COLUMN(D:D),,)</f>
        <v>804</v>
      </c>
      <c r="BL397" s="54" cm="1">
        <f t="array" aca="1" ref="BL397" ca="1">SMALL(IF(Order_QTY&gt;0,ROW($BF$3:$BF$1009)-2,9999),ROW(395:395))</f>
        <v>492</v>
      </c>
      <c r="BM397" s="53" t="str" cm="1">
        <f t="array" aca="1" ref="BM397" ca="1">OFFSET($BF$2,$BL397,COLUMN(A:A),,)</f>
        <v>DJ5963-001</v>
      </c>
      <c r="BN397" s="55" cm="1">
        <f t="array" aca="1" ref="BN397" ca="1">OFFSET($BF$2,$BL397,COLUMN(B:B),,)</f>
        <v>44751</v>
      </c>
      <c r="BO397" s="53" cm="1">
        <f t="array" aca="1" ref="BO397" ca="1">OFFSET($BF$2,$BL397,COLUMN(C:C),,)</f>
        <v>12</v>
      </c>
      <c r="BP397" s="53" cm="1">
        <f t="array" aca="1" ref="BP397" ca="1">OFFSET($BF$2,$BL397,COLUMN(D:D),,)</f>
        <v>215</v>
      </c>
    </row>
    <row r="398" spans="52:68">
      <c r="AZ398" s="6">
        <v>396</v>
      </c>
      <c r="BA398" s="45" t="str">
        <f t="shared" ca="1" si="40"/>
        <v>CV0852-004</v>
      </c>
      <c r="BB398" s="44">
        <f t="shared" ca="1" si="41"/>
        <v>44744</v>
      </c>
      <c r="BC398" s="6">
        <f>$AU$2</f>
        <v>11.5</v>
      </c>
      <c r="BD398" s="6">
        <f ca="1">$AU$23</f>
        <v>324</v>
      </c>
      <c r="BF398" s="6" cm="1">
        <f t="array" aca="1" ref="BF398" ca="1">SMALL(IF(CGAC-$D$1&lt;36,ROW($BD$3:$BD$1009)-2,9999),ROW(396:396))</f>
        <v>396</v>
      </c>
      <c r="BG398" s="6" t="str" cm="1">
        <f t="array" aca="1" ref="BG398" ca="1">OFFSET($AZ$2,$BF398,COLUMN(A:A),,)</f>
        <v>CV0852-004</v>
      </c>
      <c r="BH398" s="49" cm="1">
        <f t="array" aca="1" ref="BH398" ca="1">OFFSET($AZ$2,$BF398,COLUMN(B:B),,)</f>
        <v>44744</v>
      </c>
      <c r="BI398" s="6" cm="1">
        <f t="array" aca="1" ref="BI398" ca="1">OFFSET($AZ$2,$BF398,COLUMN(C:C),,)</f>
        <v>11.5</v>
      </c>
      <c r="BJ398" s="6" cm="1">
        <f t="array" aca="1" ref="BJ398" ca="1">OFFSET($AZ$2,$BF398,COLUMN(D:D),,)</f>
        <v>324</v>
      </c>
      <c r="BL398" s="54" cm="1">
        <f t="array" aca="1" ref="BL398" ca="1">SMALL(IF(Order_QTY&gt;0,ROW($BF$3:$BF$1009)-2,9999),ROW(396:396))</f>
        <v>493</v>
      </c>
      <c r="BM398" s="53" t="str" cm="1">
        <f t="array" aca="1" ref="BM398" ca="1">OFFSET($BF$2,$BL398,COLUMN(A:A),,)</f>
        <v>DJ5963-001</v>
      </c>
      <c r="BN398" s="55" cm="1">
        <f t="array" aca="1" ref="BN398" ca="1">OFFSET($BF$2,$BL398,COLUMN(B:B),,)</f>
        <v>44751</v>
      </c>
      <c r="BO398" s="53" cm="1">
        <f t="array" aca="1" ref="BO398" ca="1">OFFSET($BF$2,$BL398,COLUMN(C:C),,)</f>
        <v>12.5</v>
      </c>
      <c r="BP398" s="53" cm="1">
        <f t="array" aca="1" ref="BP398" ca="1">OFFSET($BF$2,$BL398,COLUMN(D:D),,)</f>
        <v>31</v>
      </c>
    </row>
    <row r="399" spans="52:68">
      <c r="AZ399" s="6">
        <v>397</v>
      </c>
      <c r="BA399" s="45" t="str">
        <f t="shared" ca="1" si="40"/>
        <v>CV0852-004</v>
      </c>
      <c r="BB399" s="44">
        <f t="shared" ca="1" si="41"/>
        <v>44744</v>
      </c>
      <c r="BC399" s="6">
        <f>$AV$2</f>
        <v>12</v>
      </c>
      <c r="BD399" s="6">
        <f ca="1">$AV$23</f>
        <v>408</v>
      </c>
      <c r="BF399" s="6" cm="1">
        <f t="array" aca="1" ref="BF399" ca="1">SMALL(IF(CGAC-$D$1&lt;36,ROW($BD$3:$BD$1009)-2,9999),ROW(397:397))</f>
        <v>397</v>
      </c>
      <c r="BG399" s="6" t="str" cm="1">
        <f t="array" aca="1" ref="BG399" ca="1">OFFSET($AZ$2,$BF399,COLUMN(A:A),,)</f>
        <v>CV0852-004</v>
      </c>
      <c r="BH399" s="49" cm="1">
        <f t="array" aca="1" ref="BH399" ca="1">OFFSET($AZ$2,$BF399,COLUMN(B:B),,)</f>
        <v>44744</v>
      </c>
      <c r="BI399" s="6" cm="1">
        <f t="array" aca="1" ref="BI399" ca="1">OFFSET($AZ$2,$BF399,COLUMN(C:C),,)</f>
        <v>12</v>
      </c>
      <c r="BJ399" s="6" cm="1">
        <f t="array" aca="1" ref="BJ399" ca="1">OFFSET($AZ$2,$BF399,COLUMN(D:D),,)</f>
        <v>408</v>
      </c>
      <c r="BL399" s="54" cm="1">
        <f t="array" aca="1" ref="BL399" ca="1">SMALL(IF(Order_QTY&gt;0,ROW($BF$3:$BF$1009)-2,9999),ROW(397:397))</f>
        <v>494</v>
      </c>
      <c r="BM399" s="53" t="str" cm="1">
        <f t="array" aca="1" ref="BM399" ca="1">OFFSET($BF$2,$BL399,COLUMN(A:A),,)</f>
        <v>DJ5963-001</v>
      </c>
      <c r="BN399" s="55" cm="1">
        <f t="array" aca="1" ref="BN399" ca="1">OFFSET($BF$2,$BL399,COLUMN(B:B),,)</f>
        <v>44751</v>
      </c>
      <c r="BO399" s="53" cm="1">
        <f t="array" aca="1" ref="BO399" ca="1">OFFSET($BF$2,$BL399,COLUMN(C:C),,)</f>
        <v>13</v>
      </c>
      <c r="BP399" s="53" cm="1">
        <f t="array" aca="1" ref="BP399" ca="1">OFFSET($BF$2,$BL399,COLUMN(D:D),,)</f>
        <v>6</v>
      </c>
    </row>
    <row r="400" spans="52:68">
      <c r="AZ400" s="6">
        <v>398</v>
      </c>
      <c r="BA400" s="45" t="str">
        <f t="shared" ca="1" si="40"/>
        <v>CV0852-004</v>
      </c>
      <c r="BB400" s="44">
        <f t="shared" ca="1" si="41"/>
        <v>44744</v>
      </c>
      <c r="BC400" s="6">
        <f>$AW$2</f>
        <v>12.5</v>
      </c>
      <c r="BD400" s="6">
        <f ca="1">$AW$23</f>
        <v>168</v>
      </c>
      <c r="BF400" s="6" cm="1">
        <f t="array" aca="1" ref="BF400" ca="1">SMALL(IF(CGAC-$D$1&lt;36,ROW($BD$3:$BD$1009)-2,9999),ROW(398:398))</f>
        <v>398</v>
      </c>
      <c r="BG400" s="6" t="str" cm="1">
        <f t="array" aca="1" ref="BG400" ca="1">OFFSET($AZ$2,$BF400,COLUMN(A:A),,)</f>
        <v>CV0852-004</v>
      </c>
      <c r="BH400" s="49" cm="1">
        <f t="array" aca="1" ref="BH400" ca="1">OFFSET($AZ$2,$BF400,COLUMN(B:B),,)</f>
        <v>44744</v>
      </c>
      <c r="BI400" s="6" cm="1">
        <f t="array" aca="1" ref="BI400" ca="1">OFFSET($AZ$2,$BF400,COLUMN(C:C),,)</f>
        <v>12.5</v>
      </c>
      <c r="BJ400" s="6" cm="1">
        <f t="array" aca="1" ref="BJ400" ca="1">OFFSET($AZ$2,$BF400,COLUMN(D:D),,)</f>
        <v>168</v>
      </c>
      <c r="BL400" s="54" cm="1">
        <f t="array" aca="1" ref="BL400" ca="1">SMALL(IF(Order_QTY&gt;0,ROW($BF$3:$BF$1009)-2,9999),ROW(398:398))</f>
        <v>495</v>
      </c>
      <c r="BM400" s="53" t="str" cm="1">
        <f t="array" aca="1" ref="BM400" ca="1">OFFSET($BF$2,$BL400,COLUMN(A:A),,)</f>
        <v>DA5640-001</v>
      </c>
      <c r="BN400" s="55" cm="1">
        <f t="array" aca="1" ref="BN400" ca="1">OFFSET($BF$2,$BL400,COLUMN(B:B),,)</f>
        <v>44751</v>
      </c>
      <c r="BO400" s="53" cm="1">
        <f t="array" aca="1" ref="BO400" ca="1">OFFSET($BF$2,$BL400,COLUMN(C:C),,)</f>
        <v>4</v>
      </c>
      <c r="BP400" s="53" cm="1">
        <f t="array" aca="1" ref="BP400" ca="1">OFFSET($BF$2,$BL400,COLUMN(D:D),,)</f>
        <v>6</v>
      </c>
    </row>
    <row r="401" spans="52:68">
      <c r="AZ401" s="6">
        <v>399</v>
      </c>
      <c r="BA401" s="45" t="str">
        <f t="shared" ca="1" si="40"/>
        <v>CV0852-004</v>
      </c>
      <c r="BB401" s="44">
        <f t="shared" ca="1" si="41"/>
        <v>44744</v>
      </c>
      <c r="BC401" s="6">
        <f>$AX$2</f>
        <v>13</v>
      </c>
      <c r="BD401" s="6">
        <f ca="1">$AX$23</f>
        <v>84</v>
      </c>
      <c r="BF401" s="6" cm="1">
        <f t="array" aca="1" ref="BF401" ca="1">SMALL(IF(CGAC-$D$1&lt;36,ROW($BD$3:$BD$1009)-2,9999),ROW(399:399))</f>
        <v>399</v>
      </c>
      <c r="BG401" s="6" t="str" cm="1">
        <f t="array" aca="1" ref="BG401" ca="1">OFFSET($AZ$2,$BF401,COLUMN(A:A),,)</f>
        <v>CV0852-004</v>
      </c>
      <c r="BH401" s="49" cm="1">
        <f t="array" aca="1" ref="BH401" ca="1">OFFSET($AZ$2,$BF401,COLUMN(B:B),,)</f>
        <v>44744</v>
      </c>
      <c r="BI401" s="6" cm="1">
        <f t="array" aca="1" ref="BI401" ca="1">OFFSET($AZ$2,$BF401,COLUMN(C:C),,)</f>
        <v>13</v>
      </c>
      <c r="BJ401" s="6" cm="1">
        <f t="array" aca="1" ref="BJ401" ca="1">OFFSET($AZ$2,$BF401,COLUMN(D:D),,)</f>
        <v>84</v>
      </c>
      <c r="BL401" s="54" cm="1">
        <f t="array" aca="1" ref="BL401" ca="1">SMALL(IF(Order_QTY&gt;0,ROW($BF$3:$BF$1009)-2,9999),ROW(399:399))</f>
        <v>496</v>
      </c>
      <c r="BM401" s="53" t="str" cm="1">
        <f t="array" aca="1" ref="BM401" ca="1">OFFSET($BF$2,$BL401,COLUMN(A:A),,)</f>
        <v>DA5640-001</v>
      </c>
      <c r="BN401" s="55" cm="1">
        <f t="array" aca="1" ref="BN401" ca="1">OFFSET($BF$2,$BL401,COLUMN(B:B),,)</f>
        <v>44751</v>
      </c>
      <c r="BO401" s="53" cm="1">
        <f t="array" aca="1" ref="BO401" ca="1">OFFSET($BF$2,$BL401,COLUMN(C:C),,)</f>
        <v>4.5</v>
      </c>
      <c r="BP401" s="53" cm="1">
        <f t="array" aca="1" ref="BP401" ca="1">OFFSET($BF$2,$BL401,COLUMN(D:D),,)</f>
        <v>6</v>
      </c>
    </row>
    <row r="402" spans="52:68">
      <c r="AZ402" s="6">
        <v>400</v>
      </c>
      <c r="BA402" s="45" t="str">
        <f ca="1">$AD$24</f>
        <v>DA5640-004</v>
      </c>
      <c r="BB402" s="44">
        <f ca="1">$AE$24</f>
        <v>44744</v>
      </c>
      <c r="BC402" s="6">
        <f>$AF$2</f>
        <v>4</v>
      </c>
      <c r="BD402" s="6">
        <f ca="1">$AF$24</f>
        <v>0</v>
      </c>
      <c r="BF402" s="6" cm="1">
        <f t="array" aca="1" ref="BF402" ca="1">SMALL(IF(CGAC-$D$1&lt;36,ROW($BD$3:$BD$1009)-2,9999),ROW(400:400))</f>
        <v>400</v>
      </c>
      <c r="BG402" s="6" t="str" cm="1">
        <f t="array" aca="1" ref="BG402" ca="1">OFFSET($AZ$2,$BF402,COLUMN(A:A),,)</f>
        <v>DA5640-004</v>
      </c>
      <c r="BH402" s="49" cm="1">
        <f t="array" aca="1" ref="BH402" ca="1">OFFSET($AZ$2,$BF402,COLUMN(B:B),,)</f>
        <v>44744</v>
      </c>
      <c r="BI402" s="6" cm="1">
        <f t="array" aca="1" ref="BI402" ca="1">OFFSET($AZ$2,$BF402,COLUMN(C:C),,)</f>
        <v>4</v>
      </c>
      <c r="BJ402" s="6" cm="1">
        <f t="array" aca="1" ref="BJ402" ca="1">OFFSET($AZ$2,$BF402,COLUMN(D:D),,)</f>
        <v>0</v>
      </c>
      <c r="BL402" s="54" cm="1">
        <f t="array" aca="1" ref="BL402" ca="1">SMALL(IF(Order_QTY&gt;0,ROW($BF$3:$BF$1009)-2,9999),ROW(400:400))</f>
        <v>497</v>
      </c>
      <c r="BM402" s="53" t="str" cm="1">
        <f t="array" aca="1" ref="BM402" ca="1">OFFSET($BF$2,$BL402,COLUMN(A:A),,)</f>
        <v>DA5640-001</v>
      </c>
      <c r="BN402" s="55" cm="1">
        <f t="array" aca="1" ref="BN402" ca="1">OFFSET($BF$2,$BL402,COLUMN(B:B),,)</f>
        <v>44751</v>
      </c>
      <c r="BO402" s="53" cm="1">
        <f t="array" aca="1" ref="BO402" ca="1">OFFSET($BF$2,$BL402,COLUMN(C:C),,)</f>
        <v>5</v>
      </c>
      <c r="BP402" s="53" cm="1">
        <f t="array" aca="1" ref="BP402" ca="1">OFFSET($BF$2,$BL402,COLUMN(D:D),,)</f>
        <v>6</v>
      </c>
    </row>
    <row r="403" spans="52:68">
      <c r="AZ403" s="6">
        <v>401</v>
      </c>
      <c r="BA403" s="45" t="str">
        <f t="shared" ref="BA403:BA420" ca="1" si="42">$AD$24</f>
        <v>DA5640-004</v>
      </c>
      <c r="BB403" s="44">
        <f t="shared" ref="BB403:BB420" ca="1" si="43">$AE$24</f>
        <v>44744</v>
      </c>
      <c r="BC403" s="6">
        <f>$AG$2</f>
        <v>4.5</v>
      </c>
      <c r="BD403" s="6">
        <f ca="1">$AG$24</f>
        <v>0</v>
      </c>
      <c r="BF403" s="6" cm="1">
        <f t="array" aca="1" ref="BF403" ca="1">SMALL(IF(CGAC-$D$1&lt;36,ROW($BD$3:$BD$1009)-2,9999),ROW(401:401))</f>
        <v>401</v>
      </c>
      <c r="BG403" s="6" t="str" cm="1">
        <f t="array" aca="1" ref="BG403" ca="1">OFFSET($AZ$2,$BF403,COLUMN(A:A),,)</f>
        <v>DA5640-004</v>
      </c>
      <c r="BH403" s="49" cm="1">
        <f t="array" aca="1" ref="BH403" ca="1">OFFSET($AZ$2,$BF403,COLUMN(B:B),,)</f>
        <v>44744</v>
      </c>
      <c r="BI403" s="6" cm="1">
        <f t="array" aca="1" ref="BI403" ca="1">OFFSET($AZ$2,$BF403,COLUMN(C:C),,)</f>
        <v>4.5</v>
      </c>
      <c r="BJ403" s="6" cm="1">
        <f t="array" aca="1" ref="BJ403" ca="1">OFFSET($AZ$2,$BF403,COLUMN(D:D),,)</f>
        <v>0</v>
      </c>
      <c r="BL403" s="54" cm="1">
        <f t="array" aca="1" ref="BL403" ca="1">SMALL(IF(Order_QTY&gt;0,ROW($BF$3:$BF$1009)-2,9999),ROW(401:401))</f>
        <v>498</v>
      </c>
      <c r="BM403" s="53" t="str" cm="1">
        <f t="array" aca="1" ref="BM403" ca="1">OFFSET($BF$2,$BL403,COLUMN(A:A),,)</f>
        <v>DA5640-001</v>
      </c>
      <c r="BN403" s="55" cm="1">
        <f t="array" aca="1" ref="BN403" ca="1">OFFSET($BF$2,$BL403,COLUMN(B:B),,)</f>
        <v>44751</v>
      </c>
      <c r="BO403" s="53" cm="1">
        <f t="array" aca="1" ref="BO403" ca="1">OFFSET($BF$2,$BL403,COLUMN(C:C),,)</f>
        <v>5.5</v>
      </c>
      <c r="BP403" s="53" cm="1">
        <f t="array" aca="1" ref="BP403" ca="1">OFFSET($BF$2,$BL403,COLUMN(D:D),,)</f>
        <v>6</v>
      </c>
    </row>
    <row r="404" spans="52:68">
      <c r="AZ404" s="6">
        <v>402</v>
      </c>
      <c r="BA404" s="45" t="str">
        <f t="shared" ca="1" si="42"/>
        <v>DA5640-004</v>
      </c>
      <c r="BB404" s="44">
        <f t="shared" ca="1" si="43"/>
        <v>44744</v>
      </c>
      <c r="BC404" s="6">
        <f>$AH$2</f>
        <v>5</v>
      </c>
      <c r="BD404" s="6">
        <f ca="1">$AH$24</f>
        <v>0</v>
      </c>
      <c r="BF404" s="6" cm="1">
        <f t="array" aca="1" ref="BF404" ca="1">SMALL(IF(CGAC-$D$1&lt;36,ROW($BD$3:$BD$1009)-2,9999),ROW(402:402))</f>
        <v>402</v>
      </c>
      <c r="BG404" s="6" t="str" cm="1">
        <f t="array" aca="1" ref="BG404" ca="1">OFFSET($AZ$2,$BF404,COLUMN(A:A),,)</f>
        <v>DA5640-004</v>
      </c>
      <c r="BH404" s="49" cm="1">
        <f t="array" aca="1" ref="BH404" ca="1">OFFSET($AZ$2,$BF404,COLUMN(B:B),,)</f>
        <v>44744</v>
      </c>
      <c r="BI404" s="6" cm="1">
        <f t="array" aca="1" ref="BI404" ca="1">OFFSET($AZ$2,$BF404,COLUMN(C:C),,)</f>
        <v>5</v>
      </c>
      <c r="BJ404" s="6" cm="1">
        <f t="array" aca="1" ref="BJ404" ca="1">OFFSET($AZ$2,$BF404,COLUMN(D:D),,)</f>
        <v>0</v>
      </c>
      <c r="BL404" s="54" cm="1">
        <f t="array" aca="1" ref="BL404" ca="1">SMALL(IF(Order_QTY&gt;0,ROW($BF$3:$BF$1009)-2,9999),ROW(402:402))</f>
        <v>499</v>
      </c>
      <c r="BM404" s="53" t="str" cm="1">
        <f t="array" aca="1" ref="BM404" ca="1">OFFSET($BF$2,$BL404,COLUMN(A:A),,)</f>
        <v>DA5640-001</v>
      </c>
      <c r="BN404" s="55" cm="1">
        <f t="array" aca="1" ref="BN404" ca="1">OFFSET($BF$2,$BL404,COLUMN(B:B),,)</f>
        <v>44751</v>
      </c>
      <c r="BO404" s="53" cm="1">
        <f t="array" aca="1" ref="BO404" ca="1">OFFSET($BF$2,$BL404,COLUMN(C:C),,)</f>
        <v>6</v>
      </c>
      <c r="BP404" s="53" cm="1">
        <f t="array" aca="1" ref="BP404" ca="1">OFFSET($BF$2,$BL404,COLUMN(D:D),,)</f>
        <v>6</v>
      </c>
    </row>
    <row r="405" spans="52:68">
      <c r="AZ405" s="6">
        <v>403</v>
      </c>
      <c r="BA405" s="45" t="str">
        <f t="shared" ca="1" si="42"/>
        <v>DA5640-004</v>
      </c>
      <c r="BB405" s="44">
        <f t="shared" ca="1" si="43"/>
        <v>44744</v>
      </c>
      <c r="BC405" s="6">
        <f>$AI$2</f>
        <v>5.5</v>
      </c>
      <c r="BD405" s="6">
        <f ca="1">$AI$24</f>
        <v>0</v>
      </c>
      <c r="BF405" s="6" cm="1">
        <f t="array" aca="1" ref="BF405" ca="1">SMALL(IF(CGAC-$D$1&lt;36,ROW($BD$3:$BD$1009)-2,9999),ROW(403:403))</f>
        <v>403</v>
      </c>
      <c r="BG405" s="6" t="str" cm="1">
        <f t="array" aca="1" ref="BG405" ca="1">OFFSET($AZ$2,$BF405,COLUMN(A:A),,)</f>
        <v>DA5640-004</v>
      </c>
      <c r="BH405" s="49" cm="1">
        <f t="array" aca="1" ref="BH405" ca="1">OFFSET($AZ$2,$BF405,COLUMN(B:B),,)</f>
        <v>44744</v>
      </c>
      <c r="BI405" s="6" cm="1">
        <f t="array" aca="1" ref="BI405" ca="1">OFFSET($AZ$2,$BF405,COLUMN(C:C),,)</f>
        <v>5.5</v>
      </c>
      <c r="BJ405" s="6" cm="1">
        <f t="array" aca="1" ref="BJ405" ca="1">OFFSET($AZ$2,$BF405,COLUMN(D:D),,)</f>
        <v>0</v>
      </c>
      <c r="BL405" s="54" cm="1">
        <f t="array" aca="1" ref="BL405" ca="1">SMALL(IF(Order_QTY&gt;0,ROW($BF$3:$BF$1009)-2,9999),ROW(403:403))</f>
        <v>500</v>
      </c>
      <c r="BM405" s="53" t="str" cm="1">
        <f t="array" aca="1" ref="BM405" ca="1">OFFSET($BF$2,$BL405,COLUMN(A:A),,)</f>
        <v>DA5640-001</v>
      </c>
      <c r="BN405" s="55" cm="1">
        <f t="array" aca="1" ref="BN405" ca="1">OFFSET($BF$2,$BL405,COLUMN(B:B),,)</f>
        <v>44751</v>
      </c>
      <c r="BO405" s="53" cm="1">
        <f t="array" aca="1" ref="BO405" ca="1">OFFSET($BF$2,$BL405,COLUMN(C:C),,)</f>
        <v>6.5</v>
      </c>
      <c r="BP405" s="53" cm="1">
        <f t="array" aca="1" ref="BP405" ca="1">OFFSET($BF$2,$BL405,COLUMN(D:D),,)</f>
        <v>18</v>
      </c>
    </row>
    <row r="406" spans="52:68">
      <c r="AZ406" s="6">
        <v>404</v>
      </c>
      <c r="BA406" s="45" t="str">
        <f t="shared" ca="1" si="42"/>
        <v>DA5640-004</v>
      </c>
      <c r="BB406" s="44">
        <f t="shared" ca="1" si="43"/>
        <v>44744</v>
      </c>
      <c r="BC406" s="6">
        <f>$AJ$2</f>
        <v>6</v>
      </c>
      <c r="BD406" s="6">
        <f ca="1">$AJ$24</f>
        <v>42</v>
      </c>
      <c r="BF406" s="6" cm="1">
        <f t="array" aca="1" ref="BF406" ca="1">SMALL(IF(CGAC-$D$1&lt;36,ROW($BD$3:$BD$1009)-2,9999),ROW(404:404))</f>
        <v>404</v>
      </c>
      <c r="BG406" s="6" t="str" cm="1">
        <f t="array" aca="1" ref="BG406" ca="1">OFFSET($AZ$2,$BF406,COLUMN(A:A),,)</f>
        <v>DA5640-004</v>
      </c>
      <c r="BH406" s="49" cm="1">
        <f t="array" aca="1" ref="BH406" ca="1">OFFSET($AZ$2,$BF406,COLUMN(B:B),,)</f>
        <v>44744</v>
      </c>
      <c r="BI406" s="6" cm="1">
        <f t="array" aca="1" ref="BI406" ca="1">OFFSET($AZ$2,$BF406,COLUMN(C:C),,)</f>
        <v>6</v>
      </c>
      <c r="BJ406" s="6" cm="1">
        <f t="array" aca="1" ref="BJ406" ca="1">OFFSET($AZ$2,$BF406,COLUMN(D:D),,)</f>
        <v>42</v>
      </c>
      <c r="BL406" s="54" cm="1">
        <f t="array" aca="1" ref="BL406" ca="1">SMALL(IF(Order_QTY&gt;0,ROW($BF$3:$BF$1009)-2,9999),ROW(404:404))</f>
        <v>501</v>
      </c>
      <c r="BM406" s="53" t="str" cm="1">
        <f t="array" aca="1" ref="BM406" ca="1">OFFSET($BF$2,$BL406,COLUMN(A:A),,)</f>
        <v>DA5640-001</v>
      </c>
      <c r="BN406" s="55" cm="1">
        <f t="array" aca="1" ref="BN406" ca="1">OFFSET($BF$2,$BL406,COLUMN(B:B),,)</f>
        <v>44751</v>
      </c>
      <c r="BO406" s="53" cm="1">
        <f t="array" aca="1" ref="BO406" ca="1">OFFSET($BF$2,$BL406,COLUMN(C:C),,)</f>
        <v>7</v>
      </c>
      <c r="BP406" s="53" cm="1">
        <f t="array" aca="1" ref="BP406" ca="1">OFFSET($BF$2,$BL406,COLUMN(D:D),,)</f>
        <v>12</v>
      </c>
    </row>
    <row r="407" spans="52:68">
      <c r="AZ407" s="6">
        <v>405</v>
      </c>
      <c r="BA407" s="45" t="str">
        <f t="shared" ca="1" si="42"/>
        <v>DA5640-004</v>
      </c>
      <c r="BB407" s="44">
        <f t="shared" ca="1" si="43"/>
        <v>44744</v>
      </c>
      <c r="BC407" s="6">
        <f>$AK$2</f>
        <v>6.5</v>
      </c>
      <c r="BD407" s="6">
        <f ca="1">$AK$24</f>
        <v>66</v>
      </c>
      <c r="BF407" s="6" cm="1">
        <f t="array" aca="1" ref="BF407" ca="1">SMALL(IF(CGAC-$D$1&lt;36,ROW($BD$3:$BD$1009)-2,9999),ROW(405:405))</f>
        <v>405</v>
      </c>
      <c r="BG407" s="6" t="str" cm="1">
        <f t="array" aca="1" ref="BG407" ca="1">OFFSET($AZ$2,$BF407,COLUMN(A:A),,)</f>
        <v>DA5640-004</v>
      </c>
      <c r="BH407" s="49" cm="1">
        <f t="array" aca="1" ref="BH407" ca="1">OFFSET($AZ$2,$BF407,COLUMN(B:B),,)</f>
        <v>44744</v>
      </c>
      <c r="BI407" s="6" cm="1">
        <f t="array" aca="1" ref="BI407" ca="1">OFFSET($AZ$2,$BF407,COLUMN(C:C),,)</f>
        <v>6.5</v>
      </c>
      <c r="BJ407" s="6" cm="1">
        <f t="array" aca="1" ref="BJ407" ca="1">OFFSET($AZ$2,$BF407,COLUMN(D:D),,)</f>
        <v>66</v>
      </c>
      <c r="BL407" s="54" cm="1">
        <f t="array" aca="1" ref="BL407" ca="1">SMALL(IF(Order_QTY&gt;0,ROW($BF$3:$BF$1009)-2,9999),ROW(405:405))</f>
        <v>502</v>
      </c>
      <c r="BM407" s="53" t="str" cm="1">
        <f t="array" aca="1" ref="BM407" ca="1">OFFSET($BF$2,$BL407,COLUMN(A:A),,)</f>
        <v>DA5640-001</v>
      </c>
      <c r="BN407" s="55" cm="1">
        <f t="array" aca="1" ref="BN407" ca="1">OFFSET($BF$2,$BL407,COLUMN(B:B),,)</f>
        <v>44751</v>
      </c>
      <c r="BO407" s="53" cm="1">
        <f t="array" aca="1" ref="BO407" ca="1">OFFSET($BF$2,$BL407,COLUMN(C:C),,)</f>
        <v>7.5</v>
      </c>
      <c r="BP407" s="53" cm="1">
        <f t="array" aca="1" ref="BP407" ca="1">OFFSET($BF$2,$BL407,COLUMN(D:D),,)</f>
        <v>12</v>
      </c>
    </row>
    <row r="408" spans="52:68">
      <c r="AZ408" s="6">
        <v>406</v>
      </c>
      <c r="BA408" s="45" t="str">
        <f t="shared" ca="1" si="42"/>
        <v>DA5640-004</v>
      </c>
      <c r="BB408" s="44">
        <f t="shared" ca="1" si="43"/>
        <v>44744</v>
      </c>
      <c r="BC408" s="6">
        <f>$AL$2</f>
        <v>7</v>
      </c>
      <c r="BD408" s="6">
        <f ca="1">$AL$24</f>
        <v>306</v>
      </c>
      <c r="BF408" s="6" cm="1">
        <f t="array" aca="1" ref="BF408" ca="1">SMALL(IF(CGAC-$D$1&lt;36,ROW($BD$3:$BD$1009)-2,9999),ROW(406:406))</f>
        <v>406</v>
      </c>
      <c r="BG408" s="6" t="str" cm="1">
        <f t="array" aca="1" ref="BG408" ca="1">OFFSET($AZ$2,$BF408,COLUMN(A:A),,)</f>
        <v>DA5640-004</v>
      </c>
      <c r="BH408" s="49" cm="1">
        <f t="array" aca="1" ref="BH408" ca="1">OFFSET($AZ$2,$BF408,COLUMN(B:B),,)</f>
        <v>44744</v>
      </c>
      <c r="BI408" s="6" cm="1">
        <f t="array" aca="1" ref="BI408" ca="1">OFFSET($AZ$2,$BF408,COLUMN(C:C),,)</f>
        <v>7</v>
      </c>
      <c r="BJ408" s="6" cm="1">
        <f t="array" aca="1" ref="BJ408" ca="1">OFFSET($AZ$2,$BF408,COLUMN(D:D),,)</f>
        <v>306</v>
      </c>
      <c r="BL408" s="54" cm="1">
        <f t="array" aca="1" ref="BL408" ca="1">SMALL(IF(Order_QTY&gt;0,ROW($BF$3:$BF$1009)-2,9999),ROW(406:406))</f>
        <v>503</v>
      </c>
      <c r="BM408" s="53" t="str" cm="1">
        <f t="array" aca="1" ref="BM408" ca="1">OFFSET($BF$2,$BL408,COLUMN(A:A),,)</f>
        <v>DA5640-001</v>
      </c>
      <c r="BN408" s="55" cm="1">
        <f t="array" aca="1" ref="BN408" ca="1">OFFSET($BF$2,$BL408,COLUMN(B:B),,)</f>
        <v>44751</v>
      </c>
      <c r="BO408" s="53" cm="1">
        <f t="array" aca="1" ref="BO408" ca="1">OFFSET($BF$2,$BL408,COLUMN(C:C),,)</f>
        <v>8</v>
      </c>
      <c r="BP408" s="53" cm="1">
        <f t="array" aca="1" ref="BP408" ca="1">OFFSET($BF$2,$BL408,COLUMN(D:D),,)</f>
        <v>24</v>
      </c>
    </row>
    <row r="409" spans="52:68">
      <c r="AZ409" s="6">
        <v>407</v>
      </c>
      <c r="BA409" s="45" t="str">
        <f t="shared" ca="1" si="42"/>
        <v>DA5640-004</v>
      </c>
      <c r="BB409" s="44">
        <f t="shared" ca="1" si="43"/>
        <v>44744</v>
      </c>
      <c r="BC409" s="6">
        <f>$AM$2</f>
        <v>7.5</v>
      </c>
      <c r="BD409" s="6">
        <f ca="1">$AM$24</f>
        <v>138</v>
      </c>
      <c r="BF409" s="6" cm="1">
        <f t="array" aca="1" ref="BF409" ca="1">SMALL(IF(CGAC-$D$1&lt;36,ROW($BD$3:$BD$1009)-2,9999),ROW(407:407))</f>
        <v>407</v>
      </c>
      <c r="BG409" s="6" t="str" cm="1">
        <f t="array" aca="1" ref="BG409" ca="1">OFFSET($AZ$2,$BF409,COLUMN(A:A),,)</f>
        <v>DA5640-004</v>
      </c>
      <c r="BH409" s="49" cm="1">
        <f t="array" aca="1" ref="BH409" ca="1">OFFSET($AZ$2,$BF409,COLUMN(B:B),,)</f>
        <v>44744</v>
      </c>
      <c r="BI409" s="6" cm="1">
        <f t="array" aca="1" ref="BI409" ca="1">OFFSET($AZ$2,$BF409,COLUMN(C:C),,)</f>
        <v>7.5</v>
      </c>
      <c r="BJ409" s="6" cm="1">
        <f t="array" aca="1" ref="BJ409" ca="1">OFFSET($AZ$2,$BF409,COLUMN(D:D),,)</f>
        <v>138</v>
      </c>
      <c r="BL409" s="54" cm="1">
        <f t="array" aca="1" ref="BL409" ca="1">SMALL(IF(Order_QTY&gt;0,ROW($BF$3:$BF$1009)-2,9999),ROW(407:407))</f>
        <v>504</v>
      </c>
      <c r="BM409" s="53" t="str" cm="1">
        <f t="array" aca="1" ref="BM409" ca="1">OFFSET($BF$2,$BL409,COLUMN(A:A),,)</f>
        <v>DA5640-001</v>
      </c>
      <c r="BN409" s="55" cm="1">
        <f t="array" aca="1" ref="BN409" ca="1">OFFSET($BF$2,$BL409,COLUMN(B:B),,)</f>
        <v>44751</v>
      </c>
      <c r="BO409" s="53" cm="1">
        <f t="array" aca="1" ref="BO409" ca="1">OFFSET($BF$2,$BL409,COLUMN(C:C),,)</f>
        <v>8.5</v>
      </c>
      <c r="BP409" s="53" cm="1">
        <f t="array" aca="1" ref="BP409" ca="1">OFFSET($BF$2,$BL409,COLUMN(D:D),,)</f>
        <v>24</v>
      </c>
    </row>
    <row r="410" spans="52:68">
      <c r="AZ410" s="6">
        <v>408</v>
      </c>
      <c r="BA410" s="45" t="str">
        <f t="shared" ca="1" si="42"/>
        <v>DA5640-004</v>
      </c>
      <c r="BB410" s="44">
        <f t="shared" ca="1" si="43"/>
        <v>44744</v>
      </c>
      <c r="BC410" s="6">
        <f>$AN$2</f>
        <v>8</v>
      </c>
      <c r="BD410" s="6">
        <f ca="1">$AN$24</f>
        <v>426</v>
      </c>
      <c r="BF410" s="6" cm="1">
        <f t="array" aca="1" ref="BF410" ca="1">SMALL(IF(CGAC-$D$1&lt;36,ROW($BD$3:$BD$1009)-2,9999),ROW(408:408))</f>
        <v>408</v>
      </c>
      <c r="BG410" s="6" t="str" cm="1">
        <f t="array" aca="1" ref="BG410" ca="1">OFFSET($AZ$2,$BF410,COLUMN(A:A),,)</f>
        <v>DA5640-004</v>
      </c>
      <c r="BH410" s="49" cm="1">
        <f t="array" aca="1" ref="BH410" ca="1">OFFSET($AZ$2,$BF410,COLUMN(B:B),,)</f>
        <v>44744</v>
      </c>
      <c r="BI410" s="6" cm="1">
        <f t="array" aca="1" ref="BI410" ca="1">OFFSET($AZ$2,$BF410,COLUMN(C:C),,)</f>
        <v>8</v>
      </c>
      <c r="BJ410" s="6" cm="1">
        <f t="array" aca="1" ref="BJ410" ca="1">OFFSET($AZ$2,$BF410,COLUMN(D:D),,)</f>
        <v>426</v>
      </c>
      <c r="BL410" s="54" cm="1">
        <f t="array" aca="1" ref="BL410" ca="1">SMALL(IF(Order_QTY&gt;0,ROW($BF$3:$BF$1009)-2,9999),ROW(408:408))</f>
        <v>505</v>
      </c>
      <c r="BM410" s="53" t="str" cm="1">
        <f t="array" aca="1" ref="BM410" ca="1">OFFSET($BF$2,$BL410,COLUMN(A:A),,)</f>
        <v>DA5640-001</v>
      </c>
      <c r="BN410" s="55" cm="1">
        <f t="array" aca="1" ref="BN410" ca="1">OFFSET($BF$2,$BL410,COLUMN(B:B),,)</f>
        <v>44751</v>
      </c>
      <c r="BO410" s="53" cm="1">
        <f t="array" aca="1" ref="BO410" ca="1">OFFSET($BF$2,$BL410,COLUMN(C:C),,)</f>
        <v>9</v>
      </c>
      <c r="BP410" s="53" cm="1">
        <f t="array" aca="1" ref="BP410" ca="1">OFFSET($BF$2,$BL410,COLUMN(D:D),,)</f>
        <v>24</v>
      </c>
    </row>
    <row r="411" spans="52:68">
      <c r="AZ411" s="6">
        <v>409</v>
      </c>
      <c r="BA411" s="45" t="str">
        <f t="shared" ca="1" si="42"/>
        <v>DA5640-004</v>
      </c>
      <c r="BB411" s="44">
        <f t="shared" ca="1" si="43"/>
        <v>44744</v>
      </c>
      <c r="BC411" s="6">
        <f>$AO$2</f>
        <v>8.5</v>
      </c>
      <c r="BD411" s="6">
        <f ca="1">$AO$24</f>
        <v>390</v>
      </c>
      <c r="BF411" s="6" cm="1">
        <f t="array" aca="1" ref="BF411" ca="1">SMALL(IF(CGAC-$D$1&lt;36,ROW($BD$3:$BD$1009)-2,9999),ROW(409:409))</f>
        <v>409</v>
      </c>
      <c r="BG411" s="6" t="str" cm="1">
        <f t="array" aca="1" ref="BG411" ca="1">OFFSET($AZ$2,$BF411,COLUMN(A:A),,)</f>
        <v>DA5640-004</v>
      </c>
      <c r="BH411" s="49" cm="1">
        <f t="array" aca="1" ref="BH411" ca="1">OFFSET($AZ$2,$BF411,COLUMN(B:B),,)</f>
        <v>44744</v>
      </c>
      <c r="BI411" s="6" cm="1">
        <f t="array" aca="1" ref="BI411" ca="1">OFFSET($AZ$2,$BF411,COLUMN(C:C),,)</f>
        <v>8.5</v>
      </c>
      <c r="BJ411" s="6" cm="1">
        <f t="array" aca="1" ref="BJ411" ca="1">OFFSET($AZ$2,$BF411,COLUMN(D:D),,)</f>
        <v>390</v>
      </c>
      <c r="BL411" s="54" cm="1">
        <f t="array" aca="1" ref="BL411" ca="1">SMALL(IF(Order_QTY&gt;0,ROW($BF$3:$BF$1009)-2,9999),ROW(409:409))</f>
        <v>506</v>
      </c>
      <c r="BM411" s="53" t="str" cm="1">
        <f t="array" aca="1" ref="BM411" ca="1">OFFSET($BF$2,$BL411,COLUMN(A:A),,)</f>
        <v>DA5640-001</v>
      </c>
      <c r="BN411" s="55" cm="1">
        <f t="array" aca="1" ref="BN411" ca="1">OFFSET($BF$2,$BL411,COLUMN(B:B),,)</f>
        <v>44751</v>
      </c>
      <c r="BO411" s="53" cm="1">
        <f t="array" aca="1" ref="BO411" ca="1">OFFSET($BF$2,$BL411,COLUMN(C:C),,)</f>
        <v>9.5</v>
      </c>
      <c r="BP411" s="53" cm="1">
        <f t="array" aca="1" ref="BP411" ca="1">OFFSET($BF$2,$BL411,COLUMN(D:D),,)</f>
        <v>36</v>
      </c>
    </row>
    <row r="412" spans="52:68">
      <c r="AZ412" s="6">
        <v>410</v>
      </c>
      <c r="BA412" s="45" t="str">
        <f t="shared" ca="1" si="42"/>
        <v>DA5640-004</v>
      </c>
      <c r="BB412" s="44">
        <f t="shared" ca="1" si="43"/>
        <v>44744</v>
      </c>
      <c r="BC412" s="6">
        <f>$AP$2</f>
        <v>9</v>
      </c>
      <c r="BD412" s="6">
        <f ca="1">$AP$24</f>
        <v>294</v>
      </c>
      <c r="BF412" s="6" cm="1">
        <f t="array" aca="1" ref="BF412" ca="1">SMALL(IF(CGAC-$D$1&lt;36,ROW($BD$3:$BD$1009)-2,9999),ROW(410:410))</f>
        <v>410</v>
      </c>
      <c r="BG412" s="6" t="str" cm="1">
        <f t="array" aca="1" ref="BG412" ca="1">OFFSET($AZ$2,$BF412,COLUMN(A:A),,)</f>
        <v>DA5640-004</v>
      </c>
      <c r="BH412" s="49" cm="1">
        <f t="array" aca="1" ref="BH412" ca="1">OFFSET($AZ$2,$BF412,COLUMN(B:B),,)</f>
        <v>44744</v>
      </c>
      <c r="BI412" s="6" cm="1">
        <f t="array" aca="1" ref="BI412" ca="1">OFFSET($AZ$2,$BF412,COLUMN(C:C),,)</f>
        <v>9</v>
      </c>
      <c r="BJ412" s="6" cm="1">
        <f t="array" aca="1" ref="BJ412" ca="1">OFFSET($AZ$2,$BF412,COLUMN(D:D),,)</f>
        <v>294</v>
      </c>
      <c r="BL412" s="54" cm="1">
        <f t="array" aca="1" ref="BL412" ca="1">SMALL(IF(Order_QTY&gt;0,ROW($BF$3:$BF$1009)-2,9999),ROW(410:410))</f>
        <v>507</v>
      </c>
      <c r="BM412" s="53" t="str" cm="1">
        <f t="array" aca="1" ref="BM412" ca="1">OFFSET($BF$2,$BL412,COLUMN(A:A),,)</f>
        <v>DA5640-001</v>
      </c>
      <c r="BN412" s="55" cm="1">
        <f t="array" aca="1" ref="BN412" ca="1">OFFSET($BF$2,$BL412,COLUMN(B:B),,)</f>
        <v>44751</v>
      </c>
      <c r="BO412" s="53" cm="1">
        <f t="array" aca="1" ref="BO412" ca="1">OFFSET($BF$2,$BL412,COLUMN(C:C),,)</f>
        <v>10</v>
      </c>
      <c r="BP412" s="53" cm="1">
        <f t="array" aca="1" ref="BP412" ca="1">OFFSET($BF$2,$BL412,COLUMN(D:D),,)</f>
        <v>30</v>
      </c>
    </row>
    <row r="413" spans="52:68">
      <c r="AZ413" s="6">
        <v>411</v>
      </c>
      <c r="BA413" s="45" t="str">
        <f t="shared" ca="1" si="42"/>
        <v>DA5640-004</v>
      </c>
      <c r="BB413" s="44">
        <f t="shared" ca="1" si="43"/>
        <v>44744</v>
      </c>
      <c r="BC413" s="6">
        <f>$AQ$2</f>
        <v>9.5</v>
      </c>
      <c r="BD413" s="6">
        <f ca="1">$AQ$24</f>
        <v>444</v>
      </c>
      <c r="BF413" s="6" cm="1">
        <f t="array" aca="1" ref="BF413" ca="1">SMALL(IF(CGAC-$D$1&lt;36,ROW($BD$3:$BD$1009)-2,9999),ROW(411:411))</f>
        <v>411</v>
      </c>
      <c r="BG413" s="6" t="str" cm="1">
        <f t="array" aca="1" ref="BG413" ca="1">OFFSET($AZ$2,$BF413,COLUMN(A:A),,)</f>
        <v>DA5640-004</v>
      </c>
      <c r="BH413" s="49" cm="1">
        <f t="array" aca="1" ref="BH413" ca="1">OFFSET($AZ$2,$BF413,COLUMN(B:B),,)</f>
        <v>44744</v>
      </c>
      <c r="BI413" s="6" cm="1">
        <f t="array" aca="1" ref="BI413" ca="1">OFFSET($AZ$2,$BF413,COLUMN(C:C),,)</f>
        <v>9.5</v>
      </c>
      <c r="BJ413" s="6" cm="1">
        <f t="array" aca="1" ref="BJ413" ca="1">OFFSET($AZ$2,$BF413,COLUMN(D:D),,)</f>
        <v>444</v>
      </c>
      <c r="BL413" s="54" cm="1">
        <f t="array" aca="1" ref="BL413" ca="1">SMALL(IF(Order_QTY&gt;0,ROW($BF$3:$BF$1009)-2,9999),ROW(411:411))</f>
        <v>508</v>
      </c>
      <c r="BM413" s="53" t="str" cm="1">
        <f t="array" aca="1" ref="BM413" ca="1">OFFSET($BF$2,$BL413,COLUMN(A:A),,)</f>
        <v>DA5640-001</v>
      </c>
      <c r="BN413" s="55" cm="1">
        <f t="array" aca="1" ref="BN413" ca="1">OFFSET($BF$2,$BL413,COLUMN(B:B),,)</f>
        <v>44751</v>
      </c>
      <c r="BO413" s="53" cm="1">
        <f t="array" aca="1" ref="BO413" ca="1">OFFSET($BF$2,$BL413,COLUMN(C:C),,)</f>
        <v>10.5</v>
      </c>
      <c r="BP413" s="53" cm="1">
        <f t="array" aca="1" ref="BP413" ca="1">OFFSET($BF$2,$BL413,COLUMN(D:D),,)</f>
        <v>18</v>
      </c>
    </row>
    <row r="414" spans="52:68">
      <c r="AZ414" s="6">
        <v>412</v>
      </c>
      <c r="BA414" s="45" t="str">
        <f t="shared" ca="1" si="42"/>
        <v>DA5640-004</v>
      </c>
      <c r="BB414" s="44">
        <f t="shared" ca="1" si="43"/>
        <v>44744</v>
      </c>
      <c r="BC414" s="6">
        <f>$AR$2</f>
        <v>10</v>
      </c>
      <c r="BD414" s="6">
        <f ca="1">$AR$24</f>
        <v>390</v>
      </c>
      <c r="BF414" s="6" cm="1">
        <f t="array" aca="1" ref="BF414" ca="1">SMALL(IF(CGAC-$D$1&lt;36,ROW($BD$3:$BD$1009)-2,9999),ROW(412:412))</f>
        <v>412</v>
      </c>
      <c r="BG414" s="6" t="str" cm="1">
        <f t="array" aca="1" ref="BG414" ca="1">OFFSET($AZ$2,$BF414,COLUMN(A:A),,)</f>
        <v>DA5640-004</v>
      </c>
      <c r="BH414" s="49" cm="1">
        <f t="array" aca="1" ref="BH414" ca="1">OFFSET($AZ$2,$BF414,COLUMN(B:B),,)</f>
        <v>44744</v>
      </c>
      <c r="BI414" s="6" cm="1">
        <f t="array" aca="1" ref="BI414" ca="1">OFFSET($AZ$2,$BF414,COLUMN(C:C),,)</f>
        <v>10</v>
      </c>
      <c r="BJ414" s="6" cm="1">
        <f t="array" aca="1" ref="BJ414" ca="1">OFFSET($AZ$2,$BF414,COLUMN(D:D),,)</f>
        <v>390</v>
      </c>
      <c r="BL414" s="54" cm="1">
        <f t="array" aca="1" ref="BL414" ca="1">SMALL(IF(Order_QTY&gt;0,ROW($BF$3:$BF$1009)-2,9999),ROW(412:412))</f>
        <v>509</v>
      </c>
      <c r="BM414" s="53" t="str" cm="1">
        <f t="array" aca="1" ref="BM414" ca="1">OFFSET($BF$2,$BL414,COLUMN(A:A),,)</f>
        <v>DA5640-001</v>
      </c>
      <c r="BN414" s="55" cm="1">
        <f t="array" aca="1" ref="BN414" ca="1">OFFSET($BF$2,$BL414,COLUMN(B:B),,)</f>
        <v>44751</v>
      </c>
      <c r="BO414" s="53" cm="1">
        <f t="array" aca="1" ref="BO414" ca="1">OFFSET($BF$2,$BL414,COLUMN(C:C),,)</f>
        <v>11</v>
      </c>
      <c r="BP414" s="53" cm="1">
        <f t="array" aca="1" ref="BP414" ca="1">OFFSET($BF$2,$BL414,COLUMN(D:D),,)</f>
        <v>18</v>
      </c>
    </row>
    <row r="415" spans="52:68">
      <c r="AZ415" s="6">
        <v>413</v>
      </c>
      <c r="BA415" s="45" t="str">
        <f t="shared" ca="1" si="42"/>
        <v>DA5640-004</v>
      </c>
      <c r="BB415" s="44">
        <f t="shared" ca="1" si="43"/>
        <v>44744</v>
      </c>
      <c r="BC415" s="6">
        <f>$AS$2</f>
        <v>10.5</v>
      </c>
      <c r="BD415" s="6">
        <f ca="1">$AS$24</f>
        <v>156</v>
      </c>
      <c r="BF415" s="6" cm="1">
        <f t="array" aca="1" ref="BF415" ca="1">SMALL(IF(CGAC-$D$1&lt;36,ROW($BD$3:$BD$1009)-2,9999),ROW(413:413))</f>
        <v>413</v>
      </c>
      <c r="BG415" s="6" t="str" cm="1">
        <f t="array" aca="1" ref="BG415" ca="1">OFFSET($AZ$2,$BF415,COLUMN(A:A),,)</f>
        <v>DA5640-004</v>
      </c>
      <c r="BH415" s="49" cm="1">
        <f t="array" aca="1" ref="BH415" ca="1">OFFSET($AZ$2,$BF415,COLUMN(B:B),,)</f>
        <v>44744</v>
      </c>
      <c r="BI415" s="6" cm="1">
        <f t="array" aca="1" ref="BI415" ca="1">OFFSET($AZ$2,$BF415,COLUMN(C:C),,)</f>
        <v>10.5</v>
      </c>
      <c r="BJ415" s="6" cm="1">
        <f t="array" aca="1" ref="BJ415" ca="1">OFFSET($AZ$2,$BF415,COLUMN(D:D),,)</f>
        <v>156</v>
      </c>
      <c r="BL415" s="54" cm="1">
        <f t="array" aca="1" ref="BL415" ca="1">SMALL(IF(Order_QTY&gt;0,ROW($BF$3:$BF$1009)-2,9999),ROW(413:413))</f>
        <v>510</v>
      </c>
      <c r="BM415" s="53" t="str" cm="1">
        <f t="array" aca="1" ref="BM415" ca="1">OFFSET($BF$2,$BL415,COLUMN(A:A),,)</f>
        <v>DA5640-001</v>
      </c>
      <c r="BN415" s="55" cm="1">
        <f t="array" aca="1" ref="BN415" ca="1">OFFSET($BF$2,$BL415,COLUMN(B:B),,)</f>
        <v>44751</v>
      </c>
      <c r="BO415" s="53" cm="1">
        <f t="array" aca="1" ref="BO415" ca="1">OFFSET($BF$2,$BL415,COLUMN(C:C),,)</f>
        <v>11.5</v>
      </c>
      <c r="BP415" s="53" cm="1">
        <f t="array" aca="1" ref="BP415" ca="1">OFFSET($BF$2,$BL415,COLUMN(D:D),,)</f>
        <v>12</v>
      </c>
    </row>
    <row r="416" spans="52:68">
      <c r="AZ416" s="6">
        <v>414</v>
      </c>
      <c r="BA416" s="45" t="str">
        <f t="shared" ca="1" si="42"/>
        <v>DA5640-004</v>
      </c>
      <c r="BB416" s="44">
        <f t="shared" ca="1" si="43"/>
        <v>44744</v>
      </c>
      <c r="BC416" s="6">
        <f>$AT$2</f>
        <v>11</v>
      </c>
      <c r="BD416" s="6">
        <f ca="1">$AT$24</f>
        <v>294</v>
      </c>
      <c r="BF416" s="6" cm="1">
        <f t="array" aca="1" ref="BF416" ca="1">SMALL(IF(CGAC-$D$1&lt;36,ROW($BD$3:$BD$1009)-2,9999),ROW(414:414))</f>
        <v>414</v>
      </c>
      <c r="BG416" s="6" t="str" cm="1">
        <f t="array" aca="1" ref="BG416" ca="1">OFFSET($AZ$2,$BF416,COLUMN(A:A),,)</f>
        <v>DA5640-004</v>
      </c>
      <c r="BH416" s="49" cm="1">
        <f t="array" aca="1" ref="BH416" ca="1">OFFSET($AZ$2,$BF416,COLUMN(B:B),,)</f>
        <v>44744</v>
      </c>
      <c r="BI416" s="6" cm="1">
        <f t="array" aca="1" ref="BI416" ca="1">OFFSET($AZ$2,$BF416,COLUMN(C:C),,)</f>
        <v>11</v>
      </c>
      <c r="BJ416" s="6" cm="1">
        <f t="array" aca="1" ref="BJ416" ca="1">OFFSET($AZ$2,$BF416,COLUMN(D:D),,)</f>
        <v>294</v>
      </c>
      <c r="BL416" s="54" cm="1">
        <f t="array" aca="1" ref="BL416" ca="1">SMALL(IF(Order_QTY&gt;0,ROW($BF$3:$BF$1009)-2,9999),ROW(414:414))</f>
        <v>511</v>
      </c>
      <c r="BM416" s="53" t="str" cm="1">
        <f t="array" aca="1" ref="BM416" ca="1">OFFSET($BF$2,$BL416,COLUMN(A:A),,)</f>
        <v>DA5640-001</v>
      </c>
      <c r="BN416" s="55" cm="1">
        <f t="array" aca="1" ref="BN416" ca="1">OFFSET($BF$2,$BL416,COLUMN(B:B),,)</f>
        <v>44751</v>
      </c>
      <c r="BO416" s="53" cm="1">
        <f t="array" aca="1" ref="BO416" ca="1">OFFSET($BF$2,$BL416,COLUMN(C:C),,)</f>
        <v>12</v>
      </c>
      <c r="BP416" s="53" cm="1">
        <f t="array" aca="1" ref="BP416" ca="1">OFFSET($BF$2,$BL416,COLUMN(D:D),,)</f>
        <v>12</v>
      </c>
    </row>
    <row r="417" spans="52:68">
      <c r="AZ417" s="6">
        <v>415</v>
      </c>
      <c r="BA417" s="45" t="str">
        <f t="shared" ca="1" si="42"/>
        <v>DA5640-004</v>
      </c>
      <c r="BB417" s="44">
        <f t="shared" ca="1" si="43"/>
        <v>44744</v>
      </c>
      <c r="BC417" s="6">
        <f>$AU$2</f>
        <v>11.5</v>
      </c>
      <c r="BD417" s="6">
        <f ca="1">$AU$24</f>
        <v>48</v>
      </c>
      <c r="BF417" s="6" cm="1">
        <f t="array" aca="1" ref="BF417" ca="1">SMALL(IF(CGAC-$D$1&lt;36,ROW($BD$3:$BD$1009)-2,9999),ROW(415:415))</f>
        <v>415</v>
      </c>
      <c r="BG417" s="6" t="str" cm="1">
        <f t="array" aca="1" ref="BG417" ca="1">OFFSET($AZ$2,$BF417,COLUMN(A:A),,)</f>
        <v>DA5640-004</v>
      </c>
      <c r="BH417" s="49" cm="1">
        <f t="array" aca="1" ref="BH417" ca="1">OFFSET($AZ$2,$BF417,COLUMN(B:B),,)</f>
        <v>44744</v>
      </c>
      <c r="BI417" s="6" cm="1">
        <f t="array" aca="1" ref="BI417" ca="1">OFFSET($AZ$2,$BF417,COLUMN(C:C),,)</f>
        <v>11.5</v>
      </c>
      <c r="BJ417" s="6" cm="1">
        <f t="array" aca="1" ref="BJ417" ca="1">OFFSET($AZ$2,$BF417,COLUMN(D:D),,)</f>
        <v>48</v>
      </c>
      <c r="BL417" s="54" cm="1">
        <f t="array" aca="1" ref="BL417" ca="1">SMALL(IF(Order_QTY&gt;0,ROW($BF$3:$BF$1009)-2,9999),ROW(415:415))</f>
        <v>512</v>
      </c>
      <c r="BM417" s="53" t="str" cm="1">
        <f t="array" aca="1" ref="BM417" ca="1">OFFSET($BF$2,$BL417,COLUMN(A:A),,)</f>
        <v>DA5640-001</v>
      </c>
      <c r="BN417" s="55" cm="1">
        <f t="array" aca="1" ref="BN417" ca="1">OFFSET($BF$2,$BL417,COLUMN(B:B),,)</f>
        <v>44751</v>
      </c>
      <c r="BO417" s="53" cm="1">
        <f t="array" aca="1" ref="BO417" ca="1">OFFSET($BF$2,$BL417,COLUMN(C:C),,)</f>
        <v>12.5</v>
      </c>
      <c r="BP417" s="53" cm="1">
        <f t="array" aca="1" ref="BP417" ca="1">OFFSET($BF$2,$BL417,COLUMN(D:D),,)</f>
        <v>6</v>
      </c>
    </row>
    <row r="418" spans="52:68">
      <c r="AZ418" s="6">
        <v>416</v>
      </c>
      <c r="BA418" s="45" t="str">
        <f t="shared" ca="1" si="42"/>
        <v>DA5640-004</v>
      </c>
      <c r="BB418" s="44">
        <f t="shared" ca="1" si="43"/>
        <v>44744</v>
      </c>
      <c r="BC418" s="6">
        <f>$AV$2</f>
        <v>12</v>
      </c>
      <c r="BD418" s="6">
        <f ca="1">$AV$24</f>
        <v>162</v>
      </c>
      <c r="BF418" s="6" cm="1">
        <f t="array" aca="1" ref="BF418" ca="1">SMALL(IF(CGAC-$D$1&lt;36,ROW($BD$3:$BD$1009)-2,9999),ROW(416:416))</f>
        <v>416</v>
      </c>
      <c r="BG418" s="6" t="str" cm="1">
        <f t="array" aca="1" ref="BG418" ca="1">OFFSET($AZ$2,$BF418,COLUMN(A:A),,)</f>
        <v>DA5640-004</v>
      </c>
      <c r="BH418" s="49" cm="1">
        <f t="array" aca="1" ref="BH418" ca="1">OFFSET($AZ$2,$BF418,COLUMN(B:B),,)</f>
        <v>44744</v>
      </c>
      <c r="BI418" s="6" cm="1">
        <f t="array" aca="1" ref="BI418" ca="1">OFFSET($AZ$2,$BF418,COLUMN(C:C),,)</f>
        <v>12</v>
      </c>
      <c r="BJ418" s="6" cm="1">
        <f t="array" aca="1" ref="BJ418" ca="1">OFFSET($AZ$2,$BF418,COLUMN(D:D),,)</f>
        <v>162</v>
      </c>
      <c r="BL418" s="54" cm="1">
        <f t="array" aca="1" ref="BL418" ca="1">SMALL(IF(Order_QTY&gt;0,ROW($BF$3:$BF$1009)-2,9999),ROW(416:416))</f>
        <v>513</v>
      </c>
      <c r="BM418" s="53" t="str" cm="1">
        <f t="array" aca="1" ref="BM418" ca="1">OFFSET($BF$2,$BL418,COLUMN(A:A),,)</f>
        <v>DA5640-001</v>
      </c>
      <c r="BN418" s="55" cm="1">
        <f t="array" aca="1" ref="BN418" ca="1">OFFSET($BF$2,$BL418,COLUMN(B:B),,)</f>
        <v>44751</v>
      </c>
      <c r="BO418" s="53" cm="1">
        <f t="array" aca="1" ref="BO418" ca="1">OFFSET($BF$2,$BL418,COLUMN(C:C),,)</f>
        <v>13</v>
      </c>
      <c r="BP418" s="53" cm="1">
        <f t="array" aca="1" ref="BP418" ca="1">OFFSET($BF$2,$BL418,COLUMN(D:D),,)</f>
        <v>6</v>
      </c>
    </row>
    <row r="419" spans="52:68">
      <c r="AZ419" s="6">
        <v>417</v>
      </c>
      <c r="BA419" s="45" t="str">
        <f t="shared" ca="1" si="42"/>
        <v>DA5640-004</v>
      </c>
      <c r="BB419" s="44">
        <f t="shared" ca="1" si="43"/>
        <v>44744</v>
      </c>
      <c r="BC419" s="6">
        <f>$AW$2</f>
        <v>12.5</v>
      </c>
      <c r="BD419" s="6">
        <f ca="1">$AW$24</f>
        <v>36</v>
      </c>
      <c r="BF419" s="6" cm="1">
        <f t="array" aca="1" ref="BF419" ca="1">SMALL(IF(CGAC-$D$1&lt;36,ROW($BD$3:$BD$1009)-2,9999),ROW(417:417))</f>
        <v>417</v>
      </c>
      <c r="BG419" s="6" t="str" cm="1">
        <f t="array" aca="1" ref="BG419" ca="1">OFFSET($AZ$2,$BF419,COLUMN(A:A),,)</f>
        <v>DA5640-004</v>
      </c>
      <c r="BH419" s="49" cm="1">
        <f t="array" aca="1" ref="BH419" ca="1">OFFSET($AZ$2,$BF419,COLUMN(B:B),,)</f>
        <v>44744</v>
      </c>
      <c r="BI419" s="6" cm="1">
        <f t="array" aca="1" ref="BI419" ca="1">OFFSET($AZ$2,$BF419,COLUMN(C:C),,)</f>
        <v>12.5</v>
      </c>
      <c r="BJ419" s="6" cm="1">
        <f t="array" aca="1" ref="BJ419" ca="1">OFFSET($AZ$2,$BF419,COLUMN(D:D),,)</f>
        <v>36</v>
      </c>
      <c r="BL419" s="54" cm="1">
        <f t="array" aca="1" ref="BL419" ca="1">SMALL(IF(Order_QTY&gt;0,ROW($BF$3:$BF$1009)-2,9999),ROW(417:417))</f>
        <v>514</v>
      </c>
      <c r="BM419" s="53" t="str" cm="1">
        <f t="array" aca="1" ref="BM419" ca="1">OFFSET($BF$2,$BL419,COLUMN(A:A),,)</f>
        <v>DR5952-810</v>
      </c>
      <c r="BN419" s="55" cm="1">
        <f t="array" aca="1" ref="BN419" ca="1">OFFSET($BF$2,$BL419,COLUMN(B:B),,)</f>
        <v>44758</v>
      </c>
      <c r="BO419" s="53" cm="1">
        <f t="array" aca="1" ref="BO419" ca="1">OFFSET($BF$2,$BL419,COLUMN(C:C),,)</f>
        <v>4</v>
      </c>
      <c r="BP419" s="53" cm="1">
        <f t="array" aca="1" ref="BP419" ca="1">OFFSET($BF$2,$BL419,COLUMN(D:D),,)</f>
        <v>12</v>
      </c>
    </row>
    <row r="420" spans="52:68">
      <c r="AZ420" s="6">
        <v>418</v>
      </c>
      <c r="BA420" s="45" t="str">
        <f t="shared" ca="1" si="42"/>
        <v>DA5640-004</v>
      </c>
      <c r="BB420" s="44">
        <f t="shared" ca="1" si="43"/>
        <v>44744</v>
      </c>
      <c r="BC420" s="6">
        <f>$AX$2</f>
        <v>13</v>
      </c>
      <c r="BD420" s="6">
        <f ca="1">$AX$24</f>
        <v>24</v>
      </c>
      <c r="BF420" s="6" cm="1">
        <f t="array" aca="1" ref="BF420" ca="1">SMALL(IF(CGAC-$D$1&lt;36,ROW($BD$3:$BD$1009)-2,9999),ROW(418:418))</f>
        <v>418</v>
      </c>
      <c r="BG420" s="6" t="str" cm="1">
        <f t="array" aca="1" ref="BG420" ca="1">OFFSET($AZ$2,$BF420,COLUMN(A:A),,)</f>
        <v>DA5640-004</v>
      </c>
      <c r="BH420" s="49" cm="1">
        <f t="array" aca="1" ref="BH420" ca="1">OFFSET($AZ$2,$BF420,COLUMN(B:B),,)</f>
        <v>44744</v>
      </c>
      <c r="BI420" s="6" cm="1">
        <f t="array" aca="1" ref="BI420" ca="1">OFFSET($AZ$2,$BF420,COLUMN(C:C),,)</f>
        <v>13</v>
      </c>
      <c r="BJ420" s="6" cm="1">
        <f t="array" aca="1" ref="BJ420" ca="1">OFFSET($AZ$2,$BF420,COLUMN(D:D),,)</f>
        <v>24</v>
      </c>
      <c r="BL420" s="54" cm="1">
        <f t="array" aca="1" ref="BL420" ca="1">SMALL(IF(Order_QTY&gt;0,ROW($BF$3:$BF$1009)-2,9999),ROW(418:418))</f>
        <v>515</v>
      </c>
      <c r="BM420" s="53" t="str" cm="1">
        <f t="array" aca="1" ref="BM420" ca="1">OFFSET($BF$2,$BL420,COLUMN(A:A),,)</f>
        <v>DR5952-810</v>
      </c>
      <c r="BN420" s="55" cm="1">
        <f t="array" aca="1" ref="BN420" ca="1">OFFSET($BF$2,$BL420,COLUMN(B:B),,)</f>
        <v>44758</v>
      </c>
      <c r="BO420" s="53" cm="1">
        <f t="array" aca="1" ref="BO420" ca="1">OFFSET($BF$2,$BL420,COLUMN(C:C),,)</f>
        <v>4.5</v>
      </c>
      <c r="BP420" s="53" cm="1">
        <f t="array" aca="1" ref="BP420" ca="1">OFFSET($BF$2,$BL420,COLUMN(D:D),,)</f>
        <v>18</v>
      </c>
    </row>
    <row r="421" spans="52:68">
      <c r="AZ421" s="6">
        <v>419</v>
      </c>
      <c r="BA421" s="45" t="str">
        <f ca="1">$AD$25</f>
        <v>DC0819-001</v>
      </c>
      <c r="BB421" s="44">
        <f ca="1">$AE$25</f>
        <v>44751</v>
      </c>
      <c r="BC421" s="6">
        <f>$AF$2</f>
        <v>4</v>
      </c>
      <c r="BD421" s="6">
        <f ca="1">$AF$25</f>
        <v>0</v>
      </c>
      <c r="BF421" s="6" cm="1">
        <f t="array" aca="1" ref="BF421" ca="1">SMALL(IF(CGAC-$D$1&lt;36,ROW($BD$3:$BD$1009)-2,9999),ROW(419:419))</f>
        <v>419</v>
      </c>
      <c r="BG421" s="6" t="str" cm="1">
        <f t="array" aca="1" ref="BG421" ca="1">OFFSET($AZ$2,$BF421,COLUMN(A:A),,)</f>
        <v>DC0819-001</v>
      </c>
      <c r="BH421" s="49" cm="1">
        <f t="array" aca="1" ref="BH421" ca="1">OFFSET($AZ$2,$BF421,COLUMN(B:B),,)</f>
        <v>44751</v>
      </c>
      <c r="BI421" s="6" cm="1">
        <f t="array" aca="1" ref="BI421" ca="1">OFFSET($AZ$2,$BF421,COLUMN(C:C),,)</f>
        <v>4</v>
      </c>
      <c r="BJ421" s="6" cm="1">
        <f t="array" aca="1" ref="BJ421" ca="1">OFFSET($AZ$2,$BF421,COLUMN(D:D),,)</f>
        <v>0</v>
      </c>
      <c r="BL421" s="54" cm="1">
        <f t="array" aca="1" ref="BL421" ca="1">SMALL(IF(Order_QTY&gt;0,ROW($BF$3:$BF$1009)-2,9999),ROW(419:419))</f>
        <v>516</v>
      </c>
      <c r="BM421" s="53" t="str" cm="1">
        <f t="array" aca="1" ref="BM421" ca="1">OFFSET($BF$2,$BL421,COLUMN(A:A),,)</f>
        <v>DR5952-810</v>
      </c>
      <c r="BN421" s="55" cm="1">
        <f t="array" aca="1" ref="BN421" ca="1">OFFSET($BF$2,$BL421,COLUMN(B:B),,)</f>
        <v>44758</v>
      </c>
      <c r="BO421" s="53" cm="1">
        <f t="array" aca="1" ref="BO421" ca="1">OFFSET($BF$2,$BL421,COLUMN(C:C),,)</f>
        <v>5</v>
      </c>
      <c r="BP421" s="53" cm="1">
        <f t="array" aca="1" ref="BP421" ca="1">OFFSET($BF$2,$BL421,COLUMN(D:D),,)</f>
        <v>30</v>
      </c>
    </row>
    <row r="422" spans="52:68">
      <c r="AZ422" s="6">
        <v>420</v>
      </c>
      <c r="BA422" s="45" t="str">
        <f t="shared" ref="BA422:BA439" ca="1" si="44">$AD$25</f>
        <v>DC0819-001</v>
      </c>
      <c r="BB422" s="44">
        <f t="shared" ref="BB422:BB439" ca="1" si="45">$AE$25</f>
        <v>44751</v>
      </c>
      <c r="BC422" s="6">
        <f>$AG$2</f>
        <v>4.5</v>
      </c>
      <c r="BD422" s="6">
        <f ca="1">$AG$25</f>
        <v>0</v>
      </c>
      <c r="BF422" s="6" cm="1">
        <f t="array" aca="1" ref="BF422" ca="1">SMALL(IF(CGAC-$D$1&lt;36,ROW($BD$3:$BD$1009)-2,9999),ROW(420:420))</f>
        <v>420</v>
      </c>
      <c r="BG422" s="6" t="str" cm="1">
        <f t="array" aca="1" ref="BG422" ca="1">OFFSET($AZ$2,$BF422,COLUMN(A:A),,)</f>
        <v>DC0819-001</v>
      </c>
      <c r="BH422" s="49" cm="1">
        <f t="array" aca="1" ref="BH422" ca="1">OFFSET($AZ$2,$BF422,COLUMN(B:B),,)</f>
        <v>44751</v>
      </c>
      <c r="BI422" s="6" cm="1">
        <f t="array" aca="1" ref="BI422" ca="1">OFFSET($AZ$2,$BF422,COLUMN(C:C),,)</f>
        <v>4.5</v>
      </c>
      <c r="BJ422" s="6" cm="1">
        <f t="array" aca="1" ref="BJ422" ca="1">OFFSET($AZ$2,$BF422,COLUMN(D:D),,)</f>
        <v>0</v>
      </c>
      <c r="BL422" s="54" cm="1">
        <f t="array" aca="1" ref="BL422" ca="1">SMALL(IF(Order_QTY&gt;0,ROW($BF$3:$BF$1009)-2,9999),ROW(420:420))</f>
        <v>517</v>
      </c>
      <c r="BM422" s="53" t="str" cm="1">
        <f t="array" aca="1" ref="BM422" ca="1">OFFSET($BF$2,$BL422,COLUMN(A:A),,)</f>
        <v>DR5952-810</v>
      </c>
      <c r="BN422" s="55" cm="1">
        <f t="array" aca="1" ref="BN422" ca="1">OFFSET($BF$2,$BL422,COLUMN(B:B),,)</f>
        <v>44758</v>
      </c>
      <c r="BO422" s="53" cm="1">
        <f t="array" aca="1" ref="BO422" ca="1">OFFSET($BF$2,$BL422,COLUMN(C:C),,)</f>
        <v>5.5</v>
      </c>
      <c r="BP422" s="53" cm="1">
        <f t="array" aca="1" ref="BP422" ca="1">OFFSET($BF$2,$BL422,COLUMN(D:D),,)</f>
        <v>36</v>
      </c>
    </row>
    <row r="423" spans="52:68">
      <c r="AZ423" s="6">
        <v>421</v>
      </c>
      <c r="BA423" s="45" t="str">
        <f t="shared" ca="1" si="44"/>
        <v>DC0819-001</v>
      </c>
      <c r="BB423" s="44">
        <f t="shared" ca="1" si="45"/>
        <v>44751</v>
      </c>
      <c r="BC423" s="6">
        <f>$AH$2</f>
        <v>5</v>
      </c>
      <c r="BD423" s="6">
        <f ca="1">$AH$25</f>
        <v>2</v>
      </c>
      <c r="BF423" s="6" cm="1">
        <f t="array" aca="1" ref="BF423" ca="1">SMALL(IF(CGAC-$D$1&lt;36,ROW($BD$3:$BD$1009)-2,9999),ROW(421:421))</f>
        <v>421</v>
      </c>
      <c r="BG423" s="6" t="str" cm="1">
        <f t="array" aca="1" ref="BG423" ca="1">OFFSET($AZ$2,$BF423,COLUMN(A:A),,)</f>
        <v>DC0819-001</v>
      </c>
      <c r="BH423" s="49" cm="1">
        <f t="array" aca="1" ref="BH423" ca="1">OFFSET($AZ$2,$BF423,COLUMN(B:B),,)</f>
        <v>44751</v>
      </c>
      <c r="BI423" s="6" cm="1">
        <f t="array" aca="1" ref="BI423" ca="1">OFFSET($AZ$2,$BF423,COLUMN(C:C),,)</f>
        <v>5</v>
      </c>
      <c r="BJ423" s="6" cm="1">
        <f t="array" aca="1" ref="BJ423" ca="1">OFFSET($AZ$2,$BF423,COLUMN(D:D),,)</f>
        <v>2</v>
      </c>
      <c r="BL423" s="54" cm="1">
        <f t="array" aca="1" ref="BL423" ca="1">SMALL(IF(Order_QTY&gt;0,ROW($BF$3:$BF$1009)-2,9999),ROW(421:421))</f>
        <v>518</v>
      </c>
      <c r="BM423" s="53" t="str" cm="1">
        <f t="array" aca="1" ref="BM423" ca="1">OFFSET($BF$2,$BL423,COLUMN(A:A),,)</f>
        <v>DR5952-810</v>
      </c>
      <c r="BN423" s="55" cm="1">
        <f t="array" aca="1" ref="BN423" ca="1">OFFSET($BF$2,$BL423,COLUMN(B:B),,)</f>
        <v>44758</v>
      </c>
      <c r="BO423" s="53" cm="1">
        <f t="array" aca="1" ref="BO423" ca="1">OFFSET($BF$2,$BL423,COLUMN(C:C),,)</f>
        <v>6</v>
      </c>
      <c r="BP423" s="53" cm="1">
        <f t="array" aca="1" ref="BP423" ca="1">OFFSET($BF$2,$BL423,COLUMN(D:D),,)</f>
        <v>42</v>
      </c>
    </row>
    <row r="424" spans="52:68">
      <c r="AZ424" s="6">
        <v>422</v>
      </c>
      <c r="BA424" s="45" t="str">
        <f t="shared" ca="1" si="44"/>
        <v>DC0819-001</v>
      </c>
      <c r="BB424" s="44">
        <f t="shared" ca="1" si="45"/>
        <v>44751</v>
      </c>
      <c r="BC424" s="6">
        <f>$AI$2</f>
        <v>5.5</v>
      </c>
      <c r="BD424" s="6">
        <f ca="1">$AI$25</f>
        <v>0</v>
      </c>
      <c r="BF424" s="6" cm="1">
        <f t="array" aca="1" ref="BF424" ca="1">SMALL(IF(CGAC-$D$1&lt;36,ROW($BD$3:$BD$1009)-2,9999),ROW(422:422))</f>
        <v>422</v>
      </c>
      <c r="BG424" s="6" t="str" cm="1">
        <f t="array" aca="1" ref="BG424" ca="1">OFFSET($AZ$2,$BF424,COLUMN(A:A),,)</f>
        <v>DC0819-001</v>
      </c>
      <c r="BH424" s="49" cm="1">
        <f t="array" aca="1" ref="BH424" ca="1">OFFSET($AZ$2,$BF424,COLUMN(B:B),,)</f>
        <v>44751</v>
      </c>
      <c r="BI424" s="6" cm="1">
        <f t="array" aca="1" ref="BI424" ca="1">OFFSET($AZ$2,$BF424,COLUMN(C:C),,)</f>
        <v>5.5</v>
      </c>
      <c r="BJ424" s="6" cm="1">
        <f t="array" aca="1" ref="BJ424" ca="1">OFFSET($AZ$2,$BF424,COLUMN(D:D),,)</f>
        <v>0</v>
      </c>
      <c r="BL424" s="54" cm="1">
        <f t="array" aca="1" ref="BL424" ca="1">SMALL(IF(Order_QTY&gt;0,ROW($BF$3:$BF$1009)-2,9999),ROW(422:422))</f>
        <v>519</v>
      </c>
      <c r="BM424" s="53" t="str" cm="1">
        <f t="array" aca="1" ref="BM424" ca="1">OFFSET($BF$2,$BL424,COLUMN(A:A),,)</f>
        <v>DR5952-810</v>
      </c>
      <c r="BN424" s="55" cm="1">
        <f t="array" aca="1" ref="BN424" ca="1">OFFSET($BF$2,$BL424,COLUMN(B:B),,)</f>
        <v>44758</v>
      </c>
      <c r="BO424" s="53" cm="1">
        <f t="array" aca="1" ref="BO424" ca="1">OFFSET($BF$2,$BL424,COLUMN(C:C),,)</f>
        <v>6.5</v>
      </c>
      <c r="BP424" s="53" cm="1">
        <f t="array" aca="1" ref="BP424" ca="1">OFFSET($BF$2,$BL424,COLUMN(D:D),,)</f>
        <v>54</v>
      </c>
    </row>
    <row r="425" spans="52:68">
      <c r="AZ425" s="6">
        <v>423</v>
      </c>
      <c r="BA425" s="45" t="str">
        <f t="shared" ca="1" si="44"/>
        <v>DC0819-001</v>
      </c>
      <c r="BB425" s="44">
        <f t="shared" ca="1" si="45"/>
        <v>44751</v>
      </c>
      <c r="BC425" s="6">
        <f>$AJ$2</f>
        <v>6</v>
      </c>
      <c r="BD425" s="6">
        <f ca="1">$AJ$25</f>
        <v>2</v>
      </c>
      <c r="BF425" s="6" cm="1">
        <f t="array" aca="1" ref="BF425" ca="1">SMALL(IF(CGAC-$D$1&lt;36,ROW($BD$3:$BD$1009)-2,9999),ROW(423:423))</f>
        <v>423</v>
      </c>
      <c r="BG425" s="6" t="str" cm="1">
        <f t="array" aca="1" ref="BG425" ca="1">OFFSET($AZ$2,$BF425,COLUMN(A:A),,)</f>
        <v>DC0819-001</v>
      </c>
      <c r="BH425" s="49" cm="1">
        <f t="array" aca="1" ref="BH425" ca="1">OFFSET($AZ$2,$BF425,COLUMN(B:B),,)</f>
        <v>44751</v>
      </c>
      <c r="BI425" s="6" cm="1">
        <f t="array" aca="1" ref="BI425" ca="1">OFFSET($AZ$2,$BF425,COLUMN(C:C),,)</f>
        <v>6</v>
      </c>
      <c r="BJ425" s="6" cm="1">
        <f t="array" aca="1" ref="BJ425" ca="1">OFFSET($AZ$2,$BF425,COLUMN(D:D),,)</f>
        <v>2</v>
      </c>
      <c r="BL425" s="54" cm="1">
        <f t="array" aca="1" ref="BL425" ca="1">SMALL(IF(Order_QTY&gt;0,ROW($BF$3:$BF$1009)-2,9999),ROW(423:423))</f>
        <v>520</v>
      </c>
      <c r="BM425" s="53" t="str" cm="1">
        <f t="array" aca="1" ref="BM425" ca="1">OFFSET($BF$2,$BL425,COLUMN(A:A),,)</f>
        <v>DR5952-810</v>
      </c>
      <c r="BN425" s="55" cm="1">
        <f t="array" aca="1" ref="BN425" ca="1">OFFSET($BF$2,$BL425,COLUMN(B:B),,)</f>
        <v>44758</v>
      </c>
      <c r="BO425" s="53" cm="1">
        <f t="array" aca="1" ref="BO425" ca="1">OFFSET($BF$2,$BL425,COLUMN(C:C),,)</f>
        <v>7</v>
      </c>
      <c r="BP425" s="53" cm="1">
        <f t="array" aca="1" ref="BP425" ca="1">OFFSET($BF$2,$BL425,COLUMN(D:D),,)</f>
        <v>72</v>
      </c>
    </row>
    <row r="426" spans="52:68">
      <c r="AZ426" s="6">
        <v>424</v>
      </c>
      <c r="BA426" s="45" t="str">
        <f t="shared" ca="1" si="44"/>
        <v>DC0819-001</v>
      </c>
      <c r="BB426" s="44">
        <f t="shared" ca="1" si="45"/>
        <v>44751</v>
      </c>
      <c r="BC426" s="6">
        <f>$AK$2</f>
        <v>6.5</v>
      </c>
      <c r="BD426" s="6">
        <f ca="1">$AK$25</f>
        <v>0</v>
      </c>
      <c r="BF426" s="6" cm="1">
        <f t="array" aca="1" ref="BF426" ca="1">SMALL(IF(CGAC-$D$1&lt;36,ROW($BD$3:$BD$1009)-2,9999),ROW(424:424))</f>
        <v>424</v>
      </c>
      <c r="BG426" s="6" t="str" cm="1">
        <f t="array" aca="1" ref="BG426" ca="1">OFFSET($AZ$2,$BF426,COLUMN(A:A),,)</f>
        <v>DC0819-001</v>
      </c>
      <c r="BH426" s="49" cm="1">
        <f t="array" aca="1" ref="BH426" ca="1">OFFSET($AZ$2,$BF426,COLUMN(B:B),,)</f>
        <v>44751</v>
      </c>
      <c r="BI426" s="6" cm="1">
        <f t="array" aca="1" ref="BI426" ca="1">OFFSET($AZ$2,$BF426,COLUMN(C:C),,)</f>
        <v>6.5</v>
      </c>
      <c r="BJ426" s="6" cm="1">
        <f t="array" aca="1" ref="BJ426" ca="1">OFFSET($AZ$2,$BF426,COLUMN(D:D),,)</f>
        <v>0</v>
      </c>
      <c r="BL426" s="54" cm="1">
        <f t="array" aca="1" ref="BL426" ca="1">SMALL(IF(Order_QTY&gt;0,ROW($BF$3:$BF$1009)-2,9999),ROW(424:424))</f>
        <v>521</v>
      </c>
      <c r="BM426" s="53" t="str" cm="1">
        <f t="array" aca="1" ref="BM426" ca="1">OFFSET($BF$2,$BL426,COLUMN(A:A),,)</f>
        <v>DR5952-810</v>
      </c>
      <c r="BN426" s="55" cm="1">
        <f t="array" aca="1" ref="BN426" ca="1">OFFSET($BF$2,$BL426,COLUMN(B:B),,)</f>
        <v>44758</v>
      </c>
      <c r="BO426" s="53" cm="1">
        <f t="array" aca="1" ref="BO426" ca="1">OFFSET($BF$2,$BL426,COLUMN(C:C),,)</f>
        <v>7.5</v>
      </c>
      <c r="BP426" s="53" cm="1">
        <f t="array" aca="1" ref="BP426" ca="1">OFFSET($BF$2,$BL426,COLUMN(D:D),,)</f>
        <v>96</v>
      </c>
    </row>
    <row r="427" spans="52:68">
      <c r="AZ427" s="6">
        <v>425</v>
      </c>
      <c r="BA427" s="45" t="str">
        <f t="shared" ca="1" si="44"/>
        <v>DC0819-001</v>
      </c>
      <c r="BB427" s="44">
        <f t="shared" ca="1" si="45"/>
        <v>44751</v>
      </c>
      <c r="BC427" s="6">
        <f>$AL$2</f>
        <v>7</v>
      </c>
      <c r="BD427" s="6">
        <f ca="1">$AL$25</f>
        <v>138</v>
      </c>
      <c r="BF427" s="6" cm="1">
        <f t="array" aca="1" ref="BF427" ca="1">SMALL(IF(CGAC-$D$1&lt;36,ROW($BD$3:$BD$1009)-2,9999),ROW(425:425))</f>
        <v>425</v>
      </c>
      <c r="BG427" s="6" t="str" cm="1">
        <f t="array" aca="1" ref="BG427" ca="1">OFFSET($AZ$2,$BF427,COLUMN(A:A),,)</f>
        <v>DC0819-001</v>
      </c>
      <c r="BH427" s="49" cm="1">
        <f t="array" aca="1" ref="BH427" ca="1">OFFSET($AZ$2,$BF427,COLUMN(B:B),,)</f>
        <v>44751</v>
      </c>
      <c r="BI427" s="6" cm="1">
        <f t="array" aca="1" ref="BI427" ca="1">OFFSET($AZ$2,$BF427,COLUMN(C:C),,)</f>
        <v>7</v>
      </c>
      <c r="BJ427" s="6" cm="1">
        <f t="array" aca="1" ref="BJ427" ca="1">OFFSET($AZ$2,$BF427,COLUMN(D:D),,)</f>
        <v>138</v>
      </c>
      <c r="BL427" s="54" cm="1">
        <f t="array" aca="1" ref="BL427" ca="1">SMALL(IF(Order_QTY&gt;0,ROW($BF$3:$BF$1009)-2,9999),ROW(425:425))</f>
        <v>522</v>
      </c>
      <c r="BM427" s="53" t="str" cm="1">
        <f t="array" aca="1" ref="BM427" ca="1">OFFSET($BF$2,$BL427,COLUMN(A:A),,)</f>
        <v>DR5952-810</v>
      </c>
      <c r="BN427" s="55" cm="1">
        <f t="array" aca="1" ref="BN427" ca="1">OFFSET($BF$2,$BL427,COLUMN(B:B),,)</f>
        <v>44758</v>
      </c>
      <c r="BO427" s="53" cm="1">
        <f t="array" aca="1" ref="BO427" ca="1">OFFSET($BF$2,$BL427,COLUMN(C:C),,)</f>
        <v>8</v>
      </c>
      <c r="BP427" s="53" cm="1">
        <f t="array" aca="1" ref="BP427" ca="1">OFFSET($BF$2,$BL427,COLUMN(D:D),,)</f>
        <v>144</v>
      </c>
    </row>
    <row r="428" spans="52:68">
      <c r="AZ428" s="6">
        <v>426</v>
      </c>
      <c r="BA428" s="45" t="str">
        <f t="shared" ca="1" si="44"/>
        <v>DC0819-001</v>
      </c>
      <c r="BB428" s="44">
        <f t="shared" ca="1" si="45"/>
        <v>44751</v>
      </c>
      <c r="BC428" s="6">
        <f>$AM$2</f>
        <v>7.5</v>
      </c>
      <c r="BD428" s="6">
        <f ca="1">$AM$25</f>
        <v>6</v>
      </c>
      <c r="BF428" s="6" cm="1">
        <f t="array" aca="1" ref="BF428" ca="1">SMALL(IF(CGAC-$D$1&lt;36,ROW($BD$3:$BD$1009)-2,9999),ROW(426:426))</f>
        <v>426</v>
      </c>
      <c r="BG428" s="6" t="str" cm="1">
        <f t="array" aca="1" ref="BG428" ca="1">OFFSET($AZ$2,$BF428,COLUMN(A:A),,)</f>
        <v>DC0819-001</v>
      </c>
      <c r="BH428" s="49" cm="1">
        <f t="array" aca="1" ref="BH428" ca="1">OFFSET($AZ$2,$BF428,COLUMN(B:B),,)</f>
        <v>44751</v>
      </c>
      <c r="BI428" s="6" cm="1">
        <f t="array" aca="1" ref="BI428" ca="1">OFFSET($AZ$2,$BF428,COLUMN(C:C),,)</f>
        <v>7.5</v>
      </c>
      <c r="BJ428" s="6" cm="1">
        <f t="array" aca="1" ref="BJ428" ca="1">OFFSET($AZ$2,$BF428,COLUMN(D:D),,)</f>
        <v>6</v>
      </c>
      <c r="BL428" s="54" cm="1">
        <f t="array" aca="1" ref="BL428" ca="1">SMALL(IF(Order_QTY&gt;0,ROW($BF$3:$BF$1009)-2,9999),ROW(426:426))</f>
        <v>523</v>
      </c>
      <c r="BM428" s="53" t="str" cm="1">
        <f t="array" aca="1" ref="BM428" ca="1">OFFSET($BF$2,$BL428,COLUMN(A:A),,)</f>
        <v>DR5952-810</v>
      </c>
      <c r="BN428" s="55" cm="1">
        <f t="array" aca="1" ref="BN428" ca="1">OFFSET($BF$2,$BL428,COLUMN(B:B),,)</f>
        <v>44758</v>
      </c>
      <c r="BO428" s="53" cm="1">
        <f t="array" aca="1" ref="BO428" ca="1">OFFSET($BF$2,$BL428,COLUMN(C:C),,)</f>
        <v>8.5</v>
      </c>
      <c r="BP428" s="53" cm="1">
        <f t="array" aca="1" ref="BP428" ca="1">OFFSET($BF$2,$BL428,COLUMN(D:D),,)</f>
        <v>144</v>
      </c>
    </row>
    <row r="429" spans="52:68">
      <c r="AZ429" s="6">
        <v>427</v>
      </c>
      <c r="BA429" s="45" t="str">
        <f t="shared" ca="1" si="44"/>
        <v>DC0819-001</v>
      </c>
      <c r="BB429" s="44">
        <f t="shared" ca="1" si="45"/>
        <v>44751</v>
      </c>
      <c r="BC429" s="6">
        <f>$AN$2</f>
        <v>8</v>
      </c>
      <c r="BD429" s="6">
        <f ca="1">$AN$25</f>
        <v>156</v>
      </c>
      <c r="BF429" s="6" cm="1">
        <f t="array" aca="1" ref="BF429" ca="1">SMALL(IF(CGAC-$D$1&lt;36,ROW($BD$3:$BD$1009)-2,9999),ROW(427:427))</f>
        <v>427</v>
      </c>
      <c r="BG429" s="6" t="str" cm="1">
        <f t="array" aca="1" ref="BG429" ca="1">OFFSET($AZ$2,$BF429,COLUMN(A:A),,)</f>
        <v>DC0819-001</v>
      </c>
      <c r="BH429" s="49" cm="1">
        <f t="array" aca="1" ref="BH429" ca="1">OFFSET($AZ$2,$BF429,COLUMN(B:B),,)</f>
        <v>44751</v>
      </c>
      <c r="BI429" s="6" cm="1">
        <f t="array" aca="1" ref="BI429" ca="1">OFFSET($AZ$2,$BF429,COLUMN(C:C),,)</f>
        <v>8</v>
      </c>
      <c r="BJ429" s="6" cm="1">
        <f t="array" aca="1" ref="BJ429" ca="1">OFFSET($AZ$2,$BF429,COLUMN(D:D),,)</f>
        <v>156</v>
      </c>
      <c r="BL429" s="54" cm="1">
        <f t="array" aca="1" ref="BL429" ca="1">SMALL(IF(Order_QTY&gt;0,ROW($BF$3:$BF$1009)-2,9999),ROW(427:427))</f>
        <v>524</v>
      </c>
      <c r="BM429" s="53" t="str" cm="1">
        <f t="array" aca="1" ref="BM429" ca="1">OFFSET($BF$2,$BL429,COLUMN(A:A),,)</f>
        <v>DR5952-810</v>
      </c>
      <c r="BN429" s="55" cm="1">
        <f t="array" aca="1" ref="BN429" ca="1">OFFSET($BF$2,$BL429,COLUMN(B:B),,)</f>
        <v>44758</v>
      </c>
      <c r="BO429" s="53" cm="1">
        <f t="array" aca="1" ref="BO429" ca="1">OFFSET($BF$2,$BL429,COLUMN(C:C),,)</f>
        <v>9</v>
      </c>
      <c r="BP429" s="53" cm="1">
        <f t="array" aca="1" ref="BP429" ca="1">OFFSET($BF$2,$BL429,COLUMN(D:D),,)</f>
        <v>150</v>
      </c>
    </row>
    <row r="430" spans="52:68">
      <c r="AZ430" s="6">
        <v>428</v>
      </c>
      <c r="BA430" s="45" t="str">
        <f t="shared" ca="1" si="44"/>
        <v>DC0819-001</v>
      </c>
      <c r="BB430" s="44">
        <f t="shared" ca="1" si="45"/>
        <v>44751</v>
      </c>
      <c r="BC430" s="6">
        <f>$AO$2</f>
        <v>8.5</v>
      </c>
      <c r="BD430" s="6">
        <f ca="1">$AO$25</f>
        <v>60</v>
      </c>
      <c r="BF430" s="6" cm="1">
        <f t="array" aca="1" ref="BF430" ca="1">SMALL(IF(CGAC-$D$1&lt;36,ROW($BD$3:$BD$1009)-2,9999),ROW(428:428))</f>
        <v>428</v>
      </c>
      <c r="BG430" s="6" t="str" cm="1">
        <f t="array" aca="1" ref="BG430" ca="1">OFFSET($AZ$2,$BF430,COLUMN(A:A),,)</f>
        <v>DC0819-001</v>
      </c>
      <c r="BH430" s="49" cm="1">
        <f t="array" aca="1" ref="BH430" ca="1">OFFSET($AZ$2,$BF430,COLUMN(B:B),,)</f>
        <v>44751</v>
      </c>
      <c r="BI430" s="6" cm="1">
        <f t="array" aca="1" ref="BI430" ca="1">OFFSET($AZ$2,$BF430,COLUMN(C:C),,)</f>
        <v>8.5</v>
      </c>
      <c r="BJ430" s="6" cm="1">
        <f t="array" aca="1" ref="BJ430" ca="1">OFFSET($AZ$2,$BF430,COLUMN(D:D),,)</f>
        <v>60</v>
      </c>
      <c r="BL430" s="54" cm="1">
        <f t="array" aca="1" ref="BL430" ca="1">SMALL(IF(Order_QTY&gt;0,ROW($BF$3:$BF$1009)-2,9999),ROW(428:428))</f>
        <v>525</v>
      </c>
      <c r="BM430" s="53" t="str" cm="1">
        <f t="array" aca="1" ref="BM430" ca="1">OFFSET($BF$2,$BL430,COLUMN(A:A),,)</f>
        <v>DR5952-810</v>
      </c>
      <c r="BN430" s="55" cm="1">
        <f t="array" aca="1" ref="BN430" ca="1">OFFSET($BF$2,$BL430,COLUMN(B:B),,)</f>
        <v>44758</v>
      </c>
      <c r="BO430" s="53" cm="1">
        <f t="array" aca="1" ref="BO430" ca="1">OFFSET($BF$2,$BL430,COLUMN(C:C),,)</f>
        <v>9.5</v>
      </c>
      <c r="BP430" s="53" cm="1">
        <f t="array" aca="1" ref="BP430" ca="1">OFFSET($BF$2,$BL430,COLUMN(D:D),,)</f>
        <v>204</v>
      </c>
    </row>
    <row r="431" spans="52:68">
      <c r="AZ431" s="6">
        <v>429</v>
      </c>
      <c r="BA431" s="45" t="str">
        <f t="shared" ca="1" si="44"/>
        <v>DC0819-001</v>
      </c>
      <c r="BB431" s="44">
        <f t="shared" ca="1" si="45"/>
        <v>44751</v>
      </c>
      <c r="BC431" s="6">
        <f>$AP$2</f>
        <v>9</v>
      </c>
      <c r="BD431" s="6">
        <f ca="1">$AP$25</f>
        <v>186</v>
      </c>
      <c r="BF431" s="6" cm="1">
        <f t="array" aca="1" ref="BF431" ca="1">SMALL(IF(CGAC-$D$1&lt;36,ROW($BD$3:$BD$1009)-2,9999),ROW(429:429))</f>
        <v>429</v>
      </c>
      <c r="BG431" s="6" t="str" cm="1">
        <f t="array" aca="1" ref="BG431" ca="1">OFFSET($AZ$2,$BF431,COLUMN(A:A),,)</f>
        <v>DC0819-001</v>
      </c>
      <c r="BH431" s="49" cm="1">
        <f t="array" aca="1" ref="BH431" ca="1">OFFSET($AZ$2,$BF431,COLUMN(B:B),,)</f>
        <v>44751</v>
      </c>
      <c r="BI431" s="6" cm="1">
        <f t="array" aca="1" ref="BI431" ca="1">OFFSET($AZ$2,$BF431,COLUMN(C:C),,)</f>
        <v>9</v>
      </c>
      <c r="BJ431" s="6" cm="1">
        <f t="array" aca="1" ref="BJ431" ca="1">OFFSET($AZ$2,$BF431,COLUMN(D:D),,)</f>
        <v>186</v>
      </c>
      <c r="BL431" s="54" cm="1">
        <f t="array" aca="1" ref="BL431" ca="1">SMALL(IF(Order_QTY&gt;0,ROW($BF$3:$BF$1009)-2,9999),ROW(429:429))</f>
        <v>526</v>
      </c>
      <c r="BM431" s="53" t="str" cm="1">
        <f t="array" aca="1" ref="BM431" ca="1">OFFSET($BF$2,$BL431,COLUMN(A:A),,)</f>
        <v>DR5952-810</v>
      </c>
      <c r="BN431" s="55" cm="1">
        <f t="array" aca="1" ref="BN431" ca="1">OFFSET($BF$2,$BL431,COLUMN(B:B),,)</f>
        <v>44758</v>
      </c>
      <c r="BO431" s="53" cm="1">
        <f t="array" aca="1" ref="BO431" ca="1">OFFSET($BF$2,$BL431,COLUMN(C:C),,)</f>
        <v>10</v>
      </c>
      <c r="BP431" s="53" cm="1">
        <f t="array" aca="1" ref="BP431" ca="1">OFFSET($BF$2,$BL431,COLUMN(D:D),,)</f>
        <v>156</v>
      </c>
    </row>
    <row r="432" spans="52:68">
      <c r="AZ432" s="6">
        <v>430</v>
      </c>
      <c r="BA432" s="45" t="str">
        <f t="shared" ca="1" si="44"/>
        <v>DC0819-001</v>
      </c>
      <c r="BB432" s="44">
        <f t="shared" ca="1" si="45"/>
        <v>44751</v>
      </c>
      <c r="BC432" s="6">
        <f>$AQ$2</f>
        <v>9.5</v>
      </c>
      <c r="BD432" s="6">
        <f ca="1">$AQ$25</f>
        <v>84</v>
      </c>
      <c r="BF432" s="6" cm="1">
        <f t="array" aca="1" ref="BF432" ca="1">SMALL(IF(CGAC-$D$1&lt;36,ROW($BD$3:$BD$1009)-2,9999),ROW(430:430))</f>
        <v>430</v>
      </c>
      <c r="BG432" s="6" t="str" cm="1">
        <f t="array" aca="1" ref="BG432" ca="1">OFFSET($AZ$2,$BF432,COLUMN(A:A),,)</f>
        <v>DC0819-001</v>
      </c>
      <c r="BH432" s="49" cm="1">
        <f t="array" aca="1" ref="BH432" ca="1">OFFSET($AZ$2,$BF432,COLUMN(B:B),,)</f>
        <v>44751</v>
      </c>
      <c r="BI432" s="6" cm="1">
        <f t="array" aca="1" ref="BI432" ca="1">OFFSET($AZ$2,$BF432,COLUMN(C:C),,)</f>
        <v>9.5</v>
      </c>
      <c r="BJ432" s="6" cm="1">
        <f t="array" aca="1" ref="BJ432" ca="1">OFFSET($AZ$2,$BF432,COLUMN(D:D),,)</f>
        <v>84</v>
      </c>
      <c r="BL432" s="54" cm="1">
        <f t="array" aca="1" ref="BL432" ca="1">SMALL(IF(Order_QTY&gt;0,ROW($BF$3:$BF$1009)-2,9999),ROW(430:430))</f>
        <v>527</v>
      </c>
      <c r="BM432" s="53" t="str" cm="1">
        <f t="array" aca="1" ref="BM432" ca="1">OFFSET($BF$2,$BL432,COLUMN(A:A),,)</f>
        <v>DR5952-810</v>
      </c>
      <c r="BN432" s="55" cm="1">
        <f t="array" aca="1" ref="BN432" ca="1">OFFSET($BF$2,$BL432,COLUMN(B:B),,)</f>
        <v>44758</v>
      </c>
      <c r="BO432" s="53" cm="1">
        <f t="array" aca="1" ref="BO432" ca="1">OFFSET($BF$2,$BL432,COLUMN(C:C),,)</f>
        <v>10.5</v>
      </c>
      <c r="BP432" s="53" cm="1">
        <f t="array" aca="1" ref="BP432" ca="1">OFFSET($BF$2,$BL432,COLUMN(D:D),,)</f>
        <v>120</v>
      </c>
    </row>
    <row r="433" spans="52:68">
      <c r="AZ433" s="6">
        <v>431</v>
      </c>
      <c r="BA433" s="45" t="str">
        <f t="shared" ca="1" si="44"/>
        <v>DC0819-001</v>
      </c>
      <c r="BB433" s="44">
        <f t="shared" ca="1" si="45"/>
        <v>44751</v>
      </c>
      <c r="BC433" s="6">
        <f>$AR$2</f>
        <v>10</v>
      </c>
      <c r="BD433" s="6">
        <f ca="1">$AR$25</f>
        <v>216</v>
      </c>
      <c r="BF433" s="6" cm="1">
        <f t="array" aca="1" ref="BF433" ca="1">SMALL(IF(CGAC-$D$1&lt;36,ROW($BD$3:$BD$1009)-2,9999),ROW(431:431))</f>
        <v>431</v>
      </c>
      <c r="BG433" s="6" t="str" cm="1">
        <f t="array" aca="1" ref="BG433" ca="1">OFFSET($AZ$2,$BF433,COLUMN(A:A),,)</f>
        <v>DC0819-001</v>
      </c>
      <c r="BH433" s="49" cm="1">
        <f t="array" aca="1" ref="BH433" ca="1">OFFSET($AZ$2,$BF433,COLUMN(B:B),,)</f>
        <v>44751</v>
      </c>
      <c r="BI433" s="6" cm="1">
        <f t="array" aca="1" ref="BI433" ca="1">OFFSET($AZ$2,$BF433,COLUMN(C:C),,)</f>
        <v>10</v>
      </c>
      <c r="BJ433" s="6" cm="1">
        <f t="array" aca="1" ref="BJ433" ca="1">OFFSET($AZ$2,$BF433,COLUMN(D:D),,)</f>
        <v>216</v>
      </c>
      <c r="BL433" s="54" cm="1">
        <f t="array" aca="1" ref="BL433" ca="1">SMALL(IF(Order_QTY&gt;0,ROW($BF$3:$BF$1009)-2,9999),ROW(431:431))</f>
        <v>528</v>
      </c>
      <c r="BM433" s="53" t="str" cm="1">
        <f t="array" aca="1" ref="BM433" ca="1">OFFSET($BF$2,$BL433,COLUMN(A:A),,)</f>
        <v>DR5952-810</v>
      </c>
      <c r="BN433" s="55" cm="1">
        <f t="array" aca="1" ref="BN433" ca="1">OFFSET($BF$2,$BL433,COLUMN(B:B),,)</f>
        <v>44758</v>
      </c>
      <c r="BO433" s="53" cm="1">
        <f t="array" aca="1" ref="BO433" ca="1">OFFSET($BF$2,$BL433,COLUMN(C:C),,)</f>
        <v>11</v>
      </c>
      <c r="BP433" s="53" cm="1">
        <f t="array" aca="1" ref="BP433" ca="1">OFFSET($BF$2,$BL433,COLUMN(D:D),,)</f>
        <v>114</v>
      </c>
    </row>
    <row r="434" spans="52:68">
      <c r="AZ434" s="6">
        <v>432</v>
      </c>
      <c r="BA434" s="45" t="str">
        <f t="shared" ca="1" si="44"/>
        <v>DC0819-001</v>
      </c>
      <c r="BB434" s="44">
        <f t="shared" ca="1" si="45"/>
        <v>44751</v>
      </c>
      <c r="BC434" s="6">
        <f>$AS$2</f>
        <v>10.5</v>
      </c>
      <c r="BD434" s="6">
        <f ca="1">$AS$25</f>
        <v>96</v>
      </c>
      <c r="BF434" s="6" cm="1">
        <f t="array" aca="1" ref="BF434" ca="1">SMALL(IF(CGAC-$D$1&lt;36,ROW($BD$3:$BD$1009)-2,9999),ROW(432:432))</f>
        <v>432</v>
      </c>
      <c r="BG434" s="6" t="str" cm="1">
        <f t="array" aca="1" ref="BG434" ca="1">OFFSET($AZ$2,$BF434,COLUMN(A:A),,)</f>
        <v>DC0819-001</v>
      </c>
      <c r="BH434" s="49" cm="1">
        <f t="array" aca="1" ref="BH434" ca="1">OFFSET($AZ$2,$BF434,COLUMN(B:B),,)</f>
        <v>44751</v>
      </c>
      <c r="BI434" s="6" cm="1">
        <f t="array" aca="1" ref="BI434" ca="1">OFFSET($AZ$2,$BF434,COLUMN(C:C),,)</f>
        <v>10.5</v>
      </c>
      <c r="BJ434" s="6" cm="1">
        <f t="array" aca="1" ref="BJ434" ca="1">OFFSET($AZ$2,$BF434,COLUMN(D:D),,)</f>
        <v>96</v>
      </c>
      <c r="BL434" s="54" cm="1">
        <f t="array" aca="1" ref="BL434" ca="1">SMALL(IF(Order_QTY&gt;0,ROW($BF$3:$BF$1009)-2,9999),ROW(432:432))</f>
        <v>529</v>
      </c>
      <c r="BM434" s="53" t="str" cm="1">
        <f t="array" aca="1" ref="BM434" ca="1">OFFSET($BF$2,$BL434,COLUMN(A:A),,)</f>
        <v>DR5952-810</v>
      </c>
      <c r="BN434" s="55" cm="1">
        <f t="array" aca="1" ref="BN434" ca="1">OFFSET($BF$2,$BL434,COLUMN(B:B),,)</f>
        <v>44758</v>
      </c>
      <c r="BO434" s="53" cm="1">
        <f t="array" aca="1" ref="BO434" ca="1">OFFSET($BF$2,$BL434,COLUMN(C:C),,)</f>
        <v>11.5</v>
      </c>
      <c r="BP434" s="53" cm="1">
        <f t="array" aca="1" ref="BP434" ca="1">OFFSET($BF$2,$BL434,COLUMN(D:D),,)</f>
        <v>66</v>
      </c>
    </row>
    <row r="435" spans="52:68">
      <c r="AZ435" s="6">
        <v>433</v>
      </c>
      <c r="BA435" s="45" t="str">
        <f t="shared" ca="1" si="44"/>
        <v>DC0819-001</v>
      </c>
      <c r="BB435" s="44">
        <f t="shared" ca="1" si="45"/>
        <v>44751</v>
      </c>
      <c r="BC435" s="6">
        <f>$AT$2</f>
        <v>11</v>
      </c>
      <c r="BD435" s="6">
        <f ca="1">$AT$25</f>
        <v>198</v>
      </c>
      <c r="BF435" s="6" cm="1">
        <f t="array" aca="1" ref="BF435" ca="1">SMALL(IF(CGAC-$D$1&lt;36,ROW($BD$3:$BD$1009)-2,9999),ROW(433:433))</f>
        <v>433</v>
      </c>
      <c r="BG435" s="6" t="str" cm="1">
        <f t="array" aca="1" ref="BG435" ca="1">OFFSET($AZ$2,$BF435,COLUMN(A:A),,)</f>
        <v>DC0819-001</v>
      </c>
      <c r="BH435" s="49" cm="1">
        <f t="array" aca="1" ref="BH435" ca="1">OFFSET($AZ$2,$BF435,COLUMN(B:B),,)</f>
        <v>44751</v>
      </c>
      <c r="BI435" s="6" cm="1">
        <f t="array" aca="1" ref="BI435" ca="1">OFFSET($AZ$2,$BF435,COLUMN(C:C),,)</f>
        <v>11</v>
      </c>
      <c r="BJ435" s="6" cm="1">
        <f t="array" aca="1" ref="BJ435" ca="1">OFFSET($AZ$2,$BF435,COLUMN(D:D),,)</f>
        <v>198</v>
      </c>
      <c r="BL435" s="54" cm="1">
        <f t="array" aca="1" ref="BL435" ca="1">SMALL(IF(Order_QTY&gt;0,ROW($BF$3:$BF$1009)-2,9999),ROW(433:433))</f>
        <v>530</v>
      </c>
      <c r="BM435" s="53" t="str" cm="1">
        <f t="array" aca="1" ref="BM435" ca="1">OFFSET($BF$2,$BL435,COLUMN(A:A),,)</f>
        <v>DR5952-810</v>
      </c>
      <c r="BN435" s="55" cm="1">
        <f t="array" aca="1" ref="BN435" ca="1">OFFSET($BF$2,$BL435,COLUMN(B:B),,)</f>
        <v>44758</v>
      </c>
      <c r="BO435" s="53" cm="1">
        <f t="array" aca="1" ref="BO435" ca="1">OFFSET($BF$2,$BL435,COLUMN(C:C),,)</f>
        <v>12</v>
      </c>
      <c r="BP435" s="53" cm="1">
        <f t="array" aca="1" ref="BP435" ca="1">OFFSET($BF$2,$BL435,COLUMN(D:D),,)</f>
        <v>60</v>
      </c>
    </row>
    <row r="436" spans="52:68">
      <c r="AZ436" s="6">
        <v>434</v>
      </c>
      <c r="BA436" s="45" t="str">
        <f t="shared" ca="1" si="44"/>
        <v>DC0819-001</v>
      </c>
      <c r="BB436" s="44">
        <f t="shared" ca="1" si="45"/>
        <v>44751</v>
      </c>
      <c r="BC436" s="6">
        <f>$AU$2</f>
        <v>11.5</v>
      </c>
      <c r="BD436" s="6">
        <f ca="1">$AU$25</f>
        <v>12</v>
      </c>
      <c r="BF436" s="6" cm="1">
        <f t="array" aca="1" ref="BF436" ca="1">SMALL(IF(CGAC-$D$1&lt;36,ROW($BD$3:$BD$1009)-2,9999),ROW(434:434))</f>
        <v>434</v>
      </c>
      <c r="BG436" s="6" t="str" cm="1">
        <f t="array" aca="1" ref="BG436" ca="1">OFFSET($AZ$2,$BF436,COLUMN(A:A),,)</f>
        <v>DC0819-001</v>
      </c>
      <c r="BH436" s="49" cm="1">
        <f t="array" aca="1" ref="BH436" ca="1">OFFSET($AZ$2,$BF436,COLUMN(B:B),,)</f>
        <v>44751</v>
      </c>
      <c r="BI436" s="6" cm="1">
        <f t="array" aca="1" ref="BI436" ca="1">OFFSET($AZ$2,$BF436,COLUMN(C:C),,)</f>
        <v>11.5</v>
      </c>
      <c r="BJ436" s="6" cm="1">
        <f t="array" aca="1" ref="BJ436" ca="1">OFFSET($AZ$2,$BF436,COLUMN(D:D),,)</f>
        <v>12</v>
      </c>
      <c r="BL436" s="54" cm="1">
        <f t="array" aca="1" ref="BL436" ca="1">SMALL(IF(Order_QTY&gt;0,ROW($BF$3:$BF$1009)-2,9999),ROW(434:434))</f>
        <v>531</v>
      </c>
      <c r="BM436" s="53" t="str" cm="1">
        <f t="array" aca="1" ref="BM436" ca="1">OFFSET($BF$2,$BL436,COLUMN(A:A),,)</f>
        <v>DR5952-810</v>
      </c>
      <c r="BN436" s="55" cm="1">
        <f t="array" aca="1" ref="BN436" ca="1">OFFSET($BF$2,$BL436,COLUMN(B:B),,)</f>
        <v>44758</v>
      </c>
      <c r="BO436" s="53" cm="1">
        <f t="array" aca="1" ref="BO436" ca="1">OFFSET($BF$2,$BL436,COLUMN(C:C),,)</f>
        <v>12.5</v>
      </c>
      <c r="BP436" s="53" cm="1">
        <f t="array" aca="1" ref="BP436" ca="1">OFFSET($BF$2,$BL436,COLUMN(D:D),,)</f>
        <v>30</v>
      </c>
    </row>
    <row r="437" spans="52:68">
      <c r="AZ437" s="6">
        <v>435</v>
      </c>
      <c r="BA437" s="45" t="str">
        <f t="shared" ca="1" si="44"/>
        <v>DC0819-001</v>
      </c>
      <c r="BB437" s="44">
        <f t="shared" ca="1" si="45"/>
        <v>44751</v>
      </c>
      <c r="BC437" s="6">
        <f>$AV$2</f>
        <v>12</v>
      </c>
      <c r="BD437" s="6">
        <f ca="1">$AV$25</f>
        <v>132</v>
      </c>
      <c r="BF437" s="6" cm="1">
        <f t="array" aca="1" ref="BF437" ca="1">SMALL(IF(CGAC-$D$1&lt;36,ROW($BD$3:$BD$1009)-2,9999),ROW(435:435))</f>
        <v>435</v>
      </c>
      <c r="BG437" s="6" t="str" cm="1">
        <f t="array" aca="1" ref="BG437" ca="1">OFFSET($AZ$2,$BF437,COLUMN(A:A),,)</f>
        <v>DC0819-001</v>
      </c>
      <c r="BH437" s="49" cm="1">
        <f t="array" aca="1" ref="BH437" ca="1">OFFSET($AZ$2,$BF437,COLUMN(B:B),,)</f>
        <v>44751</v>
      </c>
      <c r="BI437" s="6" cm="1">
        <f t="array" aca="1" ref="BI437" ca="1">OFFSET($AZ$2,$BF437,COLUMN(C:C),,)</f>
        <v>12</v>
      </c>
      <c r="BJ437" s="6" cm="1">
        <f t="array" aca="1" ref="BJ437" ca="1">OFFSET($AZ$2,$BF437,COLUMN(D:D),,)</f>
        <v>132</v>
      </c>
      <c r="BL437" s="54" cm="1">
        <f t="array" aca="1" ref="BL437" ca="1">SMALL(IF(Order_QTY&gt;0,ROW($BF$3:$BF$1009)-2,9999),ROW(435:435))</f>
        <v>532</v>
      </c>
      <c r="BM437" s="53" t="str" cm="1">
        <f t="array" aca="1" ref="BM437" ca="1">OFFSET($BF$2,$BL437,COLUMN(A:A),,)</f>
        <v>DR5952-810</v>
      </c>
      <c r="BN437" s="55" cm="1">
        <f t="array" aca="1" ref="BN437" ca="1">OFFSET($BF$2,$BL437,COLUMN(B:B),,)</f>
        <v>44758</v>
      </c>
      <c r="BO437" s="53" cm="1">
        <f t="array" aca="1" ref="BO437" ca="1">OFFSET($BF$2,$BL437,COLUMN(C:C),,)</f>
        <v>13</v>
      </c>
      <c r="BP437" s="53" cm="1">
        <f t="array" aca="1" ref="BP437" ca="1">OFFSET($BF$2,$BL437,COLUMN(D:D),,)</f>
        <v>36</v>
      </c>
    </row>
    <row r="438" spans="52:68">
      <c r="AZ438" s="6">
        <v>436</v>
      </c>
      <c r="BA438" s="45" t="str">
        <f t="shared" ca="1" si="44"/>
        <v>DC0819-001</v>
      </c>
      <c r="BB438" s="44">
        <f t="shared" ca="1" si="45"/>
        <v>44751</v>
      </c>
      <c r="BC438" s="6">
        <f>$AW$2</f>
        <v>12.5</v>
      </c>
      <c r="BD438" s="6">
        <f ca="1">$AW$25</f>
        <v>6</v>
      </c>
      <c r="BF438" s="6" cm="1">
        <f t="array" aca="1" ref="BF438" ca="1">SMALL(IF(CGAC-$D$1&lt;36,ROW($BD$3:$BD$1009)-2,9999),ROW(436:436))</f>
        <v>436</v>
      </c>
      <c r="BG438" s="6" t="str" cm="1">
        <f t="array" aca="1" ref="BG438" ca="1">OFFSET($AZ$2,$BF438,COLUMN(A:A),,)</f>
        <v>DC0819-001</v>
      </c>
      <c r="BH438" s="49" cm="1">
        <f t="array" aca="1" ref="BH438" ca="1">OFFSET($AZ$2,$BF438,COLUMN(B:B),,)</f>
        <v>44751</v>
      </c>
      <c r="BI438" s="6" cm="1">
        <f t="array" aca="1" ref="BI438" ca="1">OFFSET($AZ$2,$BF438,COLUMN(C:C),,)</f>
        <v>12.5</v>
      </c>
      <c r="BJ438" s="6" cm="1">
        <f t="array" aca="1" ref="BJ438" ca="1">OFFSET($AZ$2,$BF438,COLUMN(D:D),,)</f>
        <v>6</v>
      </c>
      <c r="BL438" s="54" cm="1">
        <f t="array" aca="1" ref="BL438" ca="1">SMALL(IF(Order_QTY&gt;0,ROW($BF$3:$BF$1009)-2,9999),ROW(436:436))</f>
        <v>533</v>
      </c>
      <c r="BM438" s="53" t="str" cm="1">
        <f t="array" aca="1" ref="BM438" ca="1">OFFSET($BF$2,$BL438,COLUMN(A:A),,)</f>
        <v>CV0852-004</v>
      </c>
      <c r="BN438" s="55" cm="1">
        <f t="array" aca="1" ref="BN438" ca="1">OFFSET($BF$2,$BL438,COLUMN(B:B),,)</f>
        <v>44758</v>
      </c>
      <c r="BO438" s="53" cm="1">
        <f t="array" aca="1" ref="BO438" ca="1">OFFSET($BF$2,$BL438,COLUMN(C:C),,)</f>
        <v>4</v>
      </c>
      <c r="BP438" s="53" cm="1">
        <f t="array" aca="1" ref="BP438" ca="1">OFFSET($BF$2,$BL438,COLUMN(D:D),,)</f>
        <v>2</v>
      </c>
    </row>
    <row r="439" spans="52:68">
      <c r="AZ439" s="6">
        <v>437</v>
      </c>
      <c r="BA439" s="45" t="str">
        <f t="shared" ca="1" si="44"/>
        <v>DC0819-001</v>
      </c>
      <c r="BB439" s="44">
        <f t="shared" ca="1" si="45"/>
        <v>44751</v>
      </c>
      <c r="BC439" s="6">
        <f>$AX$2</f>
        <v>13</v>
      </c>
      <c r="BD439" s="6">
        <f ca="1">$AX$25</f>
        <v>6</v>
      </c>
      <c r="BF439" s="6" cm="1">
        <f t="array" aca="1" ref="BF439" ca="1">SMALL(IF(CGAC-$D$1&lt;36,ROW($BD$3:$BD$1009)-2,9999),ROW(437:437))</f>
        <v>437</v>
      </c>
      <c r="BG439" s="6" t="str" cm="1">
        <f t="array" aca="1" ref="BG439" ca="1">OFFSET($AZ$2,$BF439,COLUMN(A:A),,)</f>
        <v>DC0819-001</v>
      </c>
      <c r="BH439" s="49" cm="1">
        <f t="array" aca="1" ref="BH439" ca="1">OFFSET($AZ$2,$BF439,COLUMN(B:B),,)</f>
        <v>44751</v>
      </c>
      <c r="BI439" s="6" cm="1">
        <f t="array" aca="1" ref="BI439" ca="1">OFFSET($AZ$2,$BF439,COLUMN(C:C),,)</f>
        <v>13</v>
      </c>
      <c r="BJ439" s="6" cm="1">
        <f t="array" aca="1" ref="BJ439" ca="1">OFFSET($AZ$2,$BF439,COLUMN(D:D),,)</f>
        <v>6</v>
      </c>
      <c r="BL439" s="54" cm="1">
        <f t="array" aca="1" ref="BL439" ca="1">SMALL(IF(Order_QTY&gt;0,ROW($BF$3:$BF$1009)-2,9999),ROW(437:437))</f>
        <v>534</v>
      </c>
      <c r="BM439" s="53" t="str" cm="1">
        <f t="array" aca="1" ref="BM439" ca="1">OFFSET($BF$2,$BL439,COLUMN(A:A),,)</f>
        <v>CV0852-004</v>
      </c>
      <c r="BN439" s="55" cm="1">
        <f t="array" aca="1" ref="BN439" ca="1">OFFSET($BF$2,$BL439,COLUMN(B:B),,)</f>
        <v>44758</v>
      </c>
      <c r="BO439" s="53" cm="1">
        <f t="array" aca="1" ref="BO439" ca="1">OFFSET($BF$2,$BL439,COLUMN(C:C),,)</f>
        <v>4.5</v>
      </c>
      <c r="BP439" s="53" cm="1">
        <f t="array" aca="1" ref="BP439" ca="1">OFFSET($BF$2,$BL439,COLUMN(D:D),,)</f>
        <v>1</v>
      </c>
    </row>
    <row r="440" spans="52:68">
      <c r="AZ440" s="6">
        <v>438</v>
      </c>
      <c r="BA440" s="45" t="str">
        <f ca="1">$AD$26</f>
        <v>DR5952-810</v>
      </c>
      <c r="BB440" s="44">
        <f ca="1">$AE$26</f>
        <v>44751</v>
      </c>
      <c r="BC440" s="6">
        <f>$AF$2</f>
        <v>4</v>
      </c>
      <c r="BD440" s="6">
        <f ca="1">$AF$26</f>
        <v>6</v>
      </c>
      <c r="BF440" s="6" cm="1">
        <f t="array" aca="1" ref="BF440" ca="1">SMALL(IF(CGAC-$D$1&lt;36,ROW($BD$3:$BD$1009)-2,9999),ROW(438:438))</f>
        <v>438</v>
      </c>
      <c r="BG440" s="6" t="str" cm="1">
        <f t="array" aca="1" ref="BG440" ca="1">OFFSET($AZ$2,$BF440,COLUMN(A:A),,)</f>
        <v>DR5952-810</v>
      </c>
      <c r="BH440" s="49" cm="1">
        <f t="array" aca="1" ref="BH440" ca="1">OFFSET($AZ$2,$BF440,COLUMN(B:B),,)</f>
        <v>44751</v>
      </c>
      <c r="BI440" s="6" cm="1">
        <f t="array" aca="1" ref="BI440" ca="1">OFFSET($AZ$2,$BF440,COLUMN(C:C),,)</f>
        <v>4</v>
      </c>
      <c r="BJ440" s="6" cm="1">
        <f t="array" aca="1" ref="BJ440" ca="1">OFFSET($AZ$2,$BF440,COLUMN(D:D),,)</f>
        <v>6</v>
      </c>
      <c r="BL440" s="54" cm="1">
        <f t="array" aca="1" ref="BL440" ca="1">SMALL(IF(Order_QTY&gt;0,ROW($BF$3:$BF$1009)-2,9999),ROW(438:438))</f>
        <v>535</v>
      </c>
      <c r="BM440" s="53" t="str" cm="1">
        <f t="array" aca="1" ref="BM440" ca="1">OFFSET($BF$2,$BL440,COLUMN(A:A),,)</f>
        <v>CV0852-004</v>
      </c>
      <c r="BN440" s="55" cm="1">
        <f t="array" aca="1" ref="BN440" ca="1">OFFSET($BF$2,$BL440,COLUMN(B:B),,)</f>
        <v>44758</v>
      </c>
      <c r="BO440" s="53" cm="1">
        <f t="array" aca="1" ref="BO440" ca="1">OFFSET($BF$2,$BL440,COLUMN(C:C),,)</f>
        <v>5</v>
      </c>
      <c r="BP440" s="53" cm="1">
        <f t="array" aca="1" ref="BP440" ca="1">OFFSET($BF$2,$BL440,COLUMN(D:D),,)</f>
        <v>1</v>
      </c>
    </row>
    <row r="441" spans="52:68">
      <c r="AZ441" s="6">
        <v>439</v>
      </c>
      <c r="BA441" s="45" t="str">
        <f t="shared" ref="BA441:BA458" ca="1" si="46">$AD$26</f>
        <v>DR5952-810</v>
      </c>
      <c r="BB441" s="44">
        <f t="shared" ref="BB441:BB458" ca="1" si="47">$AE$26</f>
        <v>44751</v>
      </c>
      <c r="BC441" s="6">
        <f>$AG$2</f>
        <v>4.5</v>
      </c>
      <c r="BD441" s="6">
        <f ca="1">$AG$26</f>
        <v>6</v>
      </c>
      <c r="BF441" s="6" cm="1">
        <f t="array" aca="1" ref="BF441" ca="1">SMALL(IF(CGAC-$D$1&lt;36,ROW($BD$3:$BD$1009)-2,9999),ROW(439:439))</f>
        <v>439</v>
      </c>
      <c r="BG441" s="6" t="str" cm="1">
        <f t="array" aca="1" ref="BG441" ca="1">OFFSET($AZ$2,$BF441,COLUMN(A:A),,)</f>
        <v>DR5952-810</v>
      </c>
      <c r="BH441" s="49" cm="1">
        <f t="array" aca="1" ref="BH441" ca="1">OFFSET($AZ$2,$BF441,COLUMN(B:B),,)</f>
        <v>44751</v>
      </c>
      <c r="BI441" s="6" cm="1">
        <f t="array" aca="1" ref="BI441" ca="1">OFFSET($AZ$2,$BF441,COLUMN(C:C),,)</f>
        <v>4.5</v>
      </c>
      <c r="BJ441" s="6" cm="1">
        <f t="array" aca="1" ref="BJ441" ca="1">OFFSET($AZ$2,$BF441,COLUMN(D:D),,)</f>
        <v>6</v>
      </c>
      <c r="BL441" s="54" cm="1">
        <f t="array" aca="1" ref="BL441" ca="1">SMALL(IF(Order_QTY&gt;0,ROW($BF$3:$BF$1009)-2,9999),ROW(439:439))</f>
        <v>536</v>
      </c>
      <c r="BM441" s="53" t="str" cm="1">
        <f t="array" aca="1" ref="BM441" ca="1">OFFSET($BF$2,$BL441,COLUMN(A:A),,)</f>
        <v>CV0852-004</v>
      </c>
      <c r="BN441" s="55" cm="1">
        <f t="array" aca="1" ref="BN441" ca="1">OFFSET($BF$2,$BL441,COLUMN(B:B),,)</f>
        <v>44758</v>
      </c>
      <c r="BO441" s="53" cm="1">
        <f t="array" aca="1" ref="BO441" ca="1">OFFSET($BF$2,$BL441,COLUMN(C:C),,)</f>
        <v>5.5</v>
      </c>
      <c r="BP441" s="53" cm="1">
        <f t="array" aca="1" ref="BP441" ca="1">OFFSET($BF$2,$BL441,COLUMN(D:D),,)</f>
        <v>1</v>
      </c>
    </row>
    <row r="442" spans="52:68">
      <c r="AZ442" s="6">
        <v>440</v>
      </c>
      <c r="BA442" s="45" t="str">
        <f t="shared" ca="1" si="46"/>
        <v>DR5952-810</v>
      </c>
      <c r="BB442" s="44">
        <f t="shared" ca="1" si="47"/>
        <v>44751</v>
      </c>
      <c r="BC442" s="6">
        <f>$AH$2</f>
        <v>5</v>
      </c>
      <c r="BD442" s="6">
        <f ca="1">$AH$26</f>
        <v>18</v>
      </c>
      <c r="BF442" s="6" cm="1">
        <f t="array" aca="1" ref="BF442" ca="1">SMALL(IF(CGAC-$D$1&lt;36,ROW($BD$3:$BD$1009)-2,9999),ROW(440:440))</f>
        <v>440</v>
      </c>
      <c r="BG442" s="6" t="str" cm="1">
        <f t="array" aca="1" ref="BG442" ca="1">OFFSET($AZ$2,$BF442,COLUMN(A:A),,)</f>
        <v>DR5952-810</v>
      </c>
      <c r="BH442" s="49" cm="1">
        <f t="array" aca="1" ref="BH442" ca="1">OFFSET($AZ$2,$BF442,COLUMN(B:B),,)</f>
        <v>44751</v>
      </c>
      <c r="BI442" s="6" cm="1">
        <f t="array" aca="1" ref="BI442" ca="1">OFFSET($AZ$2,$BF442,COLUMN(C:C),,)</f>
        <v>5</v>
      </c>
      <c r="BJ442" s="6" cm="1">
        <f t="array" aca="1" ref="BJ442" ca="1">OFFSET($AZ$2,$BF442,COLUMN(D:D),,)</f>
        <v>18</v>
      </c>
      <c r="BL442" s="54" cm="1">
        <f t="array" aca="1" ref="BL442" ca="1">SMALL(IF(Order_QTY&gt;0,ROW($BF$3:$BF$1009)-2,9999),ROW(440:440))</f>
        <v>537</v>
      </c>
      <c r="BM442" s="53" t="str" cm="1">
        <f t="array" aca="1" ref="BM442" ca="1">OFFSET($BF$2,$BL442,COLUMN(A:A),,)</f>
        <v>CV0852-004</v>
      </c>
      <c r="BN442" s="55" cm="1">
        <f t="array" aca="1" ref="BN442" ca="1">OFFSET($BF$2,$BL442,COLUMN(B:B),,)</f>
        <v>44758</v>
      </c>
      <c r="BO442" s="53" cm="1">
        <f t="array" aca="1" ref="BO442" ca="1">OFFSET($BF$2,$BL442,COLUMN(C:C),,)</f>
        <v>6</v>
      </c>
      <c r="BP442" s="53" cm="1">
        <f t="array" aca="1" ref="BP442" ca="1">OFFSET($BF$2,$BL442,COLUMN(D:D),,)</f>
        <v>44</v>
      </c>
    </row>
    <row r="443" spans="52:68">
      <c r="AZ443" s="6">
        <v>441</v>
      </c>
      <c r="BA443" s="45" t="str">
        <f t="shared" ca="1" si="46"/>
        <v>DR5952-810</v>
      </c>
      <c r="BB443" s="44">
        <f t="shared" ca="1" si="47"/>
        <v>44751</v>
      </c>
      <c r="BC443" s="6">
        <f>$AI$2</f>
        <v>5.5</v>
      </c>
      <c r="BD443" s="6">
        <f ca="1">$AI$26</f>
        <v>24</v>
      </c>
      <c r="BF443" s="6" cm="1">
        <f t="array" aca="1" ref="BF443" ca="1">SMALL(IF(CGAC-$D$1&lt;36,ROW($BD$3:$BD$1009)-2,9999),ROW(441:441))</f>
        <v>441</v>
      </c>
      <c r="BG443" s="6" t="str" cm="1">
        <f t="array" aca="1" ref="BG443" ca="1">OFFSET($AZ$2,$BF443,COLUMN(A:A),,)</f>
        <v>DR5952-810</v>
      </c>
      <c r="BH443" s="49" cm="1">
        <f t="array" aca="1" ref="BH443" ca="1">OFFSET($AZ$2,$BF443,COLUMN(B:B),,)</f>
        <v>44751</v>
      </c>
      <c r="BI443" s="6" cm="1">
        <f t="array" aca="1" ref="BI443" ca="1">OFFSET($AZ$2,$BF443,COLUMN(C:C),,)</f>
        <v>5.5</v>
      </c>
      <c r="BJ443" s="6" cm="1">
        <f t="array" aca="1" ref="BJ443" ca="1">OFFSET($AZ$2,$BF443,COLUMN(D:D),,)</f>
        <v>24</v>
      </c>
      <c r="BL443" s="54" cm="1">
        <f t="array" aca="1" ref="BL443" ca="1">SMALL(IF(Order_QTY&gt;0,ROW($BF$3:$BF$1009)-2,9999),ROW(441:441))</f>
        <v>538</v>
      </c>
      <c r="BM443" s="53" t="str" cm="1">
        <f t="array" aca="1" ref="BM443" ca="1">OFFSET($BF$2,$BL443,COLUMN(A:A),,)</f>
        <v>CV0852-004</v>
      </c>
      <c r="BN443" s="55" cm="1">
        <f t="array" aca="1" ref="BN443" ca="1">OFFSET($BF$2,$BL443,COLUMN(B:B),,)</f>
        <v>44758</v>
      </c>
      <c r="BO443" s="53" cm="1">
        <f t="array" aca="1" ref="BO443" ca="1">OFFSET($BF$2,$BL443,COLUMN(C:C),,)</f>
        <v>6.5</v>
      </c>
      <c r="BP443" s="53" cm="1">
        <f t="array" aca="1" ref="BP443" ca="1">OFFSET($BF$2,$BL443,COLUMN(D:D),,)</f>
        <v>87</v>
      </c>
    </row>
    <row r="444" spans="52:68">
      <c r="AZ444" s="6">
        <v>442</v>
      </c>
      <c r="BA444" s="45" t="str">
        <f t="shared" ca="1" si="46"/>
        <v>DR5952-810</v>
      </c>
      <c r="BB444" s="44">
        <f t="shared" ca="1" si="47"/>
        <v>44751</v>
      </c>
      <c r="BC444" s="6">
        <f>$AJ$2</f>
        <v>6</v>
      </c>
      <c r="BD444" s="6">
        <f ca="1">$AJ$26</f>
        <v>36</v>
      </c>
      <c r="BF444" s="6" cm="1">
        <f t="array" aca="1" ref="BF444" ca="1">SMALL(IF(CGAC-$D$1&lt;36,ROW($BD$3:$BD$1009)-2,9999),ROW(442:442))</f>
        <v>442</v>
      </c>
      <c r="BG444" s="6" t="str" cm="1">
        <f t="array" aca="1" ref="BG444" ca="1">OFFSET($AZ$2,$BF444,COLUMN(A:A),,)</f>
        <v>DR5952-810</v>
      </c>
      <c r="BH444" s="49" cm="1">
        <f t="array" aca="1" ref="BH444" ca="1">OFFSET($AZ$2,$BF444,COLUMN(B:B),,)</f>
        <v>44751</v>
      </c>
      <c r="BI444" s="6" cm="1">
        <f t="array" aca="1" ref="BI444" ca="1">OFFSET($AZ$2,$BF444,COLUMN(C:C),,)</f>
        <v>6</v>
      </c>
      <c r="BJ444" s="6" cm="1">
        <f t="array" aca="1" ref="BJ444" ca="1">OFFSET($AZ$2,$BF444,COLUMN(D:D),,)</f>
        <v>36</v>
      </c>
      <c r="BL444" s="54" cm="1">
        <f t="array" aca="1" ref="BL444" ca="1">SMALL(IF(Order_QTY&gt;0,ROW($BF$3:$BF$1009)-2,9999),ROW(442:442))</f>
        <v>539</v>
      </c>
      <c r="BM444" s="53" t="str" cm="1">
        <f t="array" aca="1" ref="BM444" ca="1">OFFSET($BF$2,$BL444,COLUMN(A:A),,)</f>
        <v>CV0852-004</v>
      </c>
      <c r="BN444" s="55" cm="1">
        <f t="array" aca="1" ref="BN444" ca="1">OFFSET($BF$2,$BL444,COLUMN(B:B),,)</f>
        <v>44758</v>
      </c>
      <c r="BO444" s="53" cm="1">
        <f t="array" aca="1" ref="BO444" ca="1">OFFSET($BF$2,$BL444,COLUMN(C:C),,)</f>
        <v>7</v>
      </c>
      <c r="BP444" s="53" cm="1">
        <f t="array" aca="1" ref="BP444" ca="1">OFFSET($BF$2,$BL444,COLUMN(D:D),,)</f>
        <v>267</v>
      </c>
    </row>
    <row r="445" spans="52:68">
      <c r="AZ445" s="6">
        <v>443</v>
      </c>
      <c r="BA445" s="45" t="str">
        <f t="shared" ca="1" si="46"/>
        <v>DR5952-810</v>
      </c>
      <c r="BB445" s="44">
        <f t="shared" ca="1" si="47"/>
        <v>44751</v>
      </c>
      <c r="BC445" s="6">
        <f>$AK$2</f>
        <v>6.5</v>
      </c>
      <c r="BD445" s="6">
        <f ca="1">$AK$26</f>
        <v>60</v>
      </c>
      <c r="BF445" s="6" cm="1">
        <f t="array" aca="1" ref="BF445" ca="1">SMALL(IF(CGAC-$D$1&lt;36,ROW($BD$3:$BD$1009)-2,9999),ROW(443:443))</f>
        <v>443</v>
      </c>
      <c r="BG445" s="6" t="str" cm="1">
        <f t="array" aca="1" ref="BG445" ca="1">OFFSET($AZ$2,$BF445,COLUMN(A:A),,)</f>
        <v>DR5952-810</v>
      </c>
      <c r="BH445" s="49" cm="1">
        <f t="array" aca="1" ref="BH445" ca="1">OFFSET($AZ$2,$BF445,COLUMN(B:B),,)</f>
        <v>44751</v>
      </c>
      <c r="BI445" s="6" cm="1">
        <f t="array" aca="1" ref="BI445" ca="1">OFFSET($AZ$2,$BF445,COLUMN(C:C),,)</f>
        <v>6.5</v>
      </c>
      <c r="BJ445" s="6" cm="1">
        <f t="array" aca="1" ref="BJ445" ca="1">OFFSET($AZ$2,$BF445,COLUMN(D:D),,)</f>
        <v>60</v>
      </c>
      <c r="BL445" s="54" cm="1">
        <f t="array" aca="1" ref="BL445" ca="1">SMALL(IF(Order_QTY&gt;0,ROW($BF$3:$BF$1009)-2,9999),ROW(443:443))</f>
        <v>540</v>
      </c>
      <c r="BM445" s="53" t="str" cm="1">
        <f t="array" aca="1" ref="BM445" ca="1">OFFSET($BF$2,$BL445,COLUMN(A:A),,)</f>
        <v>CV0852-004</v>
      </c>
      <c r="BN445" s="55" cm="1">
        <f t="array" aca="1" ref="BN445" ca="1">OFFSET($BF$2,$BL445,COLUMN(B:B),,)</f>
        <v>44758</v>
      </c>
      <c r="BO445" s="53" cm="1">
        <f t="array" aca="1" ref="BO445" ca="1">OFFSET($BF$2,$BL445,COLUMN(C:C),,)</f>
        <v>7.5</v>
      </c>
      <c r="BP445" s="53" cm="1">
        <f t="array" aca="1" ref="BP445" ca="1">OFFSET($BF$2,$BL445,COLUMN(D:D),,)</f>
        <v>133</v>
      </c>
    </row>
    <row r="446" spans="52:68">
      <c r="AZ446" s="6">
        <v>444</v>
      </c>
      <c r="BA446" s="45" t="str">
        <f t="shared" ca="1" si="46"/>
        <v>DR5952-810</v>
      </c>
      <c r="BB446" s="44">
        <f t="shared" ca="1" si="47"/>
        <v>44751</v>
      </c>
      <c r="BC446" s="6">
        <f>$AL$2</f>
        <v>7</v>
      </c>
      <c r="BD446" s="6">
        <f ca="1">$AL$26</f>
        <v>84</v>
      </c>
      <c r="BF446" s="6" cm="1">
        <f t="array" aca="1" ref="BF446" ca="1">SMALL(IF(CGAC-$D$1&lt;36,ROW($BD$3:$BD$1009)-2,9999),ROW(444:444))</f>
        <v>444</v>
      </c>
      <c r="BG446" s="6" t="str" cm="1">
        <f t="array" aca="1" ref="BG446" ca="1">OFFSET($AZ$2,$BF446,COLUMN(A:A),,)</f>
        <v>DR5952-810</v>
      </c>
      <c r="BH446" s="49" cm="1">
        <f t="array" aca="1" ref="BH446" ca="1">OFFSET($AZ$2,$BF446,COLUMN(B:B),,)</f>
        <v>44751</v>
      </c>
      <c r="BI446" s="6" cm="1">
        <f t="array" aca="1" ref="BI446" ca="1">OFFSET($AZ$2,$BF446,COLUMN(C:C),,)</f>
        <v>7</v>
      </c>
      <c r="BJ446" s="6" cm="1">
        <f t="array" aca="1" ref="BJ446" ca="1">OFFSET($AZ$2,$BF446,COLUMN(D:D),,)</f>
        <v>84</v>
      </c>
      <c r="BL446" s="54" cm="1">
        <f t="array" aca="1" ref="BL446" ca="1">SMALL(IF(Order_QTY&gt;0,ROW($BF$3:$BF$1009)-2,9999),ROW(444:444))</f>
        <v>541</v>
      </c>
      <c r="BM446" s="53" t="str" cm="1">
        <f t="array" aca="1" ref="BM446" ca="1">OFFSET($BF$2,$BL446,COLUMN(A:A),,)</f>
        <v>CV0852-004</v>
      </c>
      <c r="BN446" s="55" cm="1">
        <f t="array" aca="1" ref="BN446" ca="1">OFFSET($BF$2,$BL446,COLUMN(B:B),,)</f>
        <v>44758</v>
      </c>
      <c r="BO446" s="53" cm="1">
        <f t="array" aca="1" ref="BO446" ca="1">OFFSET($BF$2,$BL446,COLUMN(C:C),,)</f>
        <v>8</v>
      </c>
      <c r="BP446" s="53" cm="1">
        <f t="array" aca="1" ref="BP446" ca="1">OFFSET($BF$2,$BL446,COLUMN(D:D),,)</f>
        <v>488</v>
      </c>
    </row>
    <row r="447" spans="52:68">
      <c r="AZ447" s="6">
        <v>445</v>
      </c>
      <c r="BA447" s="45" t="str">
        <f t="shared" ca="1" si="46"/>
        <v>DR5952-810</v>
      </c>
      <c r="BB447" s="44">
        <f t="shared" ca="1" si="47"/>
        <v>44751</v>
      </c>
      <c r="BC447" s="6">
        <f>$AM$2</f>
        <v>7.5</v>
      </c>
      <c r="BD447" s="6">
        <f ca="1">$AM$26</f>
        <v>72</v>
      </c>
      <c r="BF447" s="6" cm="1">
        <f t="array" aca="1" ref="BF447" ca="1">SMALL(IF(CGAC-$D$1&lt;36,ROW($BD$3:$BD$1009)-2,9999),ROW(445:445))</f>
        <v>445</v>
      </c>
      <c r="BG447" s="6" t="str" cm="1">
        <f t="array" aca="1" ref="BG447" ca="1">OFFSET($AZ$2,$BF447,COLUMN(A:A),,)</f>
        <v>DR5952-810</v>
      </c>
      <c r="BH447" s="49" cm="1">
        <f t="array" aca="1" ref="BH447" ca="1">OFFSET($AZ$2,$BF447,COLUMN(B:B),,)</f>
        <v>44751</v>
      </c>
      <c r="BI447" s="6" cm="1">
        <f t="array" aca="1" ref="BI447" ca="1">OFFSET($AZ$2,$BF447,COLUMN(C:C),,)</f>
        <v>7.5</v>
      </c>
      <c r="BJ447" s="6" cm="1">
        <f t="array" aca="1" ref="BJ447" ca="1">OFFSET($AZ$2,$BF447,COLUMN(D:D),,)</f>
        <v>72</v>
      </c>
      <c r="BL447" s="54" cm="1">
        <f t="array" aca="1" ref="BL447" ca="1">SMALL(IF(Order_QTY&gt;0,ROW($BF$3:$BF$1009)-2,9999),ROW(445:445))</f>
        <v>542</v>
      </c>
      <c r="BM447" s="53" t="str" cm="1">
        <f t="array" aca="1" ref="BM447" ca="1">OFFSET($BF$2,$BL447,COLUMN(A:A),,)</f>
        <v>CV0852-004</v>
      </c>
      <c r="BN447" s="55" cm="1">
        <f t="array" aca="1" ref="BN447" ca="1">OFFSET($BF$2,$BL447,COLUMN(B:B),,)</f>
        <v>44758</v>
      </c>
      <c r="BO447" s="53" cm="1">
        <f t="array" aca="1" ref="BO447" ca="1">OFFSET($BF$2,$BL447,COLUMN(C:C),,)</f>
        <v>8.5</v>
      </c>
      <c r="BP447" s="53" cm="1">
        <f t="array" aca="1" ref="BP447" ca="1">OFFSET($BF$2,$BL447,COLUMN(D:D),,)</f>
        <v>535</v>
      </c>
    </row>
    <row r="448" spans="52:68">
      <c r="AZ448" s="6">
        <v>446</v>
      </c>
      <c r="BA448" s="45" t="str">
        <f t="shared" ca="1" si="46"/>
        <v>DR5952-810</v>
      </c>
      <c r="BB448" s="44">
        <f t="shared" ca="1" si="47"/>
        <v>44751</v>
      </c>
      <c r="BC448" s="6">
        <f>$AN$2</f>
        <v>8</v>
      </c>
      <c r="BD448" s="6">
        <f ca="1">$AN$26</f>
        <v>84</v>
      </c>
      <c r="BF448" s="6" cm="1">
        <f t="array" aca="1" ref="BF448" ca="1">SMALL(IF(CGAC-$D$1&lt;36,ROW($BD$3:$BD$1009)-2,9999),ROW(446:446))</f>
        <v>446</v>
      </c>
      <c r="BG448" s="6" t="str" cm="1">
        <f t="array" aca="1" ref="BG448" ca="1">OFFSET($AZ$2,$BF448,COLUMN(A:A),,)</f>
        <v>DR5952-810</v>
      </c>
      <c r="BH448" s="49" cm="1">
        <f t="array" aca="1" ref="BH448" ca="1">OFFSET($AZ$2,$BF448,COLUMN(B:B),,)</f>
        <v>44751</v>
      </c>
      <c r="BI448" s="6" cm="1">
        <f t="array" aca="1" ref="BI448" ca="1">OFFSET($AZ$2,$BF448,COLUMN(C:C),,)</f>
        <v>8</v>
      </c>
      <c r="BJ448" s="6" cm="1">
        <f t="array" aca="1" ref="BJ448" ca="1">OFFSET($AZ$2,$BF448,COLUMN(D:D),,)</f>
        <v>84</v>
      </c>
      <c r="BL448" s="54" cm="1">
        <f t="array" aca="1" ref="BL448" ca="1">SMALL(IF(Order_QTY&gt;0,ROW($BF$3:$BF$1009)-2,9999),ROW(446:446))</f>
        <v>543</v>
      </c>
      <c r="BM448" s="53" t="str" cm="1">
        <f t="array" aca="1" ref="BM448" ca="1">OFFSET($BF$2,$BL448,COLUMN(A:A),,)</f>
        <v>CV0852-004</v>
      </c>
      <c r="BN448" s="55" cm="1">
        <f t="array" aca="1" ref="BN448" ca="1">OFFSET($BF$2,$BL448,COLUMN(B:B),,)</f>
        <v>44758</v>
      </c>
      <c r="BO448" s="53" cm="1">
        <f t="array" aca="1" ref="BO448" ca="1">OFFSET($BF$2,$BL448,COLUMN(C:C),,)</f>
        <v>9</v>
      </c>
      <c r="BP448" s="53" cm="1">
        <f t="array" aca="1" ref="BP448" ca="1">OFFSET($BF$2,$BL448,COLUMN(D:D),,)</f>
        <v>446</v>
      </c>
    </row>
    <row r="449" spans="52:68">
      <c r="AZ449" s="6">
        <v>447</v>
      </c>
      <c r="BA449" s="45" t="str">
        <f t="shared" ca="1" si="46"/>
        <v>DR5952-810</v>
      </c>
      <c r="BB449" s="44">
        <f t="shared" ca="1" si="47"/>
        <v>44751</v>
      </c>
      <c r="BC449" s="6">
        <f>$AO$2</f>
        <v>8.5</v>
      </c>
      <c r="BD449" s="6">
        <f ca="1">$AO$26</f>
        <v>72</v>
      </c>
      <c r="BF449" s="6" cm="1">
        <f t="array" aca="1" ref="BF449" ca="1">SMALL(IF(CGAC-$D$1&lt;36,ROW($BD$3:$BD$1009)-2,9999),ROW(447:447))</f>
        <v>447</v>
      </c>
      <c r="BG449" s="6" t="str" cm="1">
        <f t="array" aca="1" ref="BG449" ca="1">OFFSET($AZ$2,$BF449,COLUMN(A:A),,)</f>
        <v>DR5952-810</v>
      </c>
      <c r="BH449" s="49" cm="1">
        <f t="array" aca="1" ref="BH449" ca="1">OFFSET($AZ$2,$BF449,COLUMN(B:B),,)</f>
        <v>44751</v>
      </c>
      <c r="BI449" s="6" cm="1">
        <f t="array" aca="1" ref="BI449" ca="1">OFFSET($AZ$2,$BF449,COLUMN(C:C),,)</f>
        <v>8.5</v>
      </c>
      <c r="BJ449" s="6" cm="1">
        <f t="array" aca="1" ref="BJ449" ca="1">OFFSET($AZ$2,$BF449,COLUMN(D:D),,)</f>
        <v>72</v>
      </c>
      <c r="BL449" s="54" cm="1">
        <f t="array" aca="1" ref="BL449" ca="1">SMALL(IF(Order_QTY&gt;0,ROW($BF$3:$BF$1009)-2,9999),ROW(447:447))</f>
        <v>544</v>
      </c>
      <c r="BM449" s="53" t="str" cm="1">
        <f t="array" aca="1" ref="BM449" ca="1">OFFSET($BF$2,$BL449,COLUMN(A:A),,)</f>
        <v>CV0852-004</v>
      </c>
      <c r="BN449" s="55" cm="1">
        <f t="array" aca="1" ref="BN449" ca="1">OFFSET($BF$2,$BL449,COLUMN(B:B),,)</f>
        <v>44758</v>
      </c>
      <c r="BO449" s="53" cm="1">
        <f t="array" aca="1" ref="BO449" ca="1">OFFSET($BF$2,$BL449,COLUMN(C:C),,)</f>
        <v>9.5</v>
      </c>
      <c r="BP449" s="53" cm="1">
        <f t="array" aca="1" ref="BP449" ca="1">OFFSET($BF$2,$BL449,COLUMN(D:D),,)</f>
        <v>621</v>
      </c>
    </row>
    <row r="450" spans="52:68">
      <c r="AZ450" s="6">
        <v>448</v>
      </c>
      <c r="BA450" s="45" t="str">
        <f t="shared" ca="1" si="46"/>
        <v>DR5952-810</v>
      </c>
      <c r="BB450" s="44">
        <f t="shared" ca="1" si="47"/>
        <v>44751</v>
      </c>
      <c r="BC450" s="6">
        <f>$AP$2</f>
        <v>9</v>
      </c>
      <c r="BD450" s="6">
        <f ca="1">$AP$26</f>
        <v>66</v>
      </c>
      <c r="BF450" s="6" cm="1">
        <f t="array" aca="1" ref="BF450" ca="1">SMALL(IF(CGAC-$D$1&lt;36,ROW($BD$3:$BD$1009)-2,9999),ROW(448:448))</f>
        <v>448</v>
      </c>
      <c r="BG450" s="6" t="str" cm="1">
        <f t="array" aca="1" ref="BG450" ca="1">OFFSET($AZ$2,$BF450,COLUMN(A:A),,)</f>
        <v>DR5952-810</v>
      </c>
      <c r="BH450" s="49" cm="1">
        <f t="array" aca="1" ref="BH450" ca="1">OFFSET($AZ$2,$BF450,COLUMN(B:B),,)</f>
        <v>44751</v>
      </c>
      <c r="BI450" s="6" cm="1">
        <f t="array" aca="1" ref="BI450" ca="1">OFFSET($AZ$2,$BF450,COLUMN(C:C),,)</f>
        <v>9</v>
      </c>
      <c r="BJ450" s="6" cm="1">
        <f t="array" aca="1" ref="BJ450" ca="1">OFFSET($AZ$2,$BF450,COLUMN(D:D),,)</f>
        <v>66</v>
      </c>
      <c r="BL450" s="54" cm="1">
        <f t="array" aca="1" ref="BL450" ca="1">SMALL(IF(Order_QTY&gt;0,ROW($BF$3:$BF$1009)-2,9999),ROW(448:448))</f>
        <v>545</v>
      </c>
      <c r="BM450" s="53" t="str" cm="1">
        <f t="array" aca="1" ref="BM450" ca="1">OFFSET($BF$2,$BL450,COLUMN(A:A),,)</f>
        <v>CV0852-004</v>
      </c>
      <c r="BN450" s="55" cm="1">
        <f t="array" aca="1" ref="BN450" ca="1">OFFSET($BF$2,$BL450,COLUMN(B:B),,)</f>
        <v>44758</v>
      </c>
      <c r="BO450" s="53" cm="1">
        <f t="array" aca="1" ref="BO450" ca="1">OFFSET($BF$2,$BL450,COLUMN(C:C),,)</f>
        <v>10</v>
      </c>
      <c r="BP450" s="53" cm="1">
        <f t="array" aca="1" ref="BP450" ca="1">OFFSET($BF$2,$BL450,COLUMN(D:D),,)</f>
        <v>578</v>
      </c>
    </row>
    <row r="451" spans="52:68">
      <c r="AZ451" s="6">
        <v>449</v>
      </c>
      <c r="BA451" s="45" t="str">
        <f t="shared" ca="1" si="46"/>
        <v>DR5952-810</v>
      </c>
      <c r="BB451" s="44">
        <f t="shared" ca="1" si="47"/>
        <v>44751</v>
      </c>
      <c r="BC451" s="6">
        <f>$AQ$2</f>
        <v>9.5</v>
      </c>
      <c r="BD451" s="6">
        <f ca="1">$AQ$26</f>
        <v>66</v>
      </c>
      <c r="BF451" s="6" cm="1">
        <f t="array" aca="1" ref="BF451" ca="1">SMALL(IF(CGAC-$D$1&lt;36,ROW($BD$3:$BD$1009)-2,9999),ROW(449:449))</f>
        <v>449</v>
      </c>
      <c r="BG451" s="6" t="str" cm="1">
        <f t="array" aca="1" ref="BG451" ca="1">OFFSET($AZ$2,$BF451,COLUMN(A:A),,)</f>
        <v>DR5952-810</v>
      </c>
      <c r="BH451" s="49" cm="1">
        <f t="array" aca="1" ref="BH451" ca="1">OFFSET($AZ$2,$BF451,COLUMN(B:B),,)</f>
        <v>44751</v>
      </c>
      <c r="BI451" s="6" cm="1">
        <f t="array" aca="1" ref="BI451" ca="1">OFFSET($AZ$2,$BF451,COLUMN(C:C),,)</f>
        <v>9.5</v>
      </c>
      <c r="BJ451" s="6" cm="1">
        <f t="array" aca="1" ref="BJ451" ca="1">OFFSET($AZ$2,$BF451,COLUMN(D:D),,)</f>
        <v>66</v>
      </c>
      <c r="BL451" s="54" cm="1">
        <f t="array" aca="1" ref="BL451" ca="1">SMALL(IF(Order_QTY&gt;0,ROW($BF$3:$BF$1009)-2,9999),ROW(449:449))</f>
        <v>546</v>
      </c>
      <c r="BM451" s="53" t="str" cm="1">
        <f t="array" aca="1" ref="BM451" ca="1">OFFSET($BF$2,$BL451,COLUMN(A:A),,)</f>
        <v>CV0852-004</v>
      </c>
      <c r="BN451" s="55" cm="1">
        <f t="array" aca="1" ref="BN451" ca="1">OFFSET($BF$2,$BL451,COLUMN(B:B),,)</f>
        <v>44758</v>
      </c>
      <c r="BO451" s="53" cm="1">
        <f t="array" aca="1" ref="BO451" ca="1">OFFSET($BF$2,$BL451,COLUMN(C:C),,)</f>
        <v>10.5</v>
      </c>
      <c r="BP451" s="53" cm="1">
        <f t="array" aca="1" ref="BP451" ca="1">OFFSET($BF$2,$BL451,COLUMN(D:D),,)</f>
        <v>267</v>
      </c>
    </row>
    <row r="452" spans="52:68">
      <c r="AZ452" s="6">
        <v>450</v>
      </c>
      <c r="BA452" s="45" t="str">
        <f t="shared" ca="1" si="46"/>
        <v>DR5952-810</v>
      </c>
      <c r="BB452" s="44">
        <f t="shared" ca="1" si="47"/>
        <v>44751</v>
      </c>
      <c r="BC452" s="6">
        <f>$AR$2</f>
        <v>10</v>
      </c>
      <c r="BD452" s="6">
        <f ca="1">$AR$26</f>
        <v>54</v>
      </c>
      <c r="BF452" s="6" cm="1">
        <f t="array" aca="1" ref="BF452" ca="1">SMALL(IF(CGAC-$D$1&lt;36,ROW($BD$3:$BD$1009)-2,9999),ROW(450:450))</f>
        <v>450</v>
      </c>
      <c r="BG452" s="6" t="str" cm="1">
        <f t="array" aca="1" ref="BG452" ca="1">OFFSET($AZ$2,$BF452,COLUMN(A:A),,)</f>
        <v>DR5952-810</v>
      </c>
      <c r="BH452" s="49" cm="1">
        <f t="array" aca="1" ref="BH452" ca="1">OFFSET($AZ$2,$BF452,COLUMN(B:B),,)</f>
        <v>44751</v>
      </c>
      <c r="BI452" s="6" cm="1">
        <f t="array" aca="1" ref="BI452" ca="1">OFFSET($AZ$2,$BF452,COLUMN(C:C),,)</f>
        <v>10</v>
      </c>
      <c r="BJ452" s="6" cm="1">
        <f t="array" aca="1" ref="BJ452" ca="1">OFFSET($AZ$2,$BF452,COLUMN(D:D),,)</f>
        <v>54</v>
      </c>
      <c r="BL452" s="54" cm="1">
        <f t="array" aca="1" ref="BL452" ca="1">SMALL(IF(Order_QTY&gt;0,ROW($BF$3:$BF$1009)-2,9999),ROW(450:450))</f>
        <v>547</v>
      </c>
      <c r="BM452" s="53" t="str" cm="1">
        <f t="array" aca="1" ref="BM452" ca="1">OFFSET($BF$2,$BL452,COLUMN(A:A),,)</f>
        <v>CV0852-004</v>
      </c>
      <c r="BN452" s="55" cm="1">
        <f t="array" aca="1" ref="BN452" ca="1">OFFSET($BF$2,$BL452,COLUMN(B:B),,)</f>
        <v>44758</v>
      </c>
      <c r="BO452" s="53" cm="1">
        <f t="array" aca="1" ref="BO452" ca="1">OFFSET($BF$2,$BL452,COLUMN(C:C),,)</f>
        <v>11</v>
      </c>
      <c r="BP452" s="53" cm="1">
        <f t="array" aca="1" ref="BP452" ca="1">OFFSET($BF$2,$BL452,COLUMN(D:D),,)</f>
        <v>445</v>
      </c>
    </row>
    <row r="453" spans="52:68">
      <c r="AZ453" s="6">
        <v>451</v>
      </c>
      <c r="BA453" s="45" t="str">
        <f t="shared" ca="1" si="46"/>
        <v>DR5952-810</v>
      </c>
      <c r="BB453" s="44">
        <f t="shared" ca="1" si="47"/>
        <v>44751</v>
      </c>
      <c r="BC453" s="6">
        <f>$AS$2</f>
        <v>10.5</v>
      </c>
      <c r="BD453" s="6">
        <f ca="1">$AS$26</f>
        <v>42</v>
      </c>
      <c r="BF453" s="6" cm="1">
        <f t="array" aca="1" ref="BF453" ca="1">SMALL(IF(CGAC-$D$1&lt;36,ROW($BD$3:$BD$1009)-2,9999),ROW(451:451))</f>
        <v>451</v>
      </c>
      <c r="BG453" s="6" t="str" cm="1">
        <f t="array" aca="1" ref="BG453" ca="1">OFFSET($AZ$2,$BF453,COLUMN(A:A),,)</f>
        <v>DR5952-810</v>
      </c>
      <c r="BH453" s="49" cm="1">
        <f t="array" aca="1" ref="BH453" ca="1">OFFSET($AZ$2,$BF453,COLUMN(B:B),,)</f>
        <v>44751</v>
      </c>
      <c r="BI453" s="6" cm="1">
        <f t="array" aca="1" ref="BI453" ca="1">OFFSET($AZ$2,$BF453,COLUMN(C:C),,)</f>
        <v>10.5</v>
      </c>
      <c r="BJ453" s="6" cm="1">
        <f t="array" aca="1" ref="BJ453" ca="1">OFFSET($AZ$2,$BF453,COLUMN(D:D),,)</f>
        <v>42</v>
      </c>
      <c r="BL453" s="54" cm="1">
        <f t="array" aca="1" ref="BL453" ca="1">SMALL(IF(Order_QTY&gt;0,ROW($BF$3:$BF$1009)-2,9999),ROW(451:451))</f>
        <v>548</v>
      </c>
      <c r="BM453" s="53" t="str" cm="1">
        <f t="array" aca="1" ref="BM453" ca="1">OFFSET($BF$2,$BL453,COLUMN(A:A),,)</f>
        <v>CV0852-004</v>
      </c>
      <c r="BN453" s="55" cm="1">
        <f t="array" aca="1" ref="BN453" ca="1">OFFSET($BF$2,$BL453,COLUMN(B:B),,)</f>
        <v>44758</v>
      </c>
      <c r="BO453" s="53" cm="1">
        <f t="array" aca="1" ref="BO453" ca="1">OFFSET($BF$2,$BL453,COLUMN(C:C),,)</f>
        <v>11.5</v>
      </c>
      <c r="BP453" s="53" cm="1">
        <f t="array" aca="1" ref="BP453" ca="1">OFFSET($BF$2,$BL453,COLUMN(D:D),,)</f>
        <v>177</v>
      </c>
    </row>
    <row r="454" spans="52:68">
      <c r="AZ454" s="6">
        <v>452</v>
      </c>
      <c r="BA454" s="45" t="str">
        <f t="shared" ca="1" si="46"/>
        <v>DR5952-810</v>
      </c>
      <c r="BB454" s="44">
        <f t="shared" ca="1" si="47"/>
        <v>44751</v>
      </c>
      <c r="BC454" s="6">
        <f>$AT$2</f>
        <v>11</v>
      </c>
      <c r="BD454" s="6">
        <f ca="1">$AT$26</f>
        <v>36</v>
      </c>
      <c r="BF454" s="6" cm="1">
        <f t="array" aca="1" ref="BF454" ca="1">SMALL(IF(CGAC-$D$1&lt;36,ROW($BD$3:$BD$1009)-2,9999),ROW(452:452))</f>
        <v>452</v>
      </c>
      <c r="BG454" s="6" t="str" cm="1">
        <f t="array" aca="1" ref="BG454" ca="1">OFFSET($AZ$2,$BF454,COLUMN(A:A),,)</f>
        <v>DR5952-810</v>
      </c>
      <c r="BH454" s="49" cm="1">
        <f t="array" aca="1" ref="BH454" ca="1">OFFSET($AZ$2,$BF454,COLUMN(B:B),,)</f>
        <v>44751</v>
      </c>
      <c r="BI454" s="6" cm="1">
        <f t="array" aca="1" ref="BI454" ca="1">OFFSET($AZ$2,$BF454,COLUMN(C:C),,)</f>
        <v>11</v>
      </c>
      <c r="BJ454" s="6" cm="1">
        <f t="array" aca="1" ref="BJ454" ca="1">OFFSET($AZ$2,$BF454,COLUMN(D:D),,)</f>
        <v>36</v>
      </c>
      <c r="BL454" s="54" cm="1">
        <f t="array" aca="1" ref="BL454" ca="1">SMALL(IF(Order_QTY&gt;0,ROW($BF$3:$BF$1009)-2,9999),ROW(452:452))</f>
        <v>549</v>
      </c>
      <c r="BM454" s="53" t="str" cm="1">
        <f t="array" aca="1" ref="BM454" ca="1">OFFSET($BF$2,$BL454,COLUMN(A:A),,)</f>
        <v>CV0852-004</v>
      </c>
      <c r="BN454" s="55" cm="1">
        <f t="array" aca="1" ref="BN454" ca="1">OFFSET($BF$2,$BL454,COLUMN(B:B),,)</f>
        <v>44758</v>
      </c>
      <c r="BO454" s="53" cm="1">
        <f t="array" aca="1" ref="BO454" ca="1">OFFSET($BF$2,$BL454,COLUMN(C:C),,)</f>
        <v>12</v>
      </c>
      <c r="BP454" s="53" cm="1">
        <f t="array" aca="1" ref="BP454" ca="1">OFFSET($BF$2,$BL454,COLUMN(D:D),,)</f>
        <v>221</v>
      </c>
    </row>
    <row r="455" spans="52:68">
      <c r="AZ455" s="6">
        <v>453</v>
      </c>
      <c r="BA455" s="45" t="str">
        <f t="shared" ca="1" si="46"/>
        <v>DR5952-810</v>
      </c>
      <c r="BB455" s="44">
        <f t="shared" ca="1" si="47"/>
        <v>44751</v>
      </c>
      <c r="BC455" s="6">
        <f>$AU$2</f>
        <v>11.5</v>
      </c>
      <c r="BD455" s="6">
        <f ca="1">$AU$26</f>
        <v>18</v>
      </c>
      <c r="BF455" s="6" cm="1">
        <f t="array" aca="1" ref="BF455" ca="1">SMALL(IF(CGAC-$D$1&lt;36,ROW($BD$3:$BD$1009)-2,9999),ROW(453:453))</f>
        <v>453</v>
      </c>
      <c r="BG455" s="6" t="str" cm="1">
        <f t="array" aca="1" ref="BG455" ca="1">OFFSET($AZ$2,$BF455,COLUMN(A:A),,)</f>
        <v>DR5952-810</v>
      </c>
      <c r="BH455" s="49" cm="1">
        <f t="array" aca="1" ref="BH455" ca="1">OFFSET($AZ$2,$BF455,COLUMN(B:B),,)</f>
        <v>44751</v>
      </c>
      <c r="BI455" s="6" cm="1">
        <f t="array" aca="1" ref="BI455" ca="1">OFFSET($AZ$2,$BF455,COLUMN(C:C),,)</f>
        <v>11.5</v>
      </c>
      <c r="BJ455" s="6" cm="1">
        <f t="array" aca="1" ref="BJ455" ca="1">OFFSET($AZ$2,$BF455,COLUMN(D:D),,)</f>
        <v>18</v>
      </c>
      <c r="BL455" s="54" cm="1">
        <f t="array" aca="1" ref="BL455" ca="1">SMALL(IF(Order_QTY&gt;0,ROW($BF$3:$BF$1009)-2,9999),ROW(453:453))</f>
        <v>550</v>
      </c>
      <c r="BM455" s="53" t="str" cm="1">
        <f t="array" aca="1" ref="BM455" ca="1">OFFSET($BF$2,$BL455,COLUMN(A:A),,)</f>
        <v>CV0852-004</v>
      </c>
      <c r="BN455" s="55" cm="1">
        <f t="array" aca="1" ref="BN455" ca="1">OFFSET($BF$2,$BL455,COLUMN(B:B),,)</f>
        <v>44758</v>
      </c>
      <c r="BO455" s="53" cm="1">
        <f t="array" aca="1" ref="BO455" ca="1">OFFSET($BF$2,$BL455,COLUMN(C:C),,)</f>
        <v>12.5</v>
      </c>
      <c r="BP455" s="53" cm="1">
        <f t="array" aca="1" ref="BP455" ca="1">OFFSET($BF$2,$BL455,COLUMN(D:D),,)</f>
        <v>87</v>
      </c>
    </row>
    <row r="456" spans="52:68">
      <c r="AZ456" s="6">
        <v>454</v>
      </c>
      <c r="BA456" s="45" t="str">
        <f t="shared" ca="1" si="46"/>
        <v>DR5952-810</v>
      </c>
      <c r="BB456" s="44">
        <f t="shared" ca="1" si="47"/>
        <v>44751</v>
      </c>
      <c r="BC456" s="6">
        <f>$AV$2</f>
        <v>12</v>
      </c>
      <c r="BD456" s="6">
        <f ca="1">$AV$26</f>
        <v>24</v>
      </c>
      <c r="BF456" s="6" cm="1">
        <f t="array" aca="1" ref="BF456" ca="1">SMALL(IF(CGAC-$D$1&lt;36,ROW($BD$3:$BD$1009)-2,9999),ROW(454:454))</f>
        <v>454</v>
      </c>
      <c r="BG456" s="6" t="str" cm="1">
        <f t="array" aca="1" ref="BG456" ca="1">OFFSET($AZ$2,$BF456,COLUMN(A:A),,)</f>
        <v>DR5952-810</v>
      </c>
      <c r="BH456" s="49" cm="1">
        <f t="array" aca="1" ref="BH456" ca="1">OFFSET($AZ$2,$BF456,COLUMN(B:B),,)</f>
        <v>44751</v>
      </c>
      <c r="BI456" s="6" cm="1">
        <f t="array" aca="1" ref="BI456" ca="1">OFFSET($AZ$2,$BF456,COLUMN(C:C),,)</f>
        <v>12</v>
      </c>
      <c r="BJ456" s="6" cm="1">
        <f t="array" aca="1" ref="BJ456" ca="1">OFFSET($AZ$2,$BF456,COLUMN(D:D),,)</f>
        <v>24</v>
      </c>
      <c r="BL456" s="54" cm="1">
        <f t="array" aca="1" ref="BL456" ca="1">SMALL(IF(Order_QTY&gt;0,ROW($BF$3:$BF$1009)-2,9999),ROW(454:454))</f>
        <v>551</v>
      </c>
      <c r="BM456" s="53" t="str" cm="1">
        <f t="array" aca="1" ref="BM456" ca="1">OFFSET($BF$2,$BL456,COLUMN(A:A),,)</f>
        <v>CV0852-004</v>
      </c>
      <c r="BN456" s="55" cm="1">
        <f t="array" aca="1" ref="BN456" ca="1">OFFSET($BF$2,$BL456,COLUMN(B:B),,)</f>
        <v>44758</v>
      </c>
      <c r="BO456" s="53" cm="1">
        <f t="array" aca="1" ref="BO456" ca="1">OFFSET($BF$2,$BL456,COLUMN(C:C),,)</f>
        <v>13</v>
      </c>
      <c r="BP456" s="53" cm="1">
        <f t="array" aca="1" ref="BP456" ca="1">OFFSET($BF$2,$BL456,COLUMN(D:D),,)</f>
        <v>43</v>
      </c>
    </row>
    <row r="457" spans="52:68">
      <c r="AZ457" s="6">
        <v>455</v>
      </c>
      <c r="BA457" s="45" t="str">
        <f t="shared" ca="1" si="46"/>
        <v>DR5952-810</v>
      </c>
      <c r="BB457" s="44">
        <f t="shared" ca="1" si="47"/>
        <v>44751</v>
      </c>
      <c r="BC457" s="6">
        <f>$AW$2</f>
        <v>12.5</v>
      </c>
      <c r="BD457" s="6">
        <f ca="1">$AW$26</f>
        <v>0</v>
      </c>
      <c r="BF457" s="6" cm="1">
        <f t="array" aca="1" ref="BF457" ca="1">SMALL(IF(CGAC-$D$1&lt;36,ROW($BD$3:$BD$1009)-2,9999),ROW(455:455))</f>
        <v>455</v>
      </c>
      <c r="BG457" s="6" t="str" cm="1">
        <f t="array" aca="1" ref="BG457" ca="1">OFFSET($AZ$2,$BF457,COLUMN(A:A),,)</f>
        <v>DR5952-810</v>
      </c>
      <c r="BH457" s="49" cm="1">
        <f t="array" aca="1" ref="BH457" ca="1">OFFSET($AZ$2,$BF457,COLUMN(B:B),,)</f>
        <v>44751</v>
      </c>
      <c r="BI457" s="6" cm="1">
        <f t="array" aca="1" ref="BI457" ca="1">OFFSET($AZ$2,$BF457,COLUMN(C:C),,)</f>
        <v>12.5</v>
      </c>
      <c r="BJ457" s="6" cm="1">
        <f t="array" aca="1" ref="BJ457" ca="1">OFFSET($AZ$2,$BF457,COLUMN(D:D),,)</f>
        <v>0</v>
      </c>
      <c r="BL457" s="54" cm="1">
        <f t="array" aca="1" ref="BL457" ca="1">SMALL(IF(Order_QTY&gt;0,ROW($BF$3:$BF$1009)-2,9999),ROW(455:455))</f>
        <v>552</v>
      </c>
      <c r="BM457" s="53" t="str" cm="1">
        <f t="array" aca="1" ref="BM457" ca="1">OFFSET($BF$2,$BL457,COLUMN(A:A),,)</f>
        <v>DR5953-810</v>
      </c>
      <c r="BN457" s="55" cm="1">
        <f t="array" aca="1" ref="BN457" ca="1">OFFSET($BF$2,$BL457,COLUMN(B:B),,)</f>
        <v>44758</v>
      </c>
      <c r="BO457" s="53" cm="1">
        <f t="array" aca="1" ref="BO457" ca="1">OFFSET($BF$2,$BL457,COLUMN(C:C),,)</f>
        <v>4</v>
      </c>
      <c r="BP457" s="53" cm="1">
        <f t="array" aca="1" ref="BP457" ca="1">OFFSET($BF$2,$BL457,COLUMN(D:D),,)</f>
        <v>12</v>
      </c>
    </row>
    <row r="458" spans="52:68">
      <c r="AZ458" s="6">
        <v>456</v>
      </c>
      <c r="BA458" s="45" t="str">
        <f t="shared" ca="1" si="46"/>
        <v>DR5952-810</v>
      </c>
      <c r="BB458" s="44">
        <f t="shared" ca="1" si="47"/>
        <v>44751</v>
      </c>
      <c r="BC458" s="6">
        <f>$AX$2</f>
        <v>13</v>
      </c>
      <c r="BD458" s="6">
        <f ca="1">$AX$26</f>
        <v>12</v>
      </c>
      <c r="BF458" s="6" cm="1">
        <f t="array" aca="1" ref="BF458" ca="1">SMALL(IF(CGAC-$D$1&lt;36,ROW($BD$3:$BD$1009)-2,9999),ROW(456:456))</f>
        <v>456</v>
      </c>
      <c r="BG458" s="6" t="str" cm="1">
        <f t="array" aca="1" ref="BG458" ca="1">OFFSET($AZ$2,$BF458,COLUMN(A:A),,)</f>
        <v>DR5952-810</v>
      </c>
      <c r="BH458" s="49" cm="1">
        <f t="array" aca="1" ref="BH458" ca="1">OFFSET($AZ$2,$BF458,COLUMN(B:B),,)</f>
        <v>44751</v>
      </c>
      <c r="BI458" s="6" cm="1">
        <f t="array" aca="1" ref="BI458" ca="1">OFFSET($AZ$2,$BF458,COLUMN(C:C),,)</f>
        <v>13</v>
      </c>
      <c r="BJ458" s="6" cm="1">
        <f t="array" aca="1" ref="BJ458" ca="1">OFFSET($AZ$2,$BF458,COLUMN(D:D),,)</f>
        <v>12</v>
      </c>
      <c r="BL458" s="54" cm="1">
        <f t="array" aca="1" ref="BL458" ca="1">SMALL(IF(Order_QTY&gt;0,ROW($BF$3:$BF$1009)-2,9999),ROW(456:456))</f>
        <v>553</v>
      </c>
      <c r="BM458" s="53" t="str" cm="1">
        <f t="array" aca="1" ref="BM458" ca="1">OFFSET($BF$2,$BL458,COLUMN(A:A),,)</f>
        <v>DR5953-810</v>
      </c>
      <c r="BN458" s="55" cm="1">
        <f t="array" aca="1" ref="BN458" ca="1">OFFSET($BF$2,$BL458,COLUMN(B:B),,)</f>
        <v>44758</v>
      </c>
      <c r="BO458" s="53" cm="1">
        <f t="array" aca="1" ref="BO458" ca="1">OFFSET($BF$2,$BL458,COLUMN(C:C),,)</f>
        <v>4.5</v>
      </c>
      <c r="BP458" s="53" cm="1">
        <f t="array" aca="1" ref="BP458" ca="1">OFFSET($BF$2,$BL458,COLUMN(D:D),,)</f>
        <v>12</v>
      </c>
    </row>
    <row r="459" spans="52:68">
      <c r="AZ459" s="6">
        <v>457</v>
      </c>
      <c r="BA459" s="45" t="str">
        <f ca="1">$AD$27</f>
        <v>DJ5961-001</v>
      </c>
      <c r="BB459" s="44">
        <f ca="1">$AE$27</f>
        <v>44751</v>
      </c>
      <c r="BC459" s="6">
        <f>$AF$2</f>
        <v>4</v>
      </c>
      <c r="BD459" s="6">
        <f ca="1">$AF$27</f>
        <v>0</v>
      </c>
      <c r="BF459" s="6" cm="1">
        <f t="array" aca="1" ref="BF459" ca="1">SMALL(IF(CGAC-$D$1&lt;36,ROW($BD$3:$BD$1009)-2,9999),ROW(457:457))</f>
        <v>457</v>
      </c>
      <c r="BG459" s="6" t="str" cm="1">
        <f t="array" aca="1" ref="BG459" ca="1">OFFSET($AZ$2,$BF459,COLUMN(A:A),,)</f>
        <v>DJ5961-001</v>
      </c>
      <c r="BH459" s="49" cm="1">
        <f t="array" aca="1" ref="BH459" ca="1">OFFSET($AZ$2,$BF459,COLUMN(B:B),,)</f>
        <v>44751</v>
      </c>
      <c r="BI459" s="6" cm="1">
        <f t="array" aca="1" ref="BI459" ca="1">OFFSET($AZ$2,$BF459,COLUMN(C:C),,)</f>
        <v>4</v>
      </c>
      <c r="BJ459" s="6" cm="1">
        <f t="array" aca="1" ref="BJ459" ca="1">OFFSET($AZ$2,$BF459,COLUMN(D:D),,)</f>
        <v>0</v>
      </c>
      <c r="BL459" s="54" cm="1">
        <f t="array" aca="1" ref="BL459" ca="1">SMALL(IF(Order_QTY&gt;0,ROW($BF$3:$BF$1009)-2,9999),ROW(457:457))</f>
        <v>554</v>
      </c>
      <c r="BM459" s="53" t="str" cm="1">
        <f t="array" aca="1" ref="BM459" ca="1">OFFSET($BF$2,$BL459,COLUMN(A:A),,)</f>
        <v>DR5953-810</v>
      </c>
      <c r="BN459" s="55" cm="1">
        <f t="array" aca="1" ref="BN459" ca="1">OFFSET($BF$2,$BL459,COLUMN(B:B),,)</f>
        <v>44758</v>
      </c>
      <c r="BO459" s="53" cm="1">
        <f t="array" aca="1" ref="BO459" ca="1">OFFSET($BF$2,$BL459,COLUMN(C:C),,)</f>
        <v>5</v>
      </c>
      <c r="BP459" s="53" cm="1">
        <f t="array" aca="1" ref="BP459" ca="1">OFFSET($BF$2,$BL459,COLUMN(D:D),,)</f>
        <v>30</v>
      </c>
    </row>
    <row r="460" spans="52:68">
      <c r="AZ460" s="6">
        <v>458</v>
      </c>
      <c r="BA460" s="45" t="str">
        <f t="shared" ref="BA460:BA477" ca="1" si="48">$AD$27</f>
        <v>DJ5961-001</v>
      </c>
      <c r="BB460" s="44">
        <f t="shared" ref="BB460:BB477" ca="1" si="49">$AE$27</f>
        <v>44751</v>
      </c>
      <c r="BC460" s="6">
        <f>$AG$2</f>
        <v>4.5</v>
      </c>
      <c r="BD460" s="6">
        <f ca="1">$AG$27</f>
        <v>0</v>
      </c>
      <c r="BF460" s="6" cm="1">
        <f t="array" aca="1" ref="BF460" ca="1">SMALL(IF(CGAC-$D$1&lt;36,ROW($BD$3:$BD$1009)-2,9999),ROW(458:458))</f>
        <v>458</v>
      </c>
      <c r="BG460" s="6" t="str" cm="1">
        <f t="array" aca="1" ref="BG460" ca="1">OFFSET($AZ$2,$BF460,COLUMN(A:A),,)</f>
        <v>DJ5961-001</v>
      </c>
      <c r="BH460" s="49" cm="1">
        <f t="array" aca="1" ref="BH460" ca="1">OFFSET($AZ$2,$BF460,COLUMN(B:B),,)</f>
        <v>44751</v>
      </c>
      <c r="BI460" s="6" cm="1">
        <f t="array" aca="1" ref="BI460" ca="1">OFFSET($AZ$2,$BF460,COLUMN(C:C),,)</f>
        <v>4.5</v>
      </c>
      <c r="BJ460" s="6" cm="1">
        <f t="array" aca="1" ref="BJ460" ca="1">OFFSET($AZ$2,$BF460,COLUMN(D:D),,)</f>
        <v>0</v>
      </c>
      <c r="BL460" s="54" cm="1">
        <f t="array" aca="1" ref="BL460" ca="1">SMALL(IF(Order_QTY&gt;0,ROW($BF$3:$BF$1009)-2,9999),ROW(458:458))</f>
        <v>555</v>
      </c>
      <c r="BM460" s="53" t="str" cm="1">
        <f t="array" aca="1" ref="BM460" ca="1">OFFSET($BF$2,$BL460,COLUMN(A:A),,)</f>
        <v>DR5953-810</v>
      </c>
      <c r="BN460" s="55" cm="1">
        <f t="array" aca="1" ref="BN460" ca="1">OFFSET($BF$2,$BL460,COLUMN(B:B),,)</f>
        <v>44758</v>
      </c>
      <c r="BO460" s="53" cm="1">
        <f t="array" aca="1" ref="BO460" ca="1">OFFSET($BF$2,$BL460,COLUMN(C:C),,)</f>
        <v>5.5</v>
      </c>
      <c r="BP460" s="53" cm="1">
        <f t="array" aca="1" ref="BP460" ca="1">OFFSET($BF$2,$BL460,COLUMN(D:D),,)</f>
        <v>36</v>
      </c>
    </row>
    <row r="461" spans="52:68">
      <c r="AZ461" s="6">
        <v>459</v>
      </c>
      <c r="BA461" s="45" t="str">
        <f t="shared" ca="1" si="48"/>
        <v>DJ5961-001</v>
      </c>
      <c r="BB461" s="44">
        <f t="shared" ca="1" si="49"/>
        <v>44751</v>
      </c>
      <c r="BC461" s="6">
        <f>$AH$2</f>
        <v>5</v>
      </c>
      <c r="BD461" s="6">
        <f ca="1">$AH$27</f>
        <v>0</v>
      </c>
      <c r="BF461" s="6" cm="1">
        <f t="array" aca="1" ref="BF461" ca="1">SMALL(IF(CGAC-$D$1&lt;36,ROW($BD$3:$BD$1009)-2,9999),ROW(459:459))</f>
        <v>459</v>
      </c>
      <c r="BG461" s="6" t="str" cm="1">
        <f t="array" aca="1" ref="BG461" ca="1">OFFSET($AZ$2,$BF461,COLUMN(A:A),,)</f>
        <v>DJ5961-001</v>
      </c>
      <c r="BH461" s="49" cm="1">
        <f t="array" aca="1" ref="BH461" ca="1">OFFSET($AZ$2,$BF461,COLUMN(B:B),,)</f>
        <v>44751</v>
      </c>
      <c r="BI461" s="6" cm="1">
        <f t="array" aca="1" ref="BI461" ca="1">OFFSET($AZ$2,$BF461,COLUMN(C:C),,)</f>
        <v>5</v>
      </c>
      <c r="BJ461" s="6" cm="1">
        <f t="array" aca="1" ref="BJ461" ca="1">OFFSET($AZ$2,$BF461,COLUMN(D:D),,)</f>
        <v>0</v>
      </c>
      <c r="BL461" s="54" cm="1">
        <f t="array" aca="1" ref="BL461" ca="1">SMALL(IF(Order_QTY&gt;0,ROW($BF$3:$BF$1009)-2,9999),ROW(459:459))</f>
        <v>556</v>
      </c>
      <c r="BM461" s="53" t="str" cm="1">
        <f t="array" aca="1" ref="BM461" ca="1">OFFSET($BF$2,$BL461,COLUMN(A:A),,)</f>
        <v>DR5953-810</v>
      </c>
      <c r="BN461" s="55" cm="1">
        <f t="array" aca="1" ref="BN461" ca="1">OFFSET($BF$2,$BL461,COLUMN(B:B),,)</f>
        <v>44758</v>
      </c>
      <c r="BO461" s="53" cm="1">
        <f t="array" aca="1" ref="BO461" ca="1">OFFSET($BF$2,$BL461,COLUMN(C:C),,)</f>
        <v>6</v>
      </c>
      <c r="BP461" s="53" cm="1">
        <f t="array" aca="1" ref="BP461" ca="1">OFFSET($BF$2,$BL461,COLUMN(D:D),,)</f>
        <v>42</v>
      </c>
    </row>
    <row r="462" spans="52:68">
      <c r="AZ462" s="6">
        <v>460</v>
      </c>
      <c r="BA462" s="45" t="str">
        <f t="shared" ca="1" si="48"/>
        <v>DJ5961-001</v>
      </c>
      <c r="BB462" s="44">
        <f t="shared" ca="1" si="49"/>
        <v>44751</v>
      </c>
      <c r="BC462" s="6">
        <f>$AI$2</f>
        <v>5.5</v>
      </c>
      <c r="BD462" s="6">
        <f ca="1">$AI$27</f>
        <v>0</v>
      </c>
      <c r="BF462" s="6" cm="1">
        <f t="array" aca="1" ref="BF462" ca="1">SMALL(IF(CGAC-$D$1&lt;36,ROW($BD$3:$BD$1009)-2,9999),ROW(460:460))</f>
        <v>460</v>
      </c>
      <c r="BG462" s="6" t="str" cm="1">
        <f t="array" aca="1" ref="BG462" ca="1">OFFSET($AZ$2,$BF462,COLUMN(A:A),,)</f>
        <v>DJ5961-001</v>
      </c>
      <c r="BH462" s="49" cm="1">
        <f t="array" aca="1" ref="BH462" ca="1">OFFSET($AZ$2,$BF462,COLUMN(B:B),,)</f>
        <v>44751</v>
      </c>
      <c r="BI462" s="6" cm="1">
        <f t="array" aca="1" ref="BI462" ca="1">OFFSET($AZ$2,$BF462,COLUMN(C:C),,)</f>
        <v>5.5</v>
      </c>
      <c r="BJ462" s="6" cm="1">
        <f t="array" aca="1" ref="BJ462" ca="1">OFFSET($AZ$2,$BF462,COLUMN(D:D),,)</f>
        <v>0</v>
      </c>
      <c r="BL462" s="54" cm="1">
        <f t="array" aca="1" ref="BL462" ca="1">SMALL(IF(Order_QTY&gt;0,ROW($BF$3:$BF$1009)-2,9999),ROW(460:460))</f>
        <v>557</v>
      </c>
      <c r="BM462" s="53" t="str" cm="1">
        <f t="array" aca="1" ref="BM462" ca="1">OFFSET($BF$2,$BL462,COLUMN(A:A),,)</f>
        <v>DR5953-810</v>
      </c>
      <c r="BN462" s="55" cm="1">
        <f t="array" aca="1" ref="BN462" ca="1">OFFSET($BF$2,$BL462,COLUMN(B:B),,)</f>
        <v>44758</v>
      </c>
      <c r="BO462" s="53" cm="1">
        <f t="array" aca="1" ref="BO462" ca="1">OFFSET($BF$2,$BL462,COLUMN(C:C),,)</f>
        <v>6.5</v>
      </c>
      <c r="BP462" s="53" cm="1">
        <f t="array" aca="1" ref="BP462" ca="1">OFFSET($BF$2,$BL462,COLUMN(D:D),,)</f>
        <v>66</v>
      </c>
    </row>
    <row r="463" spans="52:68">
      <c r="AZ463" s="6">
        <v>461</v>
      </c>
      <c r="BA463" s="45" t="str">
        <f t="shared" ca="1" si="48"/>
        <v>DJ5961-001</v>
      </c>
      <c r="BB463" s="44">
        <f t="shared" ca="1" si="49"/>
        <v>44751</v>
      </c>
      <c r="BC463" s="6">
        <f>$AJ$2</f>
        <v>6</v>
      </c>
      <c r="BD463" s="6">
        <f ca="1">$AJ$27</f>
        <v>30</v>
      </c>
      <c r="BF463" s="6" cm="1">
        <f t="array" aca="1" ref="BF463" ca="1">SMALL(IF(CGAC-$D$1&lt;36,ROW($BD$3:$BD$1009)-2,9999),ROW(461:461))</f>
        <v>461</v>
      </c>
      <c r="BG463" s="6" t="str" cm="1">
        <f t="array" aca="1" ref="BG463" ca="1">OFFSET($AZ$2,$BF463,COLUMN(A:A),,)</f>
        <v>DJ5961-001</v>
      </c>
      <c r="BH463" s="49" cm="1">
        <f t="array" aca="1" ref="BH463" ca="1">OFFSET($AZ$2,$BF463,COLUMN(B:B),,)</f>
        <v>44751</v>
      </c>
      <c r="BI463" s="6" cm="1">
        <f t="array" aca="1" ref="BI463" ca="1">OFFSET($AZ$2,$BF463,COLUMN(C:C),,)</f>
        <v>6</v>
      </c>
      <c r="BJ463" s="6" cm="1">
        <f t="array" aca="1" ref="BJ463" ca="1">OFFSET($AZ$2,$BF463,COLUMN(D:D),,)</f>
        <v>30</v>
      </c>
      <c r="BL463" s="54" cm="1">
        <f t="array" aca="1" ref="BL463" ca="1">SMALL(IF(Order_QTY&gt;0,ROW($BF$3:$BF$1009)-2,9999),ROW(461:461))</f>
        <v>558</v>
      </c>
      <c r="BM463" s="53" t="str" cm="1">
        <f t="array" aca="1" ref="BM463" ca="1">OFFSET($BF$2,$BL463,COLUMN(A:A),,)</f>
        <v>DR5953-810</v>
      </c>
      <c r="BN463" s="55" cm="1">
        <f t="array" aca="1" ref="BN463" ca="1">OFFSET($BF$2,$BL463,COLUMN(B:B),,)</f>
        <v>44758</v>
      </c>
      <c r="BO463" s="53" cm="1">
        <f t="array" aca="1" ref="BO463" ca="1">OFFSET($BF$2,$BL463,COLUMN(C:C),,)</f>
        <v>7</v>
      </c>
      <c r="BP463" s="53" cm="1">
        <f t="array" aca="1" ref="BP463" ca="1">OFFSET($BF$2,$BL463,COLUMN(D:D),,)</f>
        <v>72</v>
      </c>
    </row>
    <row r="464" spans="52:68">
      <c r="AZ464" s="6">
        <v>462</v>
      </c>
      <c r="BA464" s="45" t="str">
        <f t="shared" ca="1" si="48"/>
        <v>DJ5961-001</v>
      </c>
      <c r="BB464" s="44">
        <f t="shared" ca="1" si="49"/>
        <v>44751</v>
      </c>
      <c r="BC464" s="6">
        <f>$AK$2</f>
        <v>6.5</v>
      </c>
      <c r="BD464" s="6">
        <f ca="1">$AK$27</f>
        <v>66</v>
      </c>
      <c r="BF464" s="6" cm="1">
        <f t="array" aca="1" ref="BF464" ca="1">SMALL(IF(CGAC-$D$1&lt;36,ROW($BD$3:$BD$1009)-2,9999),ROW(462:462))</f>
        <v>462</v>
      </c>
      <c r="BG464" s="6" t="str" cm="1">
        <f t="array" aca="1" ref="BG464" ca="1">OFFSET($AZ$2,$BF464,COLUMN(A:A),,)</f>
        <v>DJ5961-001</v>
      </c>
      <c r="BH464" s="49" cm="1">
        <f t="array" aca="1" ref="BH464" ca="1">OFFSET($AZ$2,$BF464,COLUMN(B:B),,)</f>
        <v>44751</v>
      </c>
      <c r="BI464" s="6" cm="1">
        <f t="array" aca="1" ref="BI464" ca="1">OFFSET($AZ$2,$BF464,COLUMN(C:C),,)</f>
        <v>6.5</v>
      </c>
      <c r="BJ464" s="6" cm="1">
        <f t="array" aca="1" ref="BJ464" ca="1">OFFSET($AZ$2,$BF464,COLUMN(D:D),,)</f>
        <v>66</v>
      </c>
      <c r="BL464" s="54" cm="1">
        <f t="array" aca="1" ref="BL464" ca="1">SMALL(IF(Order_QTY&gt;0,ROW($BF$3:$BF$1009)-2,9999),ROW(462:462))</f>
        <v>559</v>
      </c>
      <c r="BM464" s="53" t="str" cm="1">
        <f t="array" aca="1" ref="BM464" ca="1">OFFSET($BF$2,$BL464,COLUMN(A:A),,)</f>
        <v>DR5953-810</v>
      </c>
      <c r="BN464" s="55" cm="1">
        <f t="array" aca="1" ref="BN464" ca="1">OFFSET($BF$2,$BL464,COLUMN(B:B),,)</f>
        <v>44758</v>
      </c>
      <c r="BO464" s="53" cm="1">
        <f t="array" aca="1" ref="BO464" ca="1">OFFSET($BF$2,$BL464,COLUMN(C:C),,)</f>
        <v>7.5</v>
      </c>
      <c r="BP464" s="53" cm="1">
        <f t="array" aca="1" ref="BP464" ca="1">OFFSET($BF$2,$BL464,COLUMN(D:D),,)</f>
        <v>96</v>
      </c>
    </row>
    <row r="465" spans="52:68">
      <c r="AZ465" s="6">
        <v>463</v>
      </c>
      <c r="BA465" s="45" t="str">
        <f t="shared" ca="1" si="48"/>
        <v>DJ5961-001</v>
      </c>
      <c r="BB465" s="44">
        <f t="shared" ca="1" si="49"/>
        <v>44751</v>
      </c>
      <c r="BC465" s="6">
        <f>$AL$2</f>
        <v>7</v>
      </c>
      <c r="BD465" s="6">
        <f ca="1">$AL$27</f>
        <v>90</v>
      </c>
      <c r="BF465" s="6" cm="1">
        <f t="array" aca="1" ref="BF465" ca="1">SMALL(IF(CGAC-$D$1&lt;36,ROW($BD$3:$BD$1009)-2,9999),ROW(463:463))</f>
        <v>463</v>
      </c>
      <c r="BG465" s="6" t="str" cm="1">
        <f t="array" aca="1" ref="BG465" ca="1">OFFSET($AZ$2,$BF465,COLUMN(A:A),,)</f>
        <v>DJ5961-001</v>
      </c>
      <c r="BH465" s="49" cm="1">
        <f t="array" aca="1" ref="BH465" ca="1">OFFSET($AZ$2,$BF465,COLUMN(B:B),,)</f>
        <v>44751</v>
      </c>
      <c r="BI465" s="6" cm="1">
        <f t="array" aca="1" ref="BI465" ca="1">OFFSET($AZ$2,$BF465,COLUMN(C:C),,)</f>
        <v>7</v>
      </c>
      <c r="BJ465" s="6" cm="1">
        <f t="array" aca="1" ref="BJ465" ca="1">OFFSET($AZ$2,$BF465,COLUMN(D:D),,)</f>
        <v>90</v>
      </c>
      <c r="BL465" s="54" cm="1">
        <f t="array" aca="1" ref="BL465" ca="1">SMALL(IF(Order_QTY&gt;0,ROW($BF$3:$BF$1009)-2,9999),ROW(463:463))</f>
        <v>560</v>
      </c>
      <c r="BM465" s="53" t="str" cm="1">
        <f t="array" aca="1" ref="BM465" ca="1">OFFSET($BF$2,$BL465,COLUMN(A:A),,)</f>
        <v>DR5953-810</v>
      </c>
      <c r="BN465" s="55" cm="1">
        <f t="array" aca="1" ref="BN465" ca="1">OFFSET($BF$2,$BL465,COLUMN(B:B),,)</f>
        <v>44758</v>
      </c>
      <c r="BO465" s="53" cm="1">
        <f t="array" aca="1" ref="BO465" ca="1">OFFSET($BF$2,$BL465,COLUMN(C:C),,)</f>
        <v>8</v>
      </c>
      <c r="BP465" s="53" cm="1">
        <f t="array" aca="1" ref="BP465" ca="1">OFFSET($BF$2,$BL465,COLUMN(D:D),,)</f>
        <v>150</v>
      </c>
    </row>
    <row r="466" spans="52:68">
      <c r="AZ466" s="6">
        <v>464</v>
      </c>
      <c r="BA466" s="45" t="str">
        <f t="shared" ca="1" si="48"/>
        <v>DJ5961-001</v>
      </c>
      <c r="BB466" s="44">
        <f t="shared" ca="1" si="49"/>
        <v>44751</v>
      </c>
      <c r="BC466" s="6">
        <f>$AM$2</f>
        <v>7.5</v>
      </c>
      <c r="BD466" s="6">
        <f ca="1">$AM$27</f>
        <v>84</v>
      </c>
      <c r="BF466" s="6" cm="1">
        <f t="array" aca="1" ref="BF466" ca="1">SMALL(IF(CGAC-$D$1&lt;36,ROW($BD$3:$BD$1009)-2,9999),ROW(464:464))</f>
        <v>464</v>
      </c>
      <c r="BG466" s="6" t="str" cm="1">
        <f t="array" aca="1" ref="BG466" ca="1">OFFSET($AZ$2,$BF466,COLUMN(A:A),,)</f>
        <v>DJ5961-001</v>
      </c>
      <c r="BH466" s="49" cm="1">
        <f t="array" aca="1" ref="BH466" ca="1">OFFSET($AZ$2,$BF466,COLUMN(B:B),,)</f>
        <v>44751</v>
      </c>
      <c r="BI466" s="6" cm="1">
        <f t="array" aca="1" ref="BI466" ca="1">OFFSET($AZ$2,$BF466,COLUMN(C:C),,)</f>
        <v>7.5</v>
      </c>
      <c r="BJ466" s="6" cm="1">
        <f t="array" aca="1" ref="BJ466" ca="1">OFFSET($AZ$2,$BF466,COLUMN(D:D),,)</f>
        <v>84</v>
      </c>
      <c r="BL466" s="54" cm="1">
        <f t="array" aca="1" ref="BL466" ca="1">SMALL(IF(Order_QTY&gt;0,ROW($BF$3:$BF$1009)-2,9999),ROW(464:464))</f>
        <v>561</v>
      </c>
      <c r="BM466" s="53" t="str" cm="1">
        <f t="array" aca="1" ref="BM466" ca="1">OFFSET($BF$2,$BL466,COLUMN(A:A),,)</f>
        <v>DR5953-810</v>
      </c>
      <c r="BN466" s="55" cm="1">
        <f t="array" aca="1" ref="BN466" ca="1">OFFSET($BF$2,$BL466,COLUMN(B:B),,)</f>
        <v>44758</v>
      </c>
      <c r="BO466" s="53" cm="1">
        <f t="array" aca="1" ref="BO466" ca="1">OFFSET($BF$2,$BL466,COLUMN(C:C),,)</f>
        <v>8.5</v>
      </c>
      <c r="BP466" s="53" cm="1">
        <f t="array" aca="1" ref="BP466" ca="1">OFFSET($BF$2,$BL466,COLUMN(D:D),,)</f>
        <v>186</v>
      </c>
    </row>
    <row r="467" spans="52:68">
      <c r="AZ467" s="6">
        <v>465</v>
      </c>
      <c r="BA467" s="45" t="str">
        <f t="shared" ca="1" si="48"/>
        <v>DJ5961-001</v>
      </c>
      <c r="BB467" s="44">
        <f t="shared" ca="1" si="49"/>
        <v>44751</v>
      </c>
      <c r="BC467" s="6">
        <f>$AN$2</f>
        <v>8</v>
      </c>
      <c r="BD467" s="6">
        <f ca="1">$AN$27</f>
        <v>90</v>
      </c>
      <c r="BF467" s="6" cm="1">
        <f t="array" aca="1" ref="BF467" ca="1">SMALL(IF(CGAC-$D$1&lt;36,ROW($BD$3:$BD$1009)-2,9999),ROW(465:465))</f>
        <v>465</v>
      </c>
      <c r="BG467" s="6" t="str" cm="1">
        <f t="array" aca="1" ref="BG467" ca="1">OFFSET($AZ$2,$BF467,COLUMN(A:A),,)</f>
        <v>DJ5961-001</v>
      </c>
      <c r="BH467" s="49" cm="1">
        <f t="array" aca="1" ref="BH467" ca="1">OFFSET($AZ$2,$BF467,COLUMN(B:B),,)</f>
        <v>44751</v>
      </c>
      <c r="BI467" s="6" cm="1">
        <f t="array" aca="1" ref="BI467" ca="1">OFFSET($AZ$2,$BF467,COLUMN(C:C),,)</f>
        <v>8</v>
      </c>
      <c r="BJ467" s="6" cm="1">
        <f t="array" aca="1" ref="BJ467" ca="1">OFFSET($AZ$2,$BF467,COLUMN(D:D),,)</f>
        <v>90</v>
      </c>
      <c r="BL467" s="54" cm="1">
        <f t="array" aca="1" ref="BL467" ca="1">SMALL(IF(Order_QTY&gt;0,ROW($BF$3:$BF$1009)-2,9999),ROW(465:465))</f>
        <v>562</v>
      </c>
      <c r="BM467" s="53" t="str" cm="1">
        <f t="array" aca="1" ref="BM467" ca="1">OFFSET($BF$2,$BL467,COLUMN(A:A),,)</f>
        <v>DR5953-810</v>
      </c>
      <c r="BN467" s="55" cm="1">
        <f t="array" aca="1" ref="BN467" ca="1">OFFSET($BF$2,$BL467,COLUMN(B:B),,)</f>
        <v>44758</v>
      </c>
      <c r="BO467" s="53" cm="1">
        <f t="array" aca="1" ref="BO467" ca="1">OFFSET($BF$2,$BL467,COLUMN(C:C),,)</f>
        <v>9</v>
      </c>
      <c r="BP467" s="53" cm="1">
        <f t="array" aca="1" ref="BP467" ca="1">OFFSET($BF$2,$BL467,COLUMN(D:D),,)</f>
        <v>186</v>
      </c>
    </row>
    <row r="468" spans="52:68">
      <c r="AZ468" s="6">
        <v>466</v>
      </c>
      <c r="BA468" s="45" t="str">
        <f t="shared" ca="1" si="48"/>
        <v>DJ5961-001</v>
      </c>
      <c r="BB468" s="44">
        <f t="shared" ca="1" si="49"/>
        <v>44751</v>
      </c>
      <c r="BC468" s="6">
        <f>$AO$2</f>
        <v>8.5</v>
      </c>
      <c r="BD468" s="6">
        <f ca="1">$AO$27</f>
        <v>96</v>
      </c>
      <c r="BF468" s="6" cm="1">
        <f t="array" aca="1" ref="BF468" ca="1">SMALL(IF(CGAC-$D$1&lt;36,ROW($BD$3:$BD$1009)-2,9999),ROW(466:466))</f>
        <v>466</v>
      </c>
      <c r="BG468" s="6" t="str" cm="1">
        <f t="array" aca="1" ref="BG468" ca="1">OFFSET($AZ$2,$BF468,COLUMN(A:A),,)</f>
        <v>DJ5961-001</v>
      </c>
      <c r="BH468" s="49" cm="1">
        <f t="array" aca="1" ref="BH468" ca="1">OFFSET($AZ$2,$BF468,COLUMN(B:B),,)</f>
        <v>44751</v>
      </c>
      <c r="BI468" s="6" cm="1">
        <f t="array" aca="1" ref="BI468" ca="1">OFFSET($AZ$2,$BF468,COLUMN(C:C),,)</f>
        <v>8.5</v>
      </c>
      <c r="BJ468" s="6" cm="1">
        <f t="array" aca="1" ref="BJ468" ca="1">OFFSET($AZ$2,$BF468,COLUMN(D:D),,)</f>
        <v>96</v>
      </c>
      <c r="BL468" s="54" cm="1">
        <f t="array" aca="1" ref="BL468" ca="1">SMALL(IF(Order_QTY&gt;0,ROW($BF$3:$BF$1009)-2,9999),ROW(466:466))</f>
        <v>563</v>
      </c>
      <c r="BM468" s="53" t="str" cm="1">
        <f t="array" aca="1" ref="BM468" ca="1">OFFSET($BF$2,$BL468,COLUMN(A:A),,)</f>
        <v>DR5953-810</v>
      </c>
      <c r="BN468" s="55" cm="1">
        <f t="array" aca="1" ref="BN468" ca="1">OFFSET($BF$2,$BL468,COLUMN(B:B),,)</f>
        <v>44758</v>
      </c>
      <c r="BO468" s="53" cm="1">
        <f t="array" aca="1" ref="BO468" ca="1">OFFSET($BF$2,$BL468,COLUMN(C:C),,)</f>
        <v>9.5</v>
      </c>
      <c r="BP468" s="53" cm="1">
        <f t="array" aca="1" ref="BP468" ca="1">OFFSET($BF$2,$BL468,COLUMN(D:D),,)</f>
        <v>234</v>
      </c>
    </row>
    <row r="469" spans="52:68">
      <c r="AZ469" s="6">
        <v>467</v>
      </c>
      <c r="BA469" s="45" t="str">
        <f t="shared" ca="1" si="48"/>
        <v>DJ5961-001</v>
      </c>
      <c r="BB469" s="44">
        <f t="shared" ca="1" si="49"/>
        <v>44751</v>
      </c>
      <c r="BC469" s="6">
        <f>$AP$2</f>
        <v>9</v>
      </c>
      <c r="BD469" s="6">
        <f ca="1">$AP$27</f>
        <v>96</v>
      </c>
      <c r="BF469" s="6" cm="1">
        <f t="array" aca="1" ref="BF469" ca="1">SMALL(IF(CGAC-$D$1&lt;36,ROW($BD$3:$BD$1009)-2,9999),ROW(467:467))</f>
        <v>467</v>
      </c>
      <c r="BG469" s="6" t="str" cm="1">
        <f t="array" aca="1" ref="BG469" ca="1">OFFSET($AZ$2,$BF469,COLUMN(A:A),,)</f>
        <v>DJ5961-001</v>
      </c>
      <c r="BH469" s="49" cm="1">
        <f t="array" aca="1" ref="BH469" ca="1">OFFSET($AZ$2,$BF469,COLUMN(B:B),,)</f>
        <v>44751</v>
      </c>
      <c r="BI469" s="6" cm="1">
        <f t="array" aca="1" ref="BI469" ca="1">OFFSET($AZ$2,$BF469,COLUMN(C:C),,)</f>
        <v>9</v>
      </c>
      <c r="BJ469" s="6" cm="1">
        <f t="array" aca="1" ref="BJ469" ca="1">OFFSET($AZ$2,$BF469,COLUMN(D:D),,)</f>
        <v>96</v>
      </c>
      <c r="BL469" s="54" cm="1">
        <f t="array" aca="1" ref="BL469" ca="1">SMALL(IF(Order_QTY&gt;0,ROW($BF$3:$BF$1009)-2,9999),ROW(467:467))</f>
        <v>564</v>
      </c>
      <c r="BM469" s="53" t="str" cm="1">
        <f t="array" aca="1" ref="BM469" ca="1">OFFSET($BF$2,$BL469,COLUMN(A:A),,)</f>
        <v>DR5953-810</v>
      </c>
      <c r="BN469" s="55" cm="1">
        <f t="array" aca="1" ref="BN469" ca="1">OFFSET($BF$2,$BL469,COLUMN(B:B),,)</f>
        <v>44758</v>
      </c>
      <c r="BO469" s="53" cm="1">
        <f t="array" aca="1" ref="BO469" ca="1">OFFSET($BF$2,$BL469,COLUMN(C:C),,)</f>
        <v>10</v>
      </c>
      <c r="BP469" s="53" cm="1">
        <f t="array" aca="1" ref="BP469" ca="1">OFFSET($BF$2,$BL469,COLUMN(D:D),,)</f>
        <v>204</v>
      </c>
    </row>
    <row r="470" spans="52:68">
      <c r="AZ470" s="6">
        <v>468</v>
      </c>
      <c r="BA470" s="45" t="str">
        <f t="shared" ca="1" si="48"/>
        <v>DJ5961-001</v>
      </c>
      <c r="BB470" s="44">
        <f t="shared" ca="1" si="49"/>
        <v>44751</v>
      </c>
      <c r="BC470" s="6">
        <f>$AQ$2</f>
        <v>9.5</v>
      </c>
      <c r="BD470" s="6">
        <f ca="1">$AQ$27</f>
        <v>96</v>
      </c>
      <c r="BF470" s="6" cm="1">
        <f t="array" aca="1" ref="BF470" ca="1">SMALL(IF(CGAC-$D$1&lt;36,ROW($BD$3:$BD$1009)-2,9999),ROW(468:468))</f>
        <v>468</v>
      </c>
      <c r="BG470" s="6" t="str" cm="1">
        <f t="array" aca="1" ref="BG470" ca="1">OFFSET($AZ$2,$BF470,COLUMN(A:A),,)</f>
        <v>DJ5961-001</v>
      </c>
      <c r="BH470" s="49" cm="1">
        <f t="array" aca="1" ref="BH470" ca="1">OFFSET($AZ$2,$BF470,COLUMN(B:B),,)</f>
        <v>44751</v>
      </c>
      <c r="BI470" s="6" cm="1">
        <f t="array" aca="1" ref="BI470" ca="1">OFFSET($AZ$2,$BF470,COLUMN(C:C),,)</f>
        <v>9.5</v>
      </c>
      <c r="BJ470" s="6" cm="1">
        <f t="array" aca="1" ref="BJ470" ca="1">OFFSET($AZ$2,$BF470,COLUMN(D:D),,)</f>
        <v>96</v>
      </c>
      <c r="BL470" s="54" cm="1">
        <f t="array" aca="1" ref="BL470" ca="1">SMALL(IF(Order_QTY&gt;0,ROW($BF$3:$BF$1009)-2,9999),ROW(468:468))</f>
        <v>565</v>
      </c>
      <c r="BM470" s="53" t="str" cm="1">
        <f t="array" aca="1" ref="BM470" ca="1">OFFSET($BF$2,$BL470,COLUMN(A:A),,)</f>
        <v>DR5953-810</v>
      </c>
      <c r="BN470" s="55" cm="1">
        <f t="array" aca="1" ref="BN470" ca="1">OFFSET($BF$2,$BL470,COLUMN(B:B),,)</f>
        <v>44758</v>
      </c>
      <c r="BO470" s="53" cm="1">
        <f t="array" aca="1" ref="BO470" ca="1">OFFSET($BF$2,$BL470,COLUMN(C:C),,)</f>
        <v>10.5</v>
      </c>
      <c r="BP470" s="53" cm="1">
        <f t="array" aca="1" ref="BP470" ca="1">OFFSET($BF$2,$BL470,COLUMN(D:D),,)</f>
        <v>144</v>
      </c>
    </row>
    <row r="471" spans="52:68">
      <c r="AZ471" s="6">
        <v>469</v>
      </c>
      <c r="BA471" s="45" t="str">
        <f t="shared" ca="1" si="48"/>
        <v>DJ5961-001</v>
      </c>
      <c r="BB471" s="44">
        <f t="shared" ca="1" si="49"/>
        <v>44751</v>
      </c>
      <c r="BC471" s="6">
        <f>$AR$2</f>
        <v>10</v>
      </c>
      <c r="BD471" s="6">
        <f ca="1">$AR$27</f>
        <v>96</v>
      </c>
      <c r="BF471" s="6" cm="1">
        <f t="array" aca="1" ref="BF471" ca="1">SMALL(IF(CGAC-$D$1&lt;36,ROW($BD$3:$BD$1009)-2,9999),ROW(469:469))</f>
        <v>469</v>
      </c>
      <c r="BG471" s="6" t="str" cm="1">
        <f t="array" aca="1" ref="BG471" ca="1">OFFSET($AZ$2,$BF471,COLUMN(A:A),,)</f>
        <v>DJ5961-001</v>
      </c>
      <c r="BH471" s="49" cm="1">
        <f t="array" aca="1" ref="BH471" ca="1">OFFSET($AZ$2,$BF471,COLUMN(B:B),,)</f>
        <v>44751</v>
      </c>
      <c r="BI471" s="6" cm="1">
        <f t="array" aca="1" ref="BI471" ca="1">OFFSET($AZ$2,$BF471,COLUMN(C:C),,)</f>
        <v>10</v>
      </c>
      <c r="BJ471" s="6" cm="1">
        <f t="array" aca="1" ref="BJ471" ca="1">OFFSET($AZ$2,$BF471,COLUMN(D:D),,)</f>
        <v>96</v>
      </c>
      <c r="BL471" s="54" cm="1">
        <f t="array" aca="1" ref="BL471" ca="1">SMALL(IF(Order_QTY&gt;0,ROW($BF$3:$BF$1009)-2,9999),ROW(469:469))</f>
        <v>566</v>
      </c>
      <c r="BM471" s="53" t="str" cm="1">
        <f t="array" aca="1" ref="BM471" ca="1">OFFSET($BF$2,$BL471,COLUMN(A:A),,)</f>
        <v>DR5953-810</v>
      </c>
      <c r="BN471" s="55" cm="1">
        <f t="array" aca="1" ref="BN471" ca="1">OFFSET($BF$2,$BL471,COLUMN(B:B),,)</f>
        <v>44758</v>
      </c>
      <c r="BO471" s="53" cm="1">
        <f t="array" aca="1" ref="BO471" ca="1">OFFSET($BF$2,$BL471,COLUMN(C:C),,)</f>
        <v>11</v>
      </c>
      <c r="BP471" s="53" cm="1">
        <f t="array" aca="1" ref="BP471" ca="1">OFFSET($BF$2,$BL471,COLUMN(D:D),,)</f>
        <v>138</v>
      </c>
    </row>
    <row r="472" spans="52:68">
      <c r="AZ472" s="6">
        <v>470</v>
      </c>
      <c r="BA472" s="45" t="str">
        <f t="shared" ca="1" si="48"/>
        <v>DJ5961-001</v>
      </c>
      <c r="BB472" s="44">
        <f t="shared" ca="1" si="49"/>
        <v>44751</v>
      </c>
      <c r="BC472" s="6">
        <f>$AS$2</f>
        <v>10.5</v>
      </c>
      <c r="BD472" s="6">
        <f ca="1">$AS$27</f>
        <v>84</v>
      </c>
      <c r="BF472" s="6" cm="1">
        <f t="array" aca="1" ref="BF472" ca="1">SMALL(IF(CGAC-$D$1&lt;36,ROW($BD$3:$BD$1009)-2,9999),ROW(470:470))</f>
        <v>470</v>
      </c>
      <c r="BG472" s="6" t="str" cm="1">
        <f t="array" aca="1" ref="BG472" ca="1">OFFSET($AZ$2,$BF472,COLUMN(A:A),,)</f>
        <v>DJ5961-001</v>
      </c>
      <c r="BH472" s="49" cm="1">
        <f t="array" aca="1" ref="BH472" ca="1">OFFSET($AZ$2,$BF472,COLUMN(B:B),,)</f>
        <v>44751</v>
      </c>
      <c r="BI472" s="6" cm="1">
        <f t="array" aca="1" ref="BI472" ca="1">OFFSET($AZ$2,$BF472,COLUMN(C:C),,)</f>
        <v>10.5</v>
      </c>
      <c r="BJ472" s="6" cm="1">
        <f t="array" aca="1" ref="BJ472" ca="1">OFFSET($AZ$2,$BF472,COLUMN(D:D),,)</f>
        <v>84</v>
      </c>
      <c r="BL472" s="54" cm="1">
        <f t="array" aca="1" ref="BL472" ca="1">SMALL(IF(Order_QTY&gt;0,ROW($BF$3:$BF$1009)-2,9999),ROW(470:470))</f>
        <v>567</v>
      </c>
      <c r="BM472" s="53" t="str" cm="1">
        <f t="array" aca="1" ref="BM472" ca="1">OFFSET($BF$2,$BL472,COLUMN(A:A),,)</f>
        <v>DR5953-810</v>
      </c>
      <c r="BN472" s="55" cm="1">
        <f t="array" aca="1" ref="BN472" ca="1">OFFSET($BF$2,$BL472,COLUMN(B:B),,)</f>
        <v>44758</v>
      </c>
      <c r="BO472" s="53" cm="1">
        <f t="array" aca="1" ref="BO472" ca="1">OFFSET($BF$2,$BL472,COLUMN(C:C),,)</f>
        <v>11.5</v>
      </c>
      <c r="BP472" s="53" cm="1">
        <f t="array" aca="1" ref="BP472" ca="1">OFFSET($BF$2,$BL472,COLUMN(D:D),,)</f>
        <v>66</v>
      </c>
    </row>
    <row r="473" spans="52:68">
      <c r="AZ473" s="6">
        <v>471</v>
      </c>
      <c r="BA473" s="45" t="str">
        <f t="shared" ca="1" si="48"/>
        <v>DJ5961-001</v>
      </c>
      <c r="BB473" s="44">
        <f t="shared" ca="1" si="49"/>
        <v>44751</v>
      </c>
      <c r="BC473" s="6">
        <f>$AT$2</f>
        <v>11</v>
      </c>
      <c r="BD473" s="6">
        <f ca="1">$AT$27</f>
        <v>72</v>
      </c>
      <c r="BF473" s="6" cm="1">
        <f t="array" aca="1" ref="BF473" ca="1">SMALL(IF(CGAC-$D$1&lt;36,ROW($BD$3:$BD$1009)-2,9999),ROW(471:471))</f>
        <v>471</v>
      </c>
      <c r="BG473" s="6" t="str" cm="1">
        <f t="array" aca="1" ref="BG473" ca="1">OFFSET($AZ$2,$BF473,COLUMN(A:A),,)</f>
        <v>DJ5961-001</v>
      </c>
      <c r="BH473" s="49" cm="1">
        <f t="array" aca="1" ref="BH473" ca="1">OFFSET($AZ$2,$BF473,COLUMN(B:B),,)</f>
        <v>44751</v>
      </c>
      <c r="BI473" s="6" cm="1">
        <f t="array" aca="1" ref="BI473" ca="1">OFFSET($AZ$2,$BF473,COLUMN(C:C),,)</f>
        <v>11</v>
      </c>
      <c r="BJ473" s="6" cm="1">
        <f t="array" aca="1" ref="BJ473" ca="1">OFFSET($AZ$2,$BF473,COLUMN(D:D),,)</f>
        <v>72</v>
      </c>
      <c r="BL473" s="54" cm="1">
        <f t="array" aca="1" ref="BL473" ca="1">SMALL(IF(Order_QTY&gt;0,ROW($BF$3:$BF$1009)-2,9999),ROW(471:471))</f>
        <v>568</v>
      </c>
      <c r="BM473" s="53" t="str" cm="1">
        <f t="array" aca="1" ref="BM473" ca="1">OFFSET($BF$2,$BL473,COLUMN(A:A),,)</f>
        <v>DR5953-810</v>
      </c>
      <c r="BN473" s="55" cm="1">
        <f t="array" aca="1" ref="BN473" ca="1">OFFSET($BF$2,$BL473,COLUMN(B:B),,)</f>
        <v>44758</v>
      </c>
      <c r="BO473" s="53" cm="1">
        <f t="array" aca="1" ref="BO473" ca="1">OFFSET($BF$2,$BL473,COLUMN(C:C),,)</f>
        <v>12</v>
      </c>
      <c r="BP473" s="53" cm="1">
        <f t="array" aca="1" ref="BP473" ca="1">OFFSET($BF$2,$BL473,COLUMN(D:D),,)</f>
        <v>84</v>
      </c>
    </row>
    <row r="474" spans="52:68">
      <c r="AZ474" s="6">
        <v>472</v>
      </c>
      <c r="BA474" s="45" t="str">
        <f t="shared" ca="1" si="48"/>
        <v>DJ5961-001</v>
      </c>
      <c r="BB474" s="44">
        <f t="shared" ca="1" si="49"/>
        <v>44751</v>
      </c>
      <c r="BC474" s="6">
        <f>$AU$2</f>
        <v>11.5</v>
      </c>
      <c r="BD474" s="6">
        <f ca="1">$AU$27</f>
        <v>66</v>
      </c>
      <c r="BF474" s="6" cm="1">
        <f t="array" aca="1" ref="BF474" ca="1">SMALL(IF(CGAC-$D$1&lt;36,ROW($BD$3:$BD$1009)-2,9999),ROW(472:472))</f>
        <v>472</v>
      </c>
      <c r="BG474" s="6" t="str" cm="1">
        <f t="array" aca="1" ref="BG474" ca="1">OFFSET($AZ$2,$BF474,COLUMN(A:A),,)</f>
        <v>DJ5961-001</v>
      </c>
      <c r="BH474" s="49" cm="1">
        <f t="array" aca="1" ref="BH474" ca="1">OFFSET($AZ$2,$BF474,COLUMN(B:B),,)</f>
        <v>44751</v>
      </c>
      <c r="BI474" s="6" cm="1">
        <f t="array" aca="1" ref="BI474" ca="1">OFFSET($AZ$2,$BF474,COLUMN(C:C),,)</f>
        <v>11.5</v>
      </c>
      <c r="BJ474" s="6" cm="1">
        <f t="array" aca="1" ref="BJ474" ca="1">OFFSET($AZ$2,$BF474,COLUMN(D:D),,)</f>
        <v>66</v>
      </c>
      <c r="BL474" s="54" cm="1">
        <f t="array" aca="1" ref="BL474" ca="1">SMALL(IF(Order_QTY&gt;0,ROW($BF$3:$BF$1009)-2,9999),ROW(472:472))</f>
        <v>569</v>
      </c>
      <c r="BM474" s="53" t="str" cm="1">
        <f t="array" aca="1" ref="BM474" ca="1">OFFSET($BF$2,$BL474,COLUMN(A:A),,)</f>
        <v>DR5953-810</v>
      </c>
      <c r="BN474" s="55" cm="1">
        <f t="array" aca="1" ref="BN474" ca="1">OFFSET($BF$2,$BL474,COLUMN(B:B),,)</f>
        <v>44758</v>
      </c>
      <c r="BO474" s="53" cm="1">
        <f t="array" aca="1" ref="BO474" ca="1">OFFSET($BF$2,$BL474,COLUMN(C:C),,)</f>
        <v>12.5</v>
      </c>
      <c r="BP474" s="53" cm="1">
        <f t="array" aca="1" ref="BP474" ca="1">OFFSET($BF$2,$BL474,COLUMN(D:D),,)</f>
        <v>36</v>
      </c>
    </row>
    <row r="475" spans="52:68">
      <c r="AZ475" s="6">
        <v>473</v>
      </c>
      <c r="BA475" s="45" t="str">
        <f t="shared" ca="1" si="48"/>
        <v>DJ5961-001</v>
      </c>
      <c r="BB475" s="44">
        <f t="shared" ca="1" si="49"/>
        <v>44751</v>
      </c>
      <c r="BC475" s="6">
        <f>$AV$2</f>
        <v>12</v>
      </c>
      <c r="BD475" s="6">
        <f ca="1">$AV$27</f>
        <v>48</v>
      </c>
      <c r="BF475" s="6" cm="1">
        <f t="array" aca="1" ref="BF475" ca="1">SMALL(IF(CGAC-$D$1&lt;36,ROW($BD$3:$BD$1009)-2,9999),ROW(473:473))</f>
        <v>473</v>
      </c>
      <c r="BG475" s="6" t="str" cm="1">
        <f t="array" aca="1" ref="BG475" ca="1">OFFSET($AZ$2,$BF475,COLUMN(A:A),,)</f>
        <v>DJ5961-001</v>
      </c>
      <c r="BH475" s="49" cm="1">
        <f t="array" aca="1" ref="BH475" ca="1">OFFSET($AZ$2,$BF475,COLUMN(B:B),,)</f>
        <v>44751</v>
      </c>
      <c r="BI475" s="6" cm="1">
        <f t="array" aca="1" ref="BI475" ca="1">OFFSET($AZ$2,$BF475,COLUMN(C:C),,)</f>
        <v>12</v>
      </c>
      <c r="BJ475" s="6" cm="1">
        <f t="array" aca="1" ref="BJ475" ca="1">OFFSET($AZ$2,$BF475,COLUMN(D:D),,)</f>
        <v>48</v>
      </c>
      <c r="BL475" s="54" cm="1">
        <f t="array" aca="1" ref="BL475" ca="1">SMALL(IF(Order_QTY&gt;0,ROW($BF$3:$BF$1009)-2,9999),ROW(473:473))</f>
        <v>570</v>
      </c>
      <c r="BM475" s="53" t="str" cm="1">
        <f t="array" aca="1" ref="BM475" ca="1">OFFSET($BF$2,$BL475,COLUMN(A:A),,)</f>
        <v>DR5953-810</v>
      </c>
      <c r="BN475" s="55" cm="1">
        <f t="array" aca="1" ref="BN475" ca="1">OFFSET($BF$2,$BL475,COLUMN(B:B),,)</f>
        <v>44758</v>
      </c>
      <c r="BO475" s="53" cm="1">
        <f t="array" aca="1" ref="BO475" ca="1">OFFSET($BF$2,$BL475,COLUMN(C:C),,)</f>
        <v>13</v>
      </c>
      <c r="BP475" s="53" cm="1">
        <f t="array" aca="1" ref="BP475" ca="1">OFFSET($BF$2,$BL475,COLUMN(D:D),,)</f>
        <v>36</v>
      </c>
    </row>
    <row r="476" spans="52:68">
      <c r="AZ476" s="6">
        <v>474</v>
      </c>
      <c r="BA476" s="45" t="str">
        <f t="shared" ca="1" si="48"/>
        <v>DJ5961-001</v>
      </c>
      <c r="BB476" s="44">
        <f t="shared" ca="1" si="49"/>
        <v>44751</v>
      </c>
      <c r="BC476" s="6">
        <f>$AW$2</f>
        <v>12.5</v>
      </c>
      <c r="BD476" s="6">
        <f ca="1">$AW$27</f>
        <v>24</v>
      </c>
      <c r="BF476" s="6" cm="1">
        <f t="array" aca="1" ref="BF476" ca="1">SMALL(IF(CGAC-$D$1&lt;36,ROW($BD$3:$BD$1009)-2,9999),ROW(474:474))</f>
        <v>474</v>
      </c>
      <c r="BG476" s="6" t="str" cm="1">
        <f t="array" aca="1" ref="BG476" ca="1">OFFSET($AZ$2,$BF476,COLUMN(A:A),,)</f>
        <v>DJ5961-001</v>
      </c>
      <c r="BH476" s="49" cm="1">
        <f t="array" aca="1" ref="BH476" ca="1">OFFSET($AZ$2,$BF476,COLUMN(B:B),,)</f>
        <v>44751</v>
      </c>
      <c r="BI476" s="6" cm="1">
        <f t="array" aca="1" ref="BI476" ca="1">OFFSET($AZ$2,$BF476,COLUMN(C:C),,)</f>
        <v>12.5</v>
      </c>
      <c r="BJ476" s="6" cm="1">
        <f t="array" aca="1" ref="BJ476" ca="1">OFFSET($AZ$2,$BF476,COLUMN(D:D),,)</f>
        <v>24</v>
      </c>
      <c r="BL476" s="54" cm="1">
        <f t="array" aca="1" ref="BL476" ca="1">SMALL(IF(Order_QTY&gt;0,ROW($BF$3:$BF$1009)-2,9999),ROW(474:474))</f>
        <v>577</v>
      </c>
      <c r="BM476" s="53" t="str" cm="1">
        <f t="array" aca="1" ref="BM476" ca="1">OFFSET($BF$2,$BL476,COLUMN(A:A),,)</f>
        <v>DA5640-001</v>
      </c>
      <c r="BN476" s="55" cm="1">
        <f t="array" aca="1" ref="BN476" ca="1">OFFSET($BF$2,$BL476,COLUMN(B:B),,)</f>
        <v>44758</v>
      </c>
      <c r="BO476" s="53" cm="1">
        <f t="array" aca="1" ref="BO476" ca="1">OFFSET($BF$2,$BL476,COLUMN(C:C),,)</f>
        <v>7</v>
      </c>
      <c r="BP476" s="53" cm="1">
        <f t="array" aca="1" ref="BP476" ca="1">OFFSET($BF$2,$BL476,COLUMN(D:D),,)</f>
        <v>156</v>
      </c>
    </row>
    <row r="477" spans="52:68">
      <c r="AZ477" s="6">
        <v>475</v>
      </c>
      <c r="BA477" s="45" t="str">
        <f t="shared" ca="1" si="48"/>
        <v>DJ5961-001</v>
      </c>
      <c r="BB477" s="44">
        <f t="shared" ca="1" si="49"/>
        <v>44751</v>
      </c>
      <c r="BC477" s="6">
        <f>$AX$2</f>
        <v>13</v>
      </c>
      <c r="BD477" s="6">
        <f ca="1">$AX$27</f>
        <v>12</v>
      </c>
      <c r="BF477" s="6" cm="1">
        <f t="array" aca="1" ref="BF477" ca="1">SMALL(IF(CGAC-$D$1&lt;36,ROW($BD$3:$BD$1009)-2,9999),ROW(475:475))</f>
        <v>475</v>
      </c>
      <c r="BG477" s="6" t="str" cm="1">
        <f t="array" aca="1" ref="BG477" ca="1">OFFSET($AZ$2,$BF477,COLUMN(A:A),,)</f>
        <v>DJ5961-001</v>
      </c>
      <c r="BH477" s="49" cm="1">
        <f t="array" aca="1" ref="BH477" ca="1">OFFSET($AZ$2,$BF477,COLUMN(B:B),,)</f>
        <v>44751</v>
      </c>
      <c r="BI477" s="6" cm="1">
        <f t="array" aca="1" ref="BI477" ca="1">OFFSET($AZ$2,$BF477,COLUMN(C:C),,)</f>
        <v>13</v>
      </c>
      <c r="BJ477" s="6" cm="1">
        <f t="array" aca="1" ref="BJ477" ca="1">OFFSET($AZ$2,$BF477,COLUMN(D:D),,)</f>
        <v>12</v>
      </c>
      <c r="BL477" s="54" cm="1">
        <f t="array" aca="1" ref="BL477" ca="1">SMALL(IF(Order_QTY&gt;0,ROW($BF$3:$BF$1009)-2,9999),ROW(475:475))</f>
        <v>578</v>
      </c>
      <c r="BM477" s="53" t="str" cm="1">
        <f t="array" aca="1" ref="BM477" ca="1">OFFSET($BF$2,$BL477,COLUMN(A:A),,)</f>
        <v>DA5640-001</v>
      </c>
      <c r="BN477" s="55" cm="1">
        <f t="array" aca="1" ref="BN477" ca="1">OFFSET($BF$2,$BL477,COLUMN(B:B),,)</f>
        <v>44758</v>
      </c>
      <c r="BO477" s="53" cm="1">
        <f t="array" aca="1" ref="BO477" ca="1">OFFSET($BF$2,$BL477,COLUMN(C:C),,)</f>
        <v>7.5</v>
      </c>
      <c r="BP477" s="53" cm="1">
        <f t="array" aca="1" ref="BP477" ca="1">OFFSET($BF$2,$BL477,COLUMN(D:D),,)</f>
        <v>42</v>
      </c>
    </row>
    <row r="478" spans="52:68">
      <c r="AZ478" s="6">
        <v>476</v>
      </c>
      <c r="BA478" s="45" t="str">
        <f ca="1">$AD$28</f>
        <v>DJ5963-001</v>
      </c>
      <c r="BB478" s="44">
        <f ca="1">$AE$28</f>
        <v>44751</v>
      </c>
      <c r="BC478" s="6">
        <f>$AF$2</f>
        <v>4</v>
      </c>
      <c r="BD478" s="6">
        <f ca="1">$AF$28</f>
        <v>0</v>
      </c>
      <c r="BF478" s="6" cm="1">
        <f t="array" aca="1" ref="BF478" ca="1">SMALL(IF(CGAC-$D$1&lt;36,ROW($BD$3:$BD$1009)-2,9999),ROW(476:476))</f>
        <v>476</v>
      </c>
      <c r="BG478" s="6" t="str" cm="1">
        <f t="array" aca="1" ref="BG478" ca="1">OFFSET($AZ$2,$BF478,COLUMN(A:A),,)</f>
        <v>DJ5963-001</v>
      </c>
      <c r="BH478" s="49" cm="1">
        <f t="array" aca="1" ref="BH478" ca="1">OFFSET($AZ$2,$BF478,COLUMN(B:B),,)</f>
        <v>44751</v>
      </c>
      <c r="BI478" s="6" cm="1">
        <f t="array" aca="1" ref="BI478" ca="1">OFFSET($AZ$2,$BF478,COLUMN(C:C),,)</f>
        <v>4</v>
      </c>
      <c r="BJ478" s="6" cm="1">
        <f t="array" aca="1" ref="BJ478" ca="1">OFFSET($AZ$2,$BF478,COLUMN(D:D),,)</f>
        <v>0</v>
      </c>
    </row>
    <row r="479" spans="52:68">
      <c r="AZ479" s="6">
        <v>477</v>
      </c>
      <c r="BA479" s="45" t="str">
        <f t="shared" ref="BA479:BA496" ca="1" si="50">$AD$28</f>
        <v>DJ5963-001</v>
      </c>
      <c r="BB479" s="44">
        <f t="shared" ref="BB479:BB496" ca="1" si="51">$AE$28</f>
        <v>44751</v>
      </c>
      <c r="BC479" s="6">
        <f>$AG$2</f>
        <v>4.5</v>
      </c>
      <c r="BD479" s="6">
        <f ca="1">$AG$28</f>
        <v>0</v>
      </c>
      <c r="BF479" s="6" cm="1">
        <f t="array" aca="1" ref="BF479" ca="1">SMALL(IF(CGAC-$D$1&lt;36,ROW($BD$3:$BD$1009)-2,9999),ROW(477:477))</f>
        <v>477</v>
      </c>
      <c r="BG479" s="6" t="str" cm="1">
        <f t="array" aca="1" ref="BG479" ca="1">OFFSET($AZ$2,$BF479,COLUMN(A:A),,)</f>
        <v>DJ5963-001</v>
      </c>
      <c r="BH479" s="49" cm="1">
        <f t="array" aca="1" ref="BH479" ca="1">OFFSET($AZ$2,$BF479,COLUMN(B:B),,)</f>
        <v>44751</v>
      </c>
      <c r="BI479" s="6" cm="1">
        <f t="array" aca="1" ref="BI479" ca="1">OFFSET($AZ$2,$BF479,COLUMN(C:C),,)</f>
        <v>4.5</v>
      </c>
      <c r="BJ479" s="6" cm="1">
        <f t="array" aca="1" ref="BJ479" ca="1">OFFSET($AZ$2,$BF479,COLUMN(D:D),,)</f>
        <v>0</v>
      </c>
    </row>
    <row r="480" spans="52:68">
      <c r="AZ480" s="6">
        <v>478</v>
      </c>
      <c r="BA480" s="45" t="str">
        <f t="shared" ca="1" si="50"/>
        <v>DJ5963-001</v>
      </c>
      <c r="BB480" s="44">
        <f t="shared" ca="1" si="51"/>
        <v>44751</v>
      </c>
      <c r="BC480" s="6">
        <f>$AH$2</f>
        <v>5</v>
      </c>
      <c r="BD480" s="6">
        <f ca="1">$AH$28</f>
        <v>0</v>
      </c>
      <c r="BF480" s="6" cm="1">
        <f t="array" aca="1" ref="BF480" ca="1">SMALL(IF(CGAC-$D$1&lt;36,ROW($BD$3:$BD$1009)-2,9999),ROW(478:478))</f>
        <v>478</v>
      </c>
      <c r="BG480" s="6" t="str" cm="1">
        <f t="array" aca="1" ref="BG480" ca="1">OFFSET($AZ$2,$BF480,COLUMN(A:A),,)</f>
        <v>DJ5963-001</v>
      </c>
      <c r="BH480" s="49" cm="1">
        <f t="array" aca="1" ref="BH480" ca="1">OFFSET($AZ$2,$BF480,COLUMN(B:B),,)</f>
        <v>44751</v>
      </c>
      <c r="BI480" s="6" cm="1">
        <f t="array" aca="1" ref="BI480" ca="1">OFFSET($AZ$2,$BF480,COLUMN(C:C),,)</f>
        <v>5</v>
      </c>
      <c r="BJ480" s="6" cm="1">
        <f t="array" aca="1" ref="BJ480" ca="1">OFFSET($AZ$2,$BF480,COLUMN(D:D),,)</f>
        <v>0</v>
      </c>
    </row>
    <row r="481" spans="52:62">
      <c r="AZ481" s="6">
        <v>479</v>
      </c>
      <c r="BA481" s="45" t="str">
        <f t="shared" ca="1" si="50"/>
        <v>DJ5963-001</v>
      </c>
      <c r="BB481" s="44">
        <f t="shared" ca="1" si="51"/>
        <v>44751</v>
      </c>
      <c r="BC481" s="6">
        <f>$AI$2</f>
        <v>5.5</v>
      </c>
      <c r="BD481" s="6">
        <f ca="1">$AI$28</f>
        <v>0</v>
      </c>
      <c r="BF481" s="6" cm="1">
        <f t="array" aca="1" ref="BF481" ca="1">SMALL(IF(CGAC-$D$1&lt;36,ROW($BD$3:$BD$1009)-2,9999),ROW(479:479))</f>
        <v>479</v>
      </c>
      <c r="BG481" s="6" t="str" cm="1">
        <f t="array" aca="1" ref="BG481" ca="1">OFFSET($AZ$2,$BF481,COLUMN(A:A),,)</f>
        <v>DJ5963-001</v>
      </c>
      <c r="BH481" s="49" cm="1">
        <f t="array" aca="1" ref="BH481" ca="1">OFFSET($AZ$2,$BF481,COLUMN(B:B),,)</f>
        <v>44751</v>
      </c>
      <c r="BI481" s="6" cm="1">
        <f t="array" aca="1" ref="BI481" ca="1">OFFSET($AZ$2,$BF481,COLUMN(C:C),,)</f>
        <v>5.5</v>
      </c>
      <c r="BJ481" s="6" cm="1">
        <f t="array" aca="1" ref="BJ481" ca="1">OFFSET($AZ$2,$BF481,COLUMN(D:D),,)</f>
        <v>0</v>
      </c>
    </row>
    <row r="482" spans="52:62">
      <c r="AZ482" s="6">
        <v>480</v>
      </c>
      <c r="BA482" s="45" t="str">
        <f t="shared" ca="1" si="50"/>
        <v>DJ5963-001</v>
      </c>
      <c r="BB482" s="44">
        <f t="shared" ca="1" si="51"/>
        <v>44751</v>
      </c>
      <c r="BC482" s="6">
        <f>$AJ$2</f>
        <v>6</v>
      </c>
      <c r="BD482" s="6">
        <f ca="1">$AJ$28</f>
        <v>4</v>
      </c>
      <c r="BF482" s="6" cm="1">
        <f t="array" aca="1" ref="BF482" ca="1">SMALL(IF(CGAC-$D$1&lt;36,ROW($BD$3:$BD$1009)-2,9999),ROW(480:480))</f>
        <v>480</v>
      </c>
      <c r="BG482" s="6" t="str" cm="1">
        <f t="array" aca="1" ref="BG482" ca="1">OFFSET($AZ$2,$BF482,COLUMN(A:A),,)</f>
        <v>DJ5963-001</v>
      </c>
      <c r="BH482" s="49" cm="1">
        <f t="array" aca="1" ref="BH482" ca="1">OFFSET($AZ$2,$BF482,COLUMN(B:B),,)</f>
        <v>44751</v>
      </c>
      <c r="BI482" s="6" cm="1">
        <f t="array" aca="1" ref="BI482" ca="1">OFFSET($AZ$2,$BF482,COLUMN(C:C),,)</f>
        <v>6</v>
      </c>
      <c r="BJ482" s="6" cm="1">
        <f t="array" aca="1" ref="BJ482" ca="1">OFFSET($AZ$2,$BF482,COLUMN(D:D),,)</f>
        <v>4</v>
      </c>
    </row>
    <row r="483" spans="52:62">
      <c r="AZ483" s="6">
        <v>481</v>
      </c>
      <c r="BA483" s="45" t="str">
        <f t="shared" ca="1" si="50"/>
        <v>DJ5963-001</v>
      </c>
      <c r="BB483" s="44">
        <f t="shared" ca="1" si="51"/>
        <v>44751</v>
      </c>
      <c r="BC483" s="6">
        <f>$AK$2</f>
        <v>6.5</v>
      </c>
      <c r="BD483" s="6">
        <f ca="1">$AK$28</f>
        <v>134</v>
      </c>
      <c r="BF483" s="6" cm="1">
        <f t="array" aca="1" ref="BF483" ca="1">SMALL(IF(CGAC-$D$1&lt;36,ROW($BD$3:$BD$1009)-2,9999),ROW(481:481))</f>
        <v>481</v>
      </c>
      <c r="BG483" s="6" t="str" cm="1">
        <f t="array" aca="1" ref="BG483" ca="1">OFFSET($AZ$2,$BF483,COLUMN(A:A),,)</f>
        <v>DJ5963-001</v>
      </c>
      <c r="BH483" s="49" cm="1">
        <f t="array" aca="1" ref="BH483" ca="1">OFFSET($AZ$2,$BF483,COLUMN(B:B),,)</f>
        <v>44751</v>
      </c>
      <c r="BI483" s="6" cm="1">
        <f t="array" aca="1" ref="BI483" ca="1">OFFSET($AZ$2,$BF483,COLUMN(C:C),,)</f>
        <v>6.5</v>
      </c>
      <c r="BJ483" s="6" cm="1">
        <f t="array" aca="1" ref="BJ483" ca="1">OFFSET($AZ$2,$BF483,COLUMN(D:D),,)</f>
        <v>134</v>
      </c>
    </row>
    <row r="484" spans="52:62">
      <c r="AZ484" s="6">
        <v>482</v>
      </c>
      <c r="BA484" s="45" t="str">
        <f t="shared" ca="1" si="50"/>
        <v>DJ5963-001</v>
      </c>
      <c r="BB484" s="44">
        <f t="shared" ca="1" si="51"/>
        <v>44751</v>
      </c>
      <c r="BC484" s="6">
        <f>$AL$2</f>
        <v>7</v>
      </c>
      <c r="BD484" s="6">
        <f ca="1">$AL$28</f>
        <v>282</v>
      </c>
      <c r="BF484" s="6" cm="1">
        <f t="array" aca="1" ref="BF484" ca="1">SMALL(IF(CGAC-$D$1&lt;36,ROW($BD$3:$BD$1009)-2,9999),ROW(482:482))</f>
        <v>482</v>
      </c>
      <c r="BG484" s="6" t="str" cm="1">
        <f t="array" aca="1" ref="BG484" ca="1">OFFSET($AZ$2,$BF484,COLUMN(A:A),,)</f>
        <v>DJ5963-001</v>
      </c>
      <c r="BH484" s="49" cm="1">
        <f t="array" aca="1" ref="BH484" ca="1">OFFSET($AZ$2,$BF484,COLUMN(B:B),,)</f>
        <v>44751</v>
      </c>
      <c r="BI484" s="6" cm="1">
        <f t="array" aca="1" ref="BI484" ca="1">OFFSET($AZ$2,$BF484,COLUMN(C:C),,)</f>
        <v>7</v>
      </c>
      <c r="BJ484" s="6" cm="1">
        <f t="array" aca="1" ref="BJ484" ca="1">OFFSET($AZ$2,$BF484,COLUMN(D:D),,)</f>
        <v>282</v>
      </c>
    </row>
    <row r="485" spans="52:62">
      <c r="AZ485" s="6">
        <v>483</v>
      </c>
      <c r="BA485" s="45" t="str">
        <f t="shared" ca="1" si="50"/>
        <v>DJ5963-001</v>
      </c>
      <c r="BB485" s="44">
        <f t="shared" ca="1" si="51"/>
        <v>44751</v>
      </c>
      <c r="BC485" s="6">
        <f>$AM$2</f>
        <v>7.5</v>
      </c>
      <c r="BD485" s="6">
        <f ca="1">$AM$28</f>
        <v>204</v>
      </c>
      <c r="BF485" s="6" cm="1">
        <f t="array" aca="1" ref="BF485" ca="1">SMALL(IF(CGAC-$D$1&lt;36,ROW($BD$3:$BD$1009)-2,9999),ROW(483:483))</f>
        <v>483</v>
      </c>
      <c r="BG485" s="6" t="str" cm="1">
        <f t="array" aca="1" ref="BG485" ca="1">OFFSET($AZ$2,$BF485,COLUMN(A:A),,)</f>
        <v>DJ5963-001</v>
      </c>
      <c r="BH485" s="49" cm="1">
        <f t="array" aca="1" ref="BH485" ca="1">OFFSET($AZ$2,$BF485,COLUMN(B:B),,)</f>
        <v>44751</v>
      </c>
      <c r="BI485" s="6" cm="1">
        <f t="array" aca="1" ref="BI485" ca="1">OFFSET($AZ$2,$BF485,COLUMN(C:C),,)</f>
        <v>7.5</v>
      </c>
      <c r="BJ485" s="6" cm="1">
        <f t="array" aca="1" ref="BJ485" ca="1">OFFSET($AZ$2,$BF485,COLUMN(D:D),,)</f>
        <v>204</v>
      </c>
    </row>
    <row r="486" spans="52:62">
      <c r="AZ486" s="6">
        <v>484</v>
      </c>
      <c r="BA486" s="45" t="str">
        <f t="shared" ca="1" si="50"/>
        <v>DJ5963-001</v>
      </c>
      <c r="BB486" s="44">
        <f t="shared" ca="1" si="51"/>
        <v>44751</v>
      </c>
      <c r="BC486" s="6">
        <f>$AN$2</f>
        <v>8</v>
      </c>
      <c r="BD486" s="6">
        <f ca="1">$AN$28</f>
        <v>309</v>
      </c>
      <c r="BF486" s="6" cm="1">
        <f t="array" aca="1" ref="BF486" ca="1">SMALL(IF(CGAC-$D$1&lt;36,ROW($BD$3:$BD$1009)-2,9999),ROW(484:484))</f>
        <v>484</v>
      </c>
      <c r="BG486" s="6" t="str" cm="1">
        <f t="array" aca="1" ref="BG486" ca="1">OFFSET($AZ$2,$BF486,COLUMN(A:A),,)</f>
        <v>DJ5963-001</v>
      </c>
      <c r="BH486" s="49" cm="1">
        <f t="array" aca="1" ref="BH486" ca="1">OFFSET($AZ$2,$BF486,COLUMN(B:B),,)</f>
        <v>44751</v>
      </c>
      <c r="BI486" s="6" cm="1">
        <f t="array" aca="1" ref="BI486" ca="1">OFFSET($AZ$2,$BF486,COLUMN(C:C),,)</f>
        <v>8</v>
      </c>
      <c r="BJ486" s="6" cm="1">
        <f t="array" aca="1" ref="BJ486" ca="1">OFFSET($AZ$2,$BF486,COLUMN(D:D),,)</f>
        <v>309</v>
      </c>
    </row>
    <row r="487" spans="52:62">
      <c r="AZ487" s="6">
        <v>485</v>
      </c>
      <c r="BA487" s="45" t="str">
        <f t="shared" ca="1" si="50"/>
        <v>DJ5963-001</v>
      </c>
      <c r="BB487" s="44">
        <f t="shared" ca="1" si="51"/>
        <v>44751</v>
      </c>
      <c r="BC487" s="6">
        <f>$AO$2</f>
        <v>8.5</v>
      </c>
      <c r="BD487" s="6">
        <f ca="1">$AO$28</f>
        <v>371</v>
      </c>
      <c r="BF487" s="6" cm="1">
        <f t="array" aca="1" ref="BF487" ca="1">SMALL(IF(CGAC-$D$1&lt;36,ROW($BD$3:$BD$1009)-2,9999),ROW(485:485))</f>
        <v>485</v>
      </c>
      <c r="BG487" s="6" t="str" cm="1">
        <f t="array" aca="1" ref="BG487" ca="1">OFFSET($AZ$2,$BF487,COLUMN(A:A),,)</f>
        <v>DJ5963-001</v>
      </c>
      <c r="BH487" s="49" cm="1">
        <f t="array" aca="1" ref="BH487" ca="1">OFFSET($AZ$2,$BF487,COLUMN(B:B),,)</f>
        <v>44751</v>
      </c>
      <c r="BI487" s="6" cm="1">
        <f t="array" aca="1" ref="BI487" ca="1">OFFSET($AZ$2,$BF487,COLUMN(C:C),,)</f>
        <v>8.5</v>
      </c>
      <c r="BJ487" s="6" cm="1">
        <f t="array" aca="1" ref="BJ487" ca="1">OFFSET($AZ$2,$BF487,COLUMN(D:D),,)</f>
        <v>371</v>
      </c>
    </row>
    <row r="488" spans="52:62">
      <c r="AZ488" s="6">
        <v>486</v>
      </c>
      <c r="BA488" s="45" t="str">
        <f t="shared" ca="1" si="50"/>
        <v>DJ5963-001</v>
      </c>
      <c r="BB488" s="44">
        <f t="shared" ca="1" si="51"/>
        <v>44751</v>
      </c>
      <c r="BC488" s="6">
        <f>$AP$2</f>
        <v>9</v>
      </c>
      <c r="BD488" s="6">
        <f ca="1">$AP$28</f>
        <v>225</v>
      </c>
      <c r="BF488" s="6" cm="1">
        <f t="array" aca="1" ref="BF488" ca="1">SMALL(IF(CGAC-$D$1&lt;36,ROW($BD$3:$BD$1009)-2,9999),ROW(486:486))</f>
        <v>486</v>
      </c>
      <c r="BG488" s="6" t="str" cm="1">
        <f t="array" aca="1" ref="BG488" ca="1">OFFSET($AZ$2,$BF488,COLUMN(A:A),,)</f>
        <v>DJ5963-001</v>
      </c>
      <c r="BH488" s="49" cm="1">
        <f t="array" aca="1" ref="BH488" ca="1">OFFSET($AZ$2,$BF488,COLUMN(B:B),,)</f>
        <v>44751</v>
      </c>
      <c r="BI488" s="6" cm="1">
        <f t="array" aca="1" ref="BI488" ca="1">OFFSET($AZ$2,$BF488,COLUMN(C:C),,)</f>
        <v>9</v>
      </c>
      <c r="BJ488" s="6" cm="1">
        <f t="array" aca="1" ref="BJ488" ca="1">OFFSET($AZ$2,$BF488,COLUMN(D:D),,)</f>
        <v>225</v>
      </c>
    </row>
    <row r="489" spans="52:62">
      <c r="AZ489" s="6">
        <v>487</v>
      </c>
      <c r="BA489" s="45" t="str">
        <f t="shared" ca="1" si="50"/>
        <v>DJ5963-001</v>
      </c>
      <c r="BB489" s="44">
        <f t="shared" ca="1" si="51"/>
        <v>44751</v>
      </c>
      <c r="BC489" s="6">
        <f>$AQ$2</f>
        <v>9.5</v>
      </c>
      <c r="BD489" s="6">
        <f ca="1">$AQ$28</f>
        <v>522</v>
      </c>
      <c r="BF489" s="6" cm="1">
        <f t="array" aca="1" ref="BF489" ca="1">SMALL(IF(CGAC-$D$1&lt;36,ROW($BD$3:$BD$1009)-2,9999),ROW(487:487))</f>
        <v>487</v>
      </c>
      <c r="BG489" s="6" t="str" cm="1">
        <f t="array" aca="1" ref="BG489" ca="1">OFFSET($AZ$2,$BF489,COLUMN(A:A),,)</f>
        <v>DJ5963-001</v>
      </c>
      <c r="BH489" s="49" cm="1">
        <f t="array" aca="1" ref="BH489" ca="1">OFFSET($AZ$2,$BF489,COLUMN(B:B),,)</f>
        <v>44751</v>
      </c>
      <c r="BI489" s="6" cm="1">
        <f t="array" aca="1" ref="BI489" ca="1">OFFSET($AZ$2,$BF489,COLUMN(C:C),,)</f>
        <v>9.5</v>
      </c>
      <c r="BJ489" s="6" cm="1">
        <f t="array" aca="1" ref="BJ489" ca="1">OFFSET($AZ$2,$BF489,COLUMN(D:D),,)</f>
        <v>522</v>
      </c>
    </row>
    <row r="490" spans="52:62">
      <c r="AZ490" s="6">
        <v>488</v>
      </c>
      <c r="BA490" s="45" t="str">
        <f t="shared" ca="1" si="50"/>
        <v>DJ5963-001</v>
      </c>
      <c r="BB490" s="44">
        <f t="shared" ca="1" si="51"/>
        <v>44751</v>
      </c>
      <c r="BC490" s="6">
        <f>$AR$2</f>
        <v>10</v>
      </c>
      <c r="BD490" s="6">
        <f ca="1">$AR$28</f>
        <v>519</v>
      </c>
      <c r="BF490" s="6" cm="1">
        <f t="array" aca="1" ref="BF490" ca="1">SMALL(IF(CGAC-$D$1&lt;36,ROW($BD$3:$BD$1009)-2,9999),ROW(488:488))</f>
        <v>488</v>
      </c>
      <c r="BG490" s="6" t="str" cm="1">
        <f t="array" aca="1" ref="BG490" ca="1">OFFSET($AZ$2,$BF490,COLUMN(A:A),,)</f>
        <v>DJ5963-001</v>
      </c>
      <c r="BH490" s="49" cm="1">
        <f t="array" aca="1" ref="BH490" ca="1">OFFSET($AZ$2,$BF490,COLUMN(B:B),,)</f>
        <v>44751</v>
      </c>
      <c r="BI490" s="6" cm="1">
        <f t="array" aca="1" ref="BI490" ca="1">OFFSET($AZ$2,$BF490,COLUMN(C:C),,)</f>
        <v>10</v>
      </c>
      <c r="BJ490" s="6" cm="1">
        <f t="array" aca="1" ref="BJ490" ca="1">OFFSET($AZ$2,$BF490,COLUMN(D:D),,)</f>
        <v>519</v>
      </c>
    </row>
    <row r="491" spans="52:62">
      <c r="AZ491" s="6">
        <v>489</v>
      </c>
      <c r="BA491" s="45" t="str">
        <f t="shared" ca="1" si="50"/>
        <v>DJ5963-001</v>
      </c>
      <c r="BB491" s="44">
        <f t="shared" ca="1" si="51"/>
        <v>44751</v>
      </c>
      <c r="BC491" s="6">
        <f>$AS$2</f>
        <v>10.5</v>
      </c>
      <c r="BD491" s="6">
        <f ca="1">$AS$28</f>
        <v>215</v>
      </c>
      <c r="BF491" s="6" cm="1">
        <f t="array" aca="1" ref="BF491" ca="1">SMALL(IF(CGAC-$D$1&lt;36,ROW($BD$3:$BD$1009)-2,9999),ROW(489:489))</f>
        <v>489</v>
      </c>
      <c r="BG491" s="6" t="str" cm="1">
        <f t="array" aca="1" ref="BG491" ca="1">OFFSET($AZ$2,$BF491,COLUMN(A:A),,)</f>
        <v>DJ5963-001</v>
      </c>
      <c r="BH491" s="49" cm="1">
        <f t="array" aca="1" ref="BH491" ca="1">OFFSET($AZ$2,$BF491,COLUMN(B:B),,)</f>
        <v>44751</v>
      </c>
      <c r="BI491" s="6" cm="1">
        <f t="array" aca="1" ref="BI491" ca="1">OFFSET($AZ$2,$BF491,COLUMN(C:C),,)</f>
        <v>10.5</v>
      </c>
      <c r="BJ491" s="6" cm="1">
        <f t="array" aca="1" ref="BJ491" ca="1">OFFSET($AZ$2,$BF491,COLUMN(D:D),,)</f>
        <v>215</v>
      </c>
    </row>
    <row r="492" spans="52:62">
      <c r="AZ492" s="6">
        <v>490</v>
      </c>
      <c r="BA492" s="45" t="str">
        <f t="shared" ca="1" si="50"/>
        <v>DJ5963-001</v>
      </c>
      <c r="BB492" s="44">
        <f t="shared" ca="1" si="51"/>
        <v>44751</v>
      </c>
      <c r="BC492" s="6">
        <f>$AT$2</f>
        <v>11</v>
      </c>
      <c r="BD492" s="6">
        <f ca="1">$AT$28</f>
        <v>226</v>
      </c>
      <c r="BF492" s="6" cm="1">
        <f t="array" aca="1" ref="BF492" ca="1">SMALL(IF(CGAC-$D$1&lt;36,ROW($BD$3:$BD$1009)-2,9999),ROW(490:490))</f>
        <v>490</v>
      </c>
      <c r="BG492" s="6" t="str" cm="1">
        <f t="array" aca="1" ref="BG492" ca="1">OFFSET($AZ$2,$BF492,COLUMN(A:A),,)</f>
        <v>DJ5963-001</v>
      </c>
      <c r="BH492" s="49" cm="1">
        <f t="array" aca="1" ref="BH492" ca="1">OFFSET($AZ$2,$BF492,COLUMN(B:B),,)</f>
        <v>44751</v>
      </c>
      <c r="BI492" s="6" cm="1">
        <f t="array" aca="1" ref="BI492" ca="1">OFFSET($AZ$2,$BF492,COLUMN(C:C),,)</f>
        <v>11</v>
      </c>
      <c r="BJ492" s="6" cm="1">
        <f t="array" aca="1" ref="BJ492" ca="1">OFFSET($AZ$2,$BF492,COLUMN(D:D),,)</f>
        <v>226</v>
      </c>
    </row>
    <row r="493" spans="52:62">
      <c r="AZ493" s="6">
        <v>491</v>
      </c>
      <c r="BA493" s="45" t="str">
        <f t="shared" ca="1" si="50"/>
        <v>DJ5963-001</v>
      </c>
      <c r="BB493" s="44">
        <f t="shared" ca="1" si="51"/>
        <v>44751</v>
      </c>
      <c r="BC493" s="6">
        <f>$AU$2</f>
        <v>11.5</v>
      </c>
      <c r="BD493" s="6">
        <f ca="1">$AU$28</f>
        <v>103</v>
      </c>
      <c r="BF493" s="6" cm="1">
        <f t="array" aca="1" ref="BF493" ca="1">SMALL(IF(CGAC-$D$1&lt;36,ROW($BD$3:$BD$1009)-2,9999),ROW(491:491))</f>
        <v>491</v>
      </c>
      <c r="BG493" s="6" t="str" cm="1">
        <f t="array" aca="1" ref="BG493" ca="1">OFFSET($AZ$2,$BF493,COLUMN(A:A),,)</f>
        <v>DJ5963-001</v>
      </c>
      <c r="BH493" s="49" cm="1">
        <f t="array" aca="1" ref="BH493" ca="1">OFFSET($AZ$2,$BF493,COLUMN(B:B),,)</f>
        <v>44751</v>
      </c>
      <c r="BI493" s="6" cm="1">
        <f t="array" aca="1" ref="BI493" ca="1">OFFSET($AZ$2,$BF493,COLUMN(C:C),,)</f>
        <v>11.5</v>
      </c>
      <c r="BJ493" s="6" cm="1">
        <f t="array" aca="1" ref="BJ493" ca="1">OFFSET($AZ$2,$BF493,COLUMN(D:D),,)</f>
        <v>103</v>
      </c>
    </row>
    <row r="494" spans="52:62">
      <c r="AZ494" s="6">
        <v>492</v>
      </c>
      <c r="BA494" s="45" t="str">
        <f t="shared" ca="1" si="50"/>
        <v>DJ5963-001</v>
      </c>
      <c r="BB494" s="44">
        <f t="shared" ca="1" si="51"/>
        <v>44751</v>
      </c>
      <c r="BC494" s="6">
        <f>$AV$2</f>
        <v>12</v>
      </c>
      <c r="BD494" s="6">
        <f ca="1">$AV$28</f>
        <v>215</v>
      </c>
      <c r="BF494" s="6" cm="1">
        <f t="array" aca="1" ref="BF494" ca="1">SMALL(IF(CGAC-$D$1&lt;36,ROW($BD$3:$BD$1009)-2,9999),ROW(492:492))</f>
        <v>492</v>
      </c>
      <c r="BG494" s="6" t="str" cm="1">
        <f t="array" aca="1" ref="BG494" ca="1">OFFSET($AZ$2,$BF494,COLUMN(A:A),,)</f>
        <v>DJ5963-001</v>
      </c>
      <c r="BH494" s="49" cm="1">
        <f t="array" aca="1" ref="BH494" ca="1">OFFSET($AZ$2,$BF494,COLUMN(B:B),,)</f>
        <v>44751</v>
      </c>
      <c r="BI494" s="6" cm="1">
        <f t="array" aca="1" ref="BI494" ca="1">OFFSET($AZ$2,$BF494,COLUMN(C:C),,)</f>
        <v>12</v>
      </c>
      <c r="BJ494" s="6" cm="1">
        <f t="array" aca="1" ref="BJ494" ca="1">OFFSET($AZ$2,$BF494,COLUMN(D:D),,)</f>
        <v>215</v>
      </c>
    </row>
    <row r="495" spans="52:62">
      <c r="AZ495" s="6">
        <v>493</v>
      </c>
      <c r="BA495" s="45" t="str">
        <f t="shared" ca="1" si="50"/>
        <v>DJ5963-001</v>
      </c>
      <c r="BB495" s="44">
        <f t="shared" ca="1" si="51"/>
        <v>44751</v>
      </c>
      <c r="BC495" s="6">
        <f>$AW$2</f>
        <v>12.5</v>
      </c>
      <c r="BD495" s="6">
        <f ca="1">$AW$28</f>
        <v>31</v>
      </c>
      <c r="BF495" s="6" cm="1">
        <f t="array" aca="1" ref="BF495" ca="1">SMALL(IF(CGAC-$D$1&lt;36,ROW($BD$3:$BD$1009)-2,9999),ROW(493:493))</f>
        <v>493</v>
      </c>
      <c r="BG495" s="6" t="str" cm="1">
        <f t="array" aca="1" ref="BG495" ca="1">OFFSET($AZ$2,$BF495,COLUMN(A:A),,)</f>
        <v>DJ5963-001</v>
      </c>
      <c r="BH495" s="49" cm="1">
        <f t="array" aca="1" ref="BH495" ca="1">OFFSET($AZ$2,$BF495,COLUMN(B:B),,)</f>
        <v>44751</v>
      </c>
      <c r="BI495" s="6" cm="1">
        <f t="array" aca="1" ref="BI495" ca="1">OFFSET($AZ$2,$BF495,COLUMN(C:C),,)</f>
        <v>12.5</v>
      </c>
      <c r="BJ495" s="6" cm="1">
        <f t="array" aca="1" ref="BJ495" ca="1">OFFSET($AZ$2,$BF495,COLUMN(D:D),,)</f>
        <v>31</v>
      </c>
    </row>
    <row r="496" spans="52:62">
      <c r="AZ496" s="6">
        <v>494</v>
      </c>
      <c r="BA496" s="45" t="str">
        <f t="shared" ca="1" si="50"/>
        <v>DJ5963-001</v>
      </c>
      <c r="BB496" s="44">
        <f t="shared" ca="1" si="51"/>
        <v>44751</v>
      </c>
      <c r="BC496" s="6">
        <f>$AX$2</f>
        <v>13</v>
      </c>
      <c r="BD496" s="6">
        <f ca="1">$AX$28</f>
        <v>6</v>
      </c>
      <c r="BF496" s="6" cm="1">
        <f t="array" aca="1" ref="BF496" ca="1">SMALL(IF(CGAC-$D$1&lt;36,ROW($BD$3:$BD$1009)-2,9999),ROW(494:494))</f>
        <v>494</v>
      </c>
      <c r="BG496" s="6" t="str" cm="1">
        <f t="array" aca="1" ref="BG496" ca="1">OFFSET($AZ$2,$BF496,COLUMN(A:A),,)</f>
        <v>DJ5963-001</v>
      </c>
      <c r="BH496" s="49" cm="1">
        <f t="array" aca="1" ref="BH496" ca="1">OFFSET($AZ$2,$BF496,COLUMN(B:B),,)</f>
        <v>44751</v>
      </c>
      <c r="BI496" s="6" cm="1">
        <f t="array" aca="1" ref="BI496" ca="1">OFFSET($AZ$2,$BF496,COLUMN(C:C),,)</f>
        <v>13</v>
      </c>
      <c r="BJ496" s="6" cm="1">
        <f t="array" aca="1" ref="BJ496" ca="1">OFFSET($AZ$2,$BF496,COLUMN(D:D),,)</f>
        <v>6</v>
      </c>
    </row>
    <row r="497" spans="52:62">
      <c r="AZ497" s="6">
        <v>495</v>
      </c>
      <c r="BA497" s="45" t="str">
        <f ca="1">$AD$29</f>
        <v>DA5640-001</v>
      </c>
      <c r="BB497" s="44">
        <f ca="1">$AE$29</f>
        <v>44751</v>
      </c>
      <c r="BC497" s="6">
        <f>$AF$2</f>
        <v>4</v>
      </c>
      <c r="BD497" s="6">
        <f ca="1">$AF$29</f>
        <v>6</v>
      </c>
      <c r="BF497" s="6" cm="1">
        <f t="array" aca="1" ref="BF497" ca="1">SMALL(IF(CGAC-$D$1&lt;36,ROW($BD$3:$BD$1009)-2,9999),ROW(495:495))</f>
        <v>495</v>
      </c>
      <c r="BG497" s="6" t="str" cm="1">
        <f t="array" aca="1" ref="BG497" ca="1">OFFSET($AZ$2,$BF497,COLUMN(A:A),,)</f>
        <v>DA5640-001</v>
      </c>
      <c r="BH497" s="49" cm="1">
        <f t="array" aca="1" ref="BH497" ca="1">OFFSET($AZ$2,$BF497,COLUMN(B:B),,)</f>
        <v>44751</v>
      </c>
      <c r="BI497" s="6" cm="1">
        <f t="array" aca="1" ref="BI497" ca="1">OFFSET($AZ$2,$BF497,COLUMN(C:C),,)</f>
        <v>4</v>
      </c>
      <c r="BJ497" s="6" cm="1">
        <f t="array" aca="1" ref="BJ497" ca="1">OFFSET($AZ$2,$BF497,COLUMN(D:D),,)</f>
        <v>6</v>
      </c>
    </row>
    <row r="498" spans="52:62">
      <c r="AZ498" s="6">
        <v>496</v>
      </c>
      <c r="BA498" s="45" t="str">
        <f t="shared" ref="BA498:BA515" ca="1" si="52">$AD$29</f>
        <v>DA5640-001</v>
      </c>
      <c r="BB498" s="44">
        <f t="shared" ref="BB498:BB515" ca="1" si="53">$AE$29</f>
        <v>44751</v>
      </c>
      <c r="BC498" s="6">
        <f>$AG$2</f>
        <v>4.5</v>
      </c>
      <c r="BD498" s="6">
        <f ca="1">$AG$29</f>
        <v>6</v>
      </c>
      <c r="BF498" s="6" cm="1">
        <f t="array" aca="1" ref="BF498" ca="1">SMALL(IF(CGAC-$D$1&lt;36,ROW($BD$3:$BD$1009)-2,9999),ROW(496:496))</f>
        <v>496</v>
      </c>
      <c r="BG498" s="6" t="str" cm="1">
        <f t="array" aca="1" ref="BG498" ca="1">OFFSET($AZ$2,$BF498,COLUMN(A:A),,)</f>
        <v>DA5640-001</v>
      </c>
      <c r="BH498" s="49" cm="1">
        <f t="array" aca="1" ref="BH498" ca="1">OFFSET($AZ$2,$BF498,COLUMN(B:B),,)</f>
        <v>44751</v>
      </c>
      <c r="BI498" s="6" cm="1">
        <f t="array" aca="1" ref="BI498" ca="1">OFFSET($AZ$2,$BF498,COLUMN(C:C),,)</f>
        <v>4.5</v>
      </c>
      <c r="BJ498" s="6" cm="1">
        <f t="array" aca="1" ref="BJ498" ca="1">OFFSET($AZ$2,$BF498,COLUMN(D:D),,)</f>
        <v>6</v>
      </c>
    </row>
    <row r="499" spans="52:62">
      <c r="AZ499" s="6">
        <v>497</v>
      </c>
      <c r="BA499" s="45" t="str">
        <f t="shared" ca="1" si="52"/>
        <v>DA5640-001</v>
      </c>
      <c r="BB499" s="44">
        <f t="shared" ca="1" si="53"/>
        <v>44751</v>
      </c>
      <c r="BC499" s="6">
        <f>$AH$2</f>
        <v>5</v>
      </c>
      <c r="BD499" s="6">
        <f ca="1">$AH$29</f>
        <v>6</v>
      </c>
      <c r="BF499" s="6" cm="1">
        <f t="array" aca="1" ref="BF499" ca="1">SMALL(IF(CGAC-$D$1&lt;36,ROW($BD$3:$BD$1009)-2,9999),ROW(497:497))</f>
        <v>497</v>
      </c>
      <c r="BG499" s="6" t="str" cm="1">
        <f t="array" aca="1" ref="BG499" ca="1">OFFSET($AZ$2,$BF499,COLUMN(A:A),,)</f>
        <v>DA5640-001</v>
      </c>
      <c r="BH499" s="49" cm="1">
        <f t="array" aca="1" ref="BH499" ca="1">OFFSET($AZ$2,$BF499,COLUMN(B:B),,)</f>
        <v>44751</v>
      </c>
      <c r="BI499" s="6" cm="1">
        <f t="array" aca="1" ref="BI499" ca="1">OFFSET($AZ$2,$BF499,COLUMN(C:C),,)</f>
        <v>5</v>
      </c>
      <c r="BJ499" s="6" cm="1">
        <f t="array" aca="1" ref="BJ499" ca="1">OFFSET($AZ$2,$BF499,COLUMN(D:D),,)</f>
        <v>6</v>
      </c>
    </row>
    <row r="500" spans="52:62">
      <c r="AZ500" s="6">
        <v>498</v>
      </c>
      <c r="BA500" s="45" t="str">
        <f t="shared" ca="1" si="52"/>
        <v>DA5640-001</v>
      </c>
      <c r="BB500" s="44">
        <f t="shared" ca="1" si="53"/>
        <v>44751</v>
      </c>
      <c r="BC500" s="6">
        <f>$AI$2</f>
        <v>5.5</v>
      </c>
      <c r="BD500" s="6">
        <f ca="1">$AI$29</f>
        <v>6</v>
      </c>
      <c r="BF500" s="6" cm="1">
        <f t="array" aca="1" ref="BF500" ca="1">SMALL(IF(CGAC-$D$1&lt;36,ROW($BD$3:$BD$1009)-2,9999),ROW(498:498))</f>
        <v>498</v>
      </c>
      <c r="BG500" s="6" t="str" cm="1">
        <f t="array" aca="1" ref="BG500" ca="1">OFFSET($AZ$2,$BF500,COLUMN(A:A),,)</f>
        <v>DA5640-001</v>
      </c>
      <c r="BH500" s="49" cm="1">
        <f t="array" aca="1" ref="BH500" ca="1">OFFSET($AZ$2,$BF500,COLUMN(B:B),,)</f>
        <v>44751</v>
      </c>
      <c r="BI500" s="6" cm="1">
        <f t="array" aca="1" ref="BI500" ca="1">OFFSET($AZ$2,$BF500,COLUMN(C:C),,)</f>
        <v>5.5</v>
      </c>
      <c r="BJ500" s="6" cm="1">
        <f t="array" aca="1" ref="BJ500" ca="1">OFFSET($AZ$2,$BF500,COLUMN(D:D),,)</f>
        <v>6</v>
      </c>
    </row>
    <row r="501" spans="52:62">
      <c r="AZ501" s="6">
        <v>499</v>
      </c>
      <c r="BA501" s="45" t="str">
        <f t="shared" ca="1" si="52"/>
        <v>DA5640-001</v>
      </c>
      <c r="BB501" s="44">
        <f t="shared" ca="1" si="53"/>
        <v>44751</v>
      </c>
      <c r="BC501" s="6">
        <f>$AJ$2</f>
        <v>6</v>
      </c>
      <c r="BD501" s="6">
        <f ca="1">$AJ$29</f>
        <v>6</v>
      </c>
      <c r="BF501" s="6" cm="1">
        <f t="array" aca="1" ref="BF501" ca="1">SMALL(IF(CGAC-$D$1&lt;36,ROW($BD$3:$BD$1009)-2,9999),ROW(499:499))</f>
        <v>499</v>
      </c>
      <c r="BG501" s="6" t="str" cm="1">
        <f t="array" aca="1" ref="BG501" ca="1">OFFSET($AZ$2,$BF501,COLUMN(A:A),,)</f>
        <v>DA5640-001</v>
      </c>
      <c r="BH501" s="49" cm="1">
        <f t="array" aca="1" ref="BH501" ca="1">OFFSET($AZ$2,$BF501,COLUMN(B:B),,)</f>
        <v>44751</v>
      </c>
      <c r="BI501" s="6" cm="1">
        <f t="array" aca="1" ref="BI501" ca="1">OFFSET($AZ$2,$BF501,COLUMN(C:C),,)</f>
        <v>6</v>
      </c>
      <c r="BJ501" s="6" cm="1">
        <f t="array" aca="1" ref="BJ501" ca="1">OFFSET($AZ$2,$BF501,COLUMN(D:D),,)</f>
        <v>6</v>
      </c>
    </row>
    <row r="502" spans="52:62">
      <c r="AZ502" s="6">
        <v>500</v>
      </c>
      <c r="BA502" s="45" t="str">
        <f t="shared" ca="1" si="52"/>
        <v>DA5640-001</v>
      </c>
      <c r="BB502" s="44">
        <f t="shared" ca="1" si="53"/>
        <v>44751</v>
      </c>
      <c r="BC502" s="6">
        <f>$AK$2</f>
        <v>6.5</v>
      </c>
      <c r="BD502" s="6">
        <f ca="1">$AK$29</f>
        <v>18</v>
      </c>
      <c r="BF502" s="6" cm="1">
        <f t="array" aca="1" ref="BF502" ca="1">SMALL(IF(CGAC-$D$1&lt;36,ROW($BD$3:$BD$1009)-2,9999),ROW(500:500))</f>
        <v>500</v>
      </c>
      <c r="BG502" s="6" t="str" cm="1">
        <f t="array" aca="1" ref="BG502" ca="1">OFFSET($AZ$2,$BF502,COLUMN(A:A),,)</f>
        <v>DA5640-001</v>
      </c>
      <c r="BH502" s="49" cm="1">
        <f t="array" aca="1" ref="BH502" ca="1">OFFSET($AZ$2,$BF502,COLUMN(B:B),,)</f>
        <v>44751</v>
      </c>
      <c r="BI502" s="6" cm="1">
        <f t="array" aca="1" ref="BI502" ca="1">OFFSET($AZ$2,$BF502,COLUMN(C:C),,)</f>
        <v>6.5</v>
      </c>
      <c r="BJ502" s="6" cm="1">
        <f t="array" aca="1" ref="BJ502" ca="1">OFFSET($AZ$2,$BF502,COLUMN(D:D),,)</f>
        <v>18</v>
      </c>
    </row>
    <row r="503" spans="52:62">
      <c r="AZ503" s="6">
        <v>501</v>
      </c>
      <c r="BA503" s="45" t="str">
        <f t="shared" ca="1" si="52"/>
        <v>DA5640-001</v>
      </c>
      <c r="BB503" s="44">
        <f t="shared" ca="1" si="53"/>
        <v>44751</v>
      </c>
      <c r="BC503" s="6">
        <f>$AL$2</f>
        <v>7</v>
      </c>
      <c r="BD503" s="6">
        <f ca="1">$AL$29</f>
        <v>12</v>
      </c>
      <c r="BF503" s="6" cm="1">
        <f t="array" aca="1" ref="BF503" ca="1">SMALL(IF(CGAC-$D$1&lt;36,ROW($BD$3:$BD$1009)-2,9999),ROW(501:501))</f>
        <v>501</v>
      </c>
      <c r="BG503" s="6" t="str" cm="1">
        <f t="array" aca="1" ref="BG503" ca="1">OFFSET($AZ$2,$BF503,COLUMN(A:A),,)</f>
        <v>DA5640-001</v>
      </c>
      <c r="BH503" s="49" cm="1">
        <f t="array" aca="1" ref="BH503" ca="1">OFFSET($AZ$2,$BF503,COLUMN(B:B),,)</f>
        <v>44751</v>
      </c>
      <c r="BI503" s="6" cm="1">
        <f t="array" aca="1" ref="BI503" ca="1">OFFSET($AZ$2,$BF503,COLUMN(C:C),,)</f>
        <v>7</v>
      </c>
      <c r="BJ503" s="6" cm="1">
        <f t="array" aca="1" ref="BJ503" ca="1">OFFSET($AZ$2,$BF503,COLUMN(D:D),,)</f>
        <v>12</v>
      </c>
    </row>
    <row r="504" spans="52:62">
      <c r="AZ504" s="6">
        <v>502</v>
      </c>
      <c r="BA504" s="45" t="str">
        <f t="shared" ca="1" si="52"/>
        <v>DA5640-001</v>
      </c>
      <c r="BB504" s="44">
        <f t="shared" ca="1" si="53"/>
        <v>44751</v>
      </c>
      <c r="BC504" s="6">
        <f>$AM$2</f>
        <v>7.5</v>
      </c>
      <c r="BD504" s="6">
        <f ca="1">$AM$29</f>
        <v>12</v>
      </c>
      <c r="BF504" s="6" cm="1">
        <f t="array" aca="1" ref="BF504" ca="1">SMALL(IF(CGAC-$D$1&lt;36,ROW($BD$3:$BD$1009)-2,9999),ROW(502:502))</f>
        <v>502</v>
      </c>
      <c r="BG504" s="6" t="str" cm="1">
        <f t="array" aca="1" ref="BG504" ca="1">OFFSET($AZ$2,$BF504,COLUMN(A:A),,)</f>
        <v>DA5640-001</v>
      </c>
      <c r="BH504" s="49" cm="1">
        <f t="array" aca="1" ref="BH504" ca="1">OFFSET($AZ$2,$BF504,COLUMN(B:B),,)</f>
        <v>44751</v>
      </c>
      <c r="BI504" s="6" cm="1">
        <f t="array" aca="1" ref="BI504" ca="1">OFFSET($AZ$2,$BF504,COLUMN(C:C),,)</f>
        <v>7.5</v>
      </c>
      <c r="BJ504" s="6" cm="1">
        <f t="array" aca="1" ref="BJ504" ca="1">OFFSET($AZ$2,$BF504,COLUMN(D:D),,)</f>
        <v>12</v>
      </c>
    </row>
    <row r="505" spans="52:62">
      <c r="AZ505" s="6">
        <v>503</v>
      </c>
      <c r="BA505" s="45" t="str">
        <f t="shared" ca="1" si="52"/>
        <v>DA5640-001</v>
      </c>
      <c r="BB505" s="44">
        <f t="shared" ca="1" si="53"/>
        <v>44751</v>
      </c>
      <c r="BC505" s="6">
        <f>$AN$2</f>
        <v>8</v>
      </c>
      <c r="BD505" s="6">
        <f ca="1">$AN$29</f>
        <v>24</v>
      </c>
      <c r="BF505" s="6" cm="1">
        <f t="array" aca="1" ref="BF505" ca="1">SMALL(IF(CGAC-$D$1&lt;36,ROW($BD$3:$BD$1009)-2,9999),ROW(503:503))</f>
        <v>503</v>
      </c>
      <c r="BG505" s="6" t="str" cm="1">
        <f t="array" aca="1" ref="BG505" ca="1">OFFSET($AZ$2,$BF505,COLUMN(A:A),,)</f>
        <v>DA5640-001</v>
      </c>
      <c r="BH505" s="49" cm="1">
        <f t="array" aca="1" ref="BH505" ca="1">OFFSET($AZ$2,$BF505,COLUMN(B:B),,)</f>
        <v>44751</v>
      </c>
      <c r="BI505" s="6" cm="1">
        <f t="array" aca="1" ref="BI505" ca="1">OFFSET($AZ$2,$BF505,COLUMN(C:C),,)</f>
        <v>8</v>
      </c>
      <c r="BJ505" s="6" cm="1">
        <f t="array" aca="1" ref="BJ505" ca="1">OFFSET($AZ$2,$BF505,COLUMN(D:D),,)</f>
        <v>24</v>
      </c>
    </row>
    <row r="506" spans="52:62">
      <c r="AZ506" s="6">
        <v>504</v>
      </c>
      <c r="BA506" s="45" t="str">
        <f t="shared" ca="1" si="52"/>
        <v>DA5640-001</v>
      </c>
      <c r="BB506" s="44">
        <f t="shared" ca="1" si="53"/>
        <v>44751</v>
      </c>
      <c r="BC506" s="6">
        <f>$AO$2</f>
        <v>8.5</v>
      </c>
      <c r="BD506" s="6">
        <f ca="1">$AO$29</f>
        <v>24</v>
      </c>
      <c r="BF506" s="6" cm="1">
        <f t="array" aca="1" ref="BF506" ca="1">SMALL(IF(CGAC-$D$1&lt;36,ROW($BD$3:$BD$1009)-2,9999),ROW(504:504))</f>
        <v>504</v>
      </c>
      <c r="BG506" s="6" t="str" cm="1">
        <f t="array" aca="1" ref="BG506" ca="1">OFFSET($AZ$2,$BF506,COLUMN(A:A),,)</f>
        <v>DA5640-001</v>
      </c>
      <c r="BH506" s="49" cm="1">
        <f t="array" aca="1" ref="BH506" ca="1">OFFSET($AZ$2,$BF506,COLUMN(B:B),,)</f>
        <v>44751</v>
      </c>
      <c r="BI506" s="6" cm="1">
        <f t="array" aca="1" ref="BI506" ca="1">OFFSET($AZ$2,$BF506,COLUMN(C:C),,)</f>
        <v>8.5</v>
      </c>
      <c r="BJ506" s="6" cm="1">
        <f t="array" aca="1" ref="BJ506" ca="1">OFFSET($AZ$2,$BF506,COLUMN(D:D),,)</f>
        <v>24</v>
      </c>
    </row>
    <row r="507" spans="52:62">
      <c r="AZ507" s="6">
        <v>505</v>
      </c>
      <c r="BA507" s="45" t="str">
        <f t="shared" ca="1" si="52"/>
        <v>DA5640-001</v>
      </c>
      <c r="BB507" s="44">
        <f t="shared" ca="1" si="53"/>
        <v>44751</v>
      </c>
      <c r="BC507" s="6">
        <f>$AP$2</f>
        <v>9</v>
      </c>
      <c r="BD507" s="6">
        <f ca="1">$AP$29</f>
        <v>24</v>
      </c>
      <c r="BF507" s="6" cm="1">
        <f t="array" aca="1" ref="BF507" ca="1">SMALL(IF(CGAC-$D$1&lt;36,ROW($BD$3:$BD$1009)-2,9999),ROW(505:505))</f>
        <v>505</v>
      </c>
      <c r="BG507" s="6" t="str" cm="1">
        <f t="array" aca="1" ref="BG507" ca="1">OFFSET($AZ$2,$BF507,COLUMN(A:A),,)</f>
        <v>DA5640-001</v>
      </c>
      <c r="BH507" s="49" cm="1">
        <f t="array" aca="1" ref="BH507" ca="1">OFFSET($AZ$2,$BF507,COLUMN(B:B),,)</f>
        <v>44751</v>
      </c>
      <c r="BI507" s="6" cm="1">
        <f t="array" aca="1" ref="BI507" ca="1">OFFSET($AZ$2,$BF507,COLUMN(C:C),,)</f>
        <v>9</v>
      </c>
      <c r="BJ507" s="6" cm="1">
        <f t="array" aca="1" ref="BJ507" ca="1">OFFSET($AZ$2,$BF507,COLUMN(D:D),,)</f>
        <v>24</v>
      </c>
    </row>
    <row r="508" spans="52:62">
      <c r="AZ508" s="6">
        <v>506</v>
      </c>
      <c r="BA508" s="45" t="str">
        <f t="shared" ca="1" si="52"/>
        <v>DA5640-001</v>
      </c>
      <c r="BB508" s="44">
        <f t="shared" ca="1" si="53"/>
        <v>44751</v>
      </c>
      <c r="BC508" s="6">
        <f>$AQ$2</f>
        <v>9.5</v>
      </c>
      <c r="BD508" s="6">
        <f ca="1">$AQ$29</f>
        <v>36</v>
      </c>
      <c r="BF508" s="6" cm="1">
        <f t="array" aca="1" ref="BF508" ca="1">SMALL(IF(CGAC-$D$1&lt;36,ROW($BD$3:$BD$1009)-2,9999),ROW(506:506))</f>
        <v>506</v>
      </c>
      <c r="BG508" s="6" t="str" cm="1">
        <f t="array" aca="1" ref="BG508" ca="1">OFFSET($AZ$2,$BF508,COLUMN(A:A),,)</f>
        <v>DA5640-001</v>
      </c>
      <c r="BH508" s="49" cm="1">
        <f t="array" aca="1" ref="BH508" ca="1">OFFSET($AZ$2,$BF508,COLUMN(B:B),,)</f>
        <v>44751</v>
      </c>
      <c r="BI508" s="6" cm="1">
        <f t="array" aca="1" ref="BI508" ca="1">OFFSET($AZ$2,$BF508,COLUMN(C:C),,)</f>
        <v>9.5</v>
      </c>
      <c r="BJ508" s="6" cm="1">
        <f t="array" aca="1" ref="BJ508" ca="1">OFFSET($AZ$2,$BF508,COLUMN(D:D),,)</f>
        <v>36</v>
      </c>
    </row>
    <row r="509" spans="52:62">
      <c r="AZ509" s="6">
        <v>507</v>
      </c>
      <c r="BA509" s="45" t="str">
        <f t="shared" ca="1" si="52"/>
        <v>DA5640-001</v>
      </c>
      <c r="BB509" s="44">
        <f t="shared" ca="1" si="53"/>
        <v>44751</v>
      </c>
      <c r="BC509" s="6">
        <f>$AR$2</f>
        <v>10</v>
      </c>
      <c r="BD509" s="6">
        <f ca="1">$AR$29</f>
        <v>30</v>
      </c>
      <c r="BF509" s="6" cm="1">
        <f t="array" aca="1" ref="BF509" ca="1">SMALL(IF(CGAC-$D$1&lt;36,ROW($BD$3:$BD$1009)-2,9999),ROW(507:507))</f>
        <v>507</v>
      </c>
      <c r="BG509" s="6" t="str" cm="1">
        <f t="array" aca="1" ref="BG509" ca="1">OFFSET($AZ$2,$BF509,COLUMN(A:A),,)</f>
        <v>DA5640-001</v>
      </c>
      <c r="BH509" s="49" cm="1">
        <f t="array" aca="1" ref="BH509" ca="1">OFFSET($AZ$2,$BF509,COLUMN(B:B),,)</f>
        <v>44751</v>
      </c>
      <c r="BI509" s="6" cm="1">
        <f t="array" aca="1" ref="BI509" ca="1">OFFSET($AZ$2,$BF509,COLUMN(C:C),,)</f>
        <v>10</v>
      </c>
      <c r="BJ509" s="6" cm="1">
        <f t="array" aca="1" ref="BJ509" ca="1">OFFSET($AZ$2,$BF509,COLUMN(D:D),,)</f>
        <v>30</v>
      </c>
    </row>
    <row r="510" spans="52:62">
      <c r="AZ510" s="6">
        <v>508</v>
      </c>
      <c r="BA510" s="45" t="str">
        <f t="shared" ca="1" si="52"/>
        <v>DA5640-001</v>
      </c>
      <c r="BB510" s="44">
        <f t="shared" ca="1" si="53"/>
        <v>44751</v>
      </c>
      <c r="BC510" s="6">
        <f>$AS$2</f>
        <v>10.5</v>
      </c>
      <c r="BD510" s="6">
        <f ca="1">$AS$29</f>
        <v>18</v>
      </c>
      <c r="BF510" s="6" cm="1">
        <f t="array" aca="1" ref="BF510" ca="1">SMALL(IF(CGAC-$D$1&lt;36,ROW($BD$3:$BD$1009)-2,9999),ROW(508:508))</f>
        <v>508</v>
      </c>
      <c r="BG510" s="6" t="str" cm="1">
        <f t="array" aca="1" ref="BG510" ca="1">OFFSET($AZ$2,$BF510,COLUMN(A:A),,)</f>
        <v>DA5640-001</v>
      </c>
      <c r="BH510" s="49" cm="1">
        <f t="array" aca="1" ref="BH510" ca="1">OFFSET($AZ$2,$BF510,COLUMN(B:B),,)</f>
        <v>44751</v>
      </c>
      <c r="BI510" s="6" cm="1">
        <f t="array" aca="1" ref="BI510" ca="1">OFFSET($AZ$2,$BF510,COLUMN(C:C),,)</f>
        <v>10.5</v>
      </c>
      <c r="BJ510" s="6" cm="1">
        <f t="array" aca="1" ref="BJ510" ca="1">OFFSET($AZ$2,$BF510,COLUMN(D:D),,)</f>
        <v>18</v>
      </c>
    </row>
    <row r="511" spans="52:62">
      <c r="AZ511" s="6">
        <v>509</v>
      </c>
      <c r="BA511" s="45" t="str">
        <f t="shared" ca="1" si="52"/>
        <v>DA5640-001</v>
      </c>
      <c r="BB511" s="44">
        <f t="shared" ca="1" si="53"/>
        <v>44751</v>
      </c>
      <c r="BC511" s="6">
        <f>$AT$2</f>
        <v>11</v>
      </c>
      <c r="BD511" s="6">
        <f ca="1">$AT$29</f>
        <v>18</v>
      </c>
      <c r="BF511" s="6" cm="1">
        <f t="array" aca="1" ref="BF511" ca="1">SMALL(IF(CGAC-$D$1&lt;36,ROW($BD$3:$BD$1009)-2,9999),ROW(509:509))</f>
        <v>509</v>
      </c>
      <c r="BG511" s="6" t="str" cm="1">
        <f t="array" aca="1" ref="BG511" ca="1">OFFSET($AZ$2,$BF511,COLUMN(A:A),,)</f>
        <v>DA5640-001</v>
      </c>
      <c r="BH511" s="49" cm="1">
        <f t="array" aca="1" ref="BH511" ca="1">OFFSET($AZ$2,$BF511,COLUMN(B:B),,)</f>
        <v>44751</v>
      </c>
      <c r="BI511" s="6" cm="1">
        <f t="array" aca="1" ref="BI511" ca="1">OFFSET($AZ$2,$BF511,COLUMN(C:C),,)</f>
        <v>11</v>
      </c>
      <c r="BJ511" s="6" cm="1">
        <f t="array" aca="1" ref="BJ511" ca="1">OFFSET($AZ$2,$BF511,COLUMN(D:D),,)</f>
        <v>18</v>
      </c>
    </row>
    <row r="512" spans="52:62">
      <c r="AZ512" s="6">
        <v>510</v>
      </c>
      <c r="BA512" s="45" t="str">
        <f t="shared" ca="1" si="52"/>
        <v>DA5640-001</v>
      </c>
      <c r="BB512" s="44">
        <f t="shared" ca="1" si="53"/>
        <v>44751</v>
      </c>
      <c r="BC512" s="6">
        <f>$AU$2</f>
        <v>11.5</v>
      </c>
      <c r="BD512" s="6">
        <f ca="1">$AU$29</f>
        <v>12</v>
      </c>
      <c r="BF512" s="6" cm="1">
        <f t="array" aca="1" ref="BF512" ca="1">SMALL(IF(CGAC-$D$1&lt;36,ROW($BD$3:$BD$1009)-2,9999),ROW(510:510))</f>
        <v>510</v>
      </c>
      <c r="BG512" s="6" t="str" cm="1">
        <f t="array" aca="1" ref="BG512" ca="1">OFFSET($AZ$2,$BF512,COLUMN(A:A),,)</f>
        <v>DA5640-001</v>
      </c>
      <c r="BH512" s="49" cm="1">
        <f t="array" aca="1" ref="BH512" ca="1">OFFSET($AZ$2,$BF512,COLUMN(B:B),,)</f>
        <v>44751</v>
      </c>
      <c r="BI512" s="6" cm="1">
        <f t="array" aca="1" ref="BI512" ca="1">OFFSET($AZ$2,$BF512,COLUMN(C:C),,)</f>
        <v>11.5</v>
      </c>
      <c r="BJ512" s="6" cm="1">
        <f t="array" aca="1" ref="BJ512" ca="1">OFFSET($AZ$2,$BF512,COLUMN(D:D),,)</f>
        <v>12</v>
      </c>
    </row>
    <row r="513" spans="52:62">
      <c r="AZ513" s="6">
        <v>511</v>
      </c>
      <c r="BA513" s="45" t="str">
        <f t="shared" ca="1" si="52"/>
        <v>DA5640-001</v>
      </c>
      <c r="BB513" s="44">
        <f t="shared" ca="1" si="53"/>
        <v>44751</v>
      </c>
      <c r="BC513" s="6">
        <f>$AV$2</f>
        <v>12</v>
      </c>
      <c r="BD513" s="6">
        <f ca="1">$AV$29</f>
        <v>12</v>
      </c>
      <c r="BF513" s="6" cm="1">
        <f t="array" aca="1" ref="BF513" ca="1">SMALL(IF(CGAC-$D$1&lt;36,ROW($BD$3:$BD$1009)-2,9999),ROW(511:511))</f>
        <v>511</v>
      </c>
      <c r="BG513" s="6" t="str" cm="1">
        <f t="array" aca="1" ref="BG513" ca="1">OFFSET($AZ$2,$BF513,COLUMN(A:A),,)</f>
        <v>DA5640-001</v>
      </c>
      <c r="BH513" s="49" cm="1">
        <f t="array" aca="1" ref="BH513" ca="1">OFFSET($AZ$2,$BF513,COLUMN(B:B),,)</f>
        <v>44751</v>
      </c>
      <c r="BI513" s="6" cm="1">
        <f t="array" aca="1" ref="BI513" ca="1">OFFSET($AZ$2,$BF513,COLUMN(C:C),,)</f>
        <v>12</v>
      </c>
      <c r="BJ513" s="6" cm="1">
        <f t="array" aca="1" ref="BJ513" ca="1">OFFSET($AZ$2,$BF513,COLUMN(D:D),,)</f>
        <v>12</v>
      </c>
    </row>
    <row r="514" spans="52:62">
      <c r="AZ514" s="6">
        <v>512</v>
      </c>
      <c r="BA514" s="45" t="str">
        <f t="shared" ca="1" si="52"/>
        <v>DA5640-001</v>
      </c>
      <c r="BB514" s="44">
        <f t="shared" ca="1" si="53"/>
        <v>44751</v>
      </c>
      <c r="BC514" s="6">
        <f>$AW$2</f>
        <v>12.5</v>
      </c>
      <c r="BD514" s="6">
        <f ca="1">$AW$29</f>
        <v>6</v>
      </c>
      <c r="BF514" s="6" cm="1">
        <f t="array" aca="1" ref="BF514" ca="1">SMALL(IF(CGAC-$D$1&lt;36,ROW($BD$3:$BD$1009)-2,9999),ROW(512:512))</f>
        <v>512</v>
      </c>
      <c r="BG514" s="6" t="str" cm="1">
        <f t="array" aca="1" ref="BG514" ca="1">OFFSET($AZ$2,$BF514,COLUMN(A:A),,)</f>
        <v>DA5640-001</v>
      </c>
      <c r="BH514" s="49" cm="1">
        <f t="array" aca="1" ref="BH514" ca="1">OFFSET($AZ$2,$BF514,COLUMN(B:B),,)</f>
        <v>44751</v>
      </c>
      <c r="BI514" s="6" cm="1">
        <f t="array" aca="1" ref="BI514" ca="1">OFFSET($AZ$2,$BF514,COLUMN(C:C),,)</f>
        <v>12.5</v>
      </c>
      <c r="BJ514" s="6" cm="1">
        <f t="array" aca="1" ref="BJ514" ca="1">OFFSET($AZ$2,$BF514,COLUMN(D:D),,)</f>
        <v>6</v>
      </c>
    </row>
    <row r="515" spans="52:62">
      <c r="AZ515" s="6">
        <v>513</v>
      </c>
      <c r="BA515" s="45" t="str">
        <f t="shared" ca="1" si="52"/>
        <v>DA5640-001</v>
      </c>
      <c r="BB515" s="44">
        <f t="shared" ca="1" si="53"/>
        <v>44751</v>
      </c>
      <c r="BC515" s="6">
        <f>$AX$2</f>
        <v>13</v>
      </c>
      <c r="BD515" s="6">
        <f ca="1">$AX$29</f>
        <v>6</v>
      </c>
      <c r="BF515" s="6" cm="1">
        <f t="array" aca="1" ref="BF515" ca="1">SMALL(IF(CGAC-$D$1&lt;36,ROW($BD$3:$BD$1009)-2,9999),ROW(513:513))</f>
        <v>513</v>
      </c>
      <c r="BG515" s="6" t="str" cm="1">
        <f t="array" aca="1" ref="BG515" ca="1">OFFSET($AZ$2,$BF515,COLUMN(A:A),,)</f>
        <v>DA5640-001</v>
      </c>
      <c r="BH515" s="49" cm="1">
        <f t="array" aca="1" ref="BH515" ca="1">OFFSET($AZ$2,$BF515,COLUMN(B:B),,)</f>
        <v>44751</v>
      </c>
      <c r="BI515" s="6" cm="1">
        <f t="array" aca="1" ref="BI515" ca="1">OFFSET($AZ$2,$BF515,COLUMN(C:C),,)</f>
        <v>13</v>
      </c>
      <c r="BJ515" s="6" cm="1">
        <f t="array" aca="1" ref="BJ515" ca="1">OFFSET($AZ$2,$BF515,COLUMN(D:D),,)</f>
        <v>6</v>
      </c>
    </row>
    <row r="516" spans="52:62">
      <c r="AZ516" s="6">
        <v>514</v>
      </c>
      <c r="BA516" s="45" t="str">
        <f ca="1">$AD$30</f>
        <v>DR5952-810</v>
      </c>
      <c r="BB516" s="44">
        <f ca="1">$AE$30</f>
        <v>44758</v>
      </c>
      <c r="BC516" s="6">
        <f>$AF$2</f>
        <v>4</v>
      </c>
      <c r="BD516" s="6">
        <f ca="1">$AF$30</f>
        <v>12</v>
      </c>
      <c r="BF516" s="6" cm="1">
        <f t="array" aca="1" ref="BF516" ca="1">SMALL(IF(CGAC-$D$1&lt;36,ROW($BD$3:$BD$1009)-2,9999),ROW(514:514))</f>
        <v>514</v>
      </c>
      <c r="BG516" s="6" t="str" cm="1">
        <f t="array" aca="1" ref="BG516" ca="1">OFFSET($AZ$2,$BF516,COLUMN(A:A),,)</f>
        <v>DR5952-810</v>
      </c>
      <c r="BH516" s="49" cm="1">
        <f t="array" aca="1" ref="BH516" ca="1">OFFSET($AZ$2,$BF516,COLUMN(B:B),,)</f>
        <v>44758</v>
      </c>
      <c r="BI516" s="6" cm="1">
        <f t="array" aca="1" ref="BI516" ca="1">OFFSET($AZ$2,$BF516,COLUMN(C:C),,)</f>
        <v>4</v>
      </c>
      <c r="BJ516" s="6" cm="1">
        <f t="array" aca="1" ref="BJ516" ca="1">OFFSET($AZ$2,$BF516,COLUMN(D:D),,)</f>
        <v>12</v>
      </c>
    </row>
    <row r="517" spans="52:62">
      <c r="AZ517" s="6">
        <v>515</v>
      </c>
      <c r="BA517" s="45" t="str">
        <f t="shared" ref="BA517:BA534" ca="1" si="54">$AD$30</f>
        <v>DR5952-810</v>
      </c>
      <c r="BB517" s="44">
        <f t="shared" ref="BB517:BB534" ca="1" si="55">$AE$30</f>
        <v>44758</v>
      </c>
      <c r="BC517" s="6">
        <f>$AG$2</f>
        <v>4.5</v>
      </c>
      <c r="BD517" s="6">
        <f ca="1">$AG$30</f>
        <v>18</v>
      </c>
      <c r="BF517" s="6" cm="1">
        <f t="array" aca="1" ref="BF517" ca="1">SMALL(IF(CGAC-$D$1&lt;36,ROW($BD$3:$BD$1009)-2,9999),ROW(515:515))</f>
        <v>515</v>
      </c>
      <c r="BG517" s="6" t="str" cm="1">
        <f t="array" aca="1" ref="BG517" ca="1">OFFSET($AZ$2,$BF517,COLUMN(A:A),,)</f>
        <v>DR5952-810</v>
      </c>
      <c r="BH517" s="49" cm="1">
        <f t="array" aca="1" ref="BH517" ca="1">OFFSET($AZ$2,$BF517,COLUMN(B:B),,)</f>
        <v>44758</v>
      </c>
      <c r="BI517" s="6" cm="1">
        <f t="array" aca="1" ref="BI517" ca="1">OFFSET($AZ$2,$BF517,COLUMN(C:C),,)</f>
        <v>4.5</v>
      </c>
      <c r="BJ517" s="6" cm="1">
        <f t="array" aca="1" ref="BJ517" ca="1">OFFSET($AZ$2,$BF517,COLUMN(D:D),,)</f>
        <v>18</v>
      </c>
    </row>
    <row r="518" spans="52:62">
      <c r="AZ518" s="6">
        <v>516</v>
      </c>
      <c r="BA518" s="45" t="str">
        <f t="shared" ca="1" si="54"/>
        <v>DR5952-810</v>
      </c>
      <c r="BB518" s="44">
        <f t="shared" ca="1" si="55"/>
        <v>44758</v>
      </c>
      <c r="BC518" s="6">
        <f>$AH$2</f>
        <v>5</v>
      </c>
      <c r="BD518" s="6">
        <f ca="1">$AH$30</f>
        <v>30</v>
      </c>
      <c r="BF518" s="6" cm="1">
        <f t="array" aca="1" ref="BF518" ca="1">SMALL(IF(CGAC-$D$1&lt;36,ROW($BD$3:$BD$1009)-2,9999),ROW(516:516))</f>
        <v>516</v>
      </c>
      <c r="BG518" s="6" t="str" cm="1">
        <f t="array" aca="1" ref="BG518" ca="1">OFFSET($AZ$2,$BF518,COLUMN(A:A),,)</f>
        <v>DR5952-810</v>
      </c>
      <c r="BH518" s="49" cm="1">
        <f t="array" aca="1" ref="BH518" ca="1">OFFSET($AZ$2,$BF518,COLUMN(B:B),,)</f>
        <v>44758</v>
      </c>
      <c r="BI518" s="6" cm="1">
        <f t="array" aca="1" ref="BI518" ca="1">OFFSET($AZ$2,$BF518,COLUMN(C:C),,)</f>
        <v>5</v>
      </c>
      <c r="BJ518" s="6" cm="1">
        <f t="array" aca="1" ref="BJ518" ca="1">OFFSET($AZ$2,$BF518,COLUMN(D:D),,)</f>
        <v>30</v>
      </c>
    </row>
    <row r="519" spans="52:62">
      <c r="AZ519" s="6">
        <v>517</v>
      </c>
      <c r="BA519" s="45" t="str">
        <f t="shared" ca="1" si="54"/>
        <v>DR5952-810</v>
      </c>
      <c r="BB519" s="44">
        <f t="shared" ca="1" si="55"/>
        <v>44758</v>
      </c>
      <c r="BC519" s="6">
        <f>$AI$2</f>
        <v>5.5</v>
      </c>
      <c r="BD519" s="6">
        <f ca="1">$AI$30</f>
        <v>36</v>
      </c>
      <c r="BF519" s="6" cm="1">
        <f t="array" aca="1" ref="BF519" ca="1">SMALL(IF(CGAC-$D$1&lt;36,ROW($BD$3:$BD$1009)-2,9999),ROW(517:517))</f>
        <v>517</v>
      </c>
      <c r="BG519" s="6" t="str" cm="1">
        <f t="array" aca="1" ref="BG519" ca="1">OFFSET($AZ$2,$BF519,COLUMN(A:A),,)</f>
        <v>DR5952-810</v>
      </c>
      <c r="BH519" s="49" cm="1">
        <f t="array" aca="1" ref="BH519" ca="1">OFFSET($AZ$2,$BF519,COLUMN(B:B),,)</f>
        <v>44758</v>
      </c>
      <c r="BI519" s="6" cm="1">
        <f t="array" aca="1" ref="BI519" ca="1">OFFSET($AZ$2,$BF519,COLUMN(C:C),,)</f>
        <v>5.5</v>
      </c>
      <c r="BJ519" s="6" cm="1">
        <f t="array" aca="1" ref="BJ519" ca="1">OFFSET($AZ$2,$BF519,COLUMN(D:D),,)</f>
        <v>36</v>
      </c>
    </row>
    <row r="520" spans="52:62">
      <c r="AZ520" s="6">
        <v>518</v>
      </c>
      <c r="BA520" s="45" t="str">
        <f t="shared" ca="1" si="54"/>
        <v>DR5952-810</v>
      </c>
      <c r="BB520" s="44">
        <f t="shared" ca="1" si="55"/>
        <v>44758</v>
      </c>
      <c r="BC520" s="6">
        <f>$AJ$2</f>
        <v>6</v>
      </c>
      <c r="BD520" s="6">
        <f ca="1">$AJ$30</f>
        <v>42</v>
      </c>
      <c r="BF520" s="6" cm="1">
        <f t="array" aca="1" ref="BF520" ca="1">SMALL(IF(CGAC-$D$1&lt;36,ROW($BD$3:$BD$1009)-2,9999),ROW(518:518))</f>
        <v>518</v>
      </c>
      <c r="BG520" s="6" t="str" cm="1">
        <f t="array" aca="1" ref="BG520" ca="1">OFFSET($AZ$2,$BF520,COLUMN(A:A),,)</f>
        <v>DR5952-810</v>
      </c>
      <c r="BH520" s="49" cm="1">
        <f t="array" aca="1" ref="BH520" ca="1">OFFSET($AZ$2,$BF520,COLUMN(B:B),,)</f>
        <v>44758</v>
      </c>
      <c r="BI520" s="6" cm="1">
        <f t="array" aca="1" ref="BI520" ca="1">OFFSET($AZ$2,$BF520,COLUMN(C:C),,)</f>
        <v>6</v>
      </c>
      <c r="BJ520" s="6" cm="1">
        <f t="array" aca="1" ref="BJ520" ca="1">OFFSET($AZ$2,$BF520,COLUMN(D:D),,)</f>
        <v>42</v>
      </c>
    </row>
    <row r="521" spans="52:62">
      <c r="AZ521" s="6">
        <v>519</v>
      </c>
      <c r="BA521" s="45" t="str">
        <f t="shared" ca="1" si="54"/>
        <v>DR5952-810</v>
      </c>
      <c r="BB521" s="44">
        <f t="shared" ca="1" si="55"/>
        <v>44758</v>
      </c>
      <c r="BC521" s="6">
        <f>$AK$2</f>
        <v>6.5</v>
      </c>
      <c r="BD521" s="6">
        <f ca="1">$AK$30</f>
        <v>54</v>
      </c>
      <c r="BF521" s="6" cm="1">
        <f t="array" aca="1" ref="BF521" ca="1">SMALL(IF(CGAC-$D$1&lt;36,ROW($BD$3:$BD$1009)-2,9999),ROW(519:519))</f>
        <v>519</v>
      </c>
      <c r="BG521" s="6" t="str" cm="1">
        <f t="array" aca="1" ref="BG521" ca="1">OFFSET($AZ$2,$BF521,COLUMN(A:A),,)</f>
        <v>DR5952-810</v>
      </c>
      <c r="BH521" s="49" cm="1">
        <f t="array" aca="1" ref="BH521" ca="1">OFFSET($AZ$2,$BF521,COLUMN(B:B),,)</f>
        <v>44758</v>
      </c>
      <c r="BI521" s="6" cm="1">
        <f t="array" aca="1" ref="BI521" ca="1">OFFSET($AZ$2,$BF521,COLUMN(C:C),,)</f>
        <v>6.5</v>
      </c>
      <c r="BJ521" s="6" cm="1">
        <f t="array" aca="1" ref="BJ521" ca="1">OFFSET($AZ$2,$BF521,COLUMN(D:D),,)</f>
        <v>54</v>
      </c>
    </row>
    <row r="522" spans="52:62">
      <c r="AZ522" s="6">
        <v>520</v>
      </c>
      <c r="BA522" s="45" t="str">
        <f t="shared" ca="1" si="54"/>
        <v>DR5952-810</v>
      </c>
      <c r="BB522" s="44">
        <f t="shared" ca="1" si="55"/>
        <v>44758</v>
      </c>
      <c r="BC522" s="6">
        <f>$AL$2</f>
        <v>7</v>
      </c>
      <c r="BD522" s="6">
        <f ca="1">$AL$30</f>
        <v>72</v>
      </c>
      <c r="BF522" s="6" cm="1">
        <f t="array" aca="1" ref="BF522" ca="1">SMALL(IF(CGAC-$D$1&lt;36,ROW($BD$3:$BD$1009)-2,9999),ROW(520:520))</f>
        <v>520</v>
      </c>
      <c r="BG522" s="6" t="str" cm="1">
        <f t="array" aca="1" ref="BG522" ca="1">OFFSET($AZ$2,$BF522,COLUMN(A:A),,)</f>
        <v>DR5952-810</v>
      </c>
      <c r="BH522" s="49" cm="1">
        <f t="array" aca="1" ref="BH522" ca="1">OFFSET($AZ$2,$BF522,COLUMN(B:B),,)</f>
        <v>44758</v>
      </c>
      <c r="BI522" s="6" cm="1">
        <f t="array" aca="1" ref="BI522" ca="1">OFFSET($AZ$2,$BF522,COLUMN(C:C),,)</f>
        <v>7</v>
      </c>
      <c r="BJ522" s="6" cm="1">
        <f t="array" aca="1" ref="BJ522" ca="1">OFFSET($AZ$2,$BF522,COLUMN(D:D),,)</f>
        <v>72</v>
      </c>
    </row>
    <row r="523" spans="52:62">
      <c r="AZ523" s="6">
        <v>521</v>
      </c>
      <c r="BA523" s="45" t="str">
        <f t="shared" ca="1" si="54"/>
        <v>DR5952-810</v>
      </c>
      <c r="BB523" s="44">
        <f t="shared" ca="1" si="55"/>
        <v>44758</v>
      </c>
      <c r="BC523" s="6">
        <f>$AM$2</f>
        <v>7.5</v>
      </c>
      <c r="BD523" s="6">
        <f ca="1">$AM$30</f>
        <v>96</v>
      </c>
      <c r="BF523" s="6" cm="1">
        <f t="array" aca="1" ref="BF523" ca="1">SMALL(IF(CGAC-$D$1&lt;36,ROW($BD$3:$BD$1009)-2,9999),ROW(521:521))</f>
        <v>521</v>
      </c>
      <c r="BG523" s="6" t="str" cm="1">
        <f t="array" aca="1" ref="BG523" ca="1">OFFSET($AZ$2,$BF523,COLUMN(A:A),,)</f>
        <v>DR5952-810</v>
      </c>
      <c r="BH523" s="49" cm="1">
        <f t="array" aca="1" ref="BH523" ca="1">OFFSET($AZ$2,$BF523,COLUMN(B:B),,)</f>
        <v>44758</v>
      </c>
      <c r="BI523" s="6" cm="1">
        <f t="array" aca="1" ref="BI523" ca="1">OFFSET($AZ$2,$BF523,COLUMN(C:C),,)</f>
        <v>7.5</v>
      </c>
      <c r="BJ523" s="6" cm="1">
        <f t="array" aca="1" ref="BJ523" ca="1">OFFSET($AZ$2,$BF523,COLUMN(D:D),,)</f>
        <v>96</v>
      </c>
    </row>
    <row r="524" spans="52:62">
      <c r="AZ524" s="6">
        <v>522</v>
      </c>
      <c r="BA524" s="45" t="str">
        <f t="shared" ca="1" si="54"/>
        <v>DR5952-810</v>
      </c>
      <c r="BB524" s="44">
        <f t="shared" ca="1" si="55"/>
        <v>44758</v>
      </c>
      <c r="BC524" s="6">
        <f>$AN$2</f>
        <v>8</v>
      </c>
      <c r="BD524" s="6">
        <f ca="1">$AN$30</f>
        <v>144</v>
      </c>
      <c r="BF524" s="6" cm="1">
        <f t="array" aca="1" ref="BF524" ca="1">SMALL(IF(CGAC-$D$1&lt;36,ROW($BD$3:$BD$1009)-2,9999),ROW(522:522))</f>
        <v>522</v>
      </c>
      <c r="BG524" s="6" t="str" cm="1">
        <f t="array" aca="1" ref="BG524" ca="1">OFFSET($AZ$2,$BF524,COLUMN(A:A),,)</f>
        <v>DR5952-810</v>
      </c>
      <c r="BH524" s="49" cm="1">
        <f t="array" aca="1" ref="BH524" ca="1">OFFSET($AZ$2,$BF524,COLUMN(B:B),,)</f>
        <v>44758</v>
      </c>
      <c r="BI524" s="6" cm="1">
        <f t="array" aca="1" ref="BI524" ca="1">OFFSET($AZ$2,$BF524,COLUMN(C:C),,)</f>
        <v>8</v>
      </c>
      <c r="BJ524" s="6" cm="1">
        <f t="array" aca="1" ref="BJ524" ca="1">OFFSET($AZ$2,$BF524,COLUMN(D:D),,)</f>
        <v>144</v>
      </c>
    </row>
    <row r="525" spans="52:62">
      <c r="AZ525" s="6">
        <v>523</v>
      </c>
      <c r="BA525" s="45" t="str">
        <f t="shared" ca="1" si="54"/>
        <v>DR5952-810</v>
      </c>
      <c r="BB525" s="44">
        <f t="shared" ca="1" si="55"/>
        <v>44758</v>
      </c>
      <c r="BC525" s="6">
        <f>$AO$2</f>
        <v>8.5</v>
      </c>
      <c r="BD525" s="6">
        <f ca="1">$AO$30</f>
        <v>144</v>
      </c>
      <c r="BF525" s="6" cm="1">
        <f t="array" aca="1" ref="BF525" ca="1">SMALL(IF(CGAC-$D$1&lt;36,ROW($BD$3:$BD$1009)-2,9999),ROW(523:523))</f>
        <v>523</v>
      </c>
      <c r="BG525" s="6" t="str" cm="1">
        <f t="array" aca="1" ref="BG525" ca="1">OFFSET($AZ$2,$BF525,COLUMN(A:A),,)</f>
        <v>DR5952-810</v>
      </c>
      <c r="BH525" s="49" cm="1">
        <f t="array" aca="1" ref="BH525" ca="1">OFFSET($AZ$2,$BF525,COLUMN(B:B),,)</f>
        <v>44758</v>
      </c>
      <c r="BI525" s="6" cm="1">
        <f t="array" aca="1" ref="BI525" ca="1">OFFSET($AZ$2,$BF525,COLUMN(C:C),,)</f>
        <v>8.5</v>
      </c>
      <c r="BJ525" s="6" cm="1">
        <f t="array" aca="1" ref="BJ525" ca="1">OFFSET($AZ$2,$BF525,COLUMN(D:D),,)</f>
        <v>144</v>
      </c>
    </row>
    <row r="526" spans="52:62">
      <c r="AZ526" s="6">
        <v>524</v>
      </c>
      <c r="BA526" s="45" t="str">
        <f t="shared" ca="1" si="54"/>
        <v>DR5952-810</v>
      </c>
      <c r="BB526" s="44">
        <f t="shared" ca="1" si="55"/>
        <v>44758</v>
      </c>
      <c r="BC526" s="6">
        <f>$AP$2</f>
        <v>9</v>
      </c>
      <c r="BD526" s="6">
        <f ca="1">$AP$30</f>
        <v>150</v>
      </c>
      <c r="BF526" s="6" cm="1">
        <f t="array" aca="1" ref="BF526" ca="1">SMALL(IF(CGAC-$D$1&lt;36,ROW($BD$3:$BD$1009)-2,9999),ROW(524:524))</f>
        <v>524</v>
      </c>
      <c r="BG526" s="6" t="str" cm="1">
        <f t="array" aca="1" ref="BG526" ca="1">OFFSET($AZ$2,$BF526,COLUMN(A:A),,)</f>
        <v>DR5952-810</v>
      </c>
      <c r="BH526" s="49" cm="1">
        <f t="array" aca="1" ref="BH526" ca="1">OFFSET($AZ$2,$BF526,COLUMN(B:B),,)</f>
        <v>44758</v>
      </c>
      <c r="BI526" s="6" cm="1">
        <f t="array" aca="1" ref="BI526" ca="1">OFFSET($AZ$2,$BF526,COLUMN(C:C),,)</f>
        <v>9</v>
      </c>
      <c r="BJ526" s="6" cm="1">
        <f t="array" aca="1" ref="BJ526" ca="1">OFFSET($AZ$2,$BF526,COLUMN(D:D),,)</f>
        <v>150</v>
      </c>
    </row>
    <row r="527" spans="52:62">
      <c r="AZ527" s="6">
        <v>525</v>
      </c>
      <c r="BA527" s="45" t="str">
        <f t="shared" ca="1" si="54"/>
        <v>DR5952-810</v>
      </c>
      <c r="BB527" s="44">
        <f t="shared" ca="1" si="55"/>
        <v>44758</v>
      </c>
      <c r="BC527" s="6">
        <f>$AQ$2</f>
        <v>9.5</v>
      </c>
      <c r="BD527" s="6">
        <f ca="1">$AQ$30</f>
        <v>204</v>
      </c>
      <c r="BF527" s="6" cm="1">
        <f t="array" aca="1" ref="BF527" ca="1">SMALL(IF(CGAC-$D$1&lt;36,ROW($BD$3:$BD$1009)-2,9999),ROW(525:525))</f>
        <v>525</v>
      </c>
      <c r="BG527" s="6" t="str" cm="1">
        <f t="array" aca="1" ref="BG527" ca="1">OFFSET($AZ$2,$BF527,COLUMN(A:A),,)</f>
        <v>DR5952-810</v>
      </c>
      <c r="BH527" s="49" cm="1">
        <f t="array" aca="1" ref="BH527" ca="1">OFFSET($AZ$2,$BF527,COLUMN(B:B),,)</f>
        <v>44758</v>
      </c>
      <c r="BI527" s="6" cm="1">
        <f t="array" aca="1" ref="BI527" ca="1">OFFSET($AZ$2,$BF527,COLUMN(C:C),,)</f>
        <v>9.5</v>
      </c>
      <c r="BJ527" s="6" cm="1">
        <f t="array" aca="1" ref="BJ527" ca="1">OFFSET($AZ$2,$BF527,COLUMN(D:D),,)</f>
        <v>204</v>
      </c>
    </row>
    <row r="528" spans="52:62">
      <c r="AZ528" s="6">
        <v>526</v>
      </c>
      <c r="BA528" s="45" t="str">
        <f t="shared" ca="1" si="54"/>
        <v>DR5952-810</v>
      </c>
      <c r="BB528" s="44">
        <f t="shared" ca="1" si="55"/>
        <v>44758</v>
      </c>
      <c r="BC528" s="6">
        <f>$AR$2</f>
        <v>10</v>
      </c>
      <c r="BD528" s="6">
        <f ca="1">$AR$30</f>
        <v>156</v>
      </c>
      <c r="BF528" s="6" cm="1">
        <f t="array" aca="1" ref="BF528" ca="1">SMALL(IF(CGAC-$D$1&lt;36,ROW($BD$3:$BD$1009)-2,9999),ROW(526:526))</f>
        <v>526</v>
      </c>
      <c r="BG528" s="6" t="str" cm="1">
        <f t="array" aca="1" ref="BG528" ca="1">OFFSET($AZ$2,$BF528,COLUMN(A:A),,)</f>
        <v>DR5952-810</v>
      </c>
      <c r="BH528" s="49" cm="1">
        <f t="array" aca="1" ref="BH528" ca="1">OFFSET($AZ$2,$BF528,COLUMN(B:B),,)</f>
        <v>44758</v>
      </c>
      <c r="BI528" s="6" cm="1">
        <f t="array" aca="1" ref="BI528" ca="1">OFFSET($AZ$2,$BF528,COLUMN(C:C),,)</f>
        <v>10</v>
      </c>
      <c r="BJ528" s="6" cm="1">
        <f t="array" aca="1" ref="BJ528" ca="1">OFFSET($AZ$2,$BF528,COLUMN(D:D),,)</f>
        <v>156</v>
      </c>
    </row>
    <row r="529" spans="52:62">
      <c r="AZ529" s="6">
        <v>527</v>
      </c>
      <c r="BA529" s="45" t="str">
        <f t="shared" ca="1" si="54"/>
        <v>DR5952-810</v>
      </c>
      <c r="BB529" s="44">
        <f t="shared" ca="1" si="55"/>
        <v>44758</v>
      </c>
      <c r="BC529" s="6">
        <f>$AS$2</f>
        <v>10.5</v>
      </c>
      <c r="BD529" s="6">
        <f ca="1">$AS$30</f>
        <v>120</v>
      </c>
      <c r="BF529" s="6" cm="1">
        <f t="array" aca="1" ref="BF529" ca="1">SMALL(IF(CGAC-$D$1&lt;36,ROW($BD$3:$BD$1009)-2,9999),ROW(527:527))</f>
        <v>527</v>
      </c>
      <c r="BG529" s="6" t="str" cm="1">
        <f t="array" aca="1" ref="BG529" ca="1">OFFSET($AZ$2,$BF529,COLUMN(A:A),,)</f>
        <v>DR5952-810</v>
      </c>
      <c r="BH529" s="49" cm="1">
        <f t="array" aca="1" ref="BH529" ca="1">OFFSET($AZ$2,$BF529,COLUMN(B:B),,)</f>
        <v>44758</v>
      </c>
      <c r="BI529" s="6" cm="1">
        <f t="array" aca="1" ref="BI529" ca="1">OFFSET($AZ$2,$BF529,COLUMN(C:C),,)</f>
        <v>10.5</v>
      </c>
      <c r="BJ529" s="6" cm="1">
        <f t="array" aca="1" ref="BJ529" ca="1">OFFSET($AZ$2,$BF529,COLUMN(D:D),,)</f>
        <v>120</v>
      </c>
    </row>
    <row r="530" spans="52:62">
      <c r="AZ530" s="6">
        <v>528</v>
      </c>
      <c r="BA530" s="45" t="str">
        <f t="shared" ca="1" si="54"/>
        <v>DR5952-810</v>
      </c>
      <c r="BB530" s="44">
        <f t="shared" ca="1" si="55"/>
        <v>44758</v>
      </c>
      <c r="BC530" s="6">
        <f>$AT$2</f>
        <v>11</v>
      </c>
      <c r="BD530" s="6">
        <f ca="1">$AT$30</f>
        <v>114</v>
      </c>
      <c r="BF530" s="6" cm="1">
        <f t="array" aca="1" ref="BF530" ca="1">SMALL(IF(CGAC-$D$1&lt;36,ROW($BD$3:$BD$1009)-2,9999),ROW(528:528))</f>
        <v>528</v>
      </c>
      <c r="BG530" s="6" t="str" cm="1">
        <f t="array" aca="1" ref="BG530" ca="1">OFFSET($AZ$2,$BF530,COLUMN(A:A),,)</f>
        <v>DR5952-810</v>
      </c>
      <c r="BH530" s="49" cm="1">
        <f t="array" aca="1" ref="BH530" ca="1">OFFSET($AZ$2,$BF530,COLUMN(B:B),,)</f>
        <v>44758</v>
      </c>
      <c r="BI530" s="6" cm="1">
        <f t="array" aca="1" ref="BI530" ca="1">OFFSET($AZ$2,$BF530,COLUMN(C:C),,)</f>
        <v>11</v>
      </c>
      <c r="BJ530" s="6" cm="1">
        <f t="array" aca="1" ref="BJ530" ca="1">OFFSET($AZ$2,$BF530,COLUMN(D:D),,)</f>
        <v>114</v>
      </c>
    </row>
    <row r="531" spans="52:62">
      <c r="AZ531" s="6">
        <v>529</v>
      </c>
      <c r="BA531" s="45" t="str">
        <f t="shared" ca="1" si="54"/>
        <v>DR5952-810</v>
      </c>
      <c r="BB531" s="44">
        <f t="shared" ca="1" si="55"/>
        <v>44758</v>
      </c>
      <c r="BC531" s="6">
        <f>$AU$2</f>
        <v>11.5</v>
      </c>
      <c r="BD531" s="6">
        <f ca="1">$AU$30</f>
        <v>66</v>
      </c>
      <c r="BF531" s="6" cm="1">
        <f t="array" aca="1" ref="BF531" ca="1">SMALL(IF(CGAC-$D$1&lt;36,ROW($BD$3:$BD$1009)-2,9999),ROW(529:529))</f>
        <v>529</v>
      </c>
      <c r="BG531" s="6" t="str" cm="1">
        <f t="array" aca="1" ref="BG531" ca="1">OFFSET($AZ$2,$BF531,COLUMN(A:A),,)</f>
        <v>DR5952-810</v>
      </c>
      <c r="BH531" s="49" cm="1">
        <f t="array" aca="1" ref="BH531" ca="1">OFFSET($AZ$2,$BF531,COLUMN(B:B),,)</f>
        <v>44758</v>
      </c>
      <c r="BI531" s="6" cm="1">
        <f t="array" aca="1" ref="BI531" ca="1">OFFSET($AZ$2,$BF531,COLUMN(C:C),,)</f>
        <v>11.5</v>
      </c>
      <c r="BJ531" s="6" cm="1">
        <f t="array" aca="1" ref="BJ531" ca="1">OFFSET($AZ$2,$BF531,COLUMN(D:D),,)</f>
        <v>66</v>
      </c>
    </row>
    <row r="532" spans="52:62">
      <c r="AZ532" s="6">
        <v>530</v>
      </c>
      <c r="BA532" s="45" t="str">
        <f t="shared" ca="1" si="54"/>
        <v>DR5952-810</v>
      </c>
      <c r="BB532" s="44">
        <f t="shared" ca="1" si="55"/>
        <v>44758</v>
      </c>
      <c r="BC532" s="6">
        <f>$AV$2</f>
        <v>12</v>
      </c>
      <c r="BD532" s="6">
        <f ca="1">$AV$30</f>
        <v>60</v>
      </c>
      <c r="BF532" s="6" cm="1">
        <f t="array" aca="1" ref="BF532" ca="1">SMALL(IF(CGAC-$D$1&lt;36,ROW($BD$3:$BD$1009)-2,9999),ROW(530:530))</f>
        <v>530</v>
      </c>
      <c r="BG532" s="6" t="str" cm="1">
        <f t="array" aca="1" ref="BG532" ca="1">OFFSET($AZ$2,$BF532,COLUMN(A:A),,)</f>
        <v>DR5952-810</v>
      </c>
      <c r="BH532" s="49" cm="1">
        <f t="array" aca="1" ref="BH532" ca="1">OFFSET($AZ$2,$BF532,COLUMN(B:B),,)</f>
        <v>44758</v>
      </c>
      <c r="BI532" s="6" cm="1">
        <f t="array" aca="1" ref="BI532" ca="1">OFFSET($AZ$2,$BF532,COLUMN(C:C),,)</f>
        <v>12</v>
      </c>
      <c r="BJ532" s="6" cm="1">
        <f t="array" aca="1" ref="BJ532" ca="1">OFFSET($AZ$2,$BF532,COLUMN(D:D),,)</f>
        <v>60</v>
      </c>
    </row>
    <row r="533" spans="52:62">
      <c r="AZ533" s="6">
        <v>531</v>
      </c>
      <c r="BA533" s="45" t="str">
        <f t="shared" ca="1" si="54"/>
        <v>DR5952-810</v>
      </c>
      <c r="BB533" s="44">
        <f t="shared" ca="1" si="55"/>
        <v>44758</v>
      </c>
      <c r="BC533" s="6">
        <f>$AW$2</f>
        <v>12.5</v>
      </c>
      <c r="BD533" s="6">
        <f ca="1">$AW$30</f>
        <v>30</v>
      </c>
      <c r="BF533" s="6" cm="1">
        <f t="array" aca="1" ref="BF533" ca="1">SMALL(IF(CGAC-$D$1&lt;36,ROW($BD$3:$BD$1009)-2,9999),ROW(531:531))</f>
        <v>531</v>
      </c>
      <c r="BG533" s="6" t="str" cm="1">
        <f t="array" aca="1" ref="BG533" ca="1">OFFSET($AZ$2,$BF533,COLUMN(A:A),,)</f>
        <v>DR5952-810</v>
      </c>
      <c r="BH533" s="49" cm="1">
        <f t="array" aca="1" ref="BH533" ca="1">OFFSET($AZ$2,$BF533,COLUMN(B:B),,)</f>
        <v>44758</v>
      </c>
      <c r="BI533" s="6" cm="1">
        <f t="array" aca="1" ref="BI533" ca="1">OFFSET($AZ$2,$BF533,COLUMN(C:C),,)</f>
        <v>12.5</v>
      </c>
      <c r="BJ533" s="6" cm="1">
        <f t="array" aca="1" ref="BJ533" ca="1">OFFSET($AZ$2,$BF533,COLUMN(D:D),,)</f>
        <v>30</v>
      </c>
    </row>
    <row r="534" spans="52:62">
      <c r="AZ534" s="6">
        <v>532</v>
      </c>
      <c r="BA534" s="45" t="str">
        <f t="shared" ca="1" si="54"/>
        <v>DR5952-810</v>
      </c>
      <c r="BB534" s="44">
        <f t="shared" ca="1" si="55"/>
        <v>44758</v>
      </c>
      <c r="BC534" s="6">
        <f>$AX$2</f>
        <v>13</v>
      </c>
      <c r="BD534" s="6">
        <f ca="1">$AX$30</f>
        <v>36</v>
      </c>
      <c r="BF534" s="6" cm="1">
        <f t="array" aca="1" ref="BF534" ca="1">SMALL(IF(CGAC-$D$1&lt;36,ROW($BD$3:$BD$1009)-2,9999),ROW(532:532))</f>
        <v>532</v>
      </c>
      <c r="BG534" s="6" t="str" cm="1">
        <f t="array" aca="1" ref="BG534" ca="1">OFFSET($AZ$2,$BF534,COLUMN(A:A),,)</f>
        <v>DR5952-810</v>
      </c>
      <c r="BH534" s="49" cm="1">
        <f t="array" aca="1" ref="BH534" ca="1">OFFSET($AZ$2,$BF534,COLUMN(B:B),,)</f>
        <v>44758</v>
      </c>
      <c r="BI534" s="6" cm="1">
        <f t="array" aca="1" ref="BI534" ca="1">OFFSET($AZ$2,$BF534,COLUMN(C:C),,)</f>
        <v>13</v>
      </c>
      <c r="BJ534" s="6" cm="1">
        <f t="array" aca="1" ref="BJ534" ca="1">OFFSET($AZ$2,$BF534,COLUMN(D:D),,)</f>
        <v>36</v>
      </c>
    </row>
    <row r="535" spans="52:62">
      <c r="AZ535" s="6">
        <v>533</v>
      </c>
      <c r="BA535" s="45" t="str">
        <f ca="1">$AD$31</f>
        <v>CV0852-004</v>
      </c>
      <c r="BB535" s="44">
        <f ca="1">$AE$31</f>
        <v>44758</v>
      </c>
      <c r="BC535" s="6">
        <f>$AF$2</f>
        <v>4</v>
      </c>
      <c r="BD535" s="6">
        <f ca="1">$AF$31</f>
        <v>2</v>
      </c>
      <c r="BF535" s="6" cm="1">
        <f t="array" aca="1" ref="BF535" ca="1">SMALL(IF(CGAC-$D$1&lt;36,ROW($BD$3:$BD$1009)-2,9999),ROW(533:533))</f>
        <v>533</v>
      </c>
      <c r="BG535" s="6" t="str" cm="1">
        <f t="array" aca="1" ref="BG535" ca="1">OFFSET($AZ$2,$BF535,COLUMN(A:A),,)</f>
        <v>CV0852-004</v>
      </c>
      <c r="BH535" s="49" cm="1">
        <f t="array" aca="1" ref="BH535" ca="1">OFFSET($AZ$2,$BF535,COLUMN(B:B),,)</f>
        <v>44758</v>
      </c>
      <c r="BI535" s="6" cm="1">
        <f t="array" aca="1" ref="BI535" ca="1">OFFSET($AZ$2,$BF535,COLUMN(C:C),,)</f>
        <v>4</v>
      </c>
      <c r="BJ535" s="6" cm="1">
        <f t="array" aca="1" ref="BJ535" ca="1">OFFSET($AZ$2,$BF535,COLUMN(D:D),,)</f>
        <v>2</v>
      </c>
    </row>
    <row r="536" spans="52:62">
      <c r="AZ536" s="6">
        <v>534</v>
      </c>
      <c r="BA536" s="45" t="str">
        <f t="shared" ref="BA536:BA553" ca="1" si="56">$AD$31</f>
        <v>CV0852-004</v>
      </c>
      <c r="BB536" s="44">
        <f t="shared" ref="BB536:BB553" ca="1" si="57">$AE$31</f>
        <v>44758</v>
      </c>
      <c r="BC536" s="6">
        <f>$AG$2</f>
        <v>4.5</v>
      </c>
      <c r="BD536" s="6">
        <f ca="1">$AG$31</f>
        <v>1</v>
      </c>
      <c r="BF536" s="6" cm="1">
        <f t="array" aca="1" ref="BF536" ca="1">SMALL(IF(CGAC-$D$1&lt;36,ROW($BD$3:$BD$1009)-2,9999),ROW(534:534))</f>
        <v>534</v>
      </c>
      <c r="BG536" s="6" t="str" cm="1">
        <f t="array" aca="1" ref="BG536" ca="1">OFFSET($AZ$2,$BF536,COLUMN(A:A),,)</f>
        <v>CV0852-004</v>
      </c>
      <c r="BH536" s="49" cm="1">
        <f t="array" aca="1" ref="BH536" ca="1">OFFSET($AZ$2,$BF536,COLUMN(B:B),,)</f>
        <v>44758</v>
      </c>
      <c r="BI536" s="6" cm="1">
        <f t="array" aca="1" ref="BI536" ca="1">OFFSET($AZ$2,$BF536,COLUMN(C:C),,)</f>
        <v>4.5</v>
      </c>
      <c r="BJ536" s="6" cm="1">
        <f t="array" aca="1" ref="BJ536" ca="1">OFFSET($AZ$2,$BF536,COLUMN(D:D),,)</f>
        <v>1</v>
      </c>
    </row>
    <row r="537" spans="52:62">
      <c r="AZ537" s="6">
        <v>535</v>
      </c>
      <c r="BA537" s="45" t="str">
        <f t="shared" ca="1" si="56"/>
        <v>CV0852-004</v>
      </c>
      <c r="BB537" s="44">
        <f t="shared" ca="1" si="57"/>
        <v>44758</v>
      </c>
      <c r="BC537" s="6">
        <f>$AH$2</f>
        <v>5</v>
      </c>
      <c r="BD537" s="6">
        <f ca="1">$AH$31</f>
        <v>1</v>
      </c>
      <c r="BF537" s="6" cm="1">
        <f t="array" aca="1" ref="BF537" ca="1">SMALL(IF(CGAC-$D$1&lt;36,ROW($BD$3:$BD$1009)-2,9999),ROW(535:535))</f>
        <v>535</v>
      </c>
      <c r="BG537" s="6" t="str" cm="1">
        <f t="array" aca="1" ref="BG537" ca="1">OFFSET($AZ$2,$BF537,COLUMN(A:A),,)</f>
        <v>CV0852-004</v>
      </c>
      <c r="BH537" s="49" cm="1">
        <f t="array" aca="1" ref="BH537" ca="1">OFFSET($AZ$2,$BF537,COLUMN(B:B),,)</f>
        <v>44758</v>
      </c>
      <c r="BI537" s="6" cm="1">
        <f t="array" aca="1" ref="BI537" ca="1">OFFSET($AZ$2,$BF537,COLUMN(C:C),,)</f>
        <v>5</v>
      </c>
      <c r="BJ537" s="6" cm="1">
        <f t="array" aca="1" ref="BJ537" ca="1">OFFSET($AZ$2,$BF537,COLUMN(D:D),,)</f>
        <v>1</v>
      </c>
    </row>
    <row r="538" spans="52:62">
      <c r="AZ538" s="6">
        <v>536</v>
      </c>
      <c r="BA538" s="45" t="str">
        <f t="shared" ca="1" si="56"/>
        <v>CV0852-004</v>
      </c>
      <c r="BB538" s="44">
        <f t="shared" ca="1" si="57"/>
        <v>44758</v>
      </c>
      <c r="BC538" s="6">
        <f>$AI$2</f>
        <v>5.5</v>
      </c>
      <c r="BD538" s="6">
        <f ca="1">$AI$31</f>
        <v>1</v>
      </c>
      <c r="BF538" s="6" cm="1">
        <f t="array" aca="1" ref="BF538" ca="1">SMALL(IF(CGAC-$D$1&lt;36,ROW($BD$3:$BD$1009)-2,9999),ROW(536:536))</f>
        <v>536</v>
      </c>
      <c r="BG538" s="6" t="str" cm="1">
        <f t="array" aca="1" ref="BG538" ca="1">OFFSET($AZ$2,$BF538,COLUMN(A:A),,)</f>
        <v>CV0852-004</v>
      </c>
      <c r="BH538" s="49" cm="1">
        <f t="array" aca="1" ref="BH538" ca="1">OFFSET($AZ$2,$BF538,COLUMN(B:B),,)</f>
        <v>44758</v>
      </c>
      <c r="BI538" s="6" cm="1">
        <f t="array" aca="1" ref="BI538" ca="1">OFFSET($AZ$2,$BF538,COLUMN(C:C),,)</f>
        <v>5.5</v>
      </c>
      <c r="BJ538" s="6" cm="1">
        <f t="array" aca="1" ref="BJ538" ca="1">OFFSET($AZ$2,$BF538,COLUMN(D:D),,)</f>
        <v>1</v>
      </c>
    </row>
    <row r="539" spans="52:62">
      <c r="AZ539" s="6">
        <v>537</v>
      </c>
      <c r="BA539" s="45" t="str">
        <f t="shared" ca="1" si="56"/>
        <v>CV0852-004</v>
      </c>
      <c r="BB539" s="44">
        <f t="shared" ca="1" si="57"/>
        <v>44758</v>
      </c>
      <c r="BC539" s="6">
        <f>$AJ$2</f>
        <v>6</v>
      </c>
      <c r="BD539" s="6">
        <f ca="1">$AJ$31</f>
        <v>44</v>
      </c>
      <c r="BF539" s="6" cm="1">
        <f t="array" aca="1" ref="BF539" ca="1">SMALL(IF(CGAC-$D$1&lt;36,ROW($BD$3:$BD$1009)-2,9999),ROW(537:537))</f>
        <v>537</v>
      </c>
      <c r="BG539" s="6" t="str" cm="1">
        <f t="array" aca="1" ref="BG539" ca="1">OFFSET($AZ$2,$BF539,COLUMN(A:A),,)</f>
        <v>CV0852-004</v>
      </c>
      <c r="BH539" s="49" cm="1">
        <f t="array" aca="1" ref="BH539" ca="1">OFFSET($AZ$2,$BF539,COLUMN(B:B),,)</f>
        <v>44758</v>
      </c>
      <c r="BI539" s="6" cm="1">
        <f t="array" aca="1" ref="BI539" ca="1">OFFSET($AZ$2,$BF539,COLUMN(C:C),,)</f>
        <v>6</v>
      </c>
      <c r="BJ539" s="6" cm="1">
        <f t="array" aca="1" ref="BJ539" ca="1">OFFSET($AZ$2,$BF539,COLUMN(D:D),,)</f>
        <v>44</v>
      </c>
    </row>
    <row r="540" spans="52:62">
      <c r="AZ540" s="6">
        <v>538</v>
      </c>
      <c r="BA540" s="45" t="str">
        <f t="shared" ca="1" si="56"/>
        <v>CV0852-004</v>
      </c>
      <c r="BB540" s="44">
        <f t="shared" ca="1" si="57"/>
        <v>44758</v>
      </c>
      <c r="BC540" s="6">
        <f>$AK$2</f>
        <v>6.5</v>
      </c>
      <c r="BD540" s="6">
        <f ca="1">$AK$31</f>
        <v>87</v>
      </c>
      <c r="BF540" s="6" cm="1">
        <f t="array" aca="1" ref="BF540" ca="1">SMALL(IF(CGAC-$D$1&lt;36,ROW($BD$3:$BD$1009)-2,9999),ROW(538:538))</f>
        <v>538</v>
      </c>
      <c r="BG540" s="6" t="str" cm="1">
        <f t="array" aca="1" ref="BG540" ca="1">OFFSET($AZ$2,$BF540,COLUMN(A:A),,)</f>
        <v>CV0852-004</v>
      </c>
      <c r="BH540" s="49" cm="1">
        <f t="array" aca="1" ref="BH540" ca="1">OFFSET($AZ$2,$BF540,COLUMN(B:B),,)</f>
        <v>44758</v>
      </c>
      <c r="BI540" s="6" cm="1">
        <f t="array" aca="1" ref="BI540" ca="1">OFFSET($AZ$2,$BF540,COLUMN(C:C),,)</f>
        <v>6.5</v>
      </c>
      <c r="BJ540" s="6" cm="1">
        <f t="array" aca="1" ref="BJ540" ca="1">OFFSET($AZ$2,$BF540,COLUMN(D:D),,)</f>
        <v>87</v>
      </c>
    </row>
    <row r="541" spans="52:62">
      <c r="AZ541" s="6">
        <v>539</v>
      </c>
      <c r="BA541" s="45" t="str">
        <f t="shared" ca="1" si="56"/>
        <v>CV0852-004</v>
      </c>
      <c r="BB541" s="44">
        <f t="shared" ca="1" si="57"/>
        <v>44758</v>
      </c>
      <c r="BC541" s="6">
        <f>$AL$2</f>
        <v>7</v>
      </c>
      <c r="BD541" s="6">
        <f ca="1">$AL$31</f>
        <v>267</v>
      </c>
      <c r="BF541" s="6" cm="1">
        <f t="array" aca="1" ref="BF541" ca="1">SMALL(IF(CGAC-$D$1&lt;36,ROW($BD$3:$BD$1009)-2,9999),ROW(539:539))</f>
        <v>539</v>
      </c>
      <c r="BG541" s="6" t="str" cm="1">
        <f t="array" aca="1" ref="BG541" ca="1">OFFSET($AZ$2,$BF541,COLUMN(A:A),,)</f>
        <v>CV0852-004</v>
      </c>
      <c r="BH541" s="49" cm="1">
        <f t="array" aca="1" ref="BH541" ca="1">OFFSET($AZ$2,$BF541,COLUMN(B:B),,)</f>
        <v>44758</v>
      </c>
      <c r="BI541" s="6" cm="1">
        <f t="array" aca="1" ref="BI541" ca="1">OFFSET($AZ$2,$BF541,COLUMN(C:C),,)</f>
        <v>7</v>
      </c>
      <c r="BJ541" s="6" cm="1">
        <f t="array" aca="1" ref="BJ541" ca="1">OFFSET($AZ$2,$BF541,COLUMN(D:D),,)</f>
        <v>267</v>
      </c>
    </row>
    <row r="542" spans="52:62">
      <c r="AZ542" s="6">
        <v>540</v>
      </c>
      <c r="BA542" s="45" t="str">
        <f t="shared" ca="1" si="56"/>
        <v>CV0852-004</v>
      </c>
      <c r="BB542" s="44">
        <f t="shared" ca="1" si="57"/>
        <v>44758</v>
      </c>
      <c r="BC542" s="6">
        <f>$AM$2</f>
        <v>7.5</v>
      </c>
      <c r="BD542" s="6">
        <f ca="1">$AM$31</f>
        <v>133</v>
      </c>
      <c r="BF542" s="6" cm="1">
        <f t="array" aca="1" ref="BF542" ca="1">SMALL(IF(CGAC-$D$1&lt;36,ROW($BD$3:$BD$1009)-2,9999),ROW(540:540))</f>
        <v>540</v>
      </c>
      <c r="BG542" s="6" t="str" cm="1">
        <f t="array" aca="1" ref="BG542" ca="1">OFFSET($AZ$2,$BF542,COLUMN(A:A),,)</f>
        <v>CV0852-004</v>
      </c>
      <c r="BH542" s="49" cm="1">
        <f t="array" aca="1" ref="BH542" ca="1">OFFSET($AZ$2,$BF542,COLUMN(B:B),,)</f>
        <v>44758</v>
      </c>
      <c r="BI542" s="6" cm="1">
        <f t="array" aca="1" ref="BI542" ca="1">OFFSET($AZ$2,$BF542,COLUMN(C:C),,)</f>
        <v>7.5</v>
      </c>
      <c r="BJ542" s="6" cm="1">
        <f t="array" aca="1" ref="BJ542" ca="1">OFFSET($AZ$2,$BF542,COLUMN(D:D),,)</f>
        <v>133</v>
      </c>
    </row>
    <row r="543" spans="52:62">
      <c r="AZ543" s="6">
        <v>541</v>
      </c>
      <c r="BA543" s="45" t="str">
        <f t="shared" ca="1" si="56"/>
        <v>CV0852-004</v>
      </c>
      <c r="BB543" s="44">
        <f t="shared" ca="1" si="57"/>
        <v>44758</v>
      </c>
      <c r="BC543" s="6">
        <f>$AN$2</f>
        <v>8</v>
      </c>
      <c r="BD543" s="6">
        <f ca="1">$AN$31</f>
        <v>488</v>
      </c>
      <c r="BF543" s="6" cm="1">
        <f t="array" aca="1" ref="BF543" ca="1">SMALL(IF(CGAC-$D$1&lt;36,ROW($BD$3:$BD$1009)-2,9999),ROW(541:541))</f>
        <v>541</v>
      </c>
      <c r="BG543" s="6" t="str" cm="1">
        <f t="array" aca="1" ref="BG543" ca="1">OFFSET($AZ$2,$BF543,COLUMN(A:A),,)</f>
        <v>CV0852-004</v>
      </c>
      <c r="BH543" s="49" cm="1">
        <f t="array" aca="1" ref="BH543" ca="1">OFFSET($AZ$2,$BF543,COLUMN(B:B),,)</f>
        <v>44758</v>
      </c>
      <c r="BI543" s="6" cm="1">
        <f t="array" aca="1" ref="BI543" ca="1">OFFSET($AZ$2,$BF543,COLUMN(C:C),,)</f>
        <v>8</v>
      </c>
      <c r="BJ543" s="6" cm="1">
        <f t="array" aca="1" ref="BJ543" ca="1">OFFSET($AZ$2,$BF543,COLUMN(D:D),,)</f>
        <v>488</v>
      </c>
    </row>
    <row r="544" spans="52:62">
      <c r="AZ544" s="6">
        <v>542</v>
      </c>
      <c r="BA544" s="45" t="str">
        <f t="shared" ca="1" si="56"/>
        <v>CV0852-004</v>
      </c>
      <c r="BB544" s="44">
        <f t="shared" ca="1" si="57"/>
        <v>44758</v>
      </c>
      <c r="BC544" s="6">
        <f>$AO$2</f>
        <v>8.5</v>
      </c>
      <c r="BD544" s="6">
        <f ca="1">$AO$31</f>
        <v>535</v>
      </c>
      <c r="BF544" s="6" cm="1">
        <f t="array" aca="1" ref="BF544" ca="1">SMALL(IF(CGAC-$D$1&lt;36,ROW($BD$3:$BD$1009)-2,9999),ROW(542:542))</f>
        <v>542</v>
      </c>
      <c r="BG544" s="6" t="str" cm="1">
        <f t="array" aca="1" ref="BG544" ca="1">OFFSET($AZ$2,$BF544,COLUMN(A:A),,)</f>
        <v>CV0852-004</v>
      </c>
      <c r="BH544" s="49" cm="1">
        <f t="array" aca="1" ref="BH544" ca="1">OFFSET($AZ$2,$BF544,COLUMN(B:B),,)</f>
        <v>44758</v>
      </c>
      <c r="BI544" s="6" cm="1">
        <f t="array" aca="1" ref="BI544" ca="1">OFFSET($AZ$2,$BF544,COLUMN(C:C),,)</f>
        <v>8.5</v>
      </c>
      <c r="BJ544" s="6" cm="1">
        <f t="array" aca="1" ref="BJ544" ca="1">OFFSET($AZ$2,$BF544,COLUMN(D:D),,)</f>
        <v>535</v>
      </c>
    </row>
    <row r="545" spans="52:62">
      <c r="AZ545" s="6">
        <v>543</v>
      </c>
      <c r="BA545" s="45" t="str">
        <f t="shared" ca="1" si="56"/>
        <v>CV0852-004</v>
      </c>
      <c r="BB545" s="44">
        <f t="shared" ca="1" si="57"/>
        <v>44758</v>
      </c>
      <c r="BC545" s="6">
        <f>$AP$2</f>
        <v>9</v>
      </c>
      <c r="BD545" s="6">
        <f ca="1">$AP$31</f>
        <v>446</v>
      </c>
      <c r="BF545" s="6" cm="1">
        <f t="array" aca="1" ref="BF545" ca="1">SMALL(IF(CGAC-$D$1&lt;36,ROW($BD$3:$BD$1009)-2,9999),ROW(543:543))</f>
        <v>543</v>
      </c>
      <c r="BG545" s="6" t="str" cm="1">
        <f t="array" aca="1" ref="BG545" ca="1">OFFSET($AZ$2,$BF545,COLUMN(A:A),,)</f>
        <v>CV0852-004</v>
      </c>
      <c r="BH545" s="49" cm="1">
        <f t="array" aca="1" ref="BH545" ca="1">OFFSET($AZ$2,$BF545,COLUMN(B:B),,)</f>
        <v>44758</v>
      </c>
      <c r="BI545" s="6" cm="1">
        <f t="array" aca="1" ref="BI545" ca="1">OFFSET($AZ$2,$BF545,COLUMN(C:C),,)</f>
        <v>9</v>
      </c>
      <c r="BJ545" s="6" cm="1">
        <f t="array" aca="1" ref="BJ545" ca="1">OFFSET($AZ$2,$BF545,COLUMN(D:D),,)</f>
        <v>446</v>
      </c>
    </row>
    <row r="546" spans="52:62">
      <c r="AZ546" s="6">
        <v>544</v>
      </c>
      <c r="BA546" s="45" t="str">
        <f t="shared" ca="1" si="56"/>
        <v>CV0852-004</v>
      </c>
      <c r="BB546" s="44">
        <f t="shared" ca="1" si="57"/>
        <v>44758</v>
      </c>
      <c r="BC546" s="6">
        <f>$AQ$2</f>
        <v>9.5</v>
      </c>
      <c r="BD546" s="6">
        <f ca="1">$AQ$31</f>
        <v>621</v>
      </c>
      <c r="BF546" s="6" cm="1">
        <f t="array" aca="1" ref="BF546" ca="1">SMALL(IF(CGAC-$D$1&lt;36,ROW($BD$3:$BD$1009)-2,9999),ROW(544:544))</f>
        <v>544</v>
      </c>
      <c r="BG546" s="6" t="str" cm="1">
        <f t="array" aca="1" ref="BG546" ca="1">OFFSET($AZ$2,$BF546,COLUMN(A:A),,)</f>
        <v>CV0852-004</v>
      </c>
      <c r="BH546" s="49" cm="1">
        <f t="array" aca="1" ref="BH546" ca="1">OFFSET($AZ$2,$BF546,COLUMN(B:B),,)</f>
        <v>44758</v>
      </c>
      <c r="BI546" s="6" cm="1">
        <f t="array" aca="1" ref="BI546" ca="1">OFFSET($AZ$2,$BF546,COLUMN(C:C),,)</f>
        <v>9.5</v>
      </c>
      <c r="BJ546" s="6" cm="1">
        <f t="array" aca="1" ref="BJ546" ca="1">OFFSET($AZ$2,$BF546,COLUMN(D:D),,)</f>
        <v>621</v>
      </c>
    </row>
    <row r="547" spans="52:62">
      <c r="AZ547" s="6">
        <v>545</v>
      </c>
      <c r="BA547" s="45" t="str">
        <f t="shared" ca="1" si="56"/>
        <v>CV0852-004</v>
      </c>
      <c r="BB547" s="44">
        <f t="shared" ca="1" si="57"/>
        <v>44758</v>
      </c>
      <c r="BC547" s="6">
        <f>$AR$2</f>
        <v>10</v>
      </c>
      <c r="BD547" s="6">
        <f ca="1">$AR$31</f>
        <v>578</v>
      </c>
      <c r="BF547" s="6" cm="1">
        <f t="array" aca="1" ref="BF547" ca="1">SMALL(IF(CGAC-$D$1&lt;36,ROW($BD$3:$BD$1009)-2,9999),ROW(545:545))</f>
        <v>545</v>
      </c>
      <c r="BG547" s="6" t="str" cm="1">
        <f t="array" aca="1" ref="BG547" ca="1">OFFSET($AZ$2,$BF547,COLUMN(A:A),,)</f>
        <v>CV0852-004</v>
      </c>
      <c r="BH547" s="49" cm="1">
        <f t="array" aca="1" ref="BH547" ca="1">OFFSET($AZ$2,$BF547,COLUMN(B:B),,)</f>
        <v>44758</v>
      </c>
      <c r="BI547" s="6" cm="1">
        <f t="array" aca="1" ref="BI547" ca="1">OFFSET($AZ$2,$BF547,COLUMN(C:C),,)</f>
        <v>10</v>
      </c>
      <c r="BJ547" s="6" cm="1">
        <f t="array" aca="1" ref="BJ547" ca="1">OFFSET($AZ$2,$BF547,COLUMN(D:D),,)</f>
        <v>578</v>
      </c>
    </row>
    <row r="548" spans="52:62">
      <c r="AZ548" s="6">
        <v>546</v>
      </c>
      <c r="BA548" s="45" t="str">
        <f t="shared" ca="1" si="56"/>
        <v>CV0852-004</v>
      </c>
      <c r="BB548" s="44">
        <f t="shared" ca="1" si="57"/>
        <v>44758</v>
      </c>
      <c r="BC548" s="6">
        <f>$AS$2</f>
        <v>10.5</v>
      </c>
      <c r="BD548" s="6">
        <f ca="1">$AS$31</f>
        <v>267</v>
      </c>
      <c r="BF548" s="6" cm="1">
        <f t="array" aca="1" ref="BF548" ca="1">SMALL(IF(CGAC-$D$1&lt;36,ROW($BD$3:$BD$1009)-2,9999),ROW(546:546))</f>
        <v>546</v>
      </c>
      <c r="BG548" s="6" t="str" cm="1">
        <f t="array" aca="1" ref="BG548" ca="1">OFFSET($AZ$2,$BF548,COLUMN(A:A),,)</f>
        <v>CV0852-004</v>
      </c>
      <c r="BH548" s="49" cm="1">
        <f t="array" aca="1" ref="BH548" ca="1">OFFSET($AZ$2,$BF548,COLUMN(B:B),,)</f>
        <v>44758</v>
      </c>
      <c r="BI548" s="6" cm="1">
        <f t="array" aca="1" ref="BI548" ca="1">OFFSET($AZ$2,$BF548,COLUMN(C:C),,)</f>
        <v>10.5</v>
      </c>
      <c r="BJ548" s="6" cm="1">
        <f t="array" aca="1" ref="BJ548" ca="1">OFFSET($AZ$2,$BF548,COLUMN(D:D),,)</f>
        <v>267</v>
      </c>
    </row>
    <row r="549" spans="52:62">
      <c r="AZ549" s="6">
        <v>547</v>
      </c>
      <c r="BA549" s="45" t="str">
        <f t="shared" ca="1" si="56"/>
        <v>CV0852-004</v>
      </c>
      <c r="BB549" s="44">
        <f t="shared" ca="1" si="57"/>
        <v>44758</v>
      </c>
      <c r="BC549" s="6">
        <f>$AT$2</f>
        <v>11</v>
      </c>
      <c r="BD549" s="6">
        <f ca="1">$AT$31</f>
        <v>445</v>
      </c>
      <c r="BF549" s="6" cm="1">
        <f t="array" aca="1" ref="BF549" ca="1">SMALL(IF(CGAC-$D$1&lt;36,ROW($BD$3:$BD$1009)-2,9999),ROW(547:547))</f>
        <v>547</v>
      </c>
      <c r="BG549" s="6" t="str" cm="1">
        <f t="array" aca="1" ref="BG549" ca="1">OFFSET($AZ$2,$BF549,COLUMN(A:A),,)</f>
        <v>CV0852-004</v>
      </c>
      <c r="BH549" s="49" cm="1">
        <f t="array" aca="1" ref="BH549" ca="1">OFFSET($AZ$2,$BF549,COLUMN(B:B),,)</f>
        <v>44758</v>
      </c>
      <c r="BI549" s="6" cm="1">
        <f t="array" aca="1" ref="BI549" ca="1">OFFSET($AZ$2,$BF549,COLUMN(C:C),,)</f>
        <v>11</v>
      </c>
      <c r="BJ549" s="6" cm="1">
        <f t="array" aca="1" ref="BJ549" ca="1">OFFSET($AZ$2,$BF549,COLUMN(D:D),,)</f>
        <v>445</v>
      </c>
    </row>
    <row r="550" spans="52:62">
      <c r="AZ550" s="6">
        <v>548</v>
      </c>
      <c r="BA550" s="45" t="str">
        <f t="shared" ca="1" si="56"/>
        <v>CV0852-004</v>
      </c>
      <c r="BB550" s="44">
        <f t="shared" ca="1" si="57"/>
        <v>44758</v>
      </c>
      <c r="BC550" s="6">
        <f>$AU$2</f>
        <v>11.5</v>
      </c>
      <c r="BD550" s="6">
        <f ca="1">$AU$31</f>
        <v>177</v>
      </c>
      <c r="BF550" s="6" cm="1">
        <f t="array" aca="1" ref="BF550" ca="1">SMALL(IF(CGAC-$D$1&lt;36,ROW($BD$3:$BD$1009)-2,9999),ROW(548:548))</f>
        <v>548</v>
      </c>
      <c r="BG550" s="6" t="str" cm="1">
        <f t="array" aca="1" ref="BG550" ca="1">OFFSET($AZ$2,$BF550,COLUMN(A:A),,)</f>
        <v>CV0852-004</v>
      </c>
      <c r="BH550" s="49" cm="1">
        <f t="array" aca="1" ref="BH550" ca="1">OFFSET($AZ$2,$BF550,COLUMN(B:B),,)</f>
        <v>44758</v>
      </c>
      <c r="BI550" s="6" cm="1">
        <f t="array" aca="1" ref="BI550" ca="1">OFFSET($AZ$2,$BF550,COLUMN(C:C),,)</f>
        <v>11.5</v>
      </c>
      <c r="BJ550" s="6" cm="1">
        <f t="array" aca="1" ref="BJ550" ca="1">OFFSET($AZ$2,$BF550,COLUMN(D:D),,)</f>
        <v>177</v>
      </c>
    </row>
    <row r="551" spans="52:62">
      <c r="AZ551" s="6">
        <v>549</v>
      </c>
      <c r="BA551" s="45" t="str">
        <f t="shared" ca="1" si="56"/>
        <v>CV0852-004</v>
      </c>
      <c r="BB551" s="44">
        <f t="shared" ca="1" si="57"/>
        <v>44758</v>
      </c>
      <c r="BC551" s="6">
        <f>$AV$2</f>
        <v>12</v>
      </c>
      <c r="BD551" s="6">
        <f ca="1">$AV$31</f>
        <v>221</v>
      </c>
      <c r="BF551" s="6" cm="1">
        <f t="array" aca="1" ref="BF551" ca="1">SMALL(IF(CGAC-$D$1&lt;36,ROW($BD$3:$BD$1009)-2,9999),ROW(549:549))</f>
        <v>549</v>
      </c>
      <c r="BG551" s="6" t="str" cm="1">
        <f t="array" aca="1" ref="BG551" ca="1">OFFSET($AZ$2,$BF551,COLUMN(A:A),,)</f>
        <v>CV0852-004</v>
      </c>
      <c r="BH551" s="49" cm="1">
        <f t="array" aca="1" ref="BH551" ca="1">OFFSET($AZ$2,$BF551,COLUMN(B:B),,)</f>
        <v>44758</v>
      </c>
      <c r="BI551" s="6" cm="1">
        <f t="array" aca="1" ref="BI551" ca="1">OFFSET($AZ$2,$BF551,COLUMN(C:C),,)</f>
        <v>12</v>
      </c>
      <c r="BJ551" s="6" cm="1">
        <f t="array" aca="1" ref="BJ551" ca="1">OFFSET($AZ$2,$BF551,COLUMN(D:D),,)</f>
        <v>221</v>
      </c>
    </row>
    <row r="552" spans="52:62">
      <c r="AZ552" s="6">
        <v>550</v>
      </c>
      <c r="BA552" s="45" t="str">
        <f t="shared" ca="1" si="56"/>
        <v>CV0852-004</v>
      </c>
      <c r="BB552" s="44">
        <f t="shared" ca="1" si="57"/>
        <v>44758</v>
      </c>
      <c r="BC552" s="6">
        <f>$AW$2</f>
        <v>12.5</v>
      </c>
      <c r="BD552" s="6">
        <f ca="1">$AW$31</f>
        <v>87</v>
      </c>
      <c r="BF552" s="6" cm="1">
        <f t="array" aca="1" ref="BF552" ca="1">SMALL(IF(CGAC-$D$1&lt;36,ROW($BD$3:$BD$1009)-2,9999),ROW(550:550))</f>
        <v>550</v>
      </c>
      <c r="BG552" s="6" t="str" cm="1">
        <f t="array" aca="1" ref="BG552" ca="1">OFFSET($AZ$2,$BF552,COLUMN(A:A),,)</f>
        <v>CV0852-004</v>
      </c>
      <c r="BH552" s="49" cm="1">
        <f t="array" aca="1" ref="BH552" ca="1">OFFSET($AZ$2,$BF552,COLUMN(B:B),,)</f>
        <v>44758</v>
      </c>
      <c r="BI552" s="6" cm="1">
        <f t="array" aca="1" ref="BI552" ca="1">OFFSET($AZ$2,$BF552,COLUMN(C:C),,)</f>
        <v>12.5</v>
      </c>
      <c r="BJ552" s="6" cm="1">
        <f t="array" aca="1" ref="BJ552" ca="1">OFFSET($AZ$2,$BF552,COLUMN(D:D),,)</f>
        <v>87</v>
      </c>
    </row>
    <row r="553" spans="52:62">
      <c r="AZ553" s="6">
        <v>551</v>
      </c>
      <c r="BA553" s="45" t="str">
        <f t="shared" ca="1" si="56"/>
        <v>CV0852-004</v>
      </c>
      <c r="BB553" s="44">
        <f t="shared" ca="1" si="57"/>
        <v>44758</v>
      </c>
      <c r="BC553" s="6">
        <f>$AX$2</f>
        <v>13</v>
      </c>
      <c r="BD553" s="6">
        <f ca="1">$AX$31</f>
        <v>43</v>
      </c>
      <c r="BF553" s="6" cm="1">
        <f t="array" aca="1" ref="BF553" ca="1">SMALL(IF(CGAC-$D$1&lt;36,ROW($BD$3:$BD$1009)-2,9999),ROW(551:551))</f>
        <v>551</v>
      </c>
      <c r="BG553" s="6" t="str" cm="1">
        <f t="array" aca="1" ref="BG553" ca="1">OFFSET($AZ$2,$BF553,COLUMN(A:A),,)</f>
        <v>CV0852-004</v>
      </c>
      <c r="BH553" s="49" cm="1">
        <f t="array" aca="1" ref="BH553" ca="1">OFFSET($AZ$2,$BF553,COLUMN(B:B),,)</f>
        <v>44758</v>
      </c>
      <c r="BI553" s="6" cm="1">
        <f t="array" aca="1" ref="BI553" ca="1">OFFSET($AZ$2,$BF553,COLUMN(C:C),,)</f>
        <v>13</v>
      </c>
      <c r="BJ553" s="6" cm="1">
        <f t="array" aca="1" ref="BJ553" ca="1">OFFSET($AZ$2,$BF553,COLUMN(D:D),,)</f>
        <v>43</v>
      </c>
    </row>
    <row r="554" spans="52:62">
      <c r="AZ554" s="6">
        <v>552</v>
      </c>
      <c r="BA554" s="45" t="str">
        <f ca="1">$AD$32</f>
        <v>DR5953-810</v>
      </c>
      <c r="BB554" s="44">
        <f ca="1">$AE$32</f>
        <v>44758</v>
      </c>
      <c r="BC554" s="6">
        <f>$AF$2</f>
        <v>4</v>
      </c>
      <c r="BD554" s="6">
        <f ca="1">$AF$32</f>
        <v>12</v>
      </c>
      <c r="BF554" s="6" cm="1">
        <f t="array" aca="1" ref="BF554" ca="1">SMALL(IF(CGAC-$D$1&lt;36,ROW($BD$3:$BD$1009)-2,9999),ROW(552:552))</f>
        <v>552</v>
      </c>
      <c r="BG554" s="6" t="str" cm="1">
        <f t="array" aca="1" ref="BG554" ca="1">OFFSET($AZ$2,$BF554,COLUMN(A:A),,)</f>
        <v>DR5953-810</v>
      </c>
      <c r="BH554" s="49" cm="1">
        <f t="array" aca="1" ref="BH554" ca="1">OFFSET($AZ$2,$BF554,COLUMN(B:B),,)</f>
        <v>44758</v>
      </c>
      <c r="BI554" s="6" cm="1">
        <f t="array" aca="1" ref="BI554" ca="1">OFFSET($AZ$2,$BF554,COLUMN(C:C),,)</f>
        <v>4</v>
      </c>
      <c r="BJ554" s="6" cm="1">
        <f t="array" aca="1" ref="BJ554" ca="1">OFFSET($AZ$2,$BF554,COLUMN(D:D),,)</f>
        <v>12</v>
      </c>
    </row>
    <row r="555" spans="52:62">
      <c r="AZ555" s="6">
        <v>553</v>
      </c>
      <c r="BA555" s="45" t="str">
        <f t="shared" ref="BA555:BA572" ca="1" si="58">$AD$32</f>
        <v>DR5953-810</v>
      </c>
      <c r="BB555" s="44">
        <f t="shared" ref="BB555:BB572" ca="1" si="59">$AE$32</f>
        <v>44758</v>
      </c>
      <c r="BC555" s="6">
        <f>$AG$2</f>
        <v>4.5</v>
      </c>
      <c r="BD555" s="6">
        <f ca="1">$AG$32</f>
        <v>12</v>
      </c>
      <c r="BF555" s="6" cm="1">
        <f t="array" aca="1" ref="BF555" ca="1">SMALL(IF(CGAC-$D$1&lt;36,ROW($BD$3:$BD$1009)-2,9999),ROW(553:553))</f>
        <v>553</v>
      </c>
      <c r="BG555" s="6" t="str" cm="1">
        <f t="array" aca="1" ref="BG555" ca="1">OFFSET($AZ$2,$BF555,COLUMN(A:A),,)</f>
        <v>DR5953-810</v>
      </c>
      <c r="BH555" s="49" cm="1">
        <f t="array" aca="1" ref="BH555" ca="1">OFFSET($AZ$2,$BF555,COLUMN(B:B),,)</f>
        <v>44758</v>
      </c>
      <c r="BI555" s="6" cm="1">
        <f t="array" aca="1" ref="BI555" ca="1">OFFSET($AZ$2,$BF555,COLUMN(C:C),,)</f>
        <v>4.5</v>
      </c>
      <c r="BJ555" s="6" cm="1">
        <f t="array" aca="1" ref="BJ555" ca="1">OFFSET($AZ$2,$BF555,COLUMN(D:D),,)</f>
        <v>12</v>
      </c>
    </row>
    <row r="556" spans="52:62">
      <c r="AZ556" s="6">
        <v>554</v>
      </c>
      <c r="BA556" s="45" t="str">
        <f t="shared" ca="1" si="58"/>
        <v>DR5953-810</v>
      </c>
      <c r="BB556" s="44">
        <f t="shared" ca="1" si="59"/>
        <v>44758</v>
      </c>
      <c r="BC556" s="6">
        <f>$AH$2</f>
        <v>5</v>
      </c>
      <c r="BD556" s="6">
        <f ca="1">$AH$32</f>
        <v>30</v>
      </c>
      <c r="BF556" s="6" cm="1">
        <f t="array" aca="1" ref="BF556" ca="1">SMALL(IF(CGAC-$D$1&lt;36,ROW($BD$3:$BD$1009)-2,9999),ROW(554:554))</f>
        <v>554</v>
      </c>
      <c r="BG556" s="6" t="str" cm="1">
        <f t="array" aca="1" ref="BG556" ca="1">OFFSET($AZ$2,$BF556,COLUMN(A:A),,)</f>
        <v>DR5953-810</v>
      </c>
      <c r="BH556" s="49" cm="1">
        <f t="array" aca="1" ref="BH556" ca="1">OFFSET($AZ$2,$BF556,COLUMN(B:B),,)</f>
        <v>44758</v>
      </c>
      <c r="BI556" s="6" cm="1">
        <f t="array" aca="1" ref="BI556" ca="1">OFFSET($AZ$2,$BF556,COLUMN(C:C),,)</f>
        <v>5</v>
      </c>
      <c r="BJ556" s="6" cm="1">
        <f t="array" aca="1" ref="BJ556" ca="1">OFFSET($AZ$2,$BF556,COLUMN(D:D),,)</f>
        <v>30</v>
      </c>
    </row>
    <row r="557" spans="52:62">
      <c r="AZ557" s="6">
        <v>555</v>
      </c>
      <c r="BA557" s="45" t="str">
        <f t="shared" ca="1" si="58"/>
        <v>DR5953-810</v>
      </c>
      <c r="BB557" s="44">
        <f t="shared" ca="1" si="59"/>
        <v>44758</v>
      </c>
      <c r="BC557" s="6">
        <f>$AI$2</f>
        <v>5.5</v>
      </c>
      <c r="BD557" s="6">
        <f ca="1">$AI$32</f>
        <v>36</v>
      </c>
      <c r="BF557" s="6" cm="1">
        <f t="array" aca="1" ref="BF557" ca="1">SMALL(IF(CGAC-$D$1&lt;36,ROW($BD$3:$BD$1009)-2,9999),ROW(555:555))</f>
        <v>555</v>
      </c>
      <c r="BG557" s="6" t="str" cm="1">
        <f t="array" aca="1" ref="BG557" ca="1">OFFSET($AZ$2,$BF557,COLUMN(A:A),,)</f>
        <v>DR5953-810</v>
      </c>
      <c r="BH557" s="49" cm="1">
        <f t="array" aca="1" ref="BH557" ca="1">OFFSET($AZ$2,$BF557,COLUMN(B:B),,)</f>
        <v>44758</v>
      </c>
      <c r="BI557" s="6" cm="1">
        <f t="array" aca="1" ref="BI557" ca="1">OFFSET($AZ$2,$BF557,COLUMN(C:C),,)</f>
        <v>5.5</v>
      </c>
      <c r="BJ557" s="6" cm="1">
        <f t="array" aca="1" ref="BJ557" ca="1">OFFSET($AZ$2,$BF557,COLUMN(D:D),,)</f>
        <v>36</v>
      </c>
    </row>
    <row r="558" spans="52:62">
      <c r="AZ558" s="6">
        <v>556</v>
      </c>
      <c r="BA558" s="45" t="str">
        <f t="shared" ca="1" si="58"/>
        <v>DR5953-810</v>
      </c>
      <c r="BB558" s="44">
        <f t="shared" ca="1" si="59"/>
        <v>44758</v>
      </c>
      <c r="BC558" s="6">
        <f>$AJ$2</f>
        <v>6</v>
      </c>
      <c r="BD558" s="6">
        <f ca="1">$AJ$32</f>
        <v>42</v>
      </c>
      <c r="BF558" s="6" cm="1">
        <f t="array" aca="1" ref="BF558" ca="1">SMALL(IF(CGAC-$D$1&lt;36,ROW($BD$3:$BD$1009)-2,9999),ROW(556:556))</f>
        <v>556</v>
      </c>
      <c r="BG558" s="6" t="str" cm="1">
        <f t="array" aca="1" ref="BG558" ca="1">OFFSET($AZ$2,$BF558,COLUMN(A:A),,)</f>
        <v>DR5953-810</v>
      </c>
      <c r="BH558" s="49" cm="1">
        <f t="array" aca="1" ref="BH558" ca="1">OFFSET($AZ$2,$BF558,COLUMN(B:B),,)</f>
        <v>44758</v>
      </c>
      <c r="BI558" s="6" cm="1">
        <f t="array" aca="1" ref="BI558" ca="1">OFFSET($AZ$2,$BF558,COLUMN(C:C),,)</f>
        <v>6</v>
      </c>
      <c r="BJ558" s="6" cm="1">
        <f t="array" aca="1" ref="BJ558" ca="1">OFFSET($AZ$2,$BF558,COLUMN(D:D),,)</f>
        <v>42</v>
      </c>
    </row>
    <row r="559" spans="52:62">
      <c r="AZ559" s="6">
        <v>557</v>
      </c>
      <c r="BA559" s="45" t="str">
        <f t="shared" ca="1" si="58"/>
        <v>DR5953-810</v>
      </c>
      <c r="BB559" s="44">
        <f t="shared" ca="1" si="59"/>
        <v>44758</v>
      </c>
      <c r="BC559" s="6">
        <f>$AK$2</f>
        <v>6.5</v>
      </c>
      <c r="BD559" s="6">
        <f ca="1">$AK$32</f>
        <v>66</v>
      </c>
      <c r="BF559" s="6" cm="1">
        <f t="array" aca="1" ref="BF559" ca="1">SMALL(IF(CGAC-$D$1&lt;36,ROW($BD$3:$BD$1009)-2,9999),ROW(557:557))</f>
        <v>557</v>
      </c>
      <c r="BG559" s="6" t="str" cm="1">
        <f t="array" aca="1" ref="BG559" ca="1">OFFSET($AZ$2,$BF559,COLUMN(A:A),,)</f>
        <v>DR5953-810</v>
      </c>
      <c r="BH559" s="49" cm="1">
        <f t="array" aca="1" ref="BH559" ca="1">OFFSET($AZ$2,$BF559,COLUMN(B:B),,)</f>
        <v>44758</v>
      </c>
      <c r="BI559" s="6" cm="1">
        <f t="array" aca="1" ref="BI559" ca="1">OFFSET($AZ$2,$BF559,COLUMN(C:C),,)</f>
        <v>6.5</v>
      </c>
      <c r="BJ559" s="6" cm="1">
        <f t="array" aca="1" ref="BJ559" ca="1">OFFSET($AZ$2,$BF559,COLUMN(D:D),,)</f>
        <v>66</v>
      </c>
    </row>
    <row r="560" spans="52:62">
      <c r="AZ560" s="6">
        <v>558</v>
      </c>
      <c r="BA560" s="45" t="str">
        <f t="shared" ca="1" si="58"/>
        <v>DR5953-810</v>
      </c>
      <c r="BB560" s="44">
        <f t="shared" ca="1" si="59"/>
        <v>44758</v>
      </c>
      <c r="BC560" s="6">
        <f>$AL$2</f>
        <v>7</v>
      </c>
      <c r="BD560" s="6">
        <f ca="1">$AL$32</f>
        <v>72</v>
      </c>
      <c r="BF560" s="6" cm="1">
        <f t="array" aca="1" ref="BF560" ca="1">SMALL(IF(CGAC-$D$1&lt;36,ROW($BD$3:$BD$1009)-2,9999),ROW(558:558))</f>
        <v>558</v>
      </c>
      <c r="BG560" s="6" t="str" cm="1">
        <f t="array" aca="1" ref="BG560" ca="1">OFFSET($AZ$2,$BF560,COLUMN(A:A),,)</f>
        <v>DR5953-810</v>
      </c>
      <c r="BH560" s="49" cm="1">
        <f t="array" aca="1" ref="BH560" ca="1">OFFSET($AZ$2,$BF560,COLUMN(B:B),,)</f>
        <v>44758</v>
      </c>
      <c r="BI560" s="6" cm="1">
        <f t="array" aca="1" ref="BI560" ca="1">OFFSET($AZ$2,$BF560,COLUMN(C:C),,)</f>
        <v>7</v>
      </c>
      <c r="BJ560" s="6" cm="1">
        <f t="array" aca="1" ref="BJ560" ca="1">OFFSET($AZ$2,$BF560,COLUMN(D:D),,)</f>
        <v>72</v>
      </c>
    </row>
    <row r="561" spans="52:62">
      <c r="AZ561" s="6">
        <v>559</v>
      </c>
      <c r="BA561" s="45" t="str">
        <f t="shared" ca="1" si="58"/>
        <v>DR5953-810</v>
      </c>
      <c r="BB561" s="44">
        <f t="shared" ca="1" si="59"/>
        <v>44758</v>
      </c>
      <c r="BC561" s="6">
        <f>$AM$2</f>
        <v>7.5</v>
      </c>
      <c r="BD561" s="6">
        <f ca="1">$AM$32</f>
        <v>96</v>
      </c>
      <c r="BF561" s="6" cm="1">
        <f t="array" aca="1" ref="BF561" ca="1">SMALL(IF(CGAC-$D$1&lt;36,ROW($BD$3:$BD$1009)-2,9999),ROW(559:559))</f>
        <v>559</v>
      </c>
      <c r="BG561" s="6" t="str" cm="1">
        <f t="array" aca="1" ref="BG561" ca="1">OFFSET($AZ$2,$BF561,COLUMN(A:A),,)</f>
        <v>DR5953-810</v>
      </c>
      <c r="BH561" s="49" cm="1">
        <f t="array" aca="1" ref="BH561" ca="1">OFFSET($AZ$2,$BF561,COLUMN(B:B),,)</f>
        <v>44758</v>
      </c>
      <c r="BI561" s="6" cm="1">
        <f t="array" aca="1" ref="BI561" ca="1">OFFSET($AZ$2,$BF561,COLUMN(C:C),,)</f>
        <v>7.5</v>
      </c>
      <c r="BJ561" s="6" cm="1">
        <f t="array" aca="1" ref="BJ561" ca="1">OFFSET($AZ$2,$BF561,COLUMN(D:D),,)</f>
        <v>96</v>
      </c>
    </row>
    <row r="562" spans="52:62">
      <c r="AZ562" s="6">
        <v>560</v>
      </c>
      <c r="BA562" s="45" t="str">
        <f t="shared" ca="1" si="58"/>
        <v>DR5953-810</v>
      </c>
      <c r="BB562" s="44">
        <f t="shared" ca="1" si="59"/>
        <v>44758</v>
      </c>
      <c r="BC562" s="6">
        <f>$AN$2</f>
        <v>8</v>
      </c>
      <c r="BD562" s="6">
        <f ca="1">$AN$32</f>
        <v>150</v>
      </c>
      <c r="BF562" s="6" cm="1">
        <f t="array" aca="1" ref="BF562" ca="1">SMALL(IF(CGAC-$D$1&lt;36,ROW($BD$3:$BD$1009)-2,9999),ROW(560:560))</f>
        <v>560</v>
      </c>
      <c r="BG562" s="6" t="str" cm="1">
        <f t="array" aca="1" ref="BG562" ca="1">OFFSET($AZ$2,$BF562,COLUMN(A:A),,)</f>
        <v>DR5953-810</v>
      </c>
      <c r="BH562" s="49" cm="1">
        <f t="array" aca="1" ref="BH562" ca="1">OFFSET($AZ$2,$BF562,COLUMN(B:B),,)</f>
        <v>44758</v>
      </c>
      <c r="BI562" s="6" cm="1">
        <f t="array" aca="1" ref="BI562" ca="1">OFFSET($AZ$2,$BF562,COLUMN(C:C),,)</f>
        <v>8</v>
      </c>
      <c r="BJ562" s="6" cm="1">
        <f t="array" aca="1" ref="BJ562" ca="1">OFFSET($AZ$2,$BF562,COLUMN(D:D),,)</f>
        <v>150</v>
      </c>
    </row>
    <row r="563" spans="52:62">
      <c r="AZ563" s="6">
        <v>561</v>
      </c>
      <c r="BA563" s="45" t="str">
        <f t="shared" ca="1" si="58"/>
        <v>DR5953-810</v>
      </c>
      <c r="BB563" s="44">
        <f t="shared" ca="1" si="59"/>
        <v>44758</v>
      </c>
      <c r="BC563" s="6">
        <f>$AO$2</f>
        <v>8.5</v>
      </c>
      <c r="BD563" s="6">
        <f ca="1">$AO$32</f>
        <v>186</v>
      </c>
      <c r="BF563" s="6" cm="1">
        <f t="array" aca="1" ref="BF563" ca="1">SMALL(IF(CGAC-$D$1&lt;36,ROW($BD$3:$BD$1009)-2,9999),ROW(561:561))</f>
        <v>561</v>
      </c>
      <c r="BG563" s="6" t="str" cm="1">
        <f t="array" aca="1" ref="BG563" ca="1">OFFSET($AZ$2,$BF563,COLUMN(A:A),,)</f>
        <v>DR5953-810</v>
      </c>
      <c r="BH563" s="49" cm="1">
        <f t="array" aca="1" ref="BH563" ca="1">OFFSET($AZ$2,$BF563,COLUMN(B:B),,)</f>
        <v>44758</v>
      </c>
      <c r="BI563" s="6" cm="1">
        <f t="array" aca="1" ref="BI563" ca="1">OFFSET($AZ$2,$BF563,COLUMN(C:C),,)</f>
        <v>8.5</v>
      </c>
      <c r="BJ563" s="6" cm="1">
        <f t="array" aca="1" ref="BJ563" ca="1">OFFSET($AZ$2,$BF563,COLUMN(D:D),,)</f>
        <v>186</v>
      </c>
    </row>
    <row r="564" spans="52:62">
      <c r="AZ564" s="6">
        <v>562</v>
      </c>
      <c r="BA564" s="45" t="str">
        <f t="shared" ca="1" si="58"/>
        <v>DR5953-810</v>
      </c>
      <c r="BB564" s="44">
        <f t="shared" ca="1" si="59"/>
        <v>44758</v>
      </c>
      <c r="BC564" s="6">
        <f>$AP$2</f>
        <v>9</v>
      </c>
      <c r="BD564" s="6">
        <f ca="1">$AP$32</f>
        <v>186</v>
      </c>
      <c r="BF564" s="6" cm="1">
        <f t="array" aca="1" ref="BF564" ca="1">SMALL(IF(CGAC-$D$1&lt;36,ROW($BD$3:$BD$1009)-2,9999),ROW(562:562))</f>
        <v>562</v>
      </c>
      <c r="BG564" s="6" t="str" cm="1">
        <f t="array" aca="1" ref="BG564" ca="1">OFFSET($AZ$2,$BF564,COLUMN(A:A),,)</f>
        <v>DR5953-810</v>
      </c>
      <c r="BH564" s="49" cm="1">
        <f t="array" aca="1" ref="BH564" ca="1">OFFSET($AZ$2,$BF564,COLUMN(B:B),,)</f>
        <v>44758</v>
      </c>
      <c r="BI564" s="6" cm="1">
        <f t="array" aca="1" ref="BI564" ca="1">OFFSET($AZ$2,$BF564,COLUMN(C:C),,)</f>
        <v>9</v>
      </c>
      <c r="BJ564" s="6" cm="1">
        <f t="array" aca="1" ref="BJ564" ca="1">OFFSET($AZ$2,$BF564,COLUMN(D:D),,)</f>
        <v>186</v>
      </c>
    </row>
    <row r="565" spans="52:62">
      <c r="AZ565" s="6">
        <v>563</v>
      </c>
      <c r="BA565" s="45" t="str">
        <f t="shared" ca="1" si="58"/>
        <v>DR5953-810</v>
      </c>
      <c r="BB565" s="44">
        <f t="shared" ca="1" si="59"/>
        <v>44758</v>
      </c>
      <c r="BC565" s="6">
        <f>$AQ$2</f>
        <v>9.5</v>
      </c>
      <c r="BD565" s="6">
        <f ca="1">$AQ$32</f>
        <v>234</v>
      </c>
      <c r="BF565" s="6" cm="1">
        <f t="array" aca="1" ref="BF565" ca="1">SMALL(IF(CGAC-$D$1&lt;36,ROW($BD$3:$BD$1009)-2,9999),ROW(563:563))</f>
        <v>563</v>
      </c>
      <c r="BG565" s="6" t="str" cm="1">
        <f t="array" aca="1" ref="BG565" ca="1">OFFSET($AZ$2,$BF565,COLUMN(A:A),,)</f>
        <v>DR5953-810</v>
      </c>
      <c r="BH565" s="49" cm="1">
        <f t="array" aca="1" ref="BH565" ca="1">OFFSET($AZ$2,$BF565,COLUMN(B:B),,)</f>
        <v>44758</v>
      </c>
      <c r="BI565" s="6" cm="1">
        <f t="array" aca="1" ref="BI565" ca="1">OFFSET($AZ$2,$BF565,COLUMN(C:C),,)</f>
        <v>9.5</v>
      </c>
      <c r="BJ565" s="6" cm="1">
        <f t="array" aca="1" ref="BJ565" ca="1">OFFSET($AZ$2,$BF565,COLUMN(D:D),,)</f>
        <v>234</v>
      </c>
    </row>
    <row r="566" spans="52:62">
      <c r="AZ566" s="6">
        <v>564</v>
      </c>
      <c r="BA566" s="45" t="str">
        <f t="shared" ca="1" si="58"/>
        <v>DR5953-810</v>
      </c>
      <c r="BB566" s="44">
        <f t="shared" ca="1" si="59"/>
        <v>44758</v>
      </c>
      <c r="BC566" s="6">
        <f>$AR$2</f>
        <v>10</v>
      </c>
      <c r="BD566" s="6">
        <f ca="1">$AR$32</f>
        <v>204</v>
      </c>
      <c r="BF566" s="6" cm="1">
        <f t="array" aca="1" ref="BF566" ca="1">SMALL(IF(CGAC-$D$1&lt;36,ROW($BD$3:$BD$1009)-2,9999),ROW(564:564))</f>
        <v>564</v>
      </c>
      <c r="BG566" s="6" t="str" cm="1">
        <f t="array" aca="1" ref="BG566" ca="1">OFFSET($AZ$2,$BF566,COLUMN(A:A),,)</f>
        <v>DR5953-810</v>
      </c>
      <c r="BH566" s="49" cm="1">
        <f t="array" aca="1" ref="BH566" ca="1">OFFSET($AZ$2,$BF566,COLUMN(B:B),,)</f>
        <v>44758</v>
      </c>
      <c r="BI566" s="6" cm="1">
        <f t="array" aca="1" ref="BI566" ca="1">OFFSET($AZ$2,$BF566,COLUMN(C:C),,)</f>
        <v>10</v>
      </c>
      <c r="BJ566" s="6" cm="1">
        <f t="array" aca="1" ref="BJ566" ca="1">OFFSET($AZ$2,$BF566,COLUMN(D:D),,)</f>
        <v>204</v>
      </c>
    </row>
    <row r="567" spans="52:62">
      <c r="AZ567" s="6">
        <v>565</v>
      </c>
      <c r="BA567" s="45" t="str">
        <f t="shared" ca="1" si="58"/>
        <v>DR5953-810</v>
      </c>
      <c r="BB567" s="44">
        <f t="shared" ca="1" si="59"/>
        <v>44758</v>
      </c>
      <c r="BC567" s="6">
        <f>$AS$2</f>
        <v>10.5</v>
      </c>
      <c r="BD567" s="6">
        <f ca="1">$AS$32</f>
        <v>144</v>
      </c>
      <c r="BF567" s="6" cm="1">
        <f t="array" aca="1" ref="BF567" ca="1">SMALL(IF(CGAC-$D$1&lt;36,ROW($BD$3:$BD$1009)-2,9999),ROW(565:565))</f>
        <v>565</v>
      </c>
      <c r="BG567" s="6" t="str" cm="1">
        <f t="array" aca="1" ref="BG567" ca="1">OFFSET($AZ$2,$BF567,COLUMN(A:A),,)</f>
        <v>DR5953-810</v>
      </c>
      <c r="BH567" s="49" cm="1">
        <f t="array" aca="1" ref="BH567" ca="1">OFFSET($AZ$2,$BF567,COLUMN(B:B),,)</f>
        <v>44758</v>
      </c>
      <c r="BI567" s="6" cm="1">
        <f t="array" aca="1" ref="BI567" ca="1">OFFSET($AZ$2,$BF567,COLUMN(C:C),,)</f>
        <v>10.5</v>
      </c>
      <c r="BJ567" s="6" cm="1">
        <f t="array" aca="1" ref="BJ567" ca="1">OFFSET($AZ$2,$BF567,COLUMN(D:D),,)</f>
        <v>144</v>
      </c>
    </row>
    <row r="568" spans="52:62">
      <c r="AZ568" s="6">
        <v>566</v>
      </c>
      <c r="BA568" s="45" t="str">
        <f t="shared" ca="1" si="58"/>
        <v>DR5953-810</v>
      </c>
      <c r="BB568" s="44">
        <f t="shared" ca="1" si="59"/>
        <v>44758</v>
      </c>
      <c r="BC568" s="6">
        <f>$AT$2</f>
        <v>11</v>
      </c>
      <c r="BD568" s="6">
        <f ca="1">$AT$32</f>
        <v>138</v>
      </c>
      <c r="BF568" s="6" cm="1">
        <f t="array" aca="1" ref="BF568" ca="1">SMALL(IF(CGAC-$D$1&lt;36,ROW($BD$3:$BD$1009)-2,9999),ROW(566:566))</f>
        <v>566</v>
      </c>
      <c r="BG568" s="6" t="str" cm="1">
        <f t="array" aca="1" ref="BG568" ca="1">OFFSET($AZ$2,$BF568,COLUMN(A:A),,)</f>
        <v>DR5953-810</v>
      </c>
      <c r="BH568" s="49" cm="1">
        <f t="array" aca="1" ref="BH568" ca="1">OFFSET($AZ$2,$BF568,COLUMN(B:B),,)</f>
        <v>44758</v>
      </c>
      <c r="BI568" s="6" cm="1">
        <f t="array" aca="1" ref="BI568" ca="1">OFFSET($AZ$2,$BF568,COLUMN(C:C),,)</f>
        <v>11</v>
      </c>
      <c r="BJ568" s="6" cm="1">
        <f t="array" aca="1" ref="BJ568" ca="1">OFFSET($AZ$2,$BF568,COLUMN(D:D),,)</f>
        <v>138</v>
      </c>
    </row>
    <row r="569" spans="52:62">
      <c r="AZ569" s="6">
        <v>567</v>
      </c>
      <c r="BA569" s="45" t="str">
        <f t="shared" ca="1" si="58"/>
        <v>DR5953-810</v>
      </c>
      <c r="BB569" s="44">
        <f t="shared" ca="1" si="59"/>
        <v>44758</v>
      </c>
      <c r="BC569" s="6">
        <f>$AU$2</f>
        <v>11.5</v>
      </c>
      <c r="BD569" s="6">
        <f ca="1">$AU$32</f>
        <v>66</v>
      </c>
      <c r="BF569" s="6" cm="1">
        <f t="array" aca="1" ref="BF569" ca="1">SMALL(IF(CGAC-$D$1&lt;36,ROW($BD$3:$BD$1009)-2,9999),ROW(567:567))</f>
        <v>567</v>
      </c>
      <c r="BG569" s="6" t="str" cm="1">
        <f t="array" aca="1" ref="BG569" ca="1">OFFSET($AZ$2,$BF569,COLUMN(A:A),,)</f>
        <v>DR5953-810</v>
      </c>
      <c r="BH569" s="49" cm="1">
        <f t="array" aca="1" ref="BH569" ca="1">OFFSET($AZ$2,$BF569,COLUMN(B:B),,)</f>
        <v>44758</v>
      </c>
      <c r="BI569" s="6" cm="1">
        <f t="array" aca="1" ref="BI569" ca="1">OFFSET($AZ$2,$BF569,COLUMN(C:C),,)</f>
        <v>11.5</v>
      </c>
      <c r="BJ569" s="6" cm="1">
        <f t="array" aca="1" ref="BJ569" ca="1">OFFSET($AZ$2,$BF569,COLUMN(D:D),,)</f>
        <v>66</v>
      </c>
    </row>
    <row r="570" spans="52:62">
      <c r="AZ570" s="6">
        <v>568</v>
      </c>
      <c r="BA570" s="45" t="str">
        <f t="shared" ca="1" si="58"/>
        <v>DR5953-810</v>
      </c>
      <c r="BB570" s="44">
        <f t="shared" ca="1" si="59"/>
        <v>44758</v>
      </c>
      <c r="BC570" s="6">
        <f>$AV$2</f>
        <v>12</v>
      </c>
      <c r="BD570" s="6">
        <f ca="1">$AV$32</f>
        <v>84</v>
      </c>
      <c r="BF570" s="6" cm="1">
        <f t="array" aca="1" ref="BF570" ca="1">SMALL(IF(CGAC-$D$1&lt;36,ROW($BD$3:$BD$1009)-2,9999),ROW(568:568))</f>
        <v>568</v>
      </c>
      <c r="BG570" s="6" t="str" cm="1">
        <f t="array" aca="1" ref="BG570" ca="1">OFFSET($AZ$2,$BF570,COLUMN(A:A),,)</f>
        <v>DR5953-810</v>
      </c>
      <c r="BH570" s="49" cm="1">
        <f t="array" aca="1" ref="BH570" ca="1">OFFSET($AZ$2,$BF570,COLUMN(B:B),,)</f>
        <v>44758</v>
      </c>
      <c r="BI570" s="6" cm="1">
        <f t="array" aca="1" ref="BI570" ca="1">OFFSET($AZ$2,$BF570,COLUMN(C:C),,)</f>
        <v>12</v>
      </c>
      <c r="BJ570" s="6" cm="1">
        <f t="array" aca="1" ref="BJ570" ca="1">OFFSET($AZ$2,$BF570,COLUMN(D:D),,)</f>
        <v>84</v>
      </c>
    </row>
    <row r="571" spans="52:62">
      <c r="AZ571" s="6">
        <v>569</v>
      </c>
      <c r="BA571" s="45" t="str">
        <f t="shared" ca="1" si="58"/>
        <v>DR5953-810</v>
      </c>
      <c r="BB571" s="44">
        <f t="shared" ca="1" si="59"/>
        <v>44758</v>
      </c>
      <c r="BC571" s="6">
        <f>$AW$2</f>
        <v>12.5</v>
      </c>
      <c r="BD571" s="6">
        <f ca="1">$AW$32</f>
        <v>36</v>
      </c>
      <c r="BF571" s="6" cm="1">
        <f t="array" aca="1" ref="BF571" ca="1">SMALL(IF(CGAC-$D$1&lt;36,ROW($BD$3:$BD$1009)-2,9999),ROW(569:569))</f>
        <v>569</v>
      </c>
      <c r="BG571" s="6" t="str" cm="1">
        <f t="array" aca="1" ref="BG571" ca="1">OFFSET($AZ$2,$BF571,COLUMN(A:A),,)</f>
        <v>DR5953-810</v>
      </c>
      <c r="BH571" s="49" cm="1">
        <f t="array" aca="1" ref="BH571" ca="1">OFFSET($AZ$2,$BF571,COLUMN(B:B),,)</f>
        <v>44758</v>
      </c>
      <c r="BI571" s="6" cm="1">
        <f t="array" aca="1" ref="BI571" ca="1">OFFSET($AZ$2,$BF571,COLUMN(C:C),,)</f>
        <v>12.5</v>
      </c>
      <c r="BJ571" s="6" cm="1">
        <f t="array" aca="1" ref="BJ571" ca="1">OFFSET($AZ$2,$BF571,COLUMN(D:D),,)</f>
        <v>36</v>
      </c>
    </row>
    <row r="572" spans="52:62">
      <c r="AZ572" s="6">
        <v>570</v>
      </c>
      <c r="BA572" s="45" t="str">
        <f t="shared" ca="1" si="58"/>
        <v>DR5953-810</v>
      </c>
      <c r="BB572" s="44">
        <f t="shared" ca="1" si="59"/>
        <v>44758</v>
      </c>
      <c r="BC572" s="6">
        <f>$AX$2</f>
        <v>13</v>
      </c>
      <c r="BD572" s="6">
        <f ca="1">$AX$32</f>
        <v>36</v>
      </c>
      <c r="BF572" s="6" cm="1">
        <f t="array" aca="1" ref="BF572" ca="1">SMALL(IF(CGAC-$D$1&lt;36,ROW($BD$3:$BD$1009)-2,9999),ROW(570:570))</f>
        <v>570</v>
      </c>
      <c r="BG572" s="6" t="str" cm="1">
        <f t="array" aca="1" ref="BG572" ca="1">OFFSET($AZ$2,$BF572,COLUMN(A:A),,)</f>
        <v>DR5953-810</v>
      </c>
      <c r="BH572" s="49" cm="1">
        <f t="array" aca="1" ref="BH572" ca="1">OFFSET($AZ$2,$BF572,COLUMN(B:B),,)</f>
        <v>44758</v>
      </c>
      <c r="BI572" s="6" cm="1">
        <f t="array" aca="1" ref="BI572" ca="1">OFFSET($AZ$2,$BF572,COLUMN(C:C),,)</f>
        <v>13</v>
      </c>
      <c r="BJ572" s="6" cm="1">
        <f t="array" aca="1" ref="BJ572" ca="1">OFFSET($AZ$2,$BF572,COLUMN(D:D),,)</f>
        <v>36</v>
      </c>
    </row>
    <row r="573" spans="52:62">
      <c r="AZ573" s="6">
        <v>571</v>
      </c>
      <c r="BA573" s="45" t="str">
        <f ca="1">$AD$33</f>
        <v>DA5640-001</v>
      </c>
      <c r="BB573" s="44">
        <f ca="1">$AE$33</f>
        <v>44758</v>
      </c>
      <c r="BC573" s="6">
        <f>$AF$2</f>
        <v>4</v>
      </c>
      <c r="BD573" s="6">
        <f ca="1">$AF$33</f>
        <v>0</v>
      </c>
      <c r="BF573" s="6" cm="1">
        <f t="array" aca="1" ref="BF573" ca="1">SMALL(IF(CGAC-$D$1&lt;36,ROW($BD$3:$BD$1009)-2,9999),ROW(571:571))</f>
        <v>571</v>
      </c>
      <c r="BG573" s="6" t="str" cm="1">
        <f t="array" aca="1" ref="BG573" ca="1">OFFSET($AZ$2,$BF573,COLUMN(A:A),,)</f>
        <v>DA5640-001</v>
      </c>
      <c r="BH573" s="49" cm="1">
        <f t="array" aca="1" ref="BH573" ca="1">OFFSET($AZ$2,$BF573,COLUMN(B:B),,)</f>
        <v>44758</v>
      </c>
      <c r="BI573" s="6" cm="1">
        <f t="array" aca="1" ref="BI573" ca="1">OFFSET($AZ$2,$BF573,COLUMN(C:C),,)</f>
        <v>4</v>
      </c>
      <c r="BJ573" s="6" cm="1">
        <f t="array" aca="1" ref="BJ573" ca="1">OFFSET($AZ$2,$BF573,COLUMN(D:D),,)</f>
        <v>0</v>
      </c>
    </row>
    <row r="574" spans="52:62">
      <c r="AZ574" s="6">
        <v>572</v>
      </c>
      <c r="BA574" s="45" t="str">
        <f t="shared" ref="BA574:BA591" ca="1" si="60">$AD$33</f>
        <v>DA5640-001</v>
      </c>
      <c r="BB574" s="44">
        <f t="shared" ref="BB574:BB591" ca="1" si="61">$AE$33</f>
        <v>44758</v>
      </c>
      <c r="BC574" s="6">
        <f>$AG$2</f>
        <v>4.5</v>
      </c>
      <c r="BD574" s="6">
        <f ca="1">$AG$33</f>
        <v>0</v>
      </c>
      <c r="BF574" s="6" cm="1">
        <f t="array" aca="1" ref="BF574" ca="1">SMALL(IF(CGAC-$D$1&lt;36,ROW($BD$3:$BD$1009)-2,9999),ROW(572:572))</f>
        <v>572</v>
      </c>
      <c r="BG574" s="6" t="str" cm="1">
        <f t="array" aca="1" ref="BG574" ca="1">OFFSET($AZ$2,$BF574,COLUMN(A:A),,)</f>
        <v>DA5640-001</v>
      </c>
      <c r="BH574" s="49" cm="1">
        <f t="array" aca="1" ref="BH574" ca="1">OFFSET($AZ$2,$BF574,COLUMN(B:B),,)</f>
        <v>44758</v>
      </c>
      <c r="BI574" s="6" cm="1">
        <f t="array" aca="1" ref="BI574" ca="1">OFFSET($AZ$2,$BF574,COLUMN(C:C),,)</f>
        <v>4.5</v>
      </c>
      <c r="BJ574" s="6" cm="1">
        <f t="array" aca="1" ref="BJ574" ca="1">OFFSET($AZ$2,$BF574,COLUMN(D:D),,)</f>
        <v>0</v>
      </c>
    </row>
    <row r="575" spans="52:62">
      <c r="AZ575" s="6">
        <v>573</v>
      </c>
      <c r="BA575" s="45" t="str">
        <f t="shared" ca="1" si="60"/>
        <v>DA5640-001</v>
      </c>
      <c r="BB575" s="44">
        <f t="shared" ca="1" si="61"/>
        <v>44758</v>
      </c>
      <c r="BC575" s="6">
        <f>$AH$2</f>
        <v>5</v>
      </c>
      <c r="BD575" s="6">
        <f ca="1">$AH$33</f>
        <v>0</v>
      </c>
      <c r="BF575" s="6" cm="1">
        <f t="array" aca="1" ref="BF575" ca="1">SMALL(IF(CGAC-$D$1&lt;36,ROW($BD$3:$BD$1009)-2,9999),ROW(573:573))</f>
        <v>573</v>
      </c>
      <c r="BG575" s="6" t="str" cm="1">
        <f t="array" aca="1" ref="BG575" ca="1">OFFSET($AZ$2,$BF575,COLUMN(A:A),,)</f>
        <v>DA5640-001</v>
      </c>
      <c r="BH575" s="49" cm="1">
        <f t="array" aca="1" ref="BH575" ca="1">OFFSET($AZ$2,$BF575,COLUMN(B:B),,)</f>
        <v>44758</v>
      </c>
      <c r="BI575" s="6" cm="1">
        <f t="array" aca="1" ref="BI575" ca="1">OFFSET($AZ$2,$BF575,COLUMN(C:C),,)</f>
        <v>5</v>
      </c>
      <c r="BJ575" s="6" cm="1">
        <f t="array" aca="1" ref="BJ575" ca="1">OFFSET($AZ$2,$BF575,COLUMN(D:D),,)</f>
        <v>0</v>
      </c>
    </row>
    <row r="576" spans="52:62">
      <c r="AZ576" s="6">
        <v>574</v>
      </c>
      <c r="BA576" s="45" t="str">
        <f t="shared" ca="1" si="60"/>
        <v>DA5640-001</v>
      </c>
      <c r="BB576" s="44">
        <f t="shared" ca="1" si="61"/>
        <v>44758</v>
      </c>
      <c r="BC576" s="6">
        <f>$AI$2</f>
        <v>5.5</v>
      </c>
      <c r="BD576" s="6">
        <f ca="1">$AI$33</f>
        <v>0</v>
      </c>
      <c r="BF576" s="6" cm="1">
        <f t="array" aca="1" ref="BF576" ca="1">SMALL(IF(CGAC-$D$1&lt;36,ROW($BD$3:$BD$1009)-2,9999),ROW(574:574))</f>
        <v>574</v>
      </c>
      <c r="BG576" s="6" t="str" cm="1">
        <f t="array" aca="1" ref="BG576" ca="1">OFFSET($AZ$2,$BF576,COLUMN(A:A),,)</f>
        <v>DA5640-001</v>
      </c>
      <c r="BH576" s="49" cm="1">
        <f t="array" aca="1" ref="BH576" ca="1">OFFSET($AZ$2,$BF576,COLUMN(B:B),,)</f>
        <v>44758</v>
      </c>
      <c r="BI576" s="6" cm="1">
        <f t="array" aca="1" ref="BI576" ca="1">OFFSET($AZ$2,$BF576,COLUMN(C:C),,)</f>
        <v>5.5</v>
      </c>
      <c r="BJ576" s="6" cm="1">
        <f t="array" aca="1" ref="BJ576" ca="1">OFFSET($AZ$2,$BF576,COLUMN(D:D),,)</f>
        <v>0</v>
      </c>
    </row>
    <row r="577" spans="52:62">
      <c r="AZ577" s="6">
        <v>575</v>
      </c>
      <c r="BA577" s="45" t="str">
        <f t="shared" ca="1" si="60"/>
        <v>DA5640-001</v>
      </c>
      <c r="BB577" s="44">
        <f t="shared" ca="1" si="61"/>
        <v>44758</v>
      </c>
      <c r="BC577" s="6">
        <f>$AJ$2</f>
        <v>6</v>
      </c>
      <c r="BD577" s="6">
        <f ca="1">$AJ$33</f>
        <v>0</v>
      </c>
      <c r="BF577" s="6" cm="1">
        <f t="array" aca="1" ref="BF577" ca="1">SMALL(IF(CGAC-$D$1&lt;36,ROW($BD$3:$BD$1009)-2,9999),ROW(575:575))</f>
        <v>575</v>
      </c>
      <c r="BG577" s="6" t="str" cm="1">
        <f t="array" aca="1" ref="BG577" ca="1">OFFSET($AZ$2,$BF577,COLUMN(A:A),,)</f>
        <v>DA5640-001</v>
      </c>
      <c r="BH577" s="49" cm="1">
        <f t="array" aca="1" ref="BH577" ca="1">OFFSET($AZ$2,$BF577,COLUMN(B:B),,)</f>
        <v>44758</v>
      </c>
      <c r="BI577" s="6" cm="1">
        <f t="array" aca="1" ref="BI577" ca="1">OFFSET($AZ$2,$BF577,COLUMN(C:C),,)</f>
        <v>6</v>
      </c>
      <c r="BJ577" s="6" cm="1">
        <f t="array" aca="1" ref="BJ577" ca="1">OFFSET($AZ$2,$BF577,COLUMN(D:D),,)</f>
        <v>0</v>
      </c>
    </row>
    <row r="578" spans="52:62">
      <c r="AZ578" s="6">
        <v>576</v>
      </c>
      <c r="BA578" s="45" t="str">
        <f t="shared" ca="1" si="60"/>
        <v>DA5640-001</v>
      </c>
      <c r="BB578" s="44">
        <f t="shared" ca="1" si="61"/>
        <v>44758</v>
      </c>
      <c r="BC578" s="6">
        <f>$AK$2</f>
        <v>6.5</v>
      </c>
      <c r="BD578" s="6">
        <f ca="1">$AK$33</f>
        <v>0</v>
      </c>
      <c r="BF578" s="6" cm="1">
        <f t="array" aca="1" ref="BF578" ca="1">SMALL(IF(CGAC-$D$1&lt;36,ROW($BD$3:$BD$1009)-2,9999),ROW(576:576))</f>
        <v>576</v>
      </c>
      <c r="BG578" s="6" t="str" cm="1">
        <f t="array" aca="1" ref="BG578" ca="1">OFFSET($AZ$2,$BF578,COLUMN(A:A),,)</f>
        <v>DA5640-001</v>
      </c>
      <c r="BH578" s="49" cm="1">
        <f t="array" aca="1" ref="BH578" ca="1">OFFSET($AZ$2,$BF578,COLUMN(B:B),,)</f>
        <v>44758</v>
      </c>
      <c r="BI578" s="6" cm="1">
        <f t="array" aca="1" ref="BI578" ca="1">OFFSET($AZ$2,$BF578,COLUMN(C:C),,)</f>
        <v>6.5</v>
      </c>
      <c r="BJ578" s="6" cm="1">
        <f t="array" aca="1" ref="BJ578" ca="1">OFFSET($AZ$2,$BF578,COLUMN(D:D),,)</f>
        <v>0</v>
      </c>
    </row>
    <row r="579" spans="52:62">
      <c r="AZ579" s="6">
        <v>577</v>
      </c>
      <c r="BA579" s="45" t="str">
        <f t="shared" ca="1" si="60"/>
        <v>DA5640-001</v>
      </c>
      <c r="BB579" s="44">
        <f t="shared" ca="1" si="61"/>
        <v>44758</v>
      </c>
      <c r="BC579" s="6">
        <f>$AL$2</f>
        <v>7</v>
      </c>
      <c r="BD579" s="6">
        <f ca="1">$AL$33</f>
        <v>156</v>
      </c>
      <c r="BF579" s="6" cm="1">
        <f t="array" aca="1" ref="BF579" ca="1">SMALL(IF(CGAC-$D$1&lt;36,ROW($BD$3:$BD$1009)-2,9999),ROW(577:577))</f>
        <v>577</v>
      </c>
      <c r="BG579" s="6" t="str" cm="1">
        <f t="array" aca="1" ref="BG579" ca="1">OFFSET($AZ$2,$BF579,COLUMN(A:A),,)</f>
        <v>DA5640-001</v>
      </c>
      <c r="BH579" s="49" cm="1">
        <f t="array" aca="1" ref="BH579" ca="1">OFFSET($AZ$2,$BF579,COLUMN(B:B),,)</f>
        <v>44758</v>
      </c>
      <c r="BI579" s="6" cm="1">
        <f t="array" aca="1" ref="BI579" ca="1">OFFSET($AZ$2,$BF579,COLUMN(C:C),,)</f>
        <v>7</v>
      </c>
      <c r="BJ579" s="6" cm="1">
        <f t="array" aca="1" ref="BJ579" ca="1">OFFSET($AZ$2,$BF579,COLUMN(D:D),,)</f>
        <v>156</v>
      </c>
    </row>
    <row r="580" spans="52:62">
      <c r="AZ580" s="6">
        <v>578</v>
      </c>
      <c r="BA580" s="45" t="str">
        <f t="shared" ca="1" si="60"/>
        <v>DA5640-001</v>
      </c>
      <c r="BB580" s="44">
        <f t="shared" ca="1" si="61"/>
        <v>44758</v>
      </c>
      <c r="BC580" s="6">
        <f>$AM$2</f>
        <v>7.5</v>
      </c>
      <c r="BD580" s="6">
        <f ca="1">$AM$33</f>
        <v>42</v>
      </c>
      <c r="BF580" s="6" cm="1">
        <f t="array" aca="1" ref="BF580" ca="1">SMALL(IF(CGAC-$D$1&lt;36,ROW($BD$3:$BD$1009)-2,9999),ROW(578:578))</f>
        <v>578</v>
      </c>
      <c r="BG580" s="6" t="str" cm="1">
        <f t="array" aca="1" ref="BG580" ca="1">OFFSET($AZ$2,$BF580,COLUMN(A:A),,)</f>
        <v>DA5640-001</v>
      </c>
      <c r="BH580" s="49" cm="1">
        <f t="array" aca="1" ref="BH580" ca="1">OFFSET($AZ$2,$BF580,COLUMN(B:B),,)</f>
        <v>44758</v>
      </c>
      <c r="BI580" s="6" cm="1">
        <f t="array" aca="1" ref="BI580" ca="1">OFFSET($AZ$2,$BF580,COLUMN(C:C),,)</f>
        <v>7.5</v>
      </c>
      <c r="BJ580" s="6" cm="1">
        <f t="array" aca="1" ref="BJ580" ca="1">OFFSET($AZ$2,$BF580,COLUMN(D:D),,)</f>
        <v>42</v>
      </c>
    </row>
    <row r="581" spans="52:62">
      <c r="AZ581" s="6">
        <v>579</v>
      </c>
      <c r="BA581" s="45" t="str">
        <f t="shared" ca="1" si="60"/>
        <v>DA5640-001</v>
      </c>
      <c r="BB581" s="44">
        <f t="shared" ca="1" si="61"/>
        <v>44758</v>
      </c>
      <c r="BC581" s="6">
        <f>$AN$2</f>
        <v>8</v>
      </c>
      <c r="BD581" s="6">
        <f ca="1">$AN$33</f>
        <v>222</v>
      </c>
      <c r="BF581" s="6" cm="1">
        <f t="array" aca="1" ref="BF581" ca="1">SMALL(IF(CGAC-$D$1&lt;36,ROW($BD$3:$BD$1009)-2,9999),ROW(579:579))</f>
        <v>579</v>
      </c>
      <c r="BG581" s="6" t="str" cm="1">
        <f t="array" aca="1" ref="BG581" ca="1">OFFSET($AZ$2,$BF581,COLUMN(A:A),,)</f>
        <v>DA5640-001</v>
      </c>
      <c r="BH581" s="49" cm="1">
        <f t="array" aca="1" ref="BH581" ca="1">OFFSET($AZ$2,$BF581,COLUMN(B:B),,)</f>
        <v>44758</v>
      </c>
      <c r="BI581" s="6" cm="1">
        <f t="array" aca="1" ref="BI581" ca="1">OFFSET($AZ$2,$BF581,COLUMN(C:C),,)</f>
        <v>8</v>
      </c>
      <c r="BJ581" s="6" cm="1">
        <f t="array" aca="1" ref="BJ581" ca="1">OFFSET($AZ$2,$BF581,COLUMN(D:D),,)</f>
        <v>222</v>
      </c>
    </row>
    <row r="582" spans="52:62">
      <c r="AZ582" s="6">
        <v>580</v>
      </c>
      <c r="BA582" s="45" t="str">
        <f t="shared" ca="1" si="60"/>
        <v>DA5640-001</v>
      </c>
      <c r="BB582" s="44">
        <f t="shared" ca="1" si="61"/>
        <v>44758</v>
      </c>
      <c r="BC582" s="6">
        <f>$AO$2</f>
        <v>8.5</v>
      </c>
      <c r="BD582" s="6">
        <f ca="1">$AO$33</f>
        <v>48</v>
      </c>
      <c r="BF582" s="6" cm="1">
        <f t="array" aca="1" ref="BF582" ca="1">SMALL(IF(CGAC-$D$1&lt;36,ROW($BD$3:$BD$1009)-2,9999),ROW(580:580))</f>
        <v>580</v>
      </c>
      <c r="BG582" s="6" t="str" cm="1">
        <f t="array" aca="1" ref="BG582" ca="1">OFFSET($AZ$2,$BF582,COLUMN(A:A),,)</f>
        <v>DA5640-001</v>
      </c>
      <c r="BH582" s="49" cm="1">
        <f t="array" aca="1" ref="BH582" ca="1">OFFSET($AZ$2,$BF582,COLUMN(B:B),,)</f>
        <v>44758</v>
      </c>
      <c r="BI582" s="6" cm="1">
        <f t="array" aca="1" ref="BI582" ca="1">OFFSET($AZ$2,$BF582,COLUMN(C:C),,)</f>
        <v>8.5</v>
      </c>
      <c r="BJ582" s="6" cm="1">
        <f t="array" aca="1" ref="BJ582" ca="1">OFFSET($AZ$2,$BF582,COLUMN(D:D),,)</f>
        <v>48</v>
      </c>
    </row>
    <row r="583" spans="52:62">
      <c r="AZ583" s="6">
        <v>581</v>
      </c>
      <c r="BA583" s="45" t="str">
        <f t="shared" ca="1" si="60"/>
        <v>DA5640-001</v>
      </c>
      <c r="BB583" s="44">
        <f t="shared" ca="1" si="61"/>
        <v>44758</v>
      </c>
      <c r="BC583" s="6">
        <f>$AP$2</f>
        <v>9</v>
      </c>
      <c r="BD583" s="6">
        <f ca="1">$AP$33</f>
        <v>240</v>
      </c>
      <c r="BF583" s="6" cm="1">
        <f t="array" aca="1" ref="BF583" ca="1">SMALL(IF(CGAC-$D$1&lt;36,ROW($BD$3:$BD$1009)-2,9999),ROW(581:581))</f>
        <v>581</v>
      </c>
      <c r="BG583" s="6" t="str" cm="1">
        <f t="array" aca="1" ref="BG583" ca="1">OFFSET($AZ$2,$BF583,COLUMN(A:A),,)</f>
        <v>DA5640-001</v>
      </c>
      <c r="BH583" s="49" cm="1">
        <f t="array" aca="1" ref="BH583" ca="1">OFFSET($AZ$2,$BF583,COLUMN(B:B),,)</f>
        <v>44758</v>
      </c>
      <c r="BI583" s="6" cm="1">
        <f t="array" aca="1" ref="BI583" ca="1">OFFSET($AZ$2,$BF583,COLUMN(C:C),,)</f>
        <v>9</v>
      </c>
      <c r="BJ583" s="6" cm="1">
        <f t="array" aca="1" ref="BJ583" ca="1">OFFSET($AZ$2,$BF583,COLUMN(D:D),,)</f>
        <v>240</v>
      </c>
    </row>
    <row r="584" spans="52:62">
      <c r="AZ584" s="6">
        <v>582</v>
      </c>
      <c r="BA584" s="45" t="str">
        <f t="shared" ca="1" si="60"/>
        <v>DA5640-001</v>
      </c>
      <c r="BB584" s="44">
        <f t="shared" ca="1" si="61"/>
        <v>44758</v>
      </c>
      <c r="BC584" s="6">
        <f>$AQ$2</f>
        <v>9.5</v>
      </c>
      <c r="BD584" s="6">
        <f ca="1">$AQ$33</f>
        <v>54</v>
      </c>
      <c r="BF584" s="6" cm="1">
        <f t="array" aca="1" ref="BF584" ca="1">SMALL(IF(CGAC-$D$1&lt;36,ROW($BD$3:$BD$1009)-2,9999),ROW(582:582))</f>
        <v>582</v>
      </c>
      <c r="BG584" s="6" t="str" cm="1">
        <f t="array" aca="1" ref="BG584" ca="1">OFFSET($AZ$2,$BF584,COLUMN(A:A),,)</f>
        <v>DA5640-001</v>
      </c>
      <c r="BH584" s="49" cm="1">
        <f t="array" aca="1" ref="BH584" ca="1">OFFSET($AZ$2,$BF584,COLUMN(B:B),,)</f>
        <v>44758</v>
      </c>
      <c r="BI584" s="6" cm="1">
        <f t="array" aca="1" ref="BI584" ca="1">OFFSET($AZ$2,$BF584,COLUMN(C:C),,)</f>
        <v>9.5</v>
      </c>
      <c r="BJ584" s="6" cm="1">
        <f t="array" aca="1" ref="BJ584" ca="1">OFFSET($AZ$2,$BF584,COLUMN(D:D),,)</f>
        <v>54</v>
      </c>
    </row>
    <row r="585" spans="52:62">
      <c r="AZ585" s="6">
        <v>583</v>
      </c>
      <c r="BA585" s="45" t="str">
        <f t="shared" ca="1" si="60"/>
        <v>DA5640-001</v>
      </c>
      <c r="BB585" s="44">
        <f t="shared" ca="1" si="61"/>
        <v>44758</v>
      </c>
      <c r="BC585" s="6">
        <f>$AR$2</f>
        <v>10</v>
      </c>
      <c r="BD585" s="6">
        <f ca="1">$AR$33</f>
        <v>282</v>
      </c>
      <c r="BF585" s="6" cm="1">
        <f t="array" aca="1" ref="BF585" ca="1">SMALL(IF(CGAC-$D$1&lt;36,ROW($BD$3:$BD$1009)-2,9999),ROW(583:583))</f>
        <v>583</v>
      </c>
      <c r="BG585" s="6" t="str" cm="1">
        <f t="array" aca="1" ref="BG585" ca="1">OFFSET($AZ$2,$BF585,COLUMN(A:A),,)</f>
        <v>DA5640-001</v>
      </c>
      <c r="BH585" s="49" cm="1">
        <f t="array" aca="1" ref="BH585" ca="1">OFFSET($AZ$2,$BF585,COLUMN(B:B),,)</f>
        <v>44758</v>
      </c>
      <c r="BI585" s="6" cm="1">
        <f t="array" aca="1" ref="BI585" ca="1">OFFSET($AZ$2,$BF585,COLUMN(C:C),,)</f>
        <v>10</v>
      </c>
      <c r="BJ585" s="6" cm="1">
        <f t="array" aca="1" ref="BJ585" ca="1">OFFSET($AZ$2,$BF585,COLUMN(D:D),,)</f>
        <v>282</v>
      </c>
    </row>
    <row r="586" spans="52:62">
      <c r="AZ586" s="6">
        <v>584</v>
      </c>
      <c r="BA586" s="45" t="str">
        <f t="shared" ca="1" si="60"/>
        <v>DA5640-001</v>
      </c>
      <c r="BB586" s="44">
        <f t="shared" ca="1" si="61"/>
        <v>44758</v>
      </c>
      <c r="BC586" s="6">
        <f>$AS$2</f>
        <v>10.5</v>
      </c>
      <c r="BD586" s="6">
        <f ca="1">$AS$33</f>
        <v>48</v>
      </c>
      <c r="BF586" s="6" cm="1">
        <f t="array" aca="1" ref="BF586" ca="1">SMALL(IF(CGAC-$D$1&lt;36,ROW($BD$3:$BD$1009)-2,9999),ROW(584:584))</f>
        <v>584</v>
      </c>
      <c r="BG586" s="6" t="str" cm="1">
        <f t="array" aca="1" ref="BG586" ca="1">OFFSET($AZ$2,$BF586,COLUMN(A:A),,)</f>
        <v>DA5640-001</v>
      </c>
      <c r="BH586" s="49" cm="1">
        <f t="array" aca="1" ref="BH586" ca="1">OFFSET($AZ$2,$BF586,COLUMN(B:B),,)</f>
        <v>44758</v>
      </c>
      <c r="BI586" s="6" cm="1">
        <f t="array" aca="1" ref="BI586" ca="1">OFFSET($AZ$2,$BF586,COLUMN(C:C),,)</f>
        <v>10.5</v>
      </c>
      <c r="BJ586" s="6" cm="1">
        <f t="array" aca="1" ref="BJ586" ca="1">OFFSET($AZ$2,$BF586,COLUMN(D:D),,)</f>
        <v>48</v>
      </c>
    </row>
    <row r="587" spans="52:62">
      <c r="AZ587" s="6">
        <v>585</v>
      </c>
      <c r="BA587" s="45" t="str">
        <f t="shared" ca="1" si="60"/>
        <v>DA5640-001</v>
      </c>
      <c r="BB587" s="44">
        <f t="shared" ca="1" si="61"/>
        <v>44758</v>
      </c>
      <c r="BC587" s="6">
        <f>$AT$2</f>
        <v>11</v>
      </c>
      <c r="BD587" s="6">
        <f ca="1">$AT$33</f>
        <v>228</v>
      </c>
      <c r="BF587" s="6" cm="1">
        <f t="array" aca="1" ref="BF587" ca="1">SMALL(IF(CGAC-$D$1&lt;36,ROW($BD$3:$BD$1009)-2,9999),ROW(585:585))</f>
        <v>585</v>
      </c>
      <c r="BG587" s="6" t="str" cm="1">
        <f t="array" aca="1" ref="BG587" ca="1">OFFSET($AZ$2,$BF587,COLUMN(A:A),,)</f>
        <v>DA5640-001</v>
      </c>
      <c r="BH587" s="49" cm="1">
        <f t="array" aca="1" ref="BH587" ca="1">OFFSET($AZ$2,$BF587,COLUMN(B:B),,)</f>
        <v>44758</v>
      </c>
      <c r="BI587" s="6" cm="1">
        <f t="array" aca="1" ref="BI587" ca="1">OFFSET($AZ$2,$BF587,COLUMN(C:C),,)</f>
        <v>11</v>
      </c>
      <c r="BJ587" s="6" cm="1">
        <f t="array" aca="1" ref="BJ587" ca="1">OFFSET($AZ$2,$BF587,COLUMN(D:D),,)</f>
        <v>228</v>
      </c>
    </row>
    <row r="588" spans="52:62">
      <c r="AZ588" s="6">
        <v>586</v>
      </c>
      <c r="BA588" s="45" t="str">
        <f t="shared" ca="1" si="60"/>
        <v>DA5640-001</v>
      </c>
      <c r="BB588" s="44">
        <f t="shared" ca="1" si="61"/>
        <v>44758</v>
      </c>
      <c r="BC588" s="6">
        <f>$AU$2</f>
        <v>11.5</v>
      </c>
      <c r="BD588" s="6">
        <f ca="1">$AU$33</f>
        <v>24</v>
      </c>
      <c r="BF588" s="6" cm="1">
        <f t="array" aca="1" ref="BF588" ca="1">SMALL(IF(CGAC-$D$1&lt;36,ROW($BD$3:$BD$1009)-2,9999),ROW(586:586))</f>
        <v>586</v>
      </c>
      <c r="BG588" s="6" t="str" cm="1">
        <f t="array" aca="1" ref="BG588" ca="1">OFFSET($AZ$2,$BF588,COLUMN(A:A),,)</f>
        <v>DA5640-001</v>
      </c>
      <c r="BH588" s="49" cm="1">
        <f t="array" aca="1" ref="BH588" ca="1">OFFSET($AZ$2,$BF588,COLUMN(B:B),,)</f>
        <v>44758</v>
      </c>
      <c r="BI588" s="6" cm="1">
        <f t="array" aca="1" ref="BI588" ca="1">OFFSET($AZ$2,$BF588,COLUMN(C:C),,)</f>
        <v>11.5</v>
      </c>
      <c r="BJ588" s="6" cm="1">
        <f t="array" aca="1" ref="BJ588" ca="1">OFFSET($AZ$2,$BF588,COLUMN(D:D),,)</f>
        <v>24</v>
      </c>
    </row>
    <row r="589" spans="52:62">
      <c r="AZ589" s="6">
        <v>587</v>
      </c>
      <c r="BA589" s="45" t="str">
        <f t="shared" ca="1" si="60"/>
        <v>DA5640-001</v>
      </c>
      <c r="BB589" s="44">
        <f t="shared" ca="1" si="61"/>
        <v>44758</v>
      </c>
      <c r="BC589" s="6">
        <f>$AV$2</f>
        <v>12</v>
      </c>
      <c r="BD589" s="6">
        <f ca="1">$AV$33</f>
        <v>132</v>
      </c>
      <c r="BF589" s="6" cm="1">
        <f t="array" aca="1" ref="BF589" ca="1">SMALL(IF(CGAC-$D$1&lt;36,ROW($BD$3:$BD$1009)-2,9999),ROW(587:587))</f>
        <v>587</v>
      </c>
      <c r="BG589" s="6" t="str" cm="1">
        <f t="array" aca="1" ref="BG589" ca="1">OFFSET($AZ$2,$BF589,COLUMN(A:A),,)</f>
        <v>DA5640-001</v>
      </c>
      <c r="BH589" s="49" cm="1">
        <f t="array" aca="1" ref="BH589" ca="1">OFFSET($AZ$2,$BF589,COLUMN(B:B),,)</f>
        <v>44758</v>
      </c>
      <c r="BI589" s="6" cm="1">
        <f t="array" aca="1" ref="BI589" ca="1">OFFSET($AZ$2,$BF589,COLUMN(C:C),,)</f>
        <v>12</v>
      </c>
      <c r="BJ589" s="6" cm="1">
        <f t="array" aca="1" ref="BJ589" ca="1">OFFSET($AZ$2,$BF589,COLUMN(D:D),,)</f>
        <v>132</v>
      </c>
    </row>
    <row r="590" spans="52:62">
      <c r="AZ590" s="6">
        <v>588</v>
      </c>
      <c r="BA590" s="45" t="str">
        <f t="shared" ca="1" si="60"/>
        <v>DA5640-001</v>
      </c>
      <c r="BB590" s="44">
        <f t="shared" ca="1" si="61"/>
        <v>44758</v>
      </c>
      <c r="BC590" s="6">
        <f>$AW$2</f>
        <v>12.5</v>
      </c>
      <c r="BD590" s="6">
        <f ca="1">$AW$33</f>
        <v>12</v>
      </c>
      <c r="BF590" s="6" cm="1">
        <f t="array" aca="1" ref="BF590" ca="1">SMALL(IF(CGAC-$D$1&lt;36,ROW($BD$3:$BD$1009)-2,9999),ROW(588:588))</f>
        <v>588</v>
      </c>
      <c r="BG590" s="6" t="str" cm="1">
        <f t="array" aca="1" ref="BG590" ca="1">OFFSET($AZ$2,$BF590,COLUMN(A:A),,)</f>
        <v>DA5640-001</v>
      </c>
      <c r="BH590" s="49" cm="1">
        <f t="array" aca="1" ref="BH590" ca="1">OFFSET($AZ$2,$BF590,COLUMN(B:B),,)</f>
        <v>44758</v>
      </c>
      <c r="BI590" s="6" cm="1">
        <f t="array" aca="1" ref="BI590" ca="1">OFFSET($AZ$2,$BF590,COLUMN(C:C),,)</f>
        <v>12.5</v>
      </c>
      <c r="BJ590" s="6" cm="1">
        <f t="array" aca="1" ref="BJ590" ca="1">OFFSET($AZ$2,$BF590,COLUMN(D:D),,)</f>
        <v>12</v>
      </c>
    </row>
    <row r="591" spans="52:62">
      <c r="AZ591" s="6">
        <v>589</v>
      </c>
      <c r="BA591" s="45" t="str">
        <f t="shared" ca="1" si="60"/>
        <v>DA5640-001</v>
      </c>
      <c r="BB591" s="44">
        <f t="shared" ca="1" si="61"/>
        <v>44758</v>
      </c>
      <c r="BC591" s="6">
        <f>$AX$2</f>
        <v>13</v>
      </c>
      <c r="BD591" s="6">
        <f ca="1">$AX$33</f>
        <v>24</v>
      </c>
      <c r="BF591" s="6" cm="1">
        <f t="array" aca="1" ref="BF591" ca="1">SMALL(IF(CGAC-$D$1&lt;36,ROW($BD$3:$BD$1009)-2,9999),ROW(589:589))</f>
        <v>589</v>
      </c>
      <c r="BG591" s="6" t="str" cm="1">
        <f t="array" aca="1" ref="BG591" ca="1">OFFSET($AZ$2,$BF591,COLUMN(A:A),,)</f>
        <v>DA5640-001</v>
      </c>
      <c r="BH591" s="49" cm="1">
        <f t="array" aca="1" ref="BH591" ca="1">OFFSET($AZ$2,$BF591,COLUMN(B:B),,)</f>
        <v>44758</v>
      </c>
      <c r="BI591" s="6" cm="1">
        <f t="array" aca="1" ref="BI591" ca="1">OFFSET($AZ$2,$BF591,COLUMN(C:C),,)</f>
        <v>13</v>
      </c>
      <c r="BJ591" s="6" cm="1">
        <f t="array" aca="1" ref="BJ591" ca="1">OFFSET($AZ$2,$BF591,COLUMN(D:D),,)</f>
        <v>24</v>
      </c>
    </row>
    <row r="592" spans="52:62">
      <c r="AZ592" s="6">
        <v>590</v>
      </c>
      <c r="BA592" s="45" t="str">
        <f ca="1">$AD$34</f>
        <v>DR5952-810</v>
      </c>
      <c r="BB592" s="44">
        <f ca="1">$AE$34</f>
        <v>44765</v>
      </c>
      <c r="BC592" s="6">
        <f>$AF$2</f>
        <v>4</v>
      </c>
      <c r="BD592" s="6">
        <f ca="1">$AF$34</f>
        <v>0</v>
      </c>
      <c r="BF592" s="6" cm="1">
        <f t="array" aca="1" ref="BF592" ca="1">SMALL(IF(CGAC-$D$1&lt;36,ROW($BD$3:$BD$1009)-2,9999),ROW(590:590))</f>
        <v>590</v>
      </c>
      <c r="BG592" s="6" t="str" cm="1">
        <f t="array" aca="1" ref="BG592" ca="1">OFFSET($AZ$2,$BF592,COLUMN(A:A),,)</f>
        <v>DR5952-810</v>
      </c>
      <c r="BH592" s="49" cm="1">
        <f t="array" aca="1" ref="BH592" ca="1">OFFSET($AZ$2,$BF592,COLUMN(B:B),,)</f>
        <v>44765</v>
      </c>
      <c r="BI592" s="6" cm="1">
        <f t="array" aca="1" ref="BI592" ca="1">OFFSET($AZ$2,$BF592,COLUMN(C:C),,)</f>
        <v>4</v>
      </c>
      <c r="BJ592" s="6" cm="1">
        <f t="array" aca="1" ref="BJ592" ca="1">OFFSET($AZ$2,$BF592,COLUMN(D:D),,)</f>
        <v>0</v>
      </c>
    </row>
    <row r="593" spans="52:62">
      <c r="AZ593" s="6">
        <v>591</v>
      </c>
      <c r="BA593" s="45" t="str">
        <f t="shared" ref="BA593:BA610" ca="1" si="62">$AD$34</f>
        <v>DR5952-810</v>
      </c>
      <c r="BB593" s="44">
        <f t="shared" ref="BB593:BB610" ca="1" si="63">$AE$34</f>
        <v>44765</v>
      </c>
      <c r="BC593" s="6">
        <f>$AG$2</f>
        <v>4.5</v>
      </c>
      <c r="BD593" s="6">
        <f ca="1">$AG$34</f>
        <v>0</v>
      </c>
      <c r="BF593" s="6" cm="1">
        <f t="array" aca="1" ref="BF593" ca="1">SMALL(IF(CGAC-$D$1&lt;36,ROW($BD$3:$BD$1009)-2,9999),ROW(591:591))</f>
        <v>591</v>
      </c>
      <c r="BG593" s="6" t="str" cm="1">
        <f t="array" aca="1" ref="BG593" ca="1">OFFSET($AZ$2,$BF593,COLUMN(A:A),,)</f>
        <v>DR5952-810</v>
      </c>
      <c r="BH593" s="49" cm="1">
        <f t="array" aca="1" ref="BH593" ca="1">OFFSET($AZ$2,$BF593,COLUMN(B:B),,)</f>
        <v>44765</v>
      </c>
      <c r="BI593" s="6" cm="1">
        <f t="array" aca="1" ref="BI593" ca="1">OFFSET($AZ$2,$BF593,COLUMN(C:C),,)</f>
        <v>4.5</v>
      </c>
      <c r="BJ593" s="6" cm="1">
        <f t="array" aca="1" ref="BJ593" ca="1">OFFSET($AZ$2,$BF593,COLUMN(D:D),,)</f>
        <v>0</v>
      </c>
    </row>
    <row r="594" spans="52:62">
      <c r="AZ594" s="6">
        <v>592</v>
      </c>
      <c r="BA594" s="45" t="str">
        <f t="shared" ca="1" si="62"/>
        <v>DR5952-810</v>
      </c>
      <c r="BB594" s="44">
        <f t="shared" ca="1" si="63"/>
        <v>44765</v>
      </c>
      <c r="BC594" s="6">
        <f>$AH$2</f>
        <v>5</v>
      </c>
      <c r="BD594" s="6">
        <f ca="1">$AH$34</f>
        <v>0</v>
      </c>
      <c r="BF594" s="6" cm="1">
        <f t="array" aca="1" ref="BF594" ca="1">SMALL(IF(CGAC-$D$1&lt;36,ROW($BD$3:$BD$1009)-2,9999),ROW(592:592))</f>
        <v>592</v>
      </c>
      <c r="BG594" s="6" t="str" cm="1">
        <f t="array" aca="1" ref="BG594" ca="1">OFFSET($AZ$2,$BF594,COLUMN(A:A),,)</f>
        <v>DR5952-810</v>
      </c>
      <c r="BH594" s="49" cm="1">
        <f t="array" aca="1" ref="BH594" ca="1">OFFSET($AZ$2,$BF594,COLUMN(B:B),,)</f>
        <v>44765</v>
      </c>
      <c r="BI594" s="6" cm="1">
        <f t="array" aca="1" ref="BI594" ca="1">OFFSET($AZ$2,$BF594,COLUMN(C:C),,)</f>
        <v>5</v>
      </c>
      <c r="BJ594" s="6" cm="1">
        <f t="array" aca="1" ref="BJ594" ca="1">OFFSET($AZ$2,$BF594,COLUMN(D:D),,)</f>
        <v>0</v>
      </c>
    </row>
    <row r="595" spans="52:62">
      <c r="AZ595" s="6">
        <v>593</v>
      </c>
      <c r="BA595" s="45" t="str">
        <f t="shared" ca="1" si="62"/>
        <v>DR5952-810</v>
      </c>
      <c r="BB595" s="44">
        <f t="shared" ca="1" si="63"/>
        <v>44765</v>
      </c>
      <c r="BC595" s="6">
        <f>$AI$2</f>
        <v>5.5</v>
      </c>
      <c r="BD595" s="6">
        <f ca="1">$AI$34</f>
        <v>0</v>
      </c>
      <c r="BF595" s="6" cm="1">
        <f t="array" aca="1" ref="BF595" ca="1">SMALL(IF(CGAC-$D$1&lt;36,ROW($BD$3:$BD$1009)-2,9999),ROW(593:593))</f>
        <v>593</v>
      </c>
      <c r="BG595" s="6" t="str" cm="1">
        <f t="array" aca="1" ref="BG595" ca="1">OFFSET($AZ$2,$BF595,COLUMN(A:A),,)</f>
        <v>DR5952-810</v>
      </c>
      <c r="BH595" s="49" cm="1">
        <f t="array" aca="1" ref="BH595" ca="1">OFFSET($AZ$2,$BF595,COLUMN(B:B),,)</f>
        <v>44765</v>
      </c>
      <c r="BI595" s="6" cm="1">
        <f t="array" aca="1" ref="BI595" ca="1">OFFSET($AZ$2,$BF595,COLUMN(C:C),,)</f>
        <v>5.5</v>
      </c>
      <c r="BJ595" s="6" cm="1">
        <f t="array" aca="1" ref="BJ595" ca="1">OFFSET($AZ$2,$BF595,COLUMN(D:D),,)</f>
        <v>0</v>
      </c>
    </row>
    <row r="596" spans="52:62">
      <c r="AZ596" s="6">
        <v>594</v>
      </c>
      <c r="BA596" s="45" t="str">
        <f t="shared" ca="1" si="62"/>
        <v>DR5952-810</v>
      </c>
      <c r="BB596" s="44">
        <f t="shared" ca="1" si="63"/>
        <v>44765</v>
      </c>
      <c r="BC596" s="6">
        <f>$AJ$2</f>
        <v>6</v>
      </c>
      <c r="BD596" s="6">
        <f ca="1">$AJ$34</f>
        <v>42</v>
      </c>
      <c r="BF596" s="6" cm="1">
        <f t="array" aca="1" ref="BF596" ca="1">SMALL(IF(CGAC-$D$1&lt;36,ROW($BD$3:$BD$1009)-2,9999),ROW(594:594))</f>
        <v>594</v>
      </c>
      <c r="BG596" s="6" t="str" cm="1">
        <f t="array" aca="1" ref="BG596" ca="1">OFFSET($AZ$2,$BF596,COLUMN(A:A),,)</f>
        <v>DR5952-810</v>
      </c>
      <c r="BH596" s="49" cm="1">
        <f t="array" aca="1" ref="BH596" ca="1">OFFSET($AZ$2,$BF596,COLUMN(B:B),,)</f>
        <v>44765</v>
      </c>
      <c r="BI596" s="6" cm="1">
        <f t="array" aca="1" ref="BI596" ca="1">OFFSET($AZ$2,$BF596,COLUMN(C:C),,)</f>
        <v>6</v>
      </c>
      <c r="BJ596" s="6" cm="1">
        <f t="array" aca="1" ref="BJ596" ca="1">OFFSET($AZ$2,$BF596,COLUMN(D:D),,)</f>
        <v>42</v>
      </c>
    </row>
    <row r="597" spans="52:62">
      <c r="AZ597" s="6">
        <v>595</v>
      </c>
      <c r="BA597" s="45" t="str">
        <f t="shared" ca="1" si="62"/>
        <v>DR5952-810</v>
      </c>
      <c r="BB597" s="44">
        <f t="shared" ca="1" si="63"/>
        <v>44765</v>
      </c>
      <c r="BC597" s="6">
        <f>$AK$2</f>
        <v>6.5</v>
      </c>
      <c r="BD597" s="6">
        <f ca="1">$AK$34</f>
        <v>123</v>
      </c>
      <c r="BF597" s="6" cm="1">
        <f t="array" aca="1" ref="BF597" ca="1">SMALL(IF(CGAC-$D$1&lt;36,ROW($BD$3:$BD$1009)-2,9999),ROW(595:595))</f>
        <v>595</v>
      </c>
      <c r="BG597" s="6" t="str" cm="1">
        <f t="array" aca="1" ref="BG597" ca="1">OFFSET($AZ$2,$BF597,COLUMN(A:A),,)</f>
        <v>DR5952-810</v>
      </c>
      <c r="BH597" s="49" cm="1">
        <f t="array" aca="1" ref="BH597" ca="1">OFFSET($AZ$2,$BF597,COLUMN(B:B),,)</f>
        <v>44765</v>
      </c>
      <c r="BI597" s="6" cm="1">
        <f t="array" aca="1" ref="BI597" ca="1">OFFSET($AZ$2,$BF597,COLUMN(C:C),,)</f>
        <v>6.5</v>
      </c>
      <c r="BJ597" s="6" cm="1">
        <f t="array" aca="1" ref="BJ597" ca="1">OFFSET($AZ$2,$BF597,COLUMN(D:D),,)</f>
        <v>123</v>
      </c>
    </row>
    <row r="598" spans="52:62">
      <c r="AZ598" s="6">
        <v>596</v>
      </c>
      <c r="BA598" s="45" t="str">
        <f t="shared" ca="1" si="62"/>
        <v>DR5952-810</v>
      </c>
      <c r="BB598" s="44">
        <f t="shared" ca="1" si="63"/>
        <v>44765</v>
      </c>
      <c r="BC598" s="6">
        <f>$AL$2</f>
        <v>7</v>
      </c>
      <c r="BD598" s="6">
        <f ca="1">$AL$34</f>
        <v>413</v>
      </c>
      <c r="BF598" s="6" cm="1">
        <f t="array" aca="1" ref="BF598" ca="1">SMALL(IF(CGAC-$D$1&lt;36,ROW($BD$3:$BD$1009)-2,9999),ROW(596:596))</f>
        <v>596</v>
      </c>
      <c r="BG598" s="6" t="str" cm="1">
        <f t="array" aca="1" ref="BG598" ca="1">OFFSET($AZ$2,$BF598,COLUMN(A:A),,)</f>
        <v>DR5952-810</v>
      </c>
      <c r="BH598" s="49" cm="1">
        <f t="array" aca="1" ref="BH598" ca="1">OFFSET($AZ$2,$BF598,COLUMN(B:B),,)</f>
        <v>44765</v>
      </c>
      <c r="BI598" s="6" cm="1">
        <f t="array" aca="1" ref="BI598" ca="1">OFFSET($AZ$2,$BF598,COLUMN(C:C),,)</f>
        <v>7</v>
      </c>
      <c r="BJ598" s="6" cm="1">
        <f t="array" aca="1" ref="BJ598" ca="1">OFFSET($AZ$2,$BF598,COLUMN(D:D),,)</f>
        <v>413</v>
      </c>
    </row>
    <row r="599" spans="52:62">
      <c r="AZ599" s="6">
        <v>597</v>
      </c>
      <c r="BA599" s="45" t="str">
        <f t="shared" ca="1" si="62"/>
        <v>DR5952-810</v>
      </c>
      <c r="BB599" s="44">
        <f t="shared" ca="1" si="63"/>
        <v>44765</v>
      </c>
      <c r="BC599" s="6">
        <f>$AM$2</f>
        <v>7.5</v>
      </c>
      <c r="BD599" s="6">
        <f ca="1">$AM$34</f>
        <v>278</v>
      </c>
      <c r="BF599" s="6" cm="1">
        <f t="array" aca="1" ref="BF599" ca="1">SMALL(IF(CGAC-$D$1&lt;36,ROW($BD$3:$BD$1009)-2,9999),ROW(597:597))</f>
        <v>597</v>
      </c>
      <c r="BG599" s="6" t="str" cm="1">
        <f t="array" aca="1" ref="BG599" ca="1">OFFSET($AZ$2,$BF599,COLUMN(A:A),,)</f>
        <v>DR5952-810</v>
      </c>
      <c r="BH599" s="49" cm="1">
        <f t="array" aca="1" ref="BH599" ca="1">OFFSET($AZ$2,$BF599,COLUMN(B:B),,)</f>
        <v>44765</v>
      </c>
      <c r="BI599" s="6" cm="1">
        <f t="array" aca="1" ref="BI599" ca="1">OFFSET($AZ$2,$BF599,COLUMN(C:C),,)</f>
        <v>7.5</v>
      </c>
      <c r="BJ599" s="6" cm="1">
        <f t="array" aca="1" ref="BJ599" ca="1">OFFSET($AZ$2,$BF599,COLUMN(D:D),,)</f>
        <v>278</v>
      </c>
    </row>
    <row r="600" spans="52:62">
      <c r="AZ600" s="6">
        <v>598</v>
      </c>
      <c r="BA600" s="45" t="str">
        <f t="shared" ca="1" si="62"/>
        <v>DR5952-810</v>
      </c>
      <c r="BB600" s="44">
        <f t="shared" ca="1" si="63"/>
        <v>44765</v>
      </c>
      <c r="BC600" s="6">
        <f>$AN$2</f>
        <v>8</v>
      </c>
      <c r="BD600" s="6">
        <f ca="1">$AN$34</f>
        <v>701</v>
      </c>
      <c r="BF600" s="6" cm="1">
        <f t="array" aca="1" ref="BF600" ca="1">SMALL(IF(CGAC-$D$1&lt;36,ROW($BD$3:$BD$1009)-2,9999),ROW(598:598))</f>
        <v>598</v>
      </c>
      <c r="BG600" s="6" t="str" cm="1">
        <f t="array" aca="1" ref="BG600" ca="1">OFFSET($AZ$2,$BF600,COLUMN(A:A),,)</f>
        <v>DR5952-810</v>
      </c>
      <c r="BH600" s="49" cm="1">
        <f t="array" aca="1" ref="BH600" ca="1">OFFSET($AZ$2,$BF600,COLUMN(B:B),,)</f>
        <v>44765</v>
      </c>
      <c r="BI600" s="6" cm="1">
        <f t="array" aca="1" ref="BI600" ca="1">OFFSET($AZ$2,$BF600,COLUMN(C:C),,)</f>
        <v>8</v>
      </c>
      <c r="BJ600" s="6" cm="1">
        <f t="array" aca="1" ref="BJ600" ca="1">OFFSET($AZ$2,$BF600,COLUMN(D:D),,)</f>
        <v>701</v>
      </c>
    </row>
    <row r="601" spans="52:62">
      <c r="AZ601" s="6">
        <v>599</v>
      </c>
      <c r="BA601" s="45" t="str">
        <f t="shared" ca="1" si="62"/>
        <v>DR5952-810</v>
      </c>
      <c r="BB601" s="44">
        <f t="shared" ca="1" si="63"/>
        <v>44765</v>
      </c>
      <c r="BC601" s="6">
        <f>$AO$2</f>
        <v>8.5</v>
      </c>
      <c r="BD601" s="6">
        <f ca="1">$AO$34</f>
        <v>734</v>
      </c>
      <c r="BF601" s="6" cm="1">
        <f t="array" aca="1" ref="BF601" ca="1">SMALL(IF(CGAC-$D$1&lt;36,ROW($BD$3:$BD$1009)-2,9999),ROW(599:599))</f>
        <v>599</v>
      </c>
      <c r="BG601" s="6" t="str" cm="1">
        <f t="array" aca="1" ref="BG601" ca="1">OFFSET($AZ$2,$BF601,COLUMN(A:A),,)</f>
        <v>DR5952-810</v>
      </c>
      <c r="BH601" s="49" cm="1">
        <f t="array" aca="1" ref="BH601" ca="1">OFFSET($AZ$2,$BF601,COLUMN(B:B),,)</f>
        <v>44765</v>
      </c>
      <c r="BI601" s="6" cm="1">
        <f t="array" aca="1" ref="BI601" ca="1">OFFSET($AZ$2,$BF601,COLUMN(C:C),,)</f>
        <v>8.5</v>
      </c>
      <c r="BJ601" s="6" cm="1">
        <f t="array" aca="1" ref="BJ601" ca="1">OFFSET($AZ$2,$BF601,COLUMN(D:D),,)</f>
        <v>734</v>
      </c>
    </row>
    <row r="602" spans="52:62">
      <c r="AZ602" s="6">
        <v>600</v>
      </c>
      <c r="BA602" s="45" t="str">
        <f t="shared" ca="1" si="62"/>
        <v>DR5952-810</v>
      </c>
      <c r="BB602" s="44">
        <f t="shared" ca="1" si="63"/>
        <v>44765</v>
      </c>
      <c r="BC602" s="6">
        <f>$AP$2</f>
        <v>9</v>
      </c>
      <c r="BD602" s="6">
        <f ca="1">$AP$34</f>
        <v>310</v>
      </c>
      <c r="BF602" s="6" cm="1">
        <f t="array" aca="1" ref="BF602" ca="1">SMALL(IF(CGAC-$D$1&lt;36,ROW($BD$3:$BD$1009)-2,9999),ROW(600:600))</f>
        <v>600</v>
      </c>
      <c r="BG602" s="6" t="str" cm="1">
        <f t="array" aca="1" ref="BG602" ca="1">OFFSET($AZ$2,$BF602,COLUMN(A:A),,)</f>
        <v>DR5952-810</v>
      </c>
      <c r="BH602" s="49" cm="1">
        <f t="array" aca="1" ref="BH602" ca="1">OFFSET($AZ$2,$BF602,COLUMN(B:B),,)</f>
        <v>44765</v>
      </c>
      <c r="BI602" s="6" cm="1">
        <f t="array" aca="1" ref="BI602" ca="1">OFFSET($AZ$2,$BF602,COLUMN(C:C),,)</f>
        <v>9</v>
      </c>
      <c r="BJ602" s="6" cm="1">
        <f t="array" aca="1" ref="BJ602" ca="1">OFFSET($AZ$2,$BF602,COLUMN(D:D),,)</f>
        <v>310</v>
      </c>
    </row>
    <row r="603" spans="52:62">
      <c r="AZ603" s="6">
        <v>601</v>
      </c>
      <c r="BA603" s="45" t="str">
        <f t="shared" ca="1" si="62"/>
        <v>DR5952-810</v>
      </c>
      <c r="BB603" s="44">
        <f t="shared" ca="1" si="63"/>
        <v>44765</v>
      </c>
      <c r="BC603" s="6">
        <f>$AQ$2</f>
        <v>9.5</v>
      </c>
      <c r="BD603" s="6">
        <f ca="1">$AQ$34</f>
        <v>1002</v>
      </c>
      <c r="BF603" s="6" cm="1">
        <f t="array" aca="1" ref="BF603" ca="1">SMALL(IF(CGAC-$D$1&lt;36,ROW($BD$3:$BD$1009)-2,9999),ROW(601:601))</f>
        <v>601</v>
      </c>
      <c r="BG603" s="6" t="str" cm="1">
        <f t="array" aca="1" ref="BG603" ca="1">OFFSET($AZ$2,$BF603,COLUMN(A:A),,)</f>
        <v>DR5952-810</v>
      </c>
      <c r="BH603" s="49" cm="1">
        <f t="array" aca="1" ref="BH603" ca="1">OFFSET($AZ$2,$BF603,COLUMN(B:B),,)</f>
        <v>44765</v>
      </c>
      <c r="BI603" s="6" cm="1">
        <f t="array" aca="1" ref="BI603" ca="1">OFFSET($AZ$2,$BF603,COLUMN(C:C),,)</f>
        <v>9.5</v>
      </c>
      <c r="BJ603" s="6" cm="1">
        <f t="array" aca="1" ref="BJ603" ca="1">OFFSET($AZ$2,$BF603,COLUMN(D:D),,)</f>
        <v>1002</v>
      </c>
    </row>
    <row r="604" spans="52:62">
      <c r="AZ604" s="6">
        <v>602</v>
      </c>
      <c r="BA604" s="45" t="str">
        <f t="shared" ca="1" si="62"/>
        <v>DR5952-810</v>
      </c>
      <c r="BB604" s="44">
        <f t="shared" ca="1" si="63"/>
        <v>44765</v>
      </c>
      <c r="BC604" s="6">
        <f>$AR$2</f>
        <v>10</v>
      </c>
      <c r="BD604" s="6">
        <f ca="1">$AR$34</f>
        <v>808</v>
      </c>
      <c r="BF604" s="6" cm="1">
        <f t="array" aca="1" ref="BF604" ca="1">SMALL(IF(CGAC-$D$1&lt;36,ROW($BD$3:$BD$1009)-2,9999),ROW(602:602))</f>
        <v>602</v>
      </c>
      <c r="BG604" s="6" t="str" cm="1">
        <f t="array" aca="1" ref="BG604" ca="1">OFFSET($AZ$2,$BF604,COLUMN(A:A),,)</f>
        <v>DR5952-810</v>
      </c>
      <c r="BH604" s="49" cm="1">
        <f t="array" aca="1" ref="BH604" ca="1">OFFSET($AZ$2,$BF604,COLUMN(B:B),,)</f>
        <v>44765</v>
      </c>
      <c r="BI604" s="6" cm="1">
        <f t="array" aca="1" ref="BI604" ca="1">OFFSET($AZ$2,$BF604,COLUMN(C:C),,)</f>
        <v>10</v>
      </c>
      <c r="BJ604" s="6" cm="1">
        <f t="array" aca="1" ref="BJ604" ca="1">OFFSET($AZ$2,$BF604,COLUMN(D:D),,)</f>
        <v>808</v>
      </c>
    </row>
    <row r="605" spans="52:62">
      <c r="AZ605" s="6">
        <v>603</v>
      </c>
      <c r="BA605" s="45" t="str">
        <f t="shared" ca="1" si="62"/>
        <v>DR5952-810</v>
      </c>
      <c r="BB605" s="44">
        <f t="shared" ca="1" si="63"/>
        <v>44765</v>
      </c>
      <c r="BC605" s="6">
        <f>$AS$2</f>
        <v>10.5</v>
      </c>
      <c r="BD605" s="6">
        <f ca="1">$AS$34</f>
        <v>246</v>
      </c>
      <c r="BF605" s="6" cm="1">
        <f t="array" aca="1" ref="BF605" ca="1">SMALL(IF(CGAC-$D$1&lt;36,ROW($BD$3:$BD$1009)-2,9999),ROW(603:603))</f>
        <v>603</v>
      </c>
      <c r="BG605" s="6" t="str" cm="1">
        <f t="array" aca="1" ref="BG605" ca="1">OFFSET($AZ$2,$BF605,COLUMN(A:A),,)</f>
        <v>DR5952-810</v>
      </c>
      <c r="BH605" s="49" cm="1">
        <f t="array" aca="1" ref="BH605" ca="1">OFFSET($AZ$2,$BF605,COLUMN(B:B),,)</f>
        <v>44765</v>
      </c>
      <c r="BI605" s="6" cm="1">
        <f t="array" aca="1" ref="BI605" ca="1">OFFSET($AZ$2,$BF605,COLUMN(C:C),,)</f>
        <v>10.5</v>
      </c>
      <c r="BJ605" s="6" cm="1">
        <f t="array" aca="1" ref="BJ605" ca="1">OFFSET($AZ$2,$BF605,COLUMN(D:D),,)</f>
        <v>246</v>
      </c>
    </row>
    <row r="606" spans="52:62">
      <c r="AZ606" s="6">
        <v>604</v>
      </c>
      <c r="BA606" s="45" t="str">
        <f t="shared" ca="1" si="62"/>
        <v>DR5952-810</v>
      </c>
      <c r="BB606" s="44">
        <f t="shared" ca="1" si="63"/>
        <v>44765</v>
      </c>
      <c r="BC606" s="6">
        <f>$AT$2</f>
        <v>11</v>
      </c>
      <c r="BD606" s="6">
        <f ca="1">$AT$34</f>
        <v>537</v>
      </c>
      <c r="BF606" s="6" cm="1">
        <f t="array" aca="1" ref="BF606" ca="1">SMALL(IF(CGAC-$D$1&lt;36,ROW($BD$3:$BD$1009)-2,9999),ROW(604:604))</f>
        <v>604</v>
      </c>
      <c r="BG606" s="6" t="str" cm="1">
        <f t="array" aca="1" ref="BG606" ca="1">OFFSET($AZ$2,$BF606,COLUMN(A:A),,)</f>
        <v>DR5952-810</v>
      </c>
      <c r="BH606" s="49" cm="1">
        <f t="array" aca="1" ref="BH606" ca="1">OFFSET($AZ$2,$BF606,COLUMN(B:B),,)</f>
        <v>44765</v>
      </c>
      <c r="BI606" s="6" cm="1">
        <f t="array" aca="1" ref="BI606" ca="1">OFFSET($AZ$2,$BF606,COLUMN(C:C),,)</f>
        <v>11</v>
      </c>
      <c r="BJ606" s="6" cm="1">
        <f t="array" aca="1" ref="BJ606" ca="1">OFFSET($AZ$2,$BF606,COLUMN(D:D),,)</f>
        <v>537</v>
      </c>
    </row>
    <row r="607" spans="52:62">
      <c r="AZ607" s="6">
        <v>605</v>
      </c>
      <c r="BA607" s="45" t="str">
        <f t="shared" ca="1" si="62"/>
        <v>DR5952-810</v>
      </c>
      <c r="BB607" s="44">
        <f t="shared" ca="1" si="63"/>
        <v>44765</v>
      </c>
      <c r="BC607" s="6">
        <f>$AU$2</f>
        <v>11.5</v>
      </c>
      <c r="BD607" s="6">
        <f ca="1">$AU$34</f>
        <v>85</v>
      </c>
      <c r="BF607" s="6" cm="1">
        <f t="array" aca="1" ref="BF607" ca="1">SMALL(IF(CGAC-$D$1&lt;36,ROW($BD$3:$BD$1009)-2,9999),ROW(605:605))</f>
        <v>605</v>
      </c>
      <c r="BG607" s="6" t="str" cm="1">
        <f t="array" aca="1" ref="BG607" ca="1">OFFSET($AZ$2,$BF607,COLUMN(A:A),,)</f>
        <v>DR5952-810</v>
      </c>
      <c r="BH607" s="49" cm="1">
        <f t="array" aca="1" ref="BH607" ca="1">OFFSET($AZ$2,$BF607,COLUMN(B:B),,)</f>
        <v>44765</v>
      </c>
      <c r="BI607" s="6" cm="1">
        <f t="array" aca="1" ref="BI607" ca="1">OFFSET($AZ$2,$BF607,COLUMN(C:C),,)</f>
        <v>11.5</v>
      </c>
      <c r="BJ607" s="6" cm="1">
        <f t="array" aca="1" ref="BJ607" ca="1">OFFSET($AZ$2,$BF607,COLUMN(D:D),,)</f>
        <v>85</v>
      </c>
    </row>
    <row r="608" spans="52:62">
      <c r="AZ608" s="6">
        <v>606</v>
      </c>
      <c r="BA608" s="45" t="str">
        <f t="shared" ca="1" si="62"/>
        <v>DR5952-810</v>
      </c>
      <c r="BB608" s="44">
        <f t="shared" ca="1" si="63"/>
        <v>44765</v>
      </c>
      <c r="BC608" s="6">
        <f>$AV$2</f>
        <v>12</v>
      </c>
      <c r="BD608" s="6">
        <f ca="1">$AV$34</f>
        <v>310</v>
      </c>
      <c r="BF608" s="6" cm="1">
        <f t="array" aca="1" ref="BF608" ca="1">SMALL(IF(CGAC-$D$1&lt;36,ROW($BD$3:$BD$1009)-2,9999),ROW(606:606))</f>
        <v>606</v>
      </c>
      <c r="BG608" s="6" t="str" cm="1">
        <f t="array" aca="1" ref="BG608" ca="1">OFFSET($AZ$2,$BF608,COLUMN(A:A),,)</f>
        <v>DR5952-810</v>
      </c>
      <c r="BH608" s="49" cm="1">
        <f t="array" aca="1" ref="BH608" ca="1">OFFSET($AZ$2,$BF608,COLUMN(B:B),,)</f>
        <v>44765</v>
      </c>
      <c r="BI608" s="6" cm="1">
        <f t="array" aca="1" ref="BI608" ca="1">OFFSET($AZ$2,$BF608,COLUMN(C:C),,)</f>
        <v>12</v>
      </c>
      <c r="BJ608" s="6" cm="1">
        <f t="array" aca="1" ref="BJ608" ca="1">OFFSET($AZ$2,$BF608,COLUMN(D:D),,)</f>
        <v>310</v>
      </c>
    </row>
    <row r="609" spans="52:62">
      <c r="AZ609" s="6">
        <v>607</v>
      </c>
      <c r="BA609" s="45" t="str">
        <f t="shared" ca="1" si="62"/>
        <v>DR5952-810</v>
      </c>
      <c r="BB609" s="44">
        <f t="shared" ca="1" si="63"/>
        <v>44765</v>
      </c>
      <c r="BC609" s="6">
        <f>$AW$2</f>
        <v>12.5</v>
      </c>
      <c r="BD609" s="6">
        <f ca="1">$AW$34</f>
        <v>60</v>
      </c>
      <c r="BF609" s="6" cm="1">
        <f t="array" aca="1" ref="BF609" ca="1">SMALL(IF(CGAC-$D$1&lt;36,ROW($BD$3:$BD$1009)-2,9999),ROW(607:607))</f>
        <v>607</v>
      </c>
      <c r="BG609" s="6" t="str" cm="1">
        <f t="array" aca="1" ref="BG609" ca="1">OFFSET($AZ$2,$BF609,COLUMN(A:A),,)</f>
        <v>DR5952-810</v>
      </c>
      <c r="BH609" s="49" cm="1">
        <f t="array" aca="1" ref="BH609" ca="1">OFFSET($AZ$2,$BF609,COLUMN(B:B),,)</f>
        <v>44765</v>
      </c>
      <c r="BI609" s="6" cm="1">
        <f t="array" aca="1" ref="BI609" ca="1">OFFSET($AZ$2,$BF609,COLUMN(C:C),,)</f>
        <v>12.5</v>
      </c>
      <c r="BJ609" s="6" cm="1">
        <f t="array" aca="1" ref="BJ609" ca="1">OFFSET($AZ$2,$BF609,COLUMN(D:D),,)</f>
        <v>60</v>
      </c>
    </row>
    <row r="610" spans="52:62">
      <c r="AZ610" s="6">
        <v>608</v>
      </c>
      <c r="BA610" s="45" t="str">
        <f t="shared" ca="1" si="62"/>
        <v>DR5952-810</v>
      </c>
      <c r="BB610" s="44">
        <f t="shared" ca="1" si="63"/>
        <v>44765</v>
      </c>
      <c r="BC610" s="6">
        <f>$AX$2</f>
        <v>13</v>
      </c>
      <c r="BD610" s="6">
        <f ca="1">$AX$34</f>
        <v>42</v>
      </c>
      <c r="BF610" s="6" cm="1">
        <f t="array" aca="1" ref="BF610" ca="1">SMALL(IF(CGAC-$D$1&lt;36,ROW($BD$3:$BD$1009)-2,9999),ROW(608:608))</f>
        <v>608</v>
      </c>
      <c r="BG610" s="6" t="str" cm="1">
        <f t="array" aca="1" ref="BG610" ca="1">OFFSET($AZ$2,$BF610,COLUMN(A:A),,)</f>
        <v>DR5952-810</v>
      </c>
      <c r="BH610" s="49" cm="1">
        <f t="array" aca="1" ref="BH610" ca="1">OFFSET($AZ$2,$BF610,COLUMN(B:B),,)</f>
        <v>44765</v>
      </c>
      <c r="BI610" s="6" cm="1">
        <f t="array" aca="1" ref="BI610" ca="1">OFFSET($AZ$2,$BF610,COLUMN(C:C),,)</f>
        <v>13</v>
      </c>
      <c r="BJ610" s="6" cm="1">
        <f t="array" aca="1" ref="BJ610" ca="1">OFFSET($AZ$2,$BF610,COLUMN(D:D),,)</f>
        <v>42</v>
      </c>
    </row>
    <row r="611" spans="52:62">
      <c r="AZ611" s="6">
        <v>609</v>
      </c>
      <c r="BA611" s="45" t="str">
        <f ca="1">$AD$35</f>
        <v>CV0852-004</v>
      </c>
      <c r="BB611" s="44">
        <f ca="1">$AE$35</f>
        <v>44765</v>
      </c>
      <c r="BC611" s="6">
        <f>$AF$2</f>
        <v>4</v>
      </c>
      <c r="BD611" s="6">
        <f ca="1">$AF$35</f>
        <v>0</v>
      </c>
      <c r="BF611" s="6" cm="1">
        <f t="array" aca="1" ref="BF611" ca="1">SMALL(IF(CGAC-$D$1&lt;36,ROW($BD$3:$BD$1009)-2,9999),ROW(609:609))</f>
        <v>609</v>
      </c>
      <c r="BG611" s="6" t="str" cm="1">
        <f t="array" aca="1" ref="BG611" ca="1">OFFSET($AZ$2,$BF611,COLUMN(A:A),,)</f>
        <v>CV0852-004</v>
      </c>
      <c r="BH611" s="49" cm="1">
        <f t="array" aca="1" ref="BH611" ca="1">OFFSET($AZ$2,$BF611,COLUMN(B:B),,)</f>
        <v>44765</v>
      </c>
      <c r="BI611" s="6" cm="1">
        <f t="array" aca="1" ref="BI611" ca="1">OFFSET($AZ$2,$BF611,COLUMN(C:C),,)</f>
        <v>4</v>
      </c>
      <c r="BJ611" s="6" cm="1">
        <f t="array" aca="1" ref="BJ611" ca="1">OFFSET($AZ$2,$BF611,COLUMN(D:D),,)</f>
        <v>0</v>
      </c>
    </row>
    <row r="612" spans="52:62">
      <c r="AZ612" s="6">
        <v>610</v>
      </c>
      <c r="BA612" s="45" t="str">
        <f t="shared" ref="BA612:BA629" ca="1" si="64">$AD$35</f>
        <v>CV0852-004</v>
      </c>
      <c r="BB612" s="44">
        <f t="shared" ref="BB612:BB629" ca="1" si="65">$AE$35</f>
        <v>44765</v>
      </c>
      <c r="BC612" s="6">
        <f>$AG$2</f>
        <v>4.5</v>
      </c>
      <c r="BD612" s="6">
        <f ca="1">$AG$35</f>
        <v>0</v>
      </c>
      <c r="BF612" s="6" cm="1">
        <f t="array" aca="1" ref="BF612" ca="1">SMALL(IF(CGAC-$D$1&lt;36,ROW($BD$3:$BD$1009)-2,9999),ROW(610:610))</f>
        <v>610</v>
      </c>
      <c r="BG612" s="6" t="str" cm="1">
        <f t="array" aca="1" ref="BG612" ca="1">OFFSET($AZ$2,$BF612,COLUMN(A:A),,)</f>
        <v>CV0852-004</v>
      </c>
      <c r="BH612" s="49" cm="1">
        <f t="array" aca="1" ref="BH612" ca="1">OFFSET($AZ$2,$BF612,COLUMN(B:B),,)</f>
        <v>44765</v>
      </c>
      <c r="BI612" s="6" cm="1">
        <f t="array" aca="1" ref="BI612" ca="1">OFFSET($AZ$2,$BF612,COLUMN(C:C),,)</f>
        <v>4.5</v>
      </c>
      <c r="BJ612" s="6" cm="1">
        <f t="array" aca="1" ref="BJ612" ca="1">OFFSET($AZ$2,$BF612,COLUMN(D:D),,)</f>
        <v>0</v>
      </c>
    </row>
    <row r="613" spans="52:62">
      <c r="AZ613" s="6">
        <v>611</v>
      </c>
      <c r="BA613" s="45" t="str">
        <f t="shared" ca="1" si="64"/>
        <v>CV0852-004</v>
      </c>
      <c r="BB613" s="44">
        <f t="shared" ca="1" si="65"/>
        <v>44765</v>
      </c>
      <c r="BC613" s="6">
        <f>$AH$2</f>
        <v>5</v>
      </c>
      <c r="BD613" s="6">
        <f ca="1">$AH$35</f>
        <v>48</v>
      </c>
      <c r="BF613" s="6" cm="1">
        <f t="array" aca="1" ref="BF613" ca="1">SMALL(IF(CGAC-$D$1&lt;36,ROW($BD$3:$BD$1009)-2,9999),ROW(611:611))</f>
        <v>611</v>
      </c>
      <c r="BG613" s="6" t="str" cm="1">
        <f t="array" aca="1" ref="BG613" ca="1">OFFSET($AZ$2,$BF613,COLUMN(A:A),,)</f>
        <v>CV0852-004</v>
      </c>
      <c r="BH613" s="49" cm="1">
        <f t="array" aca="1" ref="BH613" ca="1">OFFSET($AZ$2,$BF613,COLUMN(B:B),,)</f>
        <v>44765</v>
      </c>
      <c r="BI613" s="6" cm="1">
        <f t="array" aca="1" ref="BI613" ca="1">OFFSET($AZ$2,$BF613,COLUMN(C:C),,)</f>
        <v>5</v>
      </c>
      <c r="BJ613" s="6" cm="1">
        <f t="array" aca="1" ref="BJ613" ca="1">OFFSET($AZ$2,$BF613,COLUMN(D:D),,)</f>
        <v>48</v>
      </c>
    </row>
    <row r="614" spans="52:62">
      <c r="AZ614" s="6">
        <v>612</v>
      </c>
      <c r="BA614" s="45" t="str">
        <f t="shared" ca="1" si="64"/>
        <v>CV0852-004</v>
      </c>
      <c r="BB614" s="44">
        <f t="shared" ca="1" si="65"/>
        <v>44765</v>
      </c>
      <c r="BC614" s="6">
        <f>$AI$2</f>
        <v>5.5</v>
      </c>
      <c r="BD614" s="6">
        <f ca="1">$AI$35</f>
        <v>24</v>
      </c>
      <c r="BF614" s="6" cm="1">
        <f t="array" aca="1" ref="BF614" ca="1">SMALL(IF(CGAC-$D$1&lt;36,ROW($BD$3:$BD$1009)-2,9999),ROW(612:612))</f>
        <v>612</v>
      </c>
      <c r="BG614" s="6" t="str" cm="1">
        <f t="array" aca="1" ref="BG614" ca="1">OFFSET($AZ$2,$BF614,COLUMN(A:A),,)</f>
        <v>CV0852-004</v>
      </c>
      <c r="BH614" s="49" cm="1">
        <f t="array" aca="1" ref="BH614" ca="1">OFFSET($AZ$2,$BF614,COLUMN(B:B),,)</f>
        <v>44765</v>
      </c>
      <c r="BI614" s="6" cm="1">
        <f t="array" aca="1" ref="BI614" ca="1">OFFSET($AZ$2,$BF614,COLUMN(C:C),,)</f>
        <v>5.5</v>
      </c>
      <c r="BJ614" s="6" cm="1">
        <f t="array" aca="1" ref="BJ614" ca="1">OFFSET($AZ$2,$BF614,COLUMN(D:D),,)</f>
        <v>24</v>
      </c>
    </row>
    <row r="615" spans="52:62">
      <c r="AZ615" s="6">
        <v>613</v>
      </c>
      <c r="BA615" s="45" t="str">
        <f t="shared" ca="1" si="64"/>
        <v>CV0852-004</v>
      </c>
      <c r="BB615" s="44">
        <f t="shared" ca="1" si="65"/>
        <v>44765</v>
      </c>
      <c r="BC615" s="6">
        <f>$AJ$2</f>
        <v>6</v>
      </c>
      <c r="BD615" s="6">
        <f ca="1">$AJ$35</f>
        <v>72</v>
      </c>
      <c r="BF615" s="6" cm="1">
        <f t="array" aca="1" ref="BF615" ca="1">SMALL(IF(CGAC-$D$1&lt;36,ROW($BD$3:$BD$1009)-2,9999),ROW(613:613))</f>
        <v>613</v>
      </c>
      <c r="BG615" s="6" t="str" cm="1">
        <f t="array" aca="1" ref="BG615" ca="1">OFFSET($AZ$2,$BF615,COLUMN(A:A),,)</f>
        <v>CV0852-004</v>
      </c>
      <c r="BH615" s="49" cm="1">
        <f t="array" aca="1" ref="BH615" ca="1">OFFSET($AZ$2,$BF615,COLUMN(B:B),,)</f>
        <v>44765</v>
      </c>
      <c r="BI615" s="6" cm="1">
        <f t="array" aca="1" ref="BI615" ca="1">OFFSET($AZ$2,$BF615,COLUMN(C:C),,)</f>
        <v>6</v>
      </c>
      <c r="BJ615" s="6" cm="1">
        <f t="array" aca="1" ref="BJ615" ca="1">OFFSET($AZ$2,$BF615,COLUMN(D:D),,)</f>
        <v>72</v>
      </c>
    </row>
    <row r="616" spans="52:62">
      <c r="AZ616" s="6">
        <v>614</v>
      </c>
      <c r="BA616" s="45" t="str">
        <f t="shared" ca="1" si="64"/>
        <v>CV0852-004</v>
      </c>
      <c r="BB616" s="44">
        <f t="shared" ca="1" si="65"/>
        <v>44765</v>
      </c>
      <c r="BC616" s="6">
        <f>$AK$2</f>
        <v>6.5</v>
      </c>
      <c r="BD616" s="6">
        <f ca="1">$AK$35</f>
        <v>24</v>
      </c>
      <c r="BF616" s="6" cm="1">
        <f t="array" aca="1" ref="BF616" ca="1">SMALL(IF(CGAC-$D$1&lt;36,ROW($BD$3:$BD$1009)-2,9999),ROW(614:614))</f>
        <v>614</v>
      </c>
      <c r="BG616" s="6" t="str" cm="1">
        <f t="array" aca="1" ref="BG616" ca="1">OFFSET($AZ$2,$BF616,COLUMN(A:A),,)</f>
        <v>CV0852-004</v>
      </c>
      <c r="BH616" s="49" cm="1">
        <f t="array" aca="1" ref="BH616" ca="1">OFFSET($AZ$2,$BF616,COLUMN(B:B),,)</f>
        <v>44765</v>
      </c>
      <c r="BI616" s="6" cm="1">
        <f t="array" aca="1" ref="BI616" ca="1">OFFSET($AZ$2,$BF616,COLUMN(C:C),,)</f>
        <v>6.5</v>
      </c>
      <c r="BJ616" s="6" cm="1">
        <f t="array" aca="1" ref="BJ616" ca="1">OFFSET($AZ$2,$BF616,COLUMN(D:D),,)</f>
        <v>24</v>
      </c>
    </row>
    <row r="617" spans="52:62">
      <c r="AZ617" s="6">
        <v>615</v>
      </c>
      <c r="BA617" s="45" t="str">
        <f t="shared" ca="1" si="64"/>
        <v>CV0852-004</v>
      </c>
      <c r="BB617" s="44">
        <f t="shared" ca="1" si="65"/>
        <v>44765</v>
      </c>
      <c r="BC617" s="6">
        <f>$AL$2</f>
        <v>7</v>
      </c>
      <c r="BD617" s="6">
        <f ca="1">$AL$35</f>
        <v>72</v>
      </c>
      <c r="BF617" s="6" cm="1">
        <f t="array" aca="1" ref="BF617" ca="1">SMALL(IF(CGAC-$D$1&lt;36,ROW($BD$3:$BD$1009)-2,9999),ROW(615:615))</f>
        <v>615</v>
      </c>
      <c r="BG617" s="6" t="str" cm="1">
        <f t="array" aca="1" ref="BG617" ca="1">OFFSET($AZ$2,$BF617,COLUMN(A:A),,)</f>
        <v>CV0852-004</v>
      </c>
      <c r="BH617" s="49" cm="1">
        <f t="array" aca="1" ref="BH617" ca="1">OFFSET($AZ$2,$BF617,COLUMN(B:B),,)</f>
        <v>44765</v>
      </c>
      <c r="BI617" s="6" cm="1">
        <f t="array" aca="1" ref="BI617" ca="1">OFFSET($AZ$2,$BF617,COLUMN(C:C),,)</f>
        <v>7</v>
      </c>
      <c r="BJ617" s="6" cm="1">
        <f t="array" aca="1" ref="BJ617" ca="1">OFFSET($AZ$2,$BF617,COLUMN(D:D),,)</f>
        <v>72</v>
      </c>
    </row>
    <row r="618" spans="52:62">
      <c r="AZ618" s="6">
        <v>616</v>
      </c>
      <c r="BA618" s="45" t="str">
        <f t="shared" ca="1" si="64"/>
        <v>CV0852-004</v>
      </c>
      <c r="BB618" s="44">
        <f t="shared" ca="1" si="65"/>
        <v>44765</v>
      </c>
      <c r="BC618" s="6">
        <f>$AM$2</f>
        <v>7.5</v>
      </c>
      <c r="BD618" s="6">
        <f ca="1">$AM$35</f>
        <v>48</v>
      </c>
      <c r="BF618" s="6" cm="1">
        <f t="array" aca="1" ref="BF618" ca="1">SMALL(IF(CGAC-$D$1&lt;36,ROW($BD$3:$BD$1009)-2,9999),ROW(616:616))</f>
        <v>616</v>
      </c>
      <c r="BG618" s="6" t="str" cm="1">
        <f t="array" aca="1" ref="BG618" ca="1">OFFSET($AZ$2,$BF618,COLUMN(A:A),,)</f>
        <v>CV0852-004</v>
      </c>
      <c r="BH618" s="49" cm="1">
        <f t="array" aca="1" ref="BH618" ca="1">OFFSET($AZ$2,$BF618,COLUMN(B:B),,)</f>
        <v>44765</v>
      </c>
      <c r="BI618" s="6" cm="1">
        <f t="array" aca="1" ref="BI618" ca="1">OFFSET($AZ$2,$BF618,COLUMN(C:C),,)</f>
        <v>7.5</v>
      </c>
      <c r="BJ618" s="6" cm="1">
        <f t="array" aca="1" ref="BJ618" ca="1">OFFSET($AZ$2,$BF618,COLUMN(D:D),,)</f>
        <v>48</v>
      </c>
    </row>
    <row r="619" spans="52:62">
      <c r="AZ619" s="6">
        <v>617</v>
      </c>
      <c r="BA619" s="45" t="str">
        <f t="shared" ca="1" si="64"/>
        <v>CV0852-004</v>
      </c>
      <c r="BB619" s="44">
        <f t="shared" ca="1" si="65"/>
        <v>44765</v>
      </c>
      <c r="BC619" s="6">
        <f>$AN$2</f>
        <v>8</v>
      </c>
      <c r="BD619" s="6">
        <f ca="1">$AN$35</f>
        <v>228</v>
      </c>
      <c r="BF619" s="6" cm="1">
        <f t="array" aca="1" ref="BF619" ca="1">SMALL(IF(CGAC-$D$1&lt;36,ROW($BD$3:$BD$1009)-2,9999),ROW(617:617))</f>
        <v>617</v>
      </c>
      <c r="BG619" s="6" t="str" cm="1">
        <f t="array" aca="1" ref="BG619" ca="1">OFFSET($AZ$2,$BF619,COLUMN(A:A),,)</f>
        <v>CV0852-004</v>
      </c>
      <c r="BH619" s="49" cm="1">
        <f t="array" aca="1" ref="BH619" ca="1">OFFSET($AZ$2,$BF619,COLUMN(B:B),,)</f>
        <v>44765</v>
      </c>
      <c r="BI619" s="6" cm="1">
        <f t="array" aca="1" ref="BI619" ca="1">OFFSET($AZ$2,$BF619,COLUMN(C:C),,)</f>
        <v>8</v>
      </c>
      <c r="BJ619" s="6" cm="1">
        <f t="array" aca="1" ref="BJ619" ca="1">OFFSET($AZ$2,$BF619,COLUMN(D:D),,)</f>
        <v>228</v>
      </c>
    </row>
    <row r="620" spans="52:62">
      <c r="AZ620" s="6">
        <v>618</v>
      </c>
      <c r="BA620" s="45" t="str">
        <f t="shared" ca="1" si="64"/>
        <v>CV0852-004</v>
      </c>
      <c r="BB620" s="44">
        <f t="shared" ca="1" si="65"/>
        <v>44765</v>
      </c>
      <c r="BC620" s="6">
        <f>$AO$2</f>
        <v>8.5</v>
      </c>
      <c r="BD620" s="6">
        <f ca="1">$AO$35</f>
        <v>138</v>
      </c>
      <c r="BF620" s="6" cm="1">
        <f t="array" aca="1" ref="BF620" ca="1">SMALL(IF(CGAC-$D$1&lt;36,ROW($BD$3:$BD$1009)-2,9999),ROW(618:618))</f>
        <v>618</v>
      </c>
      <c r="BG620" s="6" t="str" cm="1">
        <f t="array" aca="1" ref="BG620" ca="1">OFFSET($AZ$2,$BF620,COLUMN(A:A),,)</f>
        <v>CV0852-004</v>
      </c>
      <c r="BH620" s="49" cm="1">
        <f t="array" aca="1" ref="BH620" ca="1">OFFSET($AZ$2,$BF620,COLUMN(B:B),,)</f>
        <v>44765</v>
      </c>
      <c r="BI620" s="6" cm="1">
        <f t="array" aca="1" ref="BI620" ca="1">OFFSET($AZ$2,$BF620,COLUMN(C:C),,)</f>
        <v>8.5</v>
      </c>
      <c r="BJ620" s="6" cm="1">
        <f t="array" aca="1" ref="BJ620" ca="1">OFFSET($AZ$2,$BF620,COLUMN(D:D),,)</f>
        <v>138</v>
      </c>
    </row>
    <row r="621" spans="52:62">
      <c r="AZ621" s="6">
        <v>619</v>
      </c>
      <c r="BA621" s="45" t="str">
        <f t="shared" ca="1" si="64"/>
        <v>CV0852-004</v>
      </c>
      <c r="BB621" s="44">
        <f t="shared" ca="1" si="65"/>
        <v>44765</v>
      </c>
      <c r="BC621" s="6">
        <f>$AP$2</f>
        <v>9</v>
      </c>
      <c r="BD621" s="6">
        <f ca="1">$AP$35</f>
        <v>228</v>
      </c>
      <c r="BF621" s="6" cm="1">
        <f t="array" aca="1" ref="BF621" ca="1">SMALL(IF(CGAC-$D$1&lt;36,ROW($BD$3:$BD$1009)-2,9999),ROW(619:619))</f>
        <v>619</v>
      </c>
      <c r="BG621" s="6" t="str" cm="1">
        <f t="array" aca="1" ref="BG621" ca="1">OFFSET($AZ$2,$BF621,COLUMN(A:A),,)</f>
        <v>CV0852-004</v>
      </c>
      <c r="BH621" s="49" cm="1">
        <f t="array" aca="1" ref="BH621" ca="1">OFFSET($AZ$2,$BF621,COLUMN(B:B),,)</f>
        <v>44765</v>
      </c>
      <c r="BI621" s="6" cm="1">
        <f t="array" aca="1" ref="BI621" ca="1">OFFSET($AZ$2,$BF621,COLUMN(C:C),,)</f>
        <v>9</v>
      </c>
      <c r="BJ621" s="6" cm="1">
        <f t="array" aca="1" ref="BJ621" ca="1">OFFSET($AZ$2,$BF621,COLUMN(D:D),,)</f>
        <v>228</v>
      </c>
    </row>
    <row r="622" spans="52:62">
      <c r="AZ622" s="6">
        <v>620</v>
      </c>
      <c r="BA622" s="45" t="str">
        <f t="shared" ca="1" si="64"/>
        <v>CV0852-004</v>
      </c>
      <c r="BB622" s="44">
        <f t="shared" ca="1" si="65"/>
        <v>44765</v>
      </c>
      <c r="BC622" s="6">
        <f>$AQ$2</f>
        <v>9.5</v>
      </c>
      <c r="BD622" s="6">
        <f ca="1">$AQ$35</f>
        <v>138</v>
      </c>
      <c r="BF622" s="6" cm="1">
        <f t="array" aca="1" ref="BF622" ca="1">SMALL(IF(CGAC-$D$1&lt;36,ROW($BD$3:$BD$1009)-2,9999),ROW(620:620))</f>
        <v>620</v>
      </c>
      <c r="BG622" s="6" t="str" cm="1">
        <f t="array" aca="1" ref="BG622" ca="1">OFFSET($AZ$2,$BF622,COLUMN(A:A),,)</f>
        <v>CV0852-004</v>
      </c>
      <c r="BH622" s="49" cm="1">
        <f t="array" aca="1" ref="BH622" ca="1">OFFSET($AZ$2,$BF622,COLUMN(B:B),,)</f>
        <v>44765</v>
      </c>
      <c r="BI622" s="6" cm="1">
        <f t="array" aca="1" ref="BI622" ca="1">OFFSET($AZ$2,$BF622,COLUMN(C:C),,)</f>
        <v>9.5</v>
      </c>
      <c r="BJ622" s="6" cm="1">
        <f t="array" aca="1" ref="BJ622" ca="1">OFFSET($AZ$2,$BF622,COLUMN(D:D),,)</f>
        <v>138</v>
      </c>
    </row>
    <row r="623" spans="52:62">
      <c r="AZ623" s="6">
        <v>621</v>
      </c>
      <c r="BA623" s="45" t="str">
        <f t="shared" ca="1" si="64"/>
        <v>CV0852-004</v>
      </c>
      <c r="BB623" s="44">
        <f t="shared" ca="1" si="65"/>
        <v>44765</v>
      </c>
      <c r="BC623" s="6">
        <f>$AR$2</f>
        <v>10</v>
      </c>
      <c r="BD623" s="6">
        <f ca="1">$AR$35</f>
        <v>228</v>
      </c>
      <c r="BF623" s="6" cm="1">
        <f t="array" aca="1" ref="BF623" ca="1">SMALL(IF(CGAC-$D$1&lt;36,ROW($BD$3:$BD$1009)-2,9999),ROW(621:621))</f>
        <v>621</v>
      </c>
      <c r="BG623" s="6" t="str" cm="1">
        <f t="array" aca="1" ref="BG623" ca="1">OFFSET($AZ$2,$BF623,COLUMN(A:A),,)</f>
        <v>CV0852-004</v>
      </c>
      <c r="BH623" s="49" cm="1">
        <f t="array" aca="1" ref="BH623" ca="1">OFFSET($AZ$2,$BF623,COLUMN(B:B),,)</f>
        <v>44765</v>
      </c>
      <c r="BI623" s="6" cm="1">
        <f t="array" aca="1" ref="BI623" ca="1">OFFSET($AZ$2,$BF623,COLUMN(C:C),,)</f>
        <v>10</v>
      </c>
      <c r="BJ623" s="6" cm="1">
        <f t="array" aca="1" ref="BJ623" ca="1">OFFSET($AZ$2,$BF623,COLUMN(D:D),,)</f>
        <v>228</v>
      </c>
    </row>
    <row r="624" spans="52:62">
      <c r="AZ624" s="6">
        <v>622</v>
      </c>
      <c r="BA624" s="45" t="str">
        <f t="shared" ca="1" si="64"/>
        <v>CV0852-004</v>
      </c>
      <c r="BB624" s="44">
        <f t="shared" ca="1" si="65"/>
        <v>44765</v>
      </c>
      <c r="BC624" s="6">
        <f>$AS$2</f>
        <v>10.5</v>
      </c>
      <c r="BD624" s="6">
        <f ca="1">$AS$35</f>
        <v>90</v>
      </c>
      <c r="BF624" s="6" cm="1">
        <f t="array" aca="1" ref="BF624" ca="1">SMALL(IF(CGAC-$D$1&lt;36,ROW($BD$3:$BD$1009)-2,9999),ROW(622:622))</f>
        <v>622</v>
      </c>
      <c r="BG624" s="6" t="str" cm="1">
        <f t="array" aca="1" ref="BG624" ca="1">OFFSET($AZ$2,$BF624,COLUMN(A:A),,)</f>
        <v>CV0852-004</v>
      </c>
      <c r="BH624" s="49" cm="1">
        <f t="array" aca="1" ref="BH624" ca="1">OFFSET($AZ$2,$BF624,COLUMN(B:B),,)</f>
        <v>44765</v>
      </c>
      <c r="BI624" s="6" cm="1">
        <f t="array" aca="1" ref="BI624" ca="1">OFFSET($AZ$2,$BF624,COLUMN(C:C),,)</f>
        <v>10.5</v>
      </c>
      <c r="BJ624" s="6" cm="1">
        <f t="array" aca="1" ref="BJ624" ca="1">OFFSET($AZ$2,$BF624,COLUMN(D:D),,)</f>
        <v>90</v>
      </c>
    </row>
    <row r="625" spans="52:62">
      <c r="AZ625" s="6">
        <v>623</v>
      </c>
      <c r="BA625" s="45" t="str">
        <f t="shared" ca="1" si="64"/>
        <v>CV0852-004</v>
      </c>
      <c r="BB625" s="44">
        <f t="shared" ca="1" si="65"/>
        <v>44765</v>
      </c>
      <c r="BC625" s="6">
        <f>$AT$2</f>
        <v>11</v>
      </c>
      <c r="BD625" s="6">
        <f ca="1">$AT$35</f>
        <v>186</v>
      </c>
      <c r="BF625" s="6" cm="1">
        <f t="array" aca="1" ref="BF625" ca="1">SMALL(IF(CGAC-$D$1&lt;36,ROW($BD$3:$BD$1009)-2,9999),ROW(623:623))</f>
        <v>623</v>
      </c>
      <c r="BG625" s="6" t="str" cm="1">
        <f t="array" aca="1" ref="BG625" ca="1">OFFSET($AZ$2,$BF625,COLUMN(A:A),,)</f>
        <v>CV0852-004</v>
      </c>
      <c r="BH625" s="49" cm="1">
        <f t="array" aca="1" ref="BH625" ca="1">OFFSET($AZ$2,$BF625,COLUMN(B:B),,)</f>
        <v>44765</v>
      </c>
      <c r="BI625" s="6" cm="1">
        <f t="array" aca="1" ref="BI625" ca="1">OFFSET($AZ$2,$BF625,COLUMN(C:C),,)</f>
        <v>11</v>
      </c>
      <c r="BJ625" s="6" cm="1">
        <f t="array" aca="1" ref="BJ625" ca="1">OFFSET($AZ$2,$BF625,COLUMN(D:D),,)</f>
        <v>186</v>
      </c>
    </row>
    <row r="626" spans="52:62">
      <c r="AZ626" s="6">
        <v>624</v>
      </c>
      <c r="BA626" s="45" t="str">
        <f t="shared" ca="1" si="64"/>
        <v>CV0852-004</v>
      </c>
      <c r="BB626" s="44">
        <f t="shared" ca="1" si="65"/>
        <v>44765</v>
      </c>
      <c r="BC626" s="6">
        <f>$AU$2</f>
        <v>11.5</v>
      </c>
      <c r="BD626" s="6">
        <f ca="1">$AU$35</f>
        <v>72</v>
      </c>
      <c r="BF626" s="6" cm="1">
        <f t="array" aca="1" ref="BF626" ca="1">SMALL(IF(CGAC-$D$1&lt;36,ROW($BD$3:$BD$1009)-2,9999),ROW(624:624))</f>
        <v>624</v>
      </c>
      <c r="BG626" s="6" t="str" cm="1">
        <f t="array" aca="1" ref="BG626" ca="1">OFFSET($AZ$2,$BF626,COLUMN(A:A),,)</f>
        <v>CV0852-004</v>
      </c>
      <c r="BH626" s="49" cm="1">
        <f t="array" aca="1" ref="BH626" ca="1">OFFSET($AZ$2,$BF626,COLUMN(B:B),,)</f>
        <v>44765</v>
      </c>
      <c r="BI626" s="6" cm="1">
        <f t="array" aca="1" ref="BI626" ca="1">OFFSET($AZ$2,$BF626,COLUMN(C:C),,)</f>
        <v>11.5</v>
      </c>
      <c r="BJ626" s="6" cm="1">
        <f t="array" aca="1" ref="BJ626" ca="1">OFFSET($AZ$2,$BF626,COLUMN(D:D),,)</f>
        <v>72</v>
      </c>
    </row>
    <row r="627" spans="52:62">
      <c r="AZ627" s="6">
        <v>625</v>
      </c>
      <c r="BA627" s="45" t="str">
        <f t="shared" ca="1" si="64"/>
        <v>CV0852-004</v>
      </c>
      <c r="BB627" s="44">
        <f t="shared" ca="1" si="65"/>
        <v>44765</v>
      </c>
      <c r="BC627" s="6">
        <f>$AV$2</f>
        <v>12</v>
      </c>
      <c r="BD627" s="6">
        <f ca="1">$AV$35</f>
        <v>186</v>
      </c>
      <c r="BF627" s="6" cm="1">
        <f t="array" aca="1" ref="BF627" ca="1">SMALL(IF(CGAC-$D$1&lt;36,ROW($BD$3:$BD$1009)-2,9999),ROW(625:625))</f>
        <v>625</v>
      </c>
      <c r="BG627" s="6" t="str" cm="1">
        <f t="array" aca="1" ref="BG627" ca="1">OFFSET($AZ$2,$BF627,COLUMN(A:A),,)</f>
        <v>CV0852-004</v>
      </c>
      <c r="BH627" s="49" cm="1">
        <f t="array" aca="1" ref="BH627" ca="1">OFFSET($AZ$2,$BF627,COLUMN(B:B),,)</f>
        <v>44765</v>
      </c>
      <c r="BI627" s="6" cm="1">
        <f t="array" aca="1" ref="BI627" ca="1">OFFSET($AZ$2,$BF627,COLUMN(C:C),,)</f>
        <v>12</v>
      </c>
      <c r="BJ627" s="6" cm="1">
        <f t="array" aca="1" ref="BJ627" ca="1">OFFSET($AZ$2,$BF627,COLUMN(D:D),,)</f>
        <v>186</v>
      </c>
    </row>
    <row r="628" spans="52:62">
      <c r="AZ628" s="6">
        <v>626</v>
      </c>
      <c r="BA628" s="45" t="str">
        <f t="shared" ca="1" si="64"/>
        <v>CV0852-004</v>
      </c>
      <c r="BB628" s="44">
        <f t="shared" ca="1" si="65"/>
        <v>44765</v>
      </c>
      <c r="BC628" s="6">
        <f>$AW$2</f>
        <v>12.5</v>
      </c>
      <c r="BD628" s="6">
        <f ca="1">$AW$35</f>
        <v>24</v>
      </c>
      <c r="BF628" s="6" cm="1">
        <f t="array" aca="1" ref="BF628" ca="1">SMALL(IF(CGAC-$D$1&lt;36,ROW($BD$3:$BD$1009)-2,9999),ROW(626:626))</f>
        <v>626</v>
      </c>
      <c r="BG628" s="6" t="str" cm="1">
        <f t="array" aca="1" ref="BG628" ca="1">OFFSET($AZ$2,$BF628,COLUMN(A:A),,)</f>
        <v>CV0852-004</v>
      </c>
      <c r="BH628" s="49" cm="1">
        <f t="array" aca="1" ref="BH628" ca="1">OFFSET($AZ$2,$BF628,COLUMN(B:B),,)</f>
        <v>44765</v>
      </c>
      <c r="BI628" s="6" cm="1">
        <f t="array" aca="1" ref="BI628" ca="1">OFFSET($AZ$2,$BF628,COLUMN(C:C),,)</f>
        <v>12.5</v>
      </c>
      <c r="BJ628" s="6" cm="1">
        <f t="array" aca="1" ref="BJ628" ca="1">OFFSET($AZ$2,$BF628,COLUMN(D:D),,)</f>
        <v>24</v>
      </c>
    </row>
    <row r="629" spans="52:62">
      <c r="AZ629" s="6">
        <v>627</v>
      </c>
      <c r="BA629" s="45" t="str">
        <f t="shared" ca="1" si="64"/>
        <v>CV0852-004</v>
      </c>
      <c r="BB629" s="44">
        <f t="shared" ca="1" si="65"/>
        <v>44765</v>
      </c>
      <c r="BC629" s="6">
        <f>$AX$2</f>
        <v>13</v>
      </c>
      <c r="BD629" s="6">
        <f ca="1">$AX$35</f>
        <v>48</v>
      </c>
      <c r="BF629" s="6" cm="1">
        <f t="array" aca="1" ref="BF629" ca="1">SMALL(IF(CGAC-$D$1&lt;36,ROW($BD$3:$BD$1009)-2,9999),ROW(627:627))</f>
        <v>627</v>
      </c>
      <c r="BG629" s="6" t="str" cm="1">
        <f t="array" aca="1" ref="BG629" ca="1">OFFSET($AZ$2,$BF629,COLUMN(A:A),,)</f>
        <v>CV0852-004</v>
      </c>
      <c r="BH629" s="49" cm="1">
        <f t="array" aca="1" ref="BH629" ca="1">OFFSET($AZ$2,$BF629,COLUMN(B:B),,)</f>
        <v>44765</v>
      </c>
      <c r="BI629" s="6" cm="1">
        <f t="array" aca="1" ref="BI629" ca="1">OFFSET($AZ$2,$BF629,COLUMN(C:C),,)</f>
        <v>13</v>
      </c>
      <c r="BJ629" s="6" cm="1">
        <f t="array" aca="1" ref="BJ629" ca="1">OFFSET($AZ$2,$BF629,COLUMN(D:D),,)</f>
        <v>48</v>
      </c>
    </row>
    <row r="630" spans="52:62">
      <c r="AZ630" s="6">
        <v>628</v>
      </c>
      <c r="BA630" s="45" t="str">
        <f ca="1">$AD$36</f>
        <v>DR5953-810</v>
      </c>
      <c r="BB630" s="44">
        <f ca="1">$AE$36</f>
        <v>44765</v>
      </c>
      <c r="BC630" s="6">
        <f>$AF$2</f>
        <v>4</v>
      </c>
      <c r="BD630" s="6">
        <f ca="1">$AF$36</f>
        <v>6</v>
      </c>
      <c r="BF630" s="6" cm="1">
        <f t="array" aca="1" ref="BF630" ca="1">SMALL(IF(CGAC-$D$1&lt;36,ROW($BD$3:$BD$1009)-2,9999),ROW(628:628))</f>
        <v>628</v>
      </c>
      <c r="BG630" s="6" t="str" cm="1">
        <f t="array" aca="1" ref="BG630" ca="1">OFFSET($AZ$2,$BF630,COLUMN(A:A),,)</f>
        <v>DR5953-810</v>
      </c>
      <c r="BH630" s="49" cm="1">
        <f t="array" aca="1" ref="BH630" ca="1">OFFSET($AZ$2,$BF630,COLUMN(B:B),,)</f>
        <v>44765</v>
      </c>
      <c r="BI630" s="6" cm="1">
        <f t="array" aca="1" ref="BI630" ca="1">OFFSET($AZ$2,$BF630,COLUMN(C:C),,)</f>
        <v>4</v>
      </c>
      <c r="BJ630" s="6" cm="1">
        <f t="array" aca="1" ref="BJ630" ca="1">OFFSET($AZ$2,$BF630,COLUMN(D:D),,)</f>
        <v>6</v>
      </c>
    </row>
    <row r="631" spans="52:62">
      <c r="AZ631" s="6">
        <v>629</v>
      </c>
      <c r="BA631" s="45" t="str">
        <f t="shared" ref="BA631:BA648" ca="1" si="66">$AD$36</f>
        <v>DR5953-810</v>
      </c>
      <c r="BB631" s="44">
        <f t="shared" ref="BB631:BB648" ca="1" si="67">$AE$36</f>
        <v>44765</v>
      </c>
      <c r="BC631" s="6">
        <f>$AG$2</f>
        <v>4.5</v>
      </c>
      <c r="BD631" s="6">
        <f ca="1">$AG$36</f>
        <v>6</v>
      </c>
      <c r="BF631" s="6" cm="1">
        <f t="array" aca="1" ref="BF631" ca="1">SMALL(IF(CGAC-$D$1&lt;36,ROW($BD$3:$BD$1009)-2,9999),ROW(629:629))</f>
        <v>629</v>
      </c>
      <c r="BG631" s="6" t="str" cm="1">
        <f t="array" aca="1" ref="BG631" ca="1">OFFSET($AZ$2,$BF631,COLUMN(A:A),,)</f>
        <v>DR5953-810</v>
      </c>
      <c r="BH631" s="49" cm="1">
        <f t="array" aca="1" ref="BH631" ca="1">OFFSET($AZ$2,$BF631,COLUMN(B:B),,)</f>
        <v>44765</v>
      </c>
      <c r="BI631" s="6" cm="1">
        <f t="array" aca="1" ref="BI631" ca="1">OFFSET($AZ$2,$BF631,COLUMN(C:C),,)</f>
        <v>4.5</v>
      </c>
      <c r="BJ631" s="6" cm="1">
        <f t="array" aca="1" ref="BJ631" ca="1">OFFSET($AZ$2,$BF631,COLUMN(D:D),,)</f>
        <v>6</v>
      </c>
    </row>
    <row r="632" spans="52:62">
      <c r="AZ632" s="6">
        <v>630</v>
      </c>
      <c r="BA632" s="45" t="str">
        <f t="shared" ca="1" si="66"/>
        <v>DR5953-810</v>
      </c>
      <c r="BB632" s="44">
        <f t="shared" ca="1" si="67"/>
        <v>44765</v>
      </c>
      <c r="BC632" s="6">
        <f>$AH$2</f>
        <v>5</v>
      </c>
      <c r="BD632" s="6">
        <f ca="1">$AH$36</f>
        <v>6</v>
      </c>
      <c r="BF632" s="6" cm="1">
        <f t="array" aca="1" ref="BF632" ca="1">SMALL(IF(CGAC-$D$1&lt;36,ROW($BD$3:$BD$1009)-2,9999),ROW(630:630))</f>
        <v>630</v>
      </c>
      <c r="BG632" s="6" t="str" cm="1">
        <f t="array" aca="1" ref="BG632" ca="1">OFFSET($AZ$2,$BF632,COLUMN(A:A),,)</f>
        <v>DR5953-810</v>
      </c>
      <c r="BH632" s="49" cm="1">
        <f t="array" aca="1" ref="BH632" ca="1">OFFSET($AZ$2,$BF632,COLUMN(B:B),,)</f>
        <v>44765</v>
      </c>
      <c r="BI632" s="6" cm="1">
        <f t="array" aca="1" ref="BI632" ca="1">OFFSET($AZ$2,$BF632,COLUMN(C:C),,)</f>
        <v>5</v>
      </c>
      <c r="BJ632" s="6" cm="1">
        <f t="array" aca="1" ref="BJ632" ca="1">OFFSET($AZ$2,$BF632,COLUMN(D:D),,)</f>
        <v>6</v>
      </c>
    </row>
    <row r="633" spans="52:62">
      <c r="AZ633" s="6">
        <v>631</v>
      </c>
      <c r="BA633" s="45" t="str">
        <f t="shared" ca="1" si="66"/>
        <v>DR5953-810</v>
      </c>
      <c r="BB633" s="44">
        <f t="shared" ca="1" si="67"/>
        <v>44765</v>
      </c>
      <c r="BC633" s="6">
        <f>$AI$2</f>
        <v>5.5</v>
      </c>
      <c r="BD633" s="6">
        <f ca="1">$AI$36</f>
        <v>6</v>
      </c>
      <c r="BF633" s="6" cm="1">
        <f t="array" aca="1" ref="BF633" ca="1">SMALL(IF(CGAC-$D$1&lt;36,ROW($BD$3:$BD$1009)-2,9999),ROW(631:631))</f>
        <v>631</v>
      </c>
      <c r="BG633" s="6" t="str" cm="1">
        <f t="array" aca="1" ref="BG633" ca="1">OFFSET($AZ$2,$BF633,COLUMN(A:A),,)</f>
        <v>DR5953-810</v>
      </c>
      <c r="BH633" s="49" cm="1">
        <f t="array" aca="1" ref="BH633" ca="1">OFFSET($AZ$2,$BF633,COLUMN(B:B),,)</f>
        <v>44765</v>
      </c>
      <c r="BI633" s="6" cm="1">
        <f t="array" aca="1" ref="BI633" ca="1">OFFSET($AZ$2,$BF633,COLUMN(C:C),,)</f>
        <v>5.5</v>
      </c>
      <c r="BJ633" s="6" cm="1">
        <f t="array" aca="1" ref="BJ633" ca="1">OFFSET($AZ$2,$BF633,COLUMN(D:D),,)</f>
        <v>6</v>
      </c>
    </row>
    <row r="634" spans="52:62">
      <c r="AZ634" s="6">
        <v>632</v>
      </c>
      <c r="BA634" s="45" t="str">
        <f t="shared" ca="1" si="66"/>
        <v>DR5953-810</v>
      </c>
      <c r="BB634" s="44">
        <f t="shared" ca="1" si="67"/>
        <v>44765</v>
      </c>
      <c r="BC634" s="6">
        <f>$AJ$2</f>
        <v>6</v>
      </c>
      <c r="BD634" s="6">
        <f ca="1">$AJ$36</f>
        <v>36</v>
      </c>
      <c r="BF634" s="6" cm="1">
        <f t="array" aca="1" ref="BF634" ca="1">SMALL(IF(CGAC-$D$1&lt;36,ROW($BD$3:$BD$1009)-2,9999),ROW(632:632))</f>
        <v>632</v>
      </c>
      <c r="BG634" s="6" t="str" cm="1">
        <f t="array" aca="1" ref="BG634" ca="1">OFFSET($AZ$2,$BF634,COLUMN(A:A),,)</f>
        <v>DR5953-810</v>
      </c>
      <c r="BH634" s="49" cm="1">
        <f t="array" aca="1" ref="BH634" ca="1">OFFSET($AZ$2,$BF634,COLUMN(B:B),,)</f>
        <v>44765</v>
      </c>
      <c r="BI634" s="6" cm="1">
        <f t="array" aca="1" ref="BI634" ca="1">OFFSET($AZ$2,$BF634,COLUMN(C:C),,)</f>
        <v>6</v>
      </c>
      <c r="BJ634" s="6" cm="1">
        <f t="array" aca="1" ref="BJ634" ca="1">OFFSET($AZ$2,$BF634,COLUMN(D:D),,)</f>
        <v>36</v>
      </c>
    </row>
    <row r="635" spans="52:62">
      <c r="AZ635" s="6">
        <v>633</v>
      </c>
      <c r="BA635" s="45" t="str">
        <f t="shared" ca="1" si="66"/>
        <v>DR5953-810</v>
      </c>
      <c r="BB635" s="44">
        <f t="shared" ca="1" si="67"/>
        <v>44765</v>
      </c>
      <c r="BC635" s="6">
        <f>$AK$2</f>
        <v>6.5</v>
      </c>
      <c r="BD635" s="6">
        <f ca="1">$AK$36</f>
        <v>242</v>
      </c>
      <c r="BF635" s="6" cm="1">
        <f t="array" aca="1" ref="BF635" ca="1">SMALL(IF(CGAC-$D$1&lt;36,ROW($BD$3:$BD$1009)-2,9999),ROW(633:633))</f>
        <v>633</v>
      </c>
      <c r="BG635" s="6" t="str" cm="1">
        <f t="array" aca="1" ref="BG635" ca="1">OFFSET($AZ$2,$BF635,COLUMN(A:A),,)</f>
        <v>DR5953-810</v>
      </c>
      <c r="BH635" s="49" cm="1">
        <f t="array" aca="1" ref="BH635" ca="1">OFFSET($AZ$2,$BF635,COLUMN(B:B),,)</f>
        <v>44765</v>
      </c>
      <c r="BI635" s="6" cm="1">
        <f t="array" aca="1" ref="BI635" ca="1">OFFSET($AZ$2,$BF635,COLUMN(C:C),,)</f>
        <v>6.5</v>
      </c>
      <c r="BJ635" s="6" cm="1">
        <f t="array" aca="1" ref="BJ635" ca="1">OFFSET($AZ$2,$BF635,COLUMN(D:D),,)</f>
        <v>242</v>
      </c>
    </row>
    <row r="636" spans="52:62">
      <c r="AZ636" s="6">
        <v>634</v>
      </c>
      <c r="BA636" s="45" t="str">
        <f t="shared" ca="1" si="66"/>
        <v>DR5953-810</v>
      </c>
      <c r="BB636" s="44">
        <f t="shared" ca="1" si="67"/>
        <v>44765</v>
      </c>
      <c r="BC636" s="6">
        <f>$AL$2</f>
        <v>7</v>
      </c>
      <c r="BD636" s="6">
        <f ca="1">$AL$36</f>
        <v>248</v>
      </c>
      <c r="BF636" s="6" cm="1">
        <f t="array" aca="1" ref="BF636" ca="1">SMALL(IF(CGAC-$D$1&lt;36,ROW($BD$3:$BD$1009)-2,9999),ROW(634:634))</f>
        <v>634</v>
      </c>
      <c r="BG636" s="6" t="str" cm="1">
        <f t="array" aca="1" ref="BG636" ca="1">OFFSET($AZ$2,$BF636,COLUMN(A:A),,)</f>
        <v>DR5953-810</v>
      </c>
      <c r="BH636" s="49" cm="1">
        <f t="array" aca="1" ref="BH636" ca="1">OFFSET($AZ$2,$BF636,COLUMN(B:B),,)</f>
        <v>44765</v>
      </c>
      <c r="BI636" s="6" cm="1">
        <f t="array" aca="1" ref="BI636" ca="1">OFFSET($AZ$2,$BF636,COLUMN(C:C),,)</f>
        <v>7</v>
      </c>
      <c r="BJ636" s="6" cm="1">
        <f t="array" aca="1" ref="BJ636" ca="1">OFFSET($AZ$2,$BF636,COLUMN(D:D),,)</f>
        <v>248</v>
      </c>
    </row>
    <row r="637" spans="52:62">
      <c r="AZ637" s="6">
        <v>635</v>
      </c>
      <c r="BA637" s="45" t="str">
        <f t="shared" ca="1" si="66"/>
        <v>DR5953-810</v>
      </c>
      <c r="BB637" s="44">
        <f t="shared" ca="1" si="67"/>
        <v>44765</v>
      </c>
      <c r="BC637" s="6">
        <f>$AM$2</f>
        <v>7.5</v>
      </c>
      <c r="BD637" s="6">
        <f ca="1">$AM$36</f>
        <v>236</v>
      </c>
      <c r="BF637" s="6" cm="1">
        <f t="array" aca="1" ref="BF637" ca="1">SMALL(IF(CGAC-$D$1&lt;36,ROW($BD$3:$BD$1009)-2,9999),ROW(635:635))</f>
        <v>635</v>
      </c>
      <c r="BG637" s="6" t="str" cm="1">
        <f t="array" aca="1" ref="BG637" ca="1">OFFSET($AZ$2,$BF637,COLUMN(A:A),,)</f>
        <v>DR5953-810</v>
      </c>
      <c r="BH637" s="49" cm="1">
        <f t="array" aca="1" ref="BH637" ca="1">OFFSET($AZ$2,$BF637,COLUMN(B:B),,)</f>
        <v>44765</v>
      </c>
      <c r="BI637" s="6" cm="1">
        <f t="array" aca="1" ref="BI637" ca="1">OFFSET($AZ$2,$BF637,COLUMN(C:C),,)</f>
        <v>7.5</v>
      </c>
      <c r="BJ637" s="6" cm="1">
        <f t="array" aca="1" ref="BJ637" ca="1">OFFSET($AZ$2,$BF637,COLUMN(D:D),,)</f>
        <v>236</v>
      </c>
    </row>
    <row r="638" spans="52:62">
      <c r="AZ638" s="6">
        <v>636</v>
      </c>
      <c r="BA638" s="45" t="str">
        <f t="shared" ca="1" si="66"/>
        <v>DR5953-810</v>
      </c>
      <c r="BB638" s="44">
        <f t="shared" ca="1" si="67"/>
        <v>44765</v>
      </c>
      <c r="BC638" s="6">
        <f>$AN$2</f>
        <v>8</v>
      </c>
      <c r="BD638" s="6">
        <f ca="1">$AN$36</f>
        <v>266</v>
      </c>
      <c r="BF638" s="6" cm="1">
        <f t="array" aca="1" ref="BF638" ca="1">SMALL(IF(CGAC-$D$1&lt;36,ROW($BD$3:$BD$1009)-2,9999),ROW(636:636))</f>
        <v>636</v>
      </c>
      <c r="BG638" s="6" t="str" cm="1">
        <f t="array" aca="1" ref="BG638" ca="1">OFFSET($AZ$2,$BF638,COLUMN(A:A),,)</f>
        <v>DR5953-810</v>
      </c>
      <c r="BH638" s="49" cm="1">
        <f t="array" aca="1" ref="BH638" ca="1">OFFSET($AZ$2,$BF638,COLUMN(B:B),,)</f>
        <v>44765</v>
      </c>
      <c r="BI638" s="6" cm="1">
        <f t="array" aca="1" ref="BI638" ca="1">OFFSET($AZ$2,$BF638,COLUMN(C:C),,)</f>
        <v>8</v>
      </c>
      <c r="BJ638" s="6" cm="1">
        <f t="array" aca="1" ref="BJ638" ca="1">OFFSET($AZ$2,$BF638,COLUMN(D:D),,)</f>
        <v>266</v>
      </c>
    </row>
    <row r="639" spans="52:62">
      <c r="AZ639" s="6">
        <v>637</v>
      </c>
      <c r="BA639" s="45" t="str">
        <f t="shared" ca="1" si="66"/>
        <v>DR5953-810</v>
      </c>
      <c r="BB639" s="44">
        <f t="shared" ca="1" si="67"/>
        <v>44765</v>
      </c>
      <c r="BC639" s="6">
        <f>$AO$2</f>
        <v>8.5</v>
      </c>
      <c r="BD639" s="6">
        <f ca="1">$AO$36</f>
        <v>278</v>
      </c>
      <c r="BF639" s="6" cm="1">
        <f t="array" aca="1" ref="BF639" ca="1">SMALL(IF(CGAC-$D$1&lt;36,ROW($BD$3:$BD$1009)-2,9999),ROW(637:637))</f>
        <v>637</v>
      </c>
      <c r="BG639" s="6" t="str" cm="1">
        <f t="array" aca="1" ref="BG639" ca="1">OFFSET($AZ$2,$BF639,COLUMN(A:A),,)</f>
        <v>DR5953-810</v>
      </c>
      <c r="BH639" s="49" cm="1">
        <f t="array" aca="1" ref="BH639" ca="1">OFFSET($AZ$2,$BF639,COLUMN(B:B),,)</f>
        <v>44765</v>
      </c>
      <c r="BI639" s="6" cm="1">
        <f t="array" aca="1" ref="BI639" ca="1">OFFSET($AZ$2,$BF639,COLUMN(C:C),,)</f>
        <v>8.5</v>
      </c>
      <c r="BJ639" s="6" cm="1">
        <f t="array" aca="1" ref="BJ639" ca="1">OFFSET($AZ$2,$BF639,COLUMN(D:D),,)</f>
        <v>278</v>
      </c>
    </row>
    <row r="640" spans="52:62">
      <c r="AZ640" s="6">
        <v>638</v>
      </c>
      <c r="BA640" s="45" t="str">
        <f t="shared" ca="1" si="66"/>
        <v>DR5953-810</v>
      </c>
      <c r="BB640" s="44">
        <f t="shared" ca="1" si="67"/>
        <v>44765</v>
      </c>
      <c r="BC640" s="6">
        <f>$AP$2</f>
        <v>9</v>
      </c>
      <c r="BD640" s="6">
        <f ca="1">$AP$36</f>
        <v>284</v>
      </c>
      <c r="BF640" s="6" cm="1">
        <f t="array" aca="1" ref="BF640" ca="1">SMALL(IF(CGAC-$D$1&lt;36,ROW($BD$3:$BD$1009)-2,9999),ROW(638:638))</f>
        <v>638</v>
      </c>
      <c r="BG640" s="6" t="str" cm="1">
        <f t="array" aca="1" ref="BG640" ca="1">OFFSET($AZ$2,$BF640,COLUMN(A:A),,)</f>
        <v>DR5953-810</v>
      </c>
      <c r="BH640" s="49" cm="1">
        <f t="array" aca="1" ref="BH640" ca="1">OFFSET($AZ$2,$BF640,COLUMN(B:B),,)</f>
        <v>44765</v>
      </c>
      <c r="BI640" s="6" cm="1">
        <f t="array" aca="1" ref="BI640" ca="1">OFFSET($AZ$2,$BF640,COLUMN(C:C),,)</f>
        <v>9</v>
      </c>
      <c r="BJ640" s="6" cm="1">
        <f t="array" aca="1" ref="BJ640" ca="1">OFFSET($AZ$2,$BF640,COLUMN(D:D),,)</f>
        <v>284</v>
      </c>
    </row>
    <row r="641" spans="52:62">
      <c r="AZ641" s="6">
        <v>639</v>
      </c>
      <c r="BA641" s="45" t="str">
        <f t="shared" ca="1" si="66"/>
        <v>DR5953-810</v>
      </c>
      <c r="BB641" s="44">
        <f t="shared" ca="1" si="67"/>
        <v>44765</v>
      </c>
      <c r="BC641" s="6">
        <f>$AQ$2</f>
        <v>9.5</v>
      </c>
      <c r="BD641" s="6">
        <f ca="1">$AQ$36</f>
        <v>314</v>
      </c>
      <c r="BF641" s="6" cm="1">
        <f t="array" aca="1" ref="BF641" ca="1">SMALL(IF(CGAC-$D$1&lt;36,ROW($BD$3:$BD$1009)-2,9999),ROW(639:639))</f>
        <v>639</v>
      </c>
      <c r="BG641" s="6" t="str" cm="1">
        <f t="array" aca="1" ref="BG641" ca="1">OFFSET($AZ$2,$BF641,COLUMN(A:A),,)</f>
        <v>DR5953-810</v>
      </c>
      <c r="BH641" s="49" cm="1">
        <f t="array" aca="1" ref="BH641" ca="1">OFFSET($AZ$2,$BF641,COLUMN(B:B),,)</f>
        <v>44765</v>
      </c>
      <c r="BI641" s="6" cm="1">
        <f t="array" aca="1" ref="BI641" ca="1">OFFSET($AZ$2,$BF641,COLUMN(C:C),,)</f>
        <v>9.5</v>
      </c>
      <c r="BJ641" s="6" cm="1">
        <f t="array" aca="1" ref="BJ641" ca="1">OFFSET($AZ$2,$BF641,COLUMN(D:D),,)</f>
        <v>314</v>
      </c>
    </row>
    <row r="642" spans="52:62">
      <c r="AZ642" s="6">
        <v>640</v>
      </c>
      <c r="BA642" s="45" t="str">
        <f t="shared" ca="1" si="66"/>
        <v>DR5953-810</v>
      </c>
      <c r="BB642" s="44">
        <f t="shared" ca="1" si="67"/>
        <v>44765</v>
      </c>
      <c r="BC642" s="6">
        <f>$AR$2</f>
        <v>10</v>
      </c>
      <c r="BD642" s="6">
        <f ca="1">$AR$36</f>
        <v>296</v>
      </c>
      <c r="BF642" s="6" cm="1">
        <f t="array" aca="1" ref="BF642" ca="1">SMALL(IF(CGAC-$D$1&lt;36,ROW($BD$3:$BD$1009)-2,9999),ROW(640:640))</f>
        <v>640</v>
      </c>
      <c r="BG642" s="6" t="str" cm="1">
        <f t="array" aca="1" ref="BG642" ca="1">OFFSET($AZ$2,$BF642,COLUMN(A:A),,)</f>
        <v>DR5953-810</v>
      </c>
      <c r="BH642" s="49" cm="1">
        <f t="array" aca="1" ref="BH642" ca="1">OFFSET($AZ$2,$BF642,COLUMN(B:B),,)</f>
        <v>44765</v>
      </c>
      <c r="BI642" s="6" cm="1">
        <f t="array" aca="1" ref="BI642" ca="1">OFFSET($AZ$2,$BF642,COLUMN(C:C),,)</f>
        <v>10</v>
      </c>
      <c r="BJ642" s="6" cm="1">
        <f t="array" aca="1" ref="BJ642" ca="1">OFFSET($AZ$2,$BF642,COLUMN(D:D),,)</f>
        <v>296</v>
      </c>
    </row>
    <row r="643" spans="52:62">
      <c r="AZ643" s="6">
        <v>641</v>
      </c>
      <c r="BA643" s="45" t="str">
        <f t="shared" ca="1" si="66"/>
        <v>DR5953-810</v>
      </c>
      <c r="BB643" s="44">
        <f t="shared" ca="1" si="67"/>
        <v>44765</v>
      </c>
      <c r="BC643" s="6">
        <f>$AS$2</f>
        <v>10.5</v>
      </c>
      <c r="BD643" s="6">
        <f ca="1">$AS$36</f>
        <v>266</v>
      </c>
      <c r="BF643" s="6" cm="1">
        <f t="array" aca="1" ref="BF643" ca="1">SMALL(IF(CGAC-$D$1&lt;36,ROW($BD$3:$BD$1009)-2,9999),ROW(641:641))</f>
        <v>641</v>
      </c>
      <c r="BG643" s="6" t="str" cm="1">
        <f t="array" aca="1" ref="BG643" ca="1">OFFSET($AZ$2,$BF643,COLUMN(A:A),,)</f>
        <v>DR5953-810</v>
      </c>
      <c r="BH643" s="49" cm="1">
        <f t="array" aca="1" ref="BH643" ca="1">OFFSET($AZ$2,$BF643,COLUMN(B:B),,)</f>
        <v>44765</v>
      </c>
      <c r="BI643" s="6" cm="1">
        <f t="array" aca="1" ref="BI643" ca="1">OFFSET($AZ$2,$BF643,COLUMN(C:C),,)</f>
        <v>10.5</v>
      </c>
      <c r="BJ643" s="6" cm="1">
        <f t="array" aca="1" ref="BJ643" ca="1">OFFSET($AZ$2,$BF643,COLUMN(D:D),,)</f>
        <v>266</v>
      </c>
    </row>
    <row r="644" spans="52:62">
      <c r="AZ644" s="6">
        <v>642</v>
      </c>
      <c r="BA644" s="45" t="str">
        <f t="shared" ca="1" si="66"/>
        <v>DR5953-810</v>
      </c>
      <c r="BB644" s="44">
        <f t="shared" ca="1" si="67"/>
        <v>44765</v>
      </c>
      <c r="BC644" s="6">
        <f>$AT$2</f>
        <v>11</v>
      </c>
      <c r="BD644" s="6">
        <f ca="1">$AT$36</f>
        <v>90</v>
      </c>
      <c r="BF644" s="6" cm="1">
        <f t="array" aca="1" ref="BF644" ca="1">SMALL(IF(CGAC-$D$1&lt;36,ROW($BD$3:$BD$1009)-2,9999),ROW(642:642))</f>
        <v>642</v>
      </c>
      <c r="BG644" s="6" t="str" cm="1">
        <f t="array" aca="1" ref="BG644" ca="1">OFFSET($AZ$2,$BF644,COLUMN(A:A),,)</f>
        <v>DR5953-810</v>
      </c>
      <c r="BH644" s="49" cm="1">
        <f t="array" aca="1" ref="BH644" ca="1">OFFSET($AZ$2,$BF644,COLUMN(B:B),,)</f>
        <v>44765</v>
      </c>
      <c r="BI644" s="6" cm="1">
        <f t="array" aca="1" ref="BI644" ca="1">OFFSET($AZ$2,$BF644,COLUMN(C:C),,)</f>
        <v>11</v>
      </c>
      <c r="BJ644" s="6" cm="1">
        <f t="array" aca="1" ref="BJ644" ca="1">OFFSET($AZ$2,$BF644,COLUMN(D:D),,)</f>
        <v>90</v>
      </c>
    </row>
    <row r="645" spans="52:62">
      <c r="AZ645" s="6">
        <v>643</v>
      </c>
      <c r="BA645" s="45" t="str">
        <f t="shared" ca="1" si="66"/>
        <v>DR5953-810</v>
      </c>
      <c r="BB645" s="44">
        <f t="shared" ca="1" si="67"/>
        <v>44765</v>
      </c>
      <c r="BC645" s="6">
        <f>$AU$2</f>
        <v>11.5</v>
      </c>
      <c r="BD645" s="6">
        <f ca="1">$AU$36</f>
        <v>72</v>
      </c>
      <c r="BF645" s="6" cm="1">
        <f t="array" aca="1" ref="BF645" ca="1">SMALL(IF(CGAC-$D$1&lt;36,ROW($BD$3:$BD$1009)-2,9999),ROW(643:643))</f>
        <v>643</v>
      </c>
      <c r="BG645" s="6" t="str" cm="1">
        <f t="array" aca="1" ref="BG645" ca="1">OFFSET($AZ$2,$BF645,COLUMN(A:A),,)</f>
        <v>DR5953-810</v>
      </c>
      <c r="BH645" s="49" cm="1">
        <f t="array" aca="1" ref="BH645" ca="1">OFFSET($AZ$2,$BF645,COLUMN(B:B),,)</f>
        <v>44765</v>
      </c>
      <c r="BI645" s="6" cm="1">
        <f t="array" aca="1" ref="BI645" ca="1">OFFSET($AZ$2,$BF645,COLUMN(C:C),,)</f>
        <v>11.5</v>
      </c>
      <c r="BJ645" s="6" cm="1">
        <f t="array" aca="1" ref="BJ645" ca="1">OFFSET($AZ$2,$BF645,COLUMN(D:D),,)</f>
        <v>72</v>
      </c>
    </row>
    <row r="646" spans="52:62">
      <c r="AZ646" s="6">
        <v>644</v>
      </c>
      <c r="BA646" s="45" t="str">
        <f t="shared" ca="1" si="66"/>
        <v>DR5953-810</v>
      </c>
      <c r="BB646" s="44">
        <f t="shared" ca="1" si="67"/>
        <v>44765</v>
      </c>
      <c r="BC646" s="6">
        <f>$AV$2</f>
        <v>12</v>
      </c>
      <c r="BD646" s="6">
        <f ca="1">$AV$36</f>
        <v>72</v>
      </c>
      <c r="BF646" s="6" cm="1">
        <f t="array" aca="1" ref="BF646" ca="1">SMALL(IF(CGAC-$D$1&lt;36,ROW($BD$3:$BD$1009)-2,9999),ROW(644:644))</f>
        <v>644</v>
      </c>
      <c r="BG646" s="6" t="str" cm="1">
        <f t="array" aca="1" ref="BG646" ca="1">OFFSET($AZ$2,$BF646,COLUMN(A:A),,)</f>
        <v>DR5953-810</v>
      </c>
      <c r="BH646" s="49" cm="1">
        <f t="array" aca="1" ref="BH646" ca="1">OFFSET($AZ$2,$BF646,COLUMN(B:B),,)</f>
        <v>44765</v>
      </c>
      <c r="BI646" s="6" cm="1">
        <f t="array" aca="1" ref="BI646" ca="1">OFFSET($AZ$2,$BF646,COLUMN(C:C),,)</f>
        <v>12</v>
      </c>
      <c r="BJ646" s="6" cm="1">
        <f t="array" aca="1" ref="BJ646" ca="1">OFFSET($AZ$2,$BF646,COLUMN(D:D),,)</f>
        <v>72</v>
      </c>
    </row>
    <row r="647" spans="52:62">
      <c r="AZ647" s="6">
        <v>645</v>
      </c>
      <c r="BA647" s="45" t="str">
        <f t="shared" ca="1" si="66"/>
        <v>DR5953-810</v>
      </c>
      <c r="BB647" s="44">
        <f t="shared" ca="1" si="67"/>
        <v>44765</v>
      </c>
      <c r="BC647" s="6">
        <f>$AW$2</f>
        <v>12.5</v>
      </c>
      <c r="BD647" s="6">
        <f ca="1">$AW$36</f>
        <v>36</v>
      </c>
      <c r="BF647" s="6" cm="1">
        <f t="array" aca="1" ref="BF647" ca="1">SMALL(IF(CGAC-$D$1&lt;36,ROW($BD$3:$BD$1009)-2,9999),ROW(645:645))</f>
        <v>645</v>
      </c>
      <c r="BG647" s="6" t="str" cm="1">
        <f t="array" aca="1" ref="BG647" ca="1">OFFSET($AZ$2,$BF647,COLUMN(A:A),,)</f>
        <v>DR5953-810</v>
      </c>
      <c r="BH647" s="49" cm="1">
        <f t="array" aca="1" ref="BH647" ca="1">OFFSET($AZ$2,$BF647,COLUMN(B:B),,)</f>
        <v>44765</v>
      </c>
      <c r="BI647" s="6" cm="1">
        <f t="array" aca="1" ref="BI647" ca="1">OFFSET($AZ$2,$BF647,COLUMN(C:C),,)</f>
        <v>12.5</v>
      </c>
      <c r="BJ647" s="6" cm="1">
        <f t="array" aca="1" ref="BJ647" ca="1">OFFSET($AZ$2,$BF647,COLUMN(D:D),,)</f>
        <v>36</v>
      </c>
    </row>
    <row r="648" spans="52:62">
      <c r="AZ648" s="6">
        <v>646</v>
      </c>
      <c r="BA648" s="45" t="str">
        <f t="shared" ca="1" si="66"/>
        <v>DR5953-810</v>
      </c>
      <c r="BB648" s="44">
        <f t="shared" ca="1" si="67"/>
        <v>44765</v>
      </c>
      <c r="BC648" s="6">
        <f>$AX$2</f>
        <v>13</v>
      </c>
      <c r="BD648" s="6">
        <f ca="1">$AX$36</f>
        <v>12</v>
      </c>
      <c r="BF648" s="6" cm="1">
        <f t="array" aca="1" ref="BF648" ca="1">SMALL(IF(CGAC-$D$1&lt;36,ROW($BD$3:$BD$1009)-2,9999),ROW(646:646))</f>
        <v>646</v>
      </c>
      <c r="BG648" s="6" t="str" cm="1">
        <f t="array" aca="1" ref="BG648" ca="1">OFFSET($AZ$2,$BF648,COLUMN(A:A),,)</f>
        <v>DR5953-810</v>
      </c>
      <c r="BH648" s="49" cm="1">
        <f t="array" aca="1" ref="BH648" ca="1">OFFSET($AZ$2,$BF648,COLUMN(B:B),,)</f>
        <v>44765</v>
      </c>
      <c r="BI648" s="6" cm="1">
        <f t="array" aca="1" ref="BI648" ca="1">OFFSET($AZ$2,$BF648,COLUMN(C:C),,)</f>
        <v>13</v>
      </c>
      <c r="BJ648" s="6" cm="1">
        <f t="array" aca="1" ref="BJ648" ca="1">OFFSET($AZ$2,$BF648,COLUMN(D:D),,)</f>
        <v>12</v>
      </c>
    </row>
    <row r="649" spans="52:62">
      <c r="AZ649" s="6">
        <v>647</v>
      </c>
      <c r="BA649" s="45" t="str">
        <f ca="1">$AD$37</f>
        <v>DJ5961-001</v>
      </c>
      <c r="BB649" s="44">
        <f ca="1">$AE$37</f>
        <v>44772</v>
      </c>
      <c r="BC649" s="6">
        <f>$AF$2</f>
        <v>4</v>
      </c>
      <c r="BD649" s="6">
        <f ca="1">$AF$37</f>
        <v>0</v>
      </c>
      <c r="BF649" s="6" cm="1">
        <f t="array" aca="1" ref="BF649" ca="1">SMALL(IF(CGAC-$D$1&lt;36,ROW($BD$3:$BD$1009)-2,9999),ROW(647:647))</f>
        <v>647</v>
      </c>
      <c r="BG649" s="6" t="str" cm="1">
        <f t="array" aca="1" ref="BG649" ca="1">OFFSET($AZ$2,$BF649,COLUMN(A:A),,)</f>
        <v>DJ5961-001</v>
      </c>
      <c r="BH649" s="49" cm="1">
        <f t="array" aca="1" ref="BH649" ca="1">OFFSET($AZ$2,$BF649,COLUMN(B:B),,)</f>
        <v>44772</v>
      </c>
      <c r="BI649" s="6" cm="1">
        <f t="array" aca="1" ref="BI649" ca="1">OFFSET($AZ$2,$BF649,COLUMN(C:C),,)</f>
        <v>4</v>
      </c>
      <c r="BJ649" s="6" cm="1">
        <f t="array" aca="1" ref="BJ649" ca="1">OFFSET($AZ$2,$BF649,COLUMN(D:D),,)</f>
        <v>0</v>
      </c>
    </row>
    <row r="650" spans="52:62">
      <c r="AZ650" s="6">
        <v>648</v>
      </c>
      <c r="BA650" s="45" t="str">
        <f t="shared" ref="BA650:BA667" ca="1" si="68">$AD$37</f>
        <v>DJ5961-001</v>
      </c>
      <c r="BB650" s="44">
        <f t="shared" ref="BB650:BB667" ca="1" si="69">$AE$37</f>
        <v>44772</v>
      </c>
      <c r="BC650" s="6">
        <f>$AG$2</f>
        <v>4.5</v>
      </c>
      <c r="BD650" s="6">
        <f ca="1">$AG$37</f>
        <v>0</v>
      </c>
      <c r="BF650" s="6" cm="1">
        <f t="array" aca="1" ref="BF650" ca="1">SMALL(IF(CGAC-$D$1&lt;36,ROW($BD$3:$BD$1009)-2,9999),ROW(648:648))</f>
        <v>648</v>
      </c>
      <c r="BG650" s="6" t="str" cm="1">
        <f t="array" aca="1" ref="BG650" ca="1">OFFSET($AZ$2,$BF650,COLUMN(A:A),,)</f>
        <v>DJ5961-001</v>
      </c>
      <c r="BH650" s="49" cm="1">
        <f t="array" aca="1" ref="BH650" ca="1">OFFSET($AZ$2,$BF650,COLUMN(B:B),,)</f>
        <v>44772</v>
      </c>
      <c r="BI650" s="6" cm="1">
        <f t="array" aca="1" ref="BI650" ca="1">OFFSET($AZ$2,$BF650,COLUMN(C:C),,)</f>
        <v>4.5</v>
      </c>
      <c r="BJ650" s="6" cm="1">
        <f t="array" aca="1" ref="BJ650" ca="1">OFFSET($AZ$2,$BF650,COLUMN(D:D),,)</f>
        <v>0</v>
      </c>
    </row>
    <row r="651" spans="52:62">
      <c r="AZ651" s="6">
        <v>649</v>
      </c>
      <c r="BA651" s="45" t="str">
        <f t="shared" ca="1" si="68"/>
        <v>DJ5961-001</v>
      </c>
      <c r="BB651" s="44">
        <f t="shared" ca="1" si="69"/>
        <v>44772</v>
      </c>
      <c r="BC651" s="6">
        <f>$AH$2</f>
        <v>5</v>
      </c>
      <c r="BD651" s="6">
        <f ca="1">$AH$37</f>
        <v>6</v>
      </c>
      <c r="BF651" s="6" cm="1">
        <f t="array" aca="1" ref="BF651" ca="1">SMALL(IF(CGAC-$D$1&lt;36,ROW($BD$3:$BD$1009)-2,9999),ROW(649:649))</f>
        <v>649</v>
      </c>
      <c r="BG651" s="6" t="str" cm="1">
        <f t="array" aca="1" ref="BG651" ca="1">OFFSET($AZ$2,$BF651,COLUMN(A:A),,)</f>
        <v>DJ5961-001</v>
      </c>
      <c r="BH651" s="49" cm="1">
        <f t="array" aca="1" ref="BH651" ca="1">OFFSET($AZ$2,$BF651,COLUMN(B:B),,)</f>
        <v>44772</v>
      </c>
      <c r="BI651" s="6" cm="1">
        <f t="array" aca="1" ref="BI651" ca="1">OFFSET($AZ$2,$BF651,COLUMN(C:C),,)</f>
        <v>5</v>
      </c>
      <c r="BJ651" s="6" cm="1">
        <f t="array" aca="1" ref="BJ651" ca="1">OFFSET($AZ$2,$BF651,COLUMN(D:D),,)</f>
        <v>6</v>
      </c>
    </row>
    <row r="652" spans="52:62">
      <c r="AZ652" s="6">
        <v>650</v>
      </c>
      <c r="BA652" s="45" t="str">
        <f t="shared" ca="1" si="68"/>
        <v>DJ5961-001</v>
      </c>
      <c r="BB652" s="44">
        <f t="shared" ca="1" si="69"/>
        <v>44772</v>
      </c>
      <c r="BC652" s="6">
        <f>$AI$2</f>
        <v>5.5</v>
      </c>
      <c r="BD652" s="6">
        <f ca="1">$AI$37</f>
        <v>12</v>
      </c>
      <c r="BF652" s="6" cm="1">
        <f t="array" aca="1" ref="BF652" ca="1">SMALL(IF(CGAC-$D$1&lt;36,ROW($BD$3:$BD$1009)-2,9999),ROW(650:650))</f>
        <v>650</v>
      </c>
      <c r="BG652" s="6" t="str" cm="1">
        <f t="array" aca="1" ref="BG652" ca="1">OFFSET($AZ$2,$BF652,COLUMN(A:A),,)</f>
        <v>DJ5961-001</v>
      </c>
      <c r="BH652" s="49" cm="1">
        <f t="array" aca="1" ref="BH652" ca="1">OFFSET($AZ$2,$BF652,COLUMN(B:B),,)</f>
        <v>44772</v>
      </c>
      <c r="BI652" s="6" cm="1">
        <f t="array" aca="1" ref="BI652" ca="1">OFFSET($AZ$2,$BF652,COLUMN(C:C),,)</f>
        <v>5.5</v>
      </c>
      <c r="BJ652" s="6" cm="1">
        <f t="array" aca="1" ref="BJ652" ca="1">OFFSET($AZ$2,$BF652,COLUMN(D:D),,)</f>
        <v>12</v>
      </c>
    </row>
    <row r="653" spans="52:62">
      <c r="AZ653" s="6">
        <v>651</v>
      </c>
      <c r="BA653" s="45" t="str">
        <f t="shared" ca="1" si="68"/>
        <v>DJ5961-001</v>
      </c>
      <c r="BB653" s="44">
        <f t="shared" ca="1" si="69"/>
        <v>44772</v>
      </c>
      <c r="BC653" s="6">
        <f>$AJ$2</f>
        <v>6</v>
      </c>
      <c r="BD653" s="6">
        <f ca="1">$AJ$37</f>
        <v>12</v>
      </c>
      <c r="BF653" s="6" cm="1">
        <f t="array" aca="1" ref="BF653" ca="1">SMALL(IF(CGAC-$D$1&lt;36,ROW($BD$3:$BD$1009)-2,9999),ROW(651:651))</f>
        <v>651</v>
      </c>
      <c r="BG653" s="6" t="str" cm="1">
        <f t="array" aca="1" ref="BG653" ca="1">OFFSET($AZ$2,$BF653,COLUMN(A:A),,)</f>
        <v>DJ5961-001</v>
      </c>
      <c r="BH653" s="49" cm="1">
        <f t="array" aca="1" ref="BH653" ca="1">OFFSET($AZ$2,$BF653,COLUMN(B:B),,)</f>
        <v>44772</v>
      </c>
      <c r="BI653" s="6" cm="1">
        <f t="array" aca="1" ref="BI653" ca="1">OFFSET($AZ$2,$BF653,COLUMN(C:C),,)</f>
        <v>6</v>
      </c>
      <c r="BJ653" s="6" cm="1">
        <f t="array" aca="1" ref="BJ653" ca="1">OFFSET($AZ$2,$BF653,COLUMN(D:D),,)</f>
        <v>12</v>
      </c>
    </row>
    <row r="654" spans="52:62">
      <c r="AZ654" s="6">
        <v>652</v>
      </c>
      <c r="BA654" s="45" t="str">
        <f t="shared" ca="1" si="68"/>
        <v>DJ5961-001</v>
      </c>
      <c r="BB654" s="44">
        <f t="shared" ca="1" si="69"/>
        <v>44772</v>
      </c>
      <c r="BC654" s="6">
        <f>$AK$2</f>
        <v>6.5</v>
      </c>
      <c r="BD654" s="6">
        <f ca="1">$AK$37</f>
        <v>78</v>
      </c>
      <c r="BF654" s="6" cm="1">
        <f t="array" aca="1" ref="BF654" ca="1">SMALL(IF(CGAC-$D$1&lt;36,ROW($BD$3:$BD$1009)-2,9999),ROW(652:652))</f>
        <v>652</v>
      </c>
      <c r="BG654" s="6" t="str" cm="1">
        <f t="array" aca="1" ref="BG654" ca="1">OFFSET($AZ$2,$BF654,COLUMN(A:A),,)</f>
        <v>DJ5961-001</v>
      </c>
      <c r="BH654" s="49" cm="1">
        <f t="array" aca="1" ref="BH654" ca="1">OFFSET($AZ$2,$BF654,COLUMN(B:B),,)</f>
        <v>44772</v>
      </c>
      <c r="BI654" s="6" cm="1">
        <f t="array" aca="1" ref="BI654" ca="1">OFFSET($AZ$2,$BF654,COLUMN(C:C),,)</f>
        <v>6.5</v>
      </c>
      <c r="BJ654" s="6" cm="1">
        <f t="array" aca="1" ref="BJ654" ca="1">OFFSET($AZ$2,$BF654,COLUMN(D:D),,)</f>
        <v>78</v>
      </c>
    </row>
    <row r="655" spans="52:62">
      <c r="AZ655" s="6">
        <v>653</v>
      </c>
      <c r="BA655" s="45" t="str">
        <f t="shared" ca="1" si="68"/>
        <v>DJ5961-001</v>
      </c>
      <c r="BB655" s="44">
        <f t="shared" ca="1" si="69"/>
        <v>44772</v>
      </c>
      <c r="BC655" s="6">
        <f>$AL$2</f>
        <v>7</v>
      </c>
      <c r="BD655" s="6">
        <f ca="1">$AL$37</f>
        <v>359</v>
      </c>
      <c r="BF655" s="6" cm="1">
        <f t="array" aca="1" ref="BF655" ca="1">SMALL(IF(CGAC-$D$1&lt;36,ROW($BD$3:$BD$1009)-2,9999),ROW(653:653))</f>
        <v>653</v>
      </c>
      <c r="BG655" s="6" t="str" cm="1">
        <f t="array" aca="1" ref="BG655" ca="1">OFFSET($AZ$2,$BF655,COLUMN(A:A),,)</f>
        <v>DJ5961-001</v>
      </c>
      <c r="BH655" s="49" cm="1">
        <f t="array" aca="1" ref="BH655" ca="1">OFFSET($AZ$2,$BF655,COLUMN(B:B),,)</f>
        <v>44772</v>
      </c>
      <c r="BI655" s="6" cm="1">
        <f t="array" aca="1" ref="BI655" ca="1">OFFSET($AZ$2,$BF655,COLUMN(C:C),,)</f>
        <v>7</v>
      </c>
      <c r="BJ655" s="6" cm="1">
        <f t="array" aca="1" ref="BJ655" ca="1">OFFSET($AZ$2,$BF655,COLUMN(D:D),,)</f>
        <v>359</v>
      </c>
    </row>
    <row r="656" spans="52:62">
      <c r="AZ656" s="6">
        <v>654</v>
      </c>
      <c r="BA656" s="45" t="str">
        <f t="shared" ca="1" si="68"/>
        <v>DJ5961-001</v>
      </c>
      <c r="BB656" s="44">
        <f t="shared" ca="1" si="69"/>
        <v>44772</v>
      </c>
      <c r="BC656" s="6">
        <f>$AM$2</f>
        <v>7.5</v>
      </c>
      <c r="BD656" s="6">
        <f ca="1">$AM$37</f>
        <v>401</v>
      </c>
      <c r="BF656" s="6" cm="1">
        <f t="array" aca="1" ref="BF656" ca="1">SMALL(IF(CGAC-$D$1&lt;36,ROW($BD$3:$BD$1009)-2,9999),ROW(654:654))</f>
        <v>654</v>
      </c>
      <c r="BG656" s="6" t="str" cm="1">
        <f t="array" aca="1" ref="BG656" ca="1">OFFSET($AZ$2,$BF656,COLUMN(A:A),,)</f>
        <v>DJ5961-001</v>
      </c>
      <c r="BH656" s="49" cm="1">
        <f t="array" aca="1" ref="BH656" ca="1">OFFSET($AZ$2,$BF656,COLUMN(B:B),,)</f>
        <v>44772</v>
      </c>
      <c r="BI656" s="6" cm="1">
        <f t="array" aca="1" ref="BI656" ca="1">OFFSET($AZ$2,$BF656,COLUMN(C:C),,)</f>
        <v>7.5</v>
      </c>
      <c r="BJ656" s="6" cm="1">
        <f t="array" aca="1" ref="BJ656" ca="1">OFFSET($AZ$2,$BF656,COLUMN(D:D),,)</f>
        <v>401</v>
      </c>
    </row>
    <row r="657" spans="52:62">
      <c r="AZ657" s="6">
        <v>655</v>
      </c>
      <c r="BA657" s="45" t="str">
        <f t="shared" ca="1" si="68"/>
        <v>DJ5961-001</v>
      </c>
      <c r="BB657" s="44">
        <f t="shared" ca="1" si="69"/>
        <v>44772</v>
      </c>
      <c r="BC657" s="6">
        <f>$AN$2</f>
        <v>8</v>
      </c>
      <c r="BD657" s="6">
        <f ca="1">$AN$37</f>
        <v>569</v>
      </c>
      <c r="BF657" s="6" cm="1">
        <f t="array" aca="1" ref="BF657" ca="1">SMALL(IF(CGAC-$D$1&lt;36,ROW($BD$3:$BD$1009)-2,9999),ROW(655:655))</f>
        <v>655</v>
      </c>
      <c r="BG657" s="6" t="str" cm="1">
        <f t="array" aca="1" ref="BG657" ca="1">OFFSET($AZ$2,$BF657,COLUMN(A:A),,)</f>
        <v>DJ5961-001</v>
      </c>
      <c r="BH657" s="49" cm="1">
        <f t="array" aca="1" ref="BH657" ca="1">OFFSET($AZ$2,$BF657,COLUMN(B:B),,)</f>
        <v>44772</v>
      </c>
      <c r="BI657" s="6" cm="1">
        <f t="array" aca="1" ref="BI657" ca="1">OFFSET($AZ$2,$BF657,COLUMN(C:C),,)</f>
        <v>8</v>
      </c>
      <c r="BJ657" s="6" cm="1">
        <f t="array" aca="1" ref="BJ657" ca="1">OFFSET($AZ$2,$BF657,COLUMN(D:D),,)</f>
        <v>569</v>
      </c>
    </row>
    <row r="658" spans="52:62">
      <c r="AZ658" s="6">
        <v>656</v>
      </c>
      <c r="BA658" s="45" t="str">
        <f t="shared" ca="1" si="68"/>
        <v>DJ5961-001</v>
      </c>
      <c r="BB658" s="44">
        <f t="shared" ca="1" si="69"/>
        <v>44772</v>
      </c>
      <c r="BC658" s="6">
        <f>$AO$2</f>
        <v>8.5</v>
      </c>
      <c r="BD658" s="6">
        <f ca="1">$AO$37</f>
        <v>464</v>
      </c>
      <c r="BF658" s="6" cm="1">
        <f t="array" aca="1" ref="BF658" ca="1">SMALL(IF(CGAC-$D$1&lt;36,ROW($BD$3:$BD$1009)-2,9999),ROW(656:656))</f>
        <v>656</v>
      </c>
      <c r="BG658" s="6" t="str" cm="1">
        <f t="array" aca="1" ref="BG658" ca="1">OFFSET($AZ$2,$BF658,COLUMN(A:A),,)</f>
        <v>DJ5961-001</v>
      </c>
      <c r="BH658" s="49" cm="1">
        <f t="array" aca="1" ref="BH658" ca="1">OFFSET($AZ$2,$BF658,COLUMN(B:B),,)</f>
        <v>44772</v>
      </c>
      <c r="BI658" s="6" cm="1">
        <f t="array" aca="1" ref="BI658" ca="1">OFFSET($AZ$2,$BF658,COLUMN(C:C),,)</f>
        <v>8.5</v>
      </c>
      <c r="BJ658" s="6" cm="1">
        <f t="array" aca="1" ref="BJ658" ca="1">OFFSET($AZ$2,$BF658,COLUMN(D:D),,)</f>
        <v>464</v>
      </c>
    </row>
    <row r="659" spans="52:62">
      <c r="AZ659" s="6">
        <v>657</v>
      </c>
      <c r="BA659" s="45" t="str">
        <f t="shared" ca="1" si="68"/>
        <v>DJ5961-001</v>
      </c>
      <c r="BB659" s="44">
        <f t="shared" ca="1" si="69"/>
        <v>44772</v>
      </c>
      <c r="BC659" s="6">
        <f>$AP$2</f>
        <v>9</v>
      </c>
      <c r="BD659" s="6">
        <f ca="1">$AP$37</f>
        <v>905</v>
      </c>
      <c r="BF659" s="6" cm="1">
        <f t="array" aca="1" ref="BF659" ca="1">SMALL(IF(CGAC-$D$1&lt;36,ROW($BD$3:$BD$1009)-2,9999),ROW(657:657))</f>
        <v>657</v>
      </c>
      <c r="BG659" s="6" t="str" cm="1">
        <f t="array" aca="1" ref="BG659" ca="1">OFFSET($AZ$2,$BF659,COLUMN(A:A),,)</f>
        <v>DJ5961-001</v>
      </c>
      <c r="BH659" s="49" cm="1">
        <f t="array" aca="1" ref="BH659" ca="1">OFFSET($AZ$2,$BF659,COLUMN(B:B),,)</f>
        <v>44772</v>
      </c>
      <c r="BI659" s="6" cm="1">
        <f t="array" aca="1" ref="BI659" ca="1">OFFSET($AZ$2,$BF659,COLUMN(C:C),,)</f>
        <v>9</v>
      </c>
      <c r="BJ659" s="6" cm="1">
        <f t="array" aca="1" ref="BJ659" ca="1">OFFSET($AZ$2,$BF659,COLUMN(D:D),,)</f>
        <v>905</v>
      </c>
    </row>
    <row r="660" spans="52:62">
      <c r="AZ660" s="6">
        <v>658</v>
      </c>
      <c r="BA660" s="45" t="str">
        <f t="shared" ca="1" si="68"/>
        <v>DJ5961-001</v>
      </c>
      <c r="BB660" s="44">
        <f t="shared" ca="1" si="69"/>
        <v>44772</v>
      </c>
      <c r="BC660" s="6">
        <f>$AQ$2</f>
        <v>9.5</v>
      </c>
      <c r="BD660" s="6">
        <f ca="1">$AQ$37</f>
        <v>581</v>
      </c>
      <c r="BF660" s="6" cm="1">
        <f t="array" aca="1" ref="BF660" ca="1">SMALL(IF(CGAC-$D$1&lt;36,ROW($BD$3:$BD$1009)-2,9999),ROW(658:658))</f>
        <v>658</v>
      </c>
      <c r="BG660" s="6" t="str" cm="1">
        <f t="array" aca="1" ref="BG660" ca="1">OFFSET($AZ$2,$BF660,COLUMN(A:A),,)</f>
        <v>DJ5961-001</v>
      </c>
      <c r="BH660" s="49" cm="1">
        <f t="array" aca="1" ref="BH660" ca="1">OFFSET($AZ$2,$BF660,COLUMN(B:B),,)</f>
        <v>44772</v>
      </c>
      <c r="BI660" s="6" cm="1">
        <f t="array" aca="1" ref="BI660" ca="1">OFFSET($AZ$2,$BF660,COLUMN(C:C),,)</f>
        <v>9.5</v>
      </c>
      <c r="BJ660" s="6" cm="1">
        <f t="array" aca="1" ref="BJ660" ca="1">OFFSET($AZ$2,$BF660,COLUMN(D:D),,)</f>
        <v>581</v>
      </c>
    </row>
    <row r="661" spans="52:62">
      <c r="AZ661" s="6">
        <v>659</v>
      </c>
      <c r="BA661" s="45" t="str">
        <f t="shared" ca="1" si="68"/>
        <v>DJ5961-001</v>
      </c>
      <c r="BB661" s="44">
        <f t="shared" ca="1" si="69"/>
        <v>44772</v>
      </c>
      <c r="BC661" s="6">
        <f>$AR$2</f>
        <v>10</v>
      </c>
      <c r="BD661" s="6">
        <f ca="1">$AR$37</f>
        <v>651</v>
      </c>
      <c r="BF661" s="6" cm="1">
        <f t="array" aca="1" ref="BF661" ca="1">SMALL(IF(CGAC-$D$1&lt;36,ROW($BD$3:$BD$1009)-2,9999),ROW(659:659))</f>
        <v>659</v>
      </c>
      <c r="BG661" s="6" t="str" cm="1">
        <f t="array" aca="1" ref="BG661" ca="1">OFFSET($AZ$2,$BF661,COLUMN(A:A),,)</f>
        <v>DJ5961-001</v>
      </c>
      <c r="BH661" s="49" cm="1">
        <f t="array" aca="1" ref="BH661" ca="1">OFFSET($AZ$2,$BF661,COLUMN(B:B),,)</f>
        <v>44772</v>
      </c>
      <c r="BI661" s="6" cm="1">
        <f t="array" aca="1" ref="BI661" ca="1">OFFSET($AZ$2,$BF661,COLUMN(C:C),,)</f>
        <v>10</v>
      </c>
      <c r="BJ661" s="6" cm="1">
        <f t="array" aca="1" ref="BJ661" ca="1">OFFSET($AZ$2,$BF661,COLUMN(D:D),,)</f>
        <v>651</v>
      </c>
    </row>
    <row r="662" spans="52:62">
      <c r="AZ662" s="6">
        <v>660</v>
      </c>
      <c r="BA662" s="45" t="str">
        <f t="shared" ca="1" si="68"/>
        <v>DJ5961-001</v>
      </c>
      <c r="BB662" s="44">
        <f t="shared" ca="1" si="69"/>
        <v>44772</v>
      </c>
      <c r="BC662" s="6">
        <f>$AS$2</f>
        <v>10.5</v>
      </c>
      <c r="BD662" s="6">
        <f ca="1">$AS$37</f>
        <v>414</v>
      </c>
      <c r="BF662" s="6" cm="1">
        <f t="array" aca="1" ref="BF662" ca="1">SMALL(IF(CGAC-$D$1&lt;36,ROW($BD$3:$BD$1009)-2,9999),ROW(660:660))</f>
        <v>660</v>
      </c>
      <c r="BG662" s="6" t="str" cm="1">
        <f t="array" aca="1" ref="BG662" ca="1">OFFSET($AZ$2,$BF662,COLUMN(A:A),,)</f>
        <v>DJ5961-001</v>
      </c>
      <c r="BH662" s="49" cm="1">
        <f t="array" aca="1" ref="BH662" ca="1">OFFSET($AZ$2,$BF662,COLUMN(B:B),,)</f>
        <v>44772</v>
      </c>
      <c r="BI662" s="6" cm="1">
        <f t="array" aca="1" ref="BI662" ca="1">OFFSET($AZ$2,$BF662,COLUMN(C:C),,)</f>
        <v>10.5</v>
      </c>
      <c r="BJ662" s="6" cm="1">
        <f t="array" aca="1" ref="BJ662" ca="1">OFFSET($AZ$2,$BF662,COLUMN(D:D),,)</f>
        <v>414</v>
      </c>
    </row>
    <row r="663" spans="52:62">
      <c r="AZ663" s="6">
        <v>661</v>
      </c>
      <c r="BA663" s="45" t="str">
        <f t="shared" ca="1" si="68"/>
        <v>DJ5961-001</v>
      </c>
      <c r="BB663" s="44">
        <f t="shared" ca="1" si="69"/>
        <v>44772</v>
      </c>
      <c r="BC663" s="6">
        <f>$AT$2</f>
        <v>11</v>
      </c>
      <c r="BD663" s="6">
        <f ca="1">$AT$37</f>
        <v>474</v>
      </c>
      <c r="BF663" s="6" cm="1">
        <f t="array" aca="1" ref="BF663" ca="1">SMALL(IF(CGAC-$D$1&lt;36,ROW($BD$3:$BD$1009)-2,9999),ROW(661:661))</f>
        <v>661</v>
      </c>
      <c r="BG663" s="6" t="str" cm="1">
        <f t="array" aca="1" ref="BG663" ca="1">OFFSET($AZ$2,$BF663,COLUMN(A:A),,)</f>
        <v>DJ5961-001</v>
      </c>
      <c r="BH663" s="49" cm="1">
        <f t="array" aca="1" ref="BH663" ca="1">OFFSET($AZ$2,$BF663,COLUMN(B:B),,)</f>
        <v>44772</v>
      </c>
      <c r="BI663" s="6" cm="1">
        <f t="array" aca="1" ref="BI663" ca="1">OFFSET($AZ$2,$BF663,COLUMN(C:C),,)</f>
        <v>11</v>
      </c>
      <c r="BJ663" s="6" cm="1">
        <f t="array" aca="1" ref="BJ663" ca="1">OFFSET($AZ$2,$BF663,COLUMN(D:D),,)</f>
        <v>474</v>
      </c>
    </row>
    <row r="664" spans="52:62">
      <c r="AZ664" s="6">
        <v>662</v>
      </c>
      <c r="BA664" s="45" t="str">
        <f t="shared" ca="1" si="68"/>
        <v>DJ5961-001</v>
      </c>
      <c r="BB664" s="44">
        <f t="shared" ca="1" si="69"/>
        <v>44772</v>
      </c>
      <c r="BC664" s="6">
        <f>$AU$2</f>
        <v>11.5</v>
      </c>
      <c r="BD664" s="6">
        <f ca="1">$AU$37</f>
        <v>150</v>
      </c>
      <c r="BF664" s="6" cm="1">
        <f t="array" aca="1" ref="BF664" ca="1">SMALL(IF(CGAC-$D$1&lt;36,ROW($BD$3:$BD$1009)-2,9999),ROW(662:662))</f>
        <v>662</v>
      </c>
      <c r="BG664" s="6" t="str" cm="1">
        <f t="array" aca="1" ref="BG664" ca="1">OFFSET($AZ$2,$BF664,COLUMN(A:A),,)</f>
        <v>DJ5961-001</v>
      </c>
      <c r="BH664" s="49" cm="1">
        <f t="array" aca="1" ref="BH664" ca="1">OFFSET($AZ$2,$BF664,COLUMN(B:B),,)</f>
        <v>44772</v>
      </c>
      <c r="BI664" s="6" cm="1">
        <f t="array" aca="1" ref="BI664" ca="1">OFFSET($AZ$2,$BF664,COLUMN(C:C),,)</f>
        <v>11.5</v>
      </c>
      <c r="BJ664" s="6" cm="1">
        <f t="array" aca="1" ref="BJ664" ca="1">OFFSET($AZ$2,$BF664,COLUMN(D:D),,)</f>
        <v>150</v>
      </c>
    </row>
    <row r="665" spans="52:62">
      <c r="AZ665" s="6">
        <v>663</v>
      </c>
      <c r="BA665" s="45" t="str">
        <f t="shared" ca="1" si="68"/>
        <v>DJ5961-001</v>
      </c>
      <c r="BB665" s="44">
        <f t="shared" ca="1" si="69"/>
        <v>44772</v>
      </c>
      <c r="BC665" s="6">
        <f>$AV$2</f>
        <v>12</v>
      </c>
      <c r="BD665" s="6">
        <f ca="1">$AV$37</f>
        <v>282</v>
      </c>
      <c r="BF665" s="6" cm="1">
        <f t="array" aca="1" ref="BF665" ca="1">SMALL(IF(CGAC-$D$1&lt;36,ROW($BD$3:$BD$1009)-2,9999),ROW(663:663))</f>
        <v>663</v>
      </c>
      <c r="BG665" s="6" t="str" cm="1">
        <f t="array" aca="1" ref="BG665" ca="1">OFFSET($AZ$2,$BF665,COLUMN(A:A),,)</f>
        <v>DJ5961-001</v>
      </c>
      <c r="BH665" s="49" cm="1">
        <f t="array" aca="1" ref="BH665" ca="1">OFFSET($AZ$2,$BF665,COLUMN(B:B),,)</f>
        <v>44772</v>
      </c>
      <c r="BI665" s="6" cm="1">
        <f t="array" aca="1" ref="BI665" ca="1">OFFSET($AZ$2,$BF665,COLUMN(C:C),,)</f>
        <v>12</v>
      </c>
      <c r="BJ665" s="6" cm="1">
        <f t="array" aca="1" ref="BJ665" ca="1">OFFSET($AZ$2,$BF665,COLUMN(D:D),,)</f>
        <v>282</v>
      </c>
    </row>
    <row r="666" spans="52:62">
      <c r="AZ666" s="6">
        <v>664</v>
      </c>
      <c r="BA666" s="45" t="str">
        <f t="shared" ca="1" si="68"/>
        <v>DJ5961-001</v>
      </c>
      <c r="BB666" s="44">
        <f t="shared" ca="1" si="69"/>
        <v>44772</v>
      </c>
      <c r="BC666" s="6">
        <f>$AW$2</f>
        <v>12.5</v>
      </c>
      <c r="BD666" s="6">
        <f ca="1">$AW$37</f>
        <v>36</v>
      </c>
      <c r="BF666" s="6" cm="1">
        <f t="array" aca="1" ref="BF666" ca="1">SMALL(IF(CGAC-$D$1&lt;36,ROW($BD$3:$BD$1009)-2,9999),ROW(664:664))</f>
        <v>664</v>
      </c>
      <c r="BG666" s="6" t="str" cm="1">
        <f t="array" aca="1" ref="BG666" ca="1">OFFSET($AZ$2,$BF666,COLUMN(A:A),,)</f>
        <v>DJ5961-001</v>
      </c>
      <c r="BH666" s="49" cm="1">
        <f t="array" aca="1" ref="BH666" ca="1">OFFSET($AZ$2,$BF666,COLUMN(B:B),,)</f>
        <v>44772</v>
      </c>
      <c r="BI666" s="6" cm="1">
        <f t="array" aca="1" ref="BI666" ca="1">OFFSET($AZ$2,$BF666,COLUMN(C:C),,)</f>
        <v>12.5</v>
      </c>
      <c r="BJ666" s="6" cm="1">
        <f t="array" aca="1" ref="BJ666" ca="1">OFFSET($AZ$2,$BF666,COLUMN(D:D),,)</f>
        <v>36</v>
      </c>
    </row>
    <row r="667" spans="52:62">
      <c r="AZ667" s="6">
        <v>665</v>
      </c>
      <c r="BA667" s="45" t="str">
        <f t="shared" ca="1" si="68"/>
        <v>DJ5961-001</v>
      </c>
      <c r="BB667" s="44">
        <f t="shared" ca="1" si="69"/>
        <v>44772</v>
      </c>
      <c r="BC667" s="6">
        <f>$AX$2</f>
        <v>13</v>
      </c>
      <c r="BD667" s="6">
        <f ca="1">$AX$37</f>
        <v>138</v>
      </c>
      <c r="BF667" s="6" cm="1">
        <f t="array" aca="1" ref="BF667" ca="1">SMALL(IF(CGAC-$D$1&lt;36,ROW($BD$3:$BD$1009)-2,9999),ROW(665:665))</f>
        <v>665</v>
      </c>
      <c r="BG667" s="6" t="str" cm="1">
        <f t="array" aca="1" ref="BG667" ca="1">OFFSET($AZ$2,$BF667,COLUMN(A:A),,)</f>
        <v>DJ5961-001</v>
      </c>
      <c r="BH667" s="49" cm="1">
        <f t="array" aca="1" ref="BH667" ca="1">OFFSET($AZ$2,$BF667,COLUMN(B:B),,)</f>
        <v>44772</v>
      </c>
      <c r="BI667" s="6" cm="1">
        <f t="array" aca="1" ref="BI667" ca="1">OFFSET($AZ$2,$BF667,COLUMN(C:C),,)</f>
        <v>13</v>
      </c>
      <c r="BJ667" s="6" cm="1">
        <f t="array" aca="1" ref="BJ667" ca="1">OFFSET($AZ$2,$BF667,COLUMN(D:D),,)</f>
        <v>138</v>
      </c>
    </row>
    <row r="668" spans="52:62">
      <c r="AZ668" s="6">
        <v>666</v>
      </c>
      <c r="BA668" s="45" t="str">
        <f ca="1">$AD$38</f>
        <v>CV0852-004</v>
      </c>
      <c r="BB668" s="44">
        <f ca="1">$AE$38</f>
        <v>44772</v>
      </c>
      <c r="BC668" s="6">
        <f>$AF$2</f>
        <v>4</v>
      </c>
      <c r="BD668" s="6">
        <f ca="1">$AF$38</f>
        <v>4</v>
      </c>
      <c r="BF668" s="6" cm="1">
        <f t="array" aca="1" ref="BF668" ca="1">SMALL(IF(CGAC-$D$1&lt;36,ROW($BD$3:$BD$1009)-2,9999),ROW(666:666))</f>
        <v>666</v>
      </c>
      <c r="BG668" s="6" t="str" cm="1">
        <f t="array" aca="1" ref="BG668" ca="1">OFFSET($AZ$2,$BF668,COLUMN(A:A),,)</f>
        <v>CV0852-004</v>
      </c>
      <c r="BH668" s="49" cm="1">
        <f t="array" aca="1" ref="BH668" ca="1">OFFSET($AZ$2,$BF668,COLUMN(B:B),,)</f>
        <v>44772</v>
      </c>
      <c r="BI668" s="6" cm="1">
        <f t="array" aca="1" ref="BI668" ca="1">OFFSET($AZ$2,$BF668,COLUMN(C:C),,)</f>
        <v>4</v>
      </c>
      <c r="BJ668" s="6" cm="1">
        <f t="array" aca="1" ref="BJ668" ca="1">OFFSET($AZ$2,$BF668,COLUMN(D:D),,)</f>
        <v>4</v>
      </c>
    </row>
    <row r="669" spans="52:62">
      <c r="AZ669" s="6">
        <v>667</v>
      </c>
      <c r="BA669" s="45" t="str">
        <f t="shared" ref="BA669:BA686" ca="1" si="70">$AD$38</f>
        <v>CV0852-004</v>
      </c>
      <c r="BB669" s="44">
        <f t="shared" ref="BB669:BB686" ca="1" si="71">$AE$38</f>
        <v>44772</v>
      </c>
      <c r="BC669" s="6">
        <f>$AG$2</f>
        <v>4.5</v>
      </c>
      <c r="BD669" s="6">
        <f ca="1">$AG$38</f>
        <v>6</v>
      </c>
      <c r="BF669" s="6" cm="1">
        <f t="array" aca="1" ref="BF669" ca="1">SMALL(IF(CGAC-$D$1&lt;36,ROW($BD$3:$BD$1009)-2,9999),ROW(667:667))</f>
        <v>667</v>
      </c>
      <c r="BG669" s="6" t="str" cm="1">
        <f t="array" aca="1" ref="BG669" ca="1">OFFSET($AZ$2,$BF669,COLUMN(A:A),,)</f>
        <v>CV0852-004</v>
      </c>
      <c r="BH669" s="49" cm="1">
        <f t="array" aca="1" ref="BH669" ca="1">OFFSET($AZ$2,$BF669,COLUMN(B:B),,)</f>
        <v>44772</v>
      </c>
      <c r="BI669" s="6" cm="1">
        <f t="array" aca="1" ref="BI669" ca="1">OFFSET($AZ$2,$BF669,COLUMN(C:C),,)</f>
        <v>4.5</v>
      </c>
      <c r="BJ669" s="6" cm="1">
        <f t="array" aca="1" ref="BJ669" ca="1">OFFSET($AZ$2,$BF669,COLUMN(D:D),,)</f>
        <v>6</v>
      </c>
    </row>
    <row r="670" spans="52:62">
      <c r="AZ670" s="6">
        <v>668</v>
      </c>
      <c r="BA670" s="45" t="str">
        <f t="shared" ca="1" si="70"/>
        <v>CV0852-004</v>
      </c>
      <c r="BB670" s="44">
        <f t="shared" ca="1" si="71"/>
        <v>44772</v>
      </c>
      <c r="BC670" s="6">
        <f>$AH$2</f>
        <v>5</v>
      </c>
      <c r="BD670" s="6">
        <f ca="1">$AH$38</f>
        <v>8</v>
      </c>
      <c r="BF670" s="6" cm="1">
        <f t="array" aca="1" ref="BF670" ca="1">SMALL(IF(CGAC-$D$1&lt;36,ROW($BD$3:$BD$1009)-2,9999),ROW(668:668))</f>
        <v>668</v>
      </c>
      <c r="BG670" s="6" t="str" cm="1">
        <f t="array" aca="1" ref="BG670" ca="1">OFFSET($AZ$2,$BF670,COLUMN(A:A),,)</f>
        <v>CV0852-004</v>
      </c>
      <c r="BH670" s="49" cm="1">
        <f t="array" aca="1" ref="BH670" ca="1">OFFSET($AZ$2,$BF670,COLUMN(B:B),,)</f>
        <v>44772</v>
      </c>
      <c r="BI670" s="6" cm="1">
        <f t="array" aca="1" ref="BI670" ca="1">OFFSET($AZ$2,$BF670,COLUMN(C:C),,)</f>
        <v>5</v>
      </c>
      <c r="BJ670" s="6" cm="1">
        <f t="array" aca="1" ref="BJ670" ca="1">OFFSET($AZ$2,$BF670,COLUMN(D:D),,)</f>
        <v>8</v>
      </c>
    </row>
    <row r="671" spans="52:62">
      <c r="AZ671" s="6">
        <v>669</v>
      </c>
      <c r="BA671" s="45" t="str">
        <f t="shared" ca="1" si="70"/>
        <v>CV0852-004</v>
      </c>
      <c r="BB671" s="44">
        <f t="shared" ca="1" si="71"/>
        <v>44772</v>
      </c>
      <c r="BC671" s="6">
        <f>$AI$2</f>
        <v>5.5</v>
      </c>
      <c r="BD671" s="6">
        <f ca="1">$AI$38</f>
        <v>12</v>
      </c>
      <c r="BF671" s="6" cm="1">
        <f t="array" aca="1" ref="BF671" ca="1">SMALL(IF(CGAC-$D$1&lt;36,ROW($BD$3:$BD$1009)-2,9999),ROW(669:669))</f>
        <v>669</v>
      </c>
      <c r="BG671" s="6" t="str" cm="1">
        <f t="array" aca="1" ref="BG671" ca="1">OFFSET($AZ$2,$BF671,COLUMN(A:A),,)</f>
        <v>CV0852-004</v>
      </c>
      <c r="BH671" s="49" cm="1">
        <f t="array" aca="1" ref="BH671" ca="1">OFFSET($AZ$2,$BF671,COLUMN(B:B),,)</f>
        <v>44772</v>
      </c>
      <c r="BI671" s="6" cm="1">
        <f t="array" aca="1" ref="BI671" ca="1">OFFSET($AZ$2,$BF671,COLUMN(C:C),,)</f>
        <v>5.5</v>
      </c>
      <c r="BJ671" s="6" cm="1">
        <f t="array" aca="1" ref="BJ671" ca="1">OFFSET($AZ$2,$BF671,COLUMN(D:D),,)</f>
        <v>12</v>
      </c>
    </row>
    <row r="672" spans="52:62">
      <c r="AZ672" s="6">
        <v>670</v>
      </c>
      <c r="BA672" s="45" t="str">
        <f t="shared" ca="1" si="70"/>
        <v>CV0852-004</v>
      </c>
      <c r="BB672" s="44">
        <f t="shared" ca="1" si="71"/>
        <v>44772</v>
      </c>
      <c r="BC672" s="6">
        <f>$AJ$2</f>
        <v>6</v>
      </c>
      <c r="BD672" s="6">
        <f ca="1">$AJ$38</f>
        <v>85</v>
      </c>
      <c r="BF672" s="6" cm="1">
        <f t="array" aca="1" ref="BF672" ca="1">SMALL(IF(CGAC-$D$1&lt;36,ROW($BD$3:$BD$1009)-2,9999),ROW(670:670))</f>
        <v>670</v>
      </c>
      <c r="BG672" s="6" t="str" cm="1">
        <f t="array" aca="1" ref="BG672" ca="1">OFFSET($AZ$2,$BF672,COLUMN(A:A),,)</f>
        <v>CV0852-004</v>
      </c>
      <c r="BH672" s="49" cm="1">
        <f t="array" aca="1" ref="BH672" ca="1">OFFSET($AZ$2,$BF672,COLUMN(B:B),,)</f>
        <v>44772</v>
      </c>
      <c r="BI672" s="6" cm="1">
        <f t="array" aca="1" ref="BI672" ca="1">OFFSET($AZ$2,$BF672,COLUMN(C:C),,)</f>
        <v>6</v>
      </c>
      <c r="BJ672" s="6" cm="1">
        <f t="array" aca="1" ref="BJ672" ca="1">OFFSET($AZ$2,$BF672,COLUMN(D:D),,)</f>
        <v>85</v>
      </c>
    </row>
    <row r="673" spans="52:62">
      <c r="AZ673" s="6">
        <v>671</v>
      </c>
      <c r="BA673" s="45" t="str">
        <f t="shared" ca="1" si="70"/>
        <v>CV0852-004</v>
      </c>
      <c r="BB673" s="44">
        <f t="shared" ca="1" si="71"/>
        <v>44772</v>
      </c>
      <c r="BC673" s="6">
        <f>$AK$2</f>
        <v>6.5</v>
      </c>
      <c r="BD673" s="6">
        <f ca="1">$AK$38</f>
        <v>208</v>
      </c>
      <c r="BF673" s="6" cm="1">
        <f t="array" aca="1" ref="BF673" ca="1">SMALL(IF(CGAC-$D$1&lt;36,ROW($BD$3:$BD$1009)-2,9999),ROW(671:671))</f>
        <v>671</v>
      </c>
      <c r="BG673" s="6" t="str" cm="1">
        <f t="array" aca="1" ref="BG673" ca="1">OFFSET($AZ$2,$BF673,COLUMN(A:A),,)</f>
        <v>CV0852-004</v>
      </c>
      <c r="BH673" s="49" cm="1">
        <f t="array" aca="1" ref="BH673" ca="1">OFFSET($AZ$2,$BF673,COLUMN(B:B),,)</f>
        <v>44772</v>
      </c>
      <c r="BI673" s="6" cm="1">
        <f t="array" aca="1" ref="BI673" ca="1">OFFSET($AZ$2,$BF673,COLUMN(C:C),,)</f>
        <v>6.5</v>
      </c>
      <c r="BJ673" s="6" cm="1">
        <f t="array" aca="1" ref="BJ673" ca="1">OFFSET($AZ$2,$BF673,COLUMN(D:D),,)</f>
        <v>208</v>
      </c>
    </row>
    <row r="674" spans="52:62">
      <c r="AZ674" s="6">
        <v>672</v>
      </c>
      <c r="BA674" s="45" t="str">
        <f t="shared" ca="1" si="70"/>
        <v>CV0852-004</v>
      </c>
      <c r="BB674" s="44">
        <f t="shared" ca="1" si="71"/>
        <v>44772</v>
      </c>
      <c r="BC674" s="6">
        <f>$AL$2</f>
        <v>7</v>
      </c>
      <c r="BD674" s="6">
        <f ca="1">$AL$38</f>
        <v>594</v>
      </c>
      <c r="BF674" s="6" cm="1">
        <f t="array" aca="1" ref="BF674" ca="1">SMALL(IF(CGAC-$D$1&lt;36,ROW($BD$3:$BD$1009)-2,9999),ROW(672:672))</f>
        <v>672</v>
      </c>
      <c r="BG674" s="6" t="str" cm="1">
        <f t="array" aca="1" ref="BG674" ca="1">OFFSET($AZ$2,$BF674,COLUMN(A:A),,)</f>
        <v>CV0852-004</v>
      </c>
      <c r="BH674" s="49" cm="1">
        <f t="array" aca="1" ref="BH674" ca="1">OFFSET($AZ$2,$BF674,COLUMN(B:B),,)</f>
        <v>44772</v>
      </c>
      <c r="BI674" s="6" cm="1">
        <f t="array" aca="1" ref="BI674" ca="1">OFFSET($AZ$2,$BF674,COLUMN(C:C),,)</f>
        <v>7</v>
      </c>
      <c r="BJ674" s="6" cm="1">
        <f t="array" aca="1" ref="BJ674" ca="1">OFFSET($AZ$2,$BF674,COLUMN(D:D),,)</f>
        <v>594</v>
      </c>
    </row>
    <row r="675" spans="52:62">
      <c r="AZ675" s="6">
        <v>673</v>
      </c>
      <c r="BA675" s="45" t="str">
        <f t="shared" ca="1" si="70"/>
        <v>CV0852-004</v>
      </c>
      <c r="BB675" s="44">
        <f t="shared" ca="1" si="71"/>
        <v>44772</v>
      </c>
      <c r="BC675" s="6">
        <f>$AM$2</f>
        <v>7.5</v>
      </c>
      <c r="BD675" s="6">
        <f ca="1">$AM$38</f>
        <v>299</v>
      </c>
      <c r="BF675" s="6" cm="1">
        <f t="array" aca="1" ref="BF675" ca="1">SMALL(IF(CGAC-$D$1&lt;36,ROW($BD$3:$BD$1009)-2,9999),ROW(673:673))</f>
        <v>673</v>
      </c>
      <c r="BG675" s="6" t="str" cm="1">
        <f t="array" aca="1" ref="BG675" ca="1">OFFSET($AZ$2,$BF675,COLUMN(A:A),,)</f>
        <v>CV0852-004</v>
      </c>
      <c r="BH675" s="49" cm="1">
        <f t="array" aca="1" ref="BH675" ca="1">OFFSET($AZ$2,$BF675,COLUMN(B:B),,)</f>
        <v>44772</v>
      </c>
      <c r="BI675" s="6" cm="1">
        <f t="array" aca="1" ref="BI675" ca="1">OFFSET($AZ$2,$BF675,COLUMN(C:C),,)</f>
        <v>7.5</v>
      </c>
      <c r="BJ675" s="6" cm="1">
        <f t="array" aca="1" ref="BJ675" ca="1">OFFSET($AZ$2,$BF675,COLUMN(D:D),,)</f>
        <v>299</v>
      </c>
    </row>
    <row r="676" spans="52:62">
      <c r="AZ676" s="6">
        <v>674</v>
      </c>
      <c r="BA676" s="45" t="str">
        <f t="shared" ca="1" si="70"/>
        <v>CV0852-004</v>
      </c>
      <c r="BB676" s="44">
        <f t="shared" ca="1" si="71"/>
        <v>44772</v>
      </c>
      <c r="BC676" s="6">
        <f>$AN$2</f>
        <v>8</v>
      </c>
      <c r="BD676" s="6">
        <f ca="1">$AN$38</f>
        <v>974</v>
      </c>
      <c r="BF676" s="6" cm="1">
        <f t="array" aca="1" ref="BF676" ca="1">SMALL(IF(CGAC-$D$1&lt;36,ROW($BD$3:$BD$1009)-2,9999),ROW(674:674))</f>
        <v>674</v>
      </c>
      <c r="BG676" s="6" t="str" cm="1">
        <f t="array" aca="1" ref="BG676" ca="1">OFFSET($AZ$2,$BF676,COLUMN(A:A),,)</f>
        <v>CV0852-004</v>
      </c>
      <c r="BH676" s="49" cm="1">
        <f t="array" aca="1" ref="BH676" ca="1">OFFSET($AZ$2,$BF676,COLUMN(B:B),,)</f>
        <v>44772</v>
      </c>
      <c r="BI676" s="6" cm="1">
        <f t="array" aca="1" ref="BI676" ca="1">OFFSET($AZ$2,$BF676,COLUMN(C:C),,)</f>
        <v>8</v>
      </c>
      <c r="BJ676" s="6" cm="1">
        <f t="array" aca="1" ref="BJ676" ca="1">OFFSET($AZ$2,$BF676,COLUMN(D:D),,)</f>
        <v>974</v>
      </c>
    </row>
    <row r="677" spans="52:62">
      <c r="AZ677" s="6">
        <v>675</v>
      </c>
      <c r="BA677" s="45" t="str">
        <f t="shared" ca="1" si="70"/>
        <v>CV0852-004</v>
      </c>
      <c r="BB677" s="44">
        <f t="shared" ca="1" si="71"/>
        <v>44772</v>
      </c>
      <c r="BC677" s="6">
        <f>$AO$2</f>
        <v>8.5</v>
      </c>
      <c r="BD677" s="6">
        <f ca="1">$AO$38</f>
        <v>902</v>
      </c>
      <c r="BF677" s="6" cm="1">
        <f t="array" aca="1" ref="BF677" ca="1">SMALL(IF(CGAC-$D$1&lt;36,ROW($BD$3:$BD$1009)-2,9999),ROW(675:675))</f>
        <v>675</v>
      </c>
      <c r="BG677" s="6" t="str" cm="1">
        <f t="array" aca="1" ref="BG677" ca="1">OFFSET($AZ$2,$BF677,COLUMN(A:A),,)</f>
        <v>CV0852-004</v>
      </c>
      <c r="BH677" s="49" cm="1">
        <f t="array" aca="1" ref="BH677" ca="1">OFFSET($AZ$2,$BF677,COLUMN(B:B),,)</f>
        <v>44772</v>
      </c>
      <c r="BI677" s="6" cm="1">
        <f t="array" aca="1" ref="BI677" ca="1">OFFSET($AZ$2,$BF677,COLUMN(C:C),,)</f>
        <v>8.5</v>
      </c>
      <c r="BJ677" s="6" cm="1">
        <f t="array" aca="1" ref="BJ677" ca="1">OFFSET($AZ$2,$BF677,COLUMN(D:D),,)</f>
        <v>902</v>
      </c>
    </row>
    <row r="678" spans="52:62">
      <c r="AZ678" s="6">
        <v>676</v>
      </c>
      <c r="BA678" s="45" t="str">
        <f t="shared" ca="1" si="70"/>
        <v>CV0852-004</v>
      </c>
      <c r="BB678" s="44">
        <f t="shared" ca="1" si="71"/>
        <v>44772</v>
      </c>
      <c r="BC678" s="6">
        <f>$AP$2</f>
        <v>9</v>
      </c>
      <c r="BD678" s="6">
        <f ca="1">$AP$38</f>
        <v>957</v>
      </c>
      <c r="BF678" s="6" cm="1">
        <f t="array" aca="1" ref="BF678" ca="1">SMALL(IF(CGAC-$D$1&lt;36,ROW($BD$3:$BD$1009)-2,9999),ROW(676:676))</f>
        <v>676</v>
      </c>
      <c r="BG678" s="6" t="str" cm="1">
        <f t="array" aca="1" ref="BG678" ca="1">OFFSET($AZ$2,$BF678,COLUMN(A:A),,)</f>
        <v>CV0852-004</v>
      </c>
      <c r="BH678" s="49" cm="1">
        <f t="array" aca="1" ref="BH678" ca="1">OFFSET($AZ$2,$BF678,COLUMN(B:B),,)</f>
        <v>44772</v>
      </c>
      <c r="BI678" s="6" cm="1">
        <f t="array" aca="1" ref="BI678" ca="1">OFFSET($AZ$2,$BF678,COLUMN(C:C),,)</f>
        <v>9</v>
      </c>
      <c r="BJ678" s="6" cm="1">
        <f t="array" aca="1" ref="BJ678" ca="1">OFFSET($AZ$2,$BF678,COLUMN(D:D),,)</f>
        <v>957</v>
      </c>
    </row>
    <row r="679" spans="52:62">
      <c r="AZ679" s="6">
        <v>677</v>
      </c>
      <c r="BA679" s="45" t="str">
        <f t="shared" ca="1" si="70"/>
        <v>CV0852-004</v>
      </c>
      <c r="BB679" s="44">
        <f t="shared" ca="1" si="71"/>
        <v>44772</v>
      </c>
      <c r="BC679" s="6">
        <f>$AQ$2</f>
        <v>9.5</v>
      </c>
      <c r="BD679" s="6">
        <f ca="1">$AQ$38</f>
        <v>1123</v>
      </c>
      <c r="BF679" s="6" cm="1">
        <f t="array" aca="1" ref="BF679" ca="1">SMALL(IF(CGAC-$D$1&lt;36,ROW($BD$3:$BD$1009)-2,9999),ROW(677:677))</f>
        <v>677</v>
      </c>
      <c r="BG679" s="6" t="str" cm="1">
        <f t="array" aca="1" ref="BG679" ca="1">OFFSET($AZ$2,$BF679,COLUMN(A:A),,)</f>
        <v>CV0852-004</v>
      </c>
      <c r="BH679" s="49" cm="1">
        <f t="array" aca="1" ref="BH679" ca="1">OFFSET($AZ$2,$BF679,COLUMN(B:B),,)</f>
        <v>44772</v>
      </c>
      <c r="BI679" s="6" cm="1">
        <f t="array" aca="1" ref="BI679" ca="1">OFFSET($AZ$2,$BF679,COLUMN(C:C),,)</f>
        <v>9.5</v>
      </c>
      <c r="BJ679" s="6" cm="1">
        <f t="array" aca="1" ref="BJ679" ca="1">OFFSET($AZ$2,$BF679,COLUMN(D:D),,)</f>
        <v>1123</v>
      </c>
    </row>
    <row r="680" spans="52:62">
      <c r="AZ680" s="6">
        <v>678</v>
      </c>
      <c r="BA680" s="45" t="str">
        <f t="shared" ca="1" si="70"/>
        <v>CV0852-004</v>
      </c>
      <c r="BB680" s="44">
        <f t="shared" ca="1" si="71"/>
        <v>44772</v>
      </c>
      <c r="BC680" s="6">
        <f>$AR$2</f>
        <v>10</v>
      </c>
      <c r="BD680" s="6">
        <f ca="1">$AR$38</f>
        <v>1248</v>
      </c>
      <c r="BF680" s="6" cm="1">
        <f t="array" aca="1" ref="BF680" ca="1">SMALL(IF(CGAC-$D$1&lt;36,ROW($BD$3:$BD$1009)-2,9999),ROW(678:678))</f>
        <v>678</v>
      </c>
      <c r="BG680" s="6" t="str" cm="1">
        <f t="array" aca="1" ref="BG680" ca="1">OFFSET($AZ$2,$BF680,COLUMN(A:A),,)</f>
        <v>CV0852-004</v>
      </c>
      <c r="BH680" s="49" cm="1">
        <f t="array" aca="1" ref="BH680" ca="1">OFFSET($AZ$2,$BF680,COLUMN(B:B),,)</f>
        <v>44772</v>
      </c>
      <c r="BI680" s="6" cm="1">
        <f t="array" aca="1" ref="BI680" ca="1">OFFSET($AZ$2,$BF680,COLUMN(C:C),,)</f>
        <v>10</v>
      </c>
      <c r="BJ680" s="6" cm="1">
        <f t="array" aca="1" ref="BJ680" ca="1">OFFSET($AZ$2,$BF680,COLUMN(D:D),,)</f>
        <v>1248</v>
      </c>
    </row>
    <row r="681" spans="52:62">
      <c r="AZ681" s="6">
        <v>679</v>
      </c>
      <c r="BA681" s="45" t="str">
        <f t="shared" ca="1" si="70"/>
        <v>CV0852-004</v>
      </c>
      <c r="BB681" s="44">
        <f t="shared" ca="1" si="71"/>
        <v>44772</v>
      </c>
      <c r="BC681" s="6">
        <f>$AS$2</f>
        <v>10.5</v>
      </c>
      <c r="BD681" s="6">
        <f ca="1">$AS$38</f>
        <v>551</v>
      </c>
      <c r="BF681" s="6" cm="1">
        <f t="array" aca="1" ref="BF681" ca="1">SMALL(IF(CGAC-$D$1&lt;36,ROW($BD$3:$BD$1009)-2,9999),ROW(679:679))</f>
        <v>679</v>
      </c>
      <c r="BG681" s="6" t="str" cm="1">
        <f t="array" aca="1" ref="BG681" ca="1">OFFSET($AZ$2,$BF681,COLUMN(A:A),,)</f>
        <v>CV0852-004</v>
      </c>
      <c r="BH681" s="49" cm="1">
        <f t="array" aca="1" ref="BH681" ca="1">OFFSET($AZ$2,$BF681,COLUMN(B:B),,)</f>
        <v>44772</v>
      </c>
      <c r="BI681" s="6" cm="1">
        <f t="array" aca="1" ref="BI681" ca="1">OFFSET($AZ$2,$BF681,COLUMN(C:C),,)</f>
        <v>10.5</v>
      </c>
      <c r="BJ681" s="6" cm="1">
        <f t="array" aca="1" ref="BJ681" ca="1">OFFSET($AZ$2,$BF681,COLUMN(D:D),,)</f>
        <v>551</v>
      </c>
    </row>
    <row r="682" spans="52:62">
      <c r="AZ682" s="6">
        <v>680</v>
      </c>
      <c r="BA682" s="45" t="str">
        <f t="shared" ca="1" si="70"/>
        <v>CV0852-004</v>
      </c>
      <c r="BB682" s="44">
        <f t="shared" ca="1" si="71"/>
        <v>44772</v>
      </c>
      <c r="BC682" s="6">
        <f>$AT$2</f>
        <v>11</v>
      </c>
      <c r="BD682" s="6">
        <f ca="1">$AT$38</f>
        <v>881</v>
      </c>
      <c r="BF682" s="6" cm="1">
        <f t="array" aca="1" ref="BF682" ca="1">SMALL(IF(CGAC-$D$1&lt;36,ROW($BD$3:$BD$1009)-2,9999),ROW(680:680))</f>
        <v>680</v>
      </c>
      <c r="BG682" s="6" t="str" cm="1">
        <f t="array" aca="1" ref="BG682" ca="1">OFFSET($AZ$2,$BF682,COLUMN(A:A),,)</f>
        <v>CV0852-004</v>
      </c>
      <c r="BH682" s="49" cm="1">
        <f t="array" aca="1" ref="BH682" ca="1">OFFSET($AZ$2,$BF682,COLUMN(B:B),,)</f>
        <v>44772</v>
      </c>
      <c r="BI682" s="6" cm="1">
        <f t="array" aca="1" ref="BI682" ca="1">OFFSET($AZ$2,$BF682,COLUMN(C:C),,)</f>
        <v>11</v>
      </c>
      <c r="BJ682" s="6" cm="1">
        <f t="array" aca="1" ref="BJ682" ca="1">OFFSET($AZ$2,$BF682,COLUMN(D:D),,)</f>
        <v>881</v>
      </c>
    </row>
    <row r="683" spans="52:62">
      <c r="AZ683" s="6">
        <v>681</v>
      </c>
      <c r="BA683" s="45" t="str">
        <f t="shared" ca="1" si="70"/>
        <v>CV0852-004</v>
      </c>
      <c r="BB683" s="44">
        <f t="shared" ca="1" si="71"/>
        <v>44772</v>
      </c>
      <c r="BC683" s="6">
        <f>$AU$2</f>
        <v>11.5</v>
      </c>
      <c r="BD683" s="6">
        <f ca="1">$AU$38</f>
        <v>327</v>
      </c>
      <c r="BF683" s="6" cm="1">
        <f t="array" aca="1" ref="BF683" ca="1">SMALL(IF(CGAC-$D$1&lt;36,ROW($BD$3:$BD$1009)-2,9999),ROW(681:681))</f>
        <v>681</v>
      </c>
      <c r="BG683" s="6" t="str" cm="1">
        <f t="array" aca="1" ref="BG683" ca="1">OFFSET($AZ$2,$BF683,COLUMN(A:A),,)</f>
        <v>CV0852-004</v>
      </c>
      <c r="BH683" s="49" cm="1">
        <f t="array" aca="1" ref="BH683" ca="1">OFFSET($AZ$2,$BF683,COLUMN(B:B),,)</f>
        <v>44772</v>
      </c>
      <c r="BI683" s="6" cm="1">
        <f t="array" aca="1" ref="BI683" ca="1">OFFSET($AZ$2,$BF683,COLUMN(C:C),,)</f>
        <v>11.5</v>
      </c>
      <c r="BJ683" s="6" cm="1">
        <f t="array" aca="1" ref="BJ683" ca="1">OFFSET($AZ$2,$BF683,COLUMN(D:D),,)</f>
        <v>327</v>
      </c>
    </row>
    <row r="684" spans="52:62">
      <c r="AZ684" s="6">
        <v>682</v>
      </c>
      <c r="BA684" s="45" t="str">
        <f t="shared" ca="1" si="70"/>
        <v>CV0852-004</v>
      </c>
      <c r="BB684" s="44">
        <f t="shared" ca="1" si="71"/>
        <v>44772</v>
      </c>
      <c r="BC684" s="6">
        <f>$AV$2</f>
        <v>12</v>
      </c>
      <c r="BD684" s="6">
        <f ca="1">$AV$38</f>
        <v>477</v>
      </c>
      <c r="BF684" s="6" cm="1">
        <f t="array" aca="1" ref="BF684" ca="1">SMALL(IF(CGAC-$D$1&lt;36,ROW($BD$3:$BD$1009)-2,9999),ROW(682:682))</f>
        <v>682</v>
      </c>
      <c r="BG684" s="6" t="str" cm="1">
        <f t="array" aca="1" ref="BG684" ca="1">OFFSET($AZ$2,$BF684,COLUMN(A:A),,)</f>
        <v>CV0852-004</v>
      </c>
      <c r="BH684" s="49" cm="1">
        <f t="array" aca="1" ref="BH684" ca="1">OFFSET($AZ$2,$BF684,COLUMN(B:B),,)</f>
        <v>44772</v>
      </c>
      <c r="BI684" s="6" cm="1">
        <f t="array" aca="1" ref="BI684" ca="1">OFFSET($AZ$2,$BF684,COLUMN(C:C),,)</f>
        <v>12</v>
      </c>
      <c r="BJ684" s="6" cm="1">
        <f t="array" aca="1" ref="BJ684" ca="1">OFFSET($AZ$2,$BF684,COLUMN(D:D),,)</f>
        <v>477</v>
      </c>
    </row>
    <row r="685" spans="52:62">
      <c r="AZ685" s="6">
        <v>683</v>
      </c>
      <c r="BA685" s="45" t="str">
        <f t="shared" ca="1" si="70"/>
        <v>CV0852-004</v>
      </c>
      <c r="BB685" s="44">
        <f t="shared" ca="1" si="71"/>
        <v>44772</v>
      </c>
      <c r="BC685" s="6">
        <f>$AW$2</f>
        <v>12.5</v>
      </c>
      <c r="BD685" s="6">
        <f ca="1">$AW$38</f>
        <v>143</v>
      </c>
      <c r="BF685" s="6" cm="1">
        <f t="array" aca="1" ref="BF685" ca="1">SMALL(IF(CGAC-$D$1&lt;36,ROW($BD$3:$BD$1009)-2,9999),ROW(683:683))</f>
        <v>683</v>
      </c>
      <c r="BG685" s="6" t="str" cm="1">
        <f t="array" aca="1" ref="BG685" ca="1">OFFSET($AZ$2,$BF685,COLUMN(A:A),,)</f>
        <v>CV0852-004</v>
      </c>
      <c r="BH685" s="49" cm="1">
        <f t="array" aca="1" ref="BH685" ca="1">OFFSET($AZ$2,$BF685,COLUMN(B:B),,)</f>
        <v>44772</v>
      </c>
      <c r="BI685" s="6" cm="1">
        <f t="array" aca="1" ref="BI685" ca="1">OFFSET($AZ$2,$BF685,COLUMN(C:C),,)</f>
        <v>12.5</v>
      </c>
      <c r="BJ685" s="6" cm="1">
        <f t="array" aca="1" ref="BJ685" ca="1">OFFSET($AZ$2,$BF685,COLUMN(D:D),,)</f>
        <v>143</v>
      </c>
    </row>
    <row r="686" spans="52:62">
      <c r="AZ686" s="6">
        <v>684</v>
      </c>
      <c r="BA686" s="45" t="str">
        <f t="shared" ca="1" si="70"/>
        <v>CV0852-004</v>
      </c>
      <c r="BB686" s="44">
        <f t="shared" ca="1" si="71"/>
        <v>44772</v>
      </c>
      <c r="BC686" s="6">
        <f>$AX$2</f>
        <v>13</v>
      </c>
      <c r="BD686" s="6">
        <f ca="1">$AX$38</f>
        <v>129</v>
      </c>
      <c r="BF686" s="6" cm="1">
        <f t="array" aca="1" ref="BF686" ca="1">SMALL(IF(CGAC-$D$1&lt;36,ROW($BD$3:$BD$1009)-2,9999),ROW(684:684))</f>
        <v>684</v>
      </c>
      <c r="BG686" s="6" t="str" cm="1">
        <f t="array" aca="1" ref="BG686" ca="1">OFFSET($AZ$2,$BF686,COLUMN(A:A),,)</f>
        <v>CV0852-004</v>
      </c>
      <c r="BH686" s="49" cm="1">
        <f t="array" aca="1" ref="BH686" ca="1">OFFSET($AZ$2,$BF686,COLUMN(B:B),,)</f>
        <v>44772</v>
      </c>
      <c r="BI686" s="6" cm="1">
        <f t="array" aca="1" ref="BI686" ca="1">OFFSET($AZ$2,$BF686,COLUMN(C:C),,)</f>
        <v>13</v>
      </c>
      <c r="BJ686" s="6" cm="1">
        <f t="array" aca="1" ref="BJ686" ca="1">OFFSET($AZ$2,$BF686,COLUMN(D:D),,)</f>
        <v>129</v>
      </c>
    </row>
    <row r="687" spans="52:62">
      <c r="AZ687" s="6">
        <v>685</v>
      </c>
      <c r="BA687" s="45" t="str">
        <f ca="1">$AD$39</f>
        <v>DA5640-004</v>
      </c>
      <c r="BB687" s="44">
        <f ca="1">$AE$39</f>
        <v>44772</v>
      </c>
      <c r="BC687" s="6">
        <f>$AF$2</f>
        <v>4</v>
      </c>
      <c r="BD687" s="6">
        <f ca="1">$AF$39</f>
        <v>0</v>
      </c>
      <c r="BF687" s="6" cm="1">
        <f t="array" aca="1" ref="BF687" ca="1">SMALL(IF(CGAC-$D$1&lt;36,ROW($BD$3:$BD$1009)-2,9999),ROW(685:685))</f>
        <v>685</v>
      </c>
      <c r="BG687" s="6" t="str" cm="1">
        <f t="array" aca="1" ref="BG687" ca="1">OFFSET($AZ$2,$BF687,COLUMN(A:A),,)</f>
        <v>DA5640-004</v>
      </c>
      <c r="BH687" s="49" cm="1">
        <f t="array" aca="1" ref="BH687" ca="1">OFFSET($AZ$2,$BF687,COLUMN(B:B),,)</f>
        <v>44772</v>
      </c>
      <c r="BI687" s="6" cm="1">
        <f t="array" aca="1" ref="BI687" ca="1">OFFSET($AZ$2,$BF687,COLUMN(C:C),,)</f>
        <v>4</v>
      </c>
      <c r="BJ687" s="6" cm="1">
        <f t="array" aca="1" ref="BJ687" ca="1">OFFSET($AZ$2,$BF687,COLUMN(D:D),,)</f>
        <v>0</v>
      </c>
    </row>
    <row r="688" spans="52:62">
      <c r="AZ688" s="6">
        <v>686</v>
      </c>
      <c r="BA688" s="45" t="str">
        <f t="shared" ref="BA688:BA705" ca="1" si="72">$AD$39</f>
        <v>DA5640-004</v>
      </c>
      <c r="BB688" s="44">
        <f t="shared" ref="BB688:BB705" ca="1" si="73">$AE$39</f>
        <v>44772</v>
      </c>
      <c r="BC688" s="6">
        <f>$AG$2</f>
        <v>4.5</v>
      </c>
      <c r="BD688" s="6">
        <f ca="1">$AG$39</f>
        <v>0</v>
      </c>
      <c r="BF688" s="6" cm="1">
        <f t="array" aca="1" ref="BF688" ca="1">SMALL(IF(CGAC-$D$1&lt;36,ROW($BD$3:$BD$1009)-2,9999),ROW(686:686))</f>
        <v>686</v>
      </c>
      <c r="BG688" s="6" t="str" cm="1">
        <f t="array" aca="1" ref="BG688" ca="1">OFFSET($AZ$2,$BF688,COLUMN(A:A),,)</f>
        <v>DA5640-004</v>
      </c>
      <c r="BH688" s="49" cm="1">
        <f t="array" aca="1" ref="BH688" ca="1">OFFSET($AZ$2,$BF688,COLUMN(B:B),,)</f>
        <v>44772</v>
      </c>
      <c r="BI688" s="6" cm="1">
        <f t="array" aca="1" ref="BI688" ca="1">OFFSET($AZ$2,$BF688,COLUMN(C:C),,)</f>
        <v>4.5</v>
      </c>
      <c r="BJ688" s="6" cm="1">
        <f t="array" aca="1" ref="BJ688" ca="1">OFFSET($AZ$2,$BF688,COLUMN(D:D),,)</f>
        <v>0</v>
      </c>
    </row>
    <row r="689" spans="52:62">
      <c r="AZ689" s="6">
        <v>687</v>
      </c>
      <c r="BA689" s="45" t="str">
        <f t="shared" ca="1" si="72"/>
        <v>DA5640-004</v>
      </c>
      <c r="BB689" s="44">
        <f t="shared" ca="1" si="73"/>
        <v>44772</v>
      </c>
      <c r="BC689" s="6">
        <f>$AH$2</f>
        <v>5</v>
      </c>
      <c r="BD689" s="6">
        <f ca="1">$AH$39</f>
        <v>0</v>
      </c>
      <c r="BF689" s="6" cm="1">
        <f t="array" aca="1" ref="BF689" ca="1">SMALL(IF(CGAC-$D$1&lt;36,ROW($BD$3:$BD$1009)-2,9999),ROW(687:687))</f>
        <v>687</v>
      </c>
      <c r="BG689" s="6" t="str" cm="1">
        <f t="array" aca="1" ref="BG689" ca="1">OFFSET($AZ$2,$BF689,COLUMN(A:A),,)</f>
        <v>DA5640-004</v>
      </c>
      <c r="BH689" s="49" cm="1">
        <f t="array" aca="1" ref="BH689" ca="1">OFFSET($AZ$2,$BF689,COLUMN(B:B),,)</f>
        <v>44772</v>
      </c>
      <c r="BI689" s="6" cm="1">
        <f t="array" aca="1" ref="BI689" ca="1">OFFSET($AZ$2,$BF689,COLUMN(C:C),,)</f>
        <v>5</v>
      </c>
      <c r="BJ689" s="6" cm="1">
        <f t="array" aca="1" ref="BJ689" ca="1">OFFSET($AZ$2,$BF689,COLUMN(D:D),,)</f>
        <v>0</v>
      </c>
    </row>
    <row r="690" spans="52:62">
      <c r="AZ690" s="6">
        <v>688</v>
      </c>
      <c r="BA690" s="45" t="str">
        <f t="shared" ca="1" si="72"/>
        <v>DA5640-004</v>
      </c>
      <c r="BB690" s="44">
        <f t="shared" ca="1" si="73"/>
        <v>44772</v>
      </c>
      <c r="BC690" s="6">
        <f>$AI$2</f>
        <v>5.5</v>
      </c>
      <c r="BD690" s="6">
        <f ca="1">$AI$39</f>
        <v>0</v>
      </c>
      <c r="BF690" s="6" cm="1">
        <f t="array" aca="1" ref="BF690" ca="1">SMALL(IF(CGAC-$D$1&lt;36,ROW($BD$3:$BD$1009)-2,9999),ROW(688:688))</f>
        <v>688</v>
      </c>
      <c r="BG690" s="6" t="str" cm="1">
        <f t="array" aca="1" ref="BG690" ca="1">OFFSET($AZ$2,$BF690,COLUMN(A:A),,)</f>
        <v>DA5640-004</v>
      </c>
      <c r="BH690" s="49" cm="1">
        <f t="array" aca="1" ref="BH690" ca="1">OFFSET($AZ$2,$BF690,COLUMN(B:B),,)</f>
        <v>44772</v>
      </c>
      <c r="BI690" s="6" cm="1">
        <f t="array" aca="1" ref="BI690" ca="1">OFFSET($AZ$2,$BF690,COLUMN(C:C),,)</f>
        <v>5.5</v>
      </c>
      <c r="BJ690" s="6" cm="1">
        <f t="array" aca="1" ref="BJ690" ca="1">OFFSET($AZ$2,$BF690,COLUMN(D:D),,)</f>
        <v>0</v>
      </c>
    </row>
    <row r="691" spans="52:62">
      <c r="AZ691" s="6">
        <v>689</v>
      </c>
      <c r="BA691" s="45" t="str">
        <f t="shared" ca="1" si="72"/>
        <v>DA5640-004</v>
      </c>
      <c r="BB691" s="44">
        <f t="shared" ca="1" si="73"/>
        <v>44772</v>
      </c>
      <c r="BC691" s="6">
        <f>$AJ$2</f>
        <v>6</v>
      </c>
      <c r="BD691" s="6">
        <f ca="1">$AJ$39</f>
        <v>42</v>
      </c>
      <c r="BF691" s="6" cm="1">
        <f t="array" aca="1" ref="BF691" ca="1">SMALL(IF(CGAC-$D$1&lt;36,ROW($BD$3:$BD$1009)-2,9999),ROW(689:689))</f>
        <v>689</v>
      </c>
      <c r="BG691" s="6" t="str" cm="1">
        <f t="array" aca="1" ref="BG691" ca="1">OFFSET($AZ$2,$BF691,COLUMN(A:A),,)</f>
        <v>DA5640-004</v>
      </c>
      <c r="BH691" s="49" cm="1">
        <f t="array" aca="1" ref="BH691" ca="1">OFFSET($AZ$2,$BF691,COLUMN(B:B),,)</f>
        <v>44772</v>
      </c>
      <c r="BI691" s="6" cm="1">
        <f t="array" aca="1" ref="BI691" ca="1">OFFSET($AZ$2,$BF691,COLUMN(C:C),,)</f>
        <v>6</v>
      </c>
      <c r="BJ691" s="6" cm="1">
        <f t="array" aca="1" ref="BJ691" ca="1">OFFSET($AZ$2,$BF691,COLUMN(D:D),,)</f>
        <v>42</v>
      </c>
    </row>
    <row r="692" spans="52:62">
      <c r="AZ692" s="6">
        <v>690</v>
      </c>
      <c r="BA692" s="45" t="str">
        <f t="shared" ca="1" si="72"/>
        <v>DA5640-004</v>
      </c>
      <c r="BB692" s="44">
        <f t="shared" ca="1" si="73"/>
        <v>44772</v>
      </c>
      <c r="BC692" s="6">
        <f>$AK$2</f>
        <v>6.5</v>
      </c>
      <c r="BD692" s="6">
        <f ca="1">$AK$39</f>
        <v>102</v>
      </c>
      <c r="BF692" s="6" cm="1">
        <f t="array" aca="1" ref="BF692" ca="1">SMALL(IF(CGAC-$D$1&lt;36,ROW($BD$3:$BD$1009)-2,9999),ROW(690:690))</f>
        <v>690</v>
      </c>
      <c r="BG692" s="6" t="str" cm="1">
        <f t="array" aca="1" ref="BG692" ca="1">OFFSET($AZ$2,$BF692,COLUMN(A:A),,)</f>
        <v>DA5640-004</v>
      </c>
      <c r="BH692" s="49" cm="1">
        <f t="array" aca="1" ref="BH692" ca="1">OFFSET($AZ$2,$BF692,COLUMN(B:B),,)</f>
        <v>44772</v>
      </c>
      <c r="BI692" s="6" cm="1">
        <f t="array" aca="1" ref="BI692" ca="1">OFFSET($AZ$2,$BF692,COLUMN(C:C),,)</f>
        <v>6.5</v>
      </c>
      <c r="BJ692" s="6" cm="1">
        <f t="array" aca="1" ref="BJ692" ca="1">OFFSET($AZ$2,$BF692,COLUMN(D:D),,)</f>
        <v>102</v>
      </c>
    </row>
    <row r="693" spans="52:62">
      <c r="AZ693" s="6">
        <v>691</v>
      </c>
      <c r="BA693" s="45" t="str">
        <f t="shared" ca="1" si="72"/>
        <v>DA5640-004</v>
      </c>
      <c r="BB693" s="44">
        <f t="shared" ca="1" si="73"/>
        <v>44772</v>
      </c>
      <c r="BC693" s="6">
        <f>$AL$2</f>
        <v>7</v>
      </c>
      <c r="BD693" s="6">
        <f ca="1">$AL$39</f>
        <v>439</v>
      </c>
      <c r="BF693" s="6" cm="1">
        <f t="array" aca="1" ref="BF693" ca="1">SMALL(IF(CGAC-$D$1&lt;36,ROW($BD$3:$BD$1009)-2,9999),ROW(691:691))</f>
        <v>691</v>
      </c>
      <c r="BG693" s="6" t="str" cm="1">
        <f t="array" aca="1" ref="BG693" ca="1">OFFSET($AZ$2,$BF693,COLUMN(A:A),,)</f>
        <v>DA5640-004</v>
      </c>
      <c r="BH693" s="49" cm="1">
        <f t="array" aca="1" ref="BH693" ca="1">OFFSET($AZ$2,$BF693,COLUMN(B:B),,)</f>
        <v>44772</v>
      </c>
      <c r="BI693" s="6" cm="1">
        <f t="array" aca="1" ref="BI693" ca="1">OFFSET($AZ$2,$BF693,COLUMN(C:C),,)</f>
        <v>7</v>
      </c>
      <c r="BJ693" s="6" cm="1">
        <f t="array" aca="1" ref="BJ693" ca="1">OFFSET($AZ$2,$BF693,COLUMN(D:D),,)</f>
        <v>439</v>
      </c>
    </row>
    <row r="694" spans="52:62">
      <c r="AZ694" s="6">
        <v>692</v>
      </c>
      <c r="BA694" s="45" t="str">
        <f t="shared" ca="1" si="72"/>
        <v>DA5640-004</v>
      </c>
      <c r="BB694" s="44">
        <f t="shared" ca="1" si="73"/>
        <v>44772</v>
      </c>
      <c r="BC694" s="6">
        <f>$AM$2</f>
        <v>7.5</v>
      </c>
      <c r="BD694" s="6">
        <f ca="1">$AM$39</f>
        <v>187</v>
      </c>
      <c r="BF694" s="6" cm="1">
        <f t="array" aca="1" ref="BF694" ca="1">SMALL(IF(CGAC-$D$1&lt;36,ROW($BD$3:$BD$1009)-2,9999),ROW(692:692))</f>
        <v>692</v>
      </c>
      <c r="BG694" s="6" t="str" cm="1">
        <f t="array" aca="1" ref="BG694" ca="1">OFFSET($AZ$2,$BF694,COLUMN(A:A),,)</f>
        <v>DA5640-004</v>
      </c>
      <c r="BH694" s="49" cm="1">
        <f t="array" aca="1" ref="BH694" ca="1">OFFSET($AZ$2,$BF694,COLUMN(B:B),,)</f>
        <v>44772</v>
      </c>
      <c r="BI694" s="6" cm="1">
        <f t="array" aca="1" ref="BI694" ca="1">OFFSET($AZ$2,$BF694,COLUMN(C:C),,)</f>
        <v>7.5</v>
      </c>
      <c r="BJ694" s="6" cm="1">
        <f t="array" aca="1" ref="BJ694" ca="1">OFFSET($AZ$2,$BF694,COLUMN(D:D),,)</f>
        <v>187</v>
      </c>
    </row>
    <row r="695" spans="52:62">
      <c r="AZ695" s="6">
        <v>693</v>
      </c>
      <c r="BA695" s="45" t="str">
        <f t="shared" ca="1" si="72"/>
        <v>DA5640-004</v>
      </c>
      <c r="BB695" s="44">
        <f t="shared" ca="1" si="73"/>
        <v>44772</v>
      </c>
      <c r="BC695" s="6">
        <f>$AN$2</f>
        <v>8</v>
      </c>
      <c r="BD695" s="6">
        <f ca="1">$AN$39</f>
        <v>553</v>
      </c>
      <c r="BF695" s="6" cm="1">
        <f t="array" aca="1" ref="BF695" ca="1">SMALL(IF(CGAC-$D$1&lt;36,ROW($BD$3:$BD$1009)-2,9999),ROW(693:693))</f>
        <v>693</v>
      </c>
      <c r="BG695" s="6" t="str" cm="1">
        <f t="array" aca="1" ref="BG695" ca="1">OFFSET($AZ$2,$BF695,COLUMN(A:A),,)</f>
        <v>DA5640-004</v>
      </c>
      <c r="BH695" s="49" cm="1">
        <f t="array" aca="1" ref="BH695" ca="1">OFFSET($AZ$2,$BF695,COLUMN(B:B),,)</f>
        <v>44772</v>
      </c>
      <c r="BI695" s="6" cm="1">
        <f t="array" aca="1" ref="BI695" ca="1">OFFSET($AZ$2,$BF695,COLUMN(C:C),,)</f>
        <v>8</v>
      </c>
      <c r="BJ695" s="6" cm="1">
        <f t="array" aca="1" ref="BJ695" ca="1">OFFSET($AZ$2,$BF695,COLUMN(D:D),,)</f>
        <v>553</v>
      </c>
    </row>
    <row r="696" spans="52:62">
      <c r="AZ696" s="6">
        <v>694</v>
      </c>
      <c r="BA696" s="45" t="str">
        <f t="shared" ca="1" si="72"/>
        <v>DA5640-004</v>
      </c>
      <c r="BB696" s="44">
        <f t="shared" ca="1" si="73"/>
        <v>44772</v>
      </c>
      <c r="BC696" s="6">
        <f>$AO$2</f>
        <v>8.5</v>
      </c>
      <c r="BD696" s="6">
        <f ca="1">$AO$39</f>
        <v>511</v>
      </c>
      <c r="BF696" s="6" cm="1">
        <f t="array" aca="1" ref="BF696" ca="1">SMALL(IF(CGAC-$D$1&lt;36,ROW($BD$3:$BD$1009)-2,9999),ROW(694:694))</f>
        <v>694</v>
      </c>
      <c r="BG696" s="6" t="str" cm="1">
        <f t="array" aca="1" ref="BG696" ca="1">OFFSET($AZ$2,$BF696,COLUMN(A:A),,)</f>
        <v>DA5640-004</v>
      </c>
      <c r="BH696" s="49" cm="1">
        <f t="array" aca="1" ref="BH696" ca="1">OFFSET($AZ$2,$BF696,COLUMN(B:B),,)</f>
        <v>44772</v>
      </c>
      <c r="BI696" s="6" cm="1">
        <f t="array" aca="1" ref="BI696" ca="1">OFFSET($AZ$2,$BF696,COLUMN(C:C),,)</f>
        <v>8.5</v>
      </c>
      <c r="BJ696" s="6" cm="1">
        <f t="array" aca="1" ref="BJ696" ca="1">OFFSET($AZ$2,$BF696,COLUMN(D:D),,)</f>
        <v>511</v>
      </c>
    </row>
    <row r="697" spans="52:62">
      <c r="AZ697" s="6">
        <v>695</v>
      </c>
      <c r="BA697" s="45" t="str">
        <f t="shared" ca="1" si="72"/>
        <v>DA5640-004</v>
      </c>
      <c r="BB697" s="44">
        <f t="shared" ca="1" si="73"/>
        <v>44772</v>
      </c>
      <c r="BC697" s="6">
        <f>$AP$2</f>
        <v>9</v>
      </c>
      <c r="BD697" s="6">
        <f ca="1">$AP$39</f>
        <v>403</v>
      </c>
      <c r="BF697" s="6" cm="1">
        <f t="array" aca="1" ref="BF697" ca="1">SMALL(IF(CGAC-$D$1&lt;36,ROW($BD$3:$BD$1009)-2,9999),ROW(695:695))</f>
        <v>695</v>
      </c>
      <c r="BG697" s="6" t="str" cm="1">
        <f t="array" aca="1" ref="BG697" ca="1">OFFSET($AZ$2,$BF697,COLUMN(A:A),,)</f>
        <v>DA5640-004</v>
      </c>
      <c r="BH697" s="49" cm="1">
        <f t="array" aca="1" ref="BH697" ca="1">OFFSET($AZ$2,$BF697,COLUMN(B:B),,)</f>
        <v>44772</v>
      </c>
      <c r="BI697" s="6" cm="1">
        <f t="array" aca="1" ref="BI697" ca="1">OFFSET($AZ$2,$BF697,COLUMN(C:C),,)</f>
        <v>9</v>
      </c>
      <c r="BJ697" s="6" cm="1">
        <f t="array" aca="1" ref="BJ697" ca="1">OFFSET($AZ$2,$BF697,COLUMN(D:D),,)</f>
        <v>403</v>
      </c>
    </row>
    <row r="698" spans="52:62">
      <c r="AZ698" s="6">
        <v>696</v>
      </c>
      <c r="BA698" s="45" t="str">
        <f t="shared" ca="1" si="72"/>
        <v>DA5640-004</v>
      </c>
      <c r="BB698" s="44">
        <f t="shared" ca="1" si="73"/>
        <v>44772</v>
      </c>
      <c r="BC698" s="6">
        <f>$AQ$2</f>
        <v>9.5</v>
      </c>
      <c r="BD698" s="6">
        <f ca="1">$AQ$39</f>
        <v>571</v>
      </c>
      <c r="BF698" s="6" cm="1">
        <f t="array" aca="1" ref="BF698" ca="1">SMALL(IF(CGAC-$D$1&lt;36,ROW($BD$3:$BD$1009)-2,9999),ROW(696:696))</f>
        <v>696</v>
      </c>
      <c r="BG698" s="6" t="str" cm="1">
        <f t="array" aca="1" ref="BG698" ca="1">OFFSET($AZ$2,$BF698,COLUMN(A:A),,)</f>
        <v>DA5640-004</v>
      </c>
      <c r="BH698" s="49" cm="1">
        <f t="array" aca="1" ref="BH698" ca="1">OFFSET($AZ$2,$BF698,COLUMN(B:B),,)</f>
        <v>44772</v>
      </c>
      <c r="BI698" s="6" cm="1">
        <f t="array" aca="1" ref="BI698" ca="1">OFFSET($AZ$2,$BF698,COLUMN(C:C),,)</f>
        <v>9.5</v>
      </c>
      <c r="BJ698" s="6" cm="1">
        <f t="array" aca="1" ref="BJ698" ca="1">OFFSET($AZ$2,$BF698,COLUMN(D:D),,)</f>
        <v>571</v>
      </c>
    </row>
    <row r="699" spans="52:62">
      <c r="AZ699" s="6">
        <v>697</v>
      </c>
      <c r="BA699" s="45" t="str">
        <f t="shared" ca="1" si="72"/>
        <v>DA5640-004</v>
      </c>
      <c r="BB699" s="44">
        <f t="shared" ca="1" si="73"/>
        <v>44772</v>
      </c>
      <c r="BC699" s="6">
        <f>$AR$2</f>
        <v>10</v>
      </c>
      <c r="BD699" s="6">
        <f ca="1">$AR$39</f>
        <v>535</v>
      </c>
      <c r="BF699" s="6" cm="1">
        <f t="array" aca="1" ref="BF699" ca="1">SMALL(IF(CGAC-$D$1&lt;36,ROW($BD$3:$BD$1009)-2,9999),ROW(697:697))</f>
        <v>697</v>
      </c>
      <c r="BG699" s="6" t="str" cm="1">
        <f t="array" aca="1" ref="BG699" ca="1">OFFSET($AZ$2,$BF699,COLUMN(A:A),,)</f>
        <v>DA5640-004</v>
      </c>
      <c r="BH699" s="49" cm="1">
        <f t="array" aca="1" ref="BH699" ca="1">OFFSET($AZ$2,$BF699,COLUMN(B:B),,)</f>
        <v>44772</v>
      </c>
      <c r="BI699" s="6" cm="1">
        <f t="array" aca="1" ref="BI699" ca="1">OFFSET($AZ$2,$BF699,COLUMN(C:C),,)</f>
        <v>10</v>
      </c>
      <c r="BJ699" s="6" cm="1">
        <f t="array" aca="1" ref="BJ699" ca="1">OFFSET($AZ$2,$BF699,COLUMN(D:D),,)</f>
        <v>535</v>
      </c>
    </row>
    <row r="700" spans="52:62">
      <c r="AZ700" s="6">
        <v>698</v>
      </c>
      <c r="BA700" s="45" t="str">
        <f t="shared" ca="1" si="72"/>
        <v>DA5640-004</v>
      </c>
      <c r="BB700" s="44">
        <f t="shared" ca="1" si="73"/>
        <v>44772</v>
      </c>
      <c r="BC700" s="6">
        <f>$AS$2</f>
        <v>10.5</v>
      </c>
      <c r="BD700" s="6">
        <f ca="1">$AS$39</f>
        <v>223</v>
      </c>
      <c r="BF700" s="6" cm="1">
        <f t="array" aca="1" ref="BF700" ca="1">SMALL(IF(CGAC-$D$1&lt;36,ROW($BD$3:$BD$1009)-2,9999),ROW(698:698))</f>
        <v>698</v>
      </c>
      <c r="BG700" s="6" t="str" cm="1">
        <f t="array" aca="1" ref="BG700" ca="1">OFFSET($AZ$2,$BF700,COLUMN(A:A),,)</f>
        <v>DA5640-004</v>
      </c>
      <c r="BH700" s="49" cm="1">
        <f t="array" aca="1" ref="BH700" ca="1">OFFSET($AZ$2,$BF700,COLUMN(B:B),,)</f>
        <v>44772</v>
      </c>
      <c r="BI700" s="6" cm="1">
        <f t="array" aca="1" ref="BI700" ca="1">OFFSET($AZ$2,$BF700,COLUMN(C:C),,)</f>
        <v>10.5</v>
      </c>
      <c r="BJ700" s="6" cm="1">
        <f t="array" aca="1" ref="BJ700" ca="1">OFFSET($AZ$2,$BF700,COLUMN(D:D),,)</f>
        <v>223</v>
      </c>
    </row>
    <row r="701" spans="52:62">
      <c r="AZ701" s="6">
        <v>699</v>
      </c>
      <c r="BA701" s="45" t="str">
        <f t="shared" ca="1" si="72"/>
        <v>DA5640-004</v>
      </c>
      <c r="BB701" s="44">
        <f t="shared" ca="1" si="73"/>
        <v>44772</v>
      </c>
      <c r="BC701" s="6">
        <f>$AT$2</f>
        <v>11</v>
      </c>
      <c r="BD701" s="6">
        <f ca="1">$AT$39</f>
        <v>391</v>
      </c>
      <c r="BF701" s="6" cm="1">
        <f t="array" aca="1" ref="BF701" ca="1">SMALL(IF(CGAC-$D$1&lt;36,ROW($BD$3:$BD$1009)-2,9999),ROW(699:699))</f>
        <v>699</v>
      </c>
      <c r="BG701" s="6" t="str" cm="1">
        <f t="array" aca="1" ref="BG701" ca="1">OFFSET($AZ$2,$BF701,COLUMN(A:A),,)</f>
        <v>DA5640-004</v>
      </c>
      <c r="BH701" s="49" cm="1">
        <f t="array" aca="1" ref="BH701" ca="1">OFFSET($AZ$2,$BF701,COLUMN(B:B),,)</f>
        <v>44772</v>
      </c>
      <c r="BI701" s="6" cm="1">
        <f t="array" aca="1" ref="BI701" ca="1">OFFSET($AZ$2,$BF701,COLUMN(C:C),,)</f>
        <v>11</v>
      </c>
      <c r="BJ701" s="6" cm="1">
        <f t="array" aca="1" ref="BJ701" ca="1">OFFSET($AZ$2,$BF701,COLUMN(D:D),,)</f>
        <v>391</v>
      </c>
    </row>
    <row r="702" spans="52:62">
      <c r="AZ702" s="6">
        <v>700</v>
      </c>
      <c r="BA702" s="45" t="str">
        <f t="shared" ca="1" si="72"/>
        <v>DA5640-004</v>
      </c>
      <c r="BB702" s="44">
        <f t="shared" ca="1" si="73"/>
        <v>44772</v>
      </c>
      <c r="BC702" s="6">
        <f>$AU$2</f>
        <v>11.5</v>
      </c>
      <c r="BD702" s="6">
        <f ca="1">$AU$39</f>
        <v>90</v>
      </c>
      <c r="BF702" s="6" cm="1">
        <f t="array" aca="1" ref="BF702" ca="1">SMALL(IF(CGAC-$D$1&lt;36,ROW($BD$3:$BD$1009)-2,9999),ROW(700:700))</f>
        <v>700</v>
      </c>
      <c r="BG702" s="6" t="str" cm="1">
        <f t="array" aca="1" ref="BG702" ca="1">OFFSET($AZ$2,$BF702,COLUMN(A:A),,)</f>
        <v>DA5640-004</v>
      </c>
      <c r="BH702" s="49" cm="1">
        <f t="array" aca="1" ref="BH702" ca="1">OFFSET($AZ$2,$BF702,COLUMN(B:B),,)</f>
        <v>44772</v>
      </c>
      <c r="BI702" s="6" cm="1">
        <f t="array" aca="1" ref="BI702" ca="1">OFFSET($AZ$2,$BF702,COLUMN(C:C),,)</f>
        <v>11.5</v>
      </c>
      <c r="BJ702" s="6" cm="1">
        <f t="array" aca="1" ref="BJ702" ca="1">OFFSET($AZ$2,$BF702,COLUMN(D:D),,)</f>
        <v>90</v>
      </c>
    </row>
    <row r="703" spans="52:62">
      <c r="AZ703" s="6">
        <v>701</v>
      </c>
      <c r="BA703" s="45" t="str">
        <f t="shared" ca="1" si="72"/>
        <v>DA5640-004</v>
      </c>
      <c r="BB703" s="44">
        <f t="shared" ca="1" si="73"/>
        <v>44772</v>
      </c>
      <c r="BC703" s="6">
        <f>$AV$2</f>
        <v>12</v>
      </c>
      <c r="BD703" s="6">
        <f ca="1">$AV$39</f>
        <v>234</v>
      </c>
      <c r="BF703" s="6" cm="1">
        <f t="array" aca="1" ref="BF703" ca="1">SMALL(IF(CGAC-$D$1&lt;36,ROW($BD$3:$BD$1009)-2,9999),ROW(701:701))</f>
        <v>701</v>
      </c>
      <c r="BG703" s="6" t="str" cm="1">
        <f t="array" aca="1" ref="BG703" ca="1">OFFSET($AZ$2,$BF703,COLUMN(A:A),,)</f>
        <v>DA5640-004</v>
      </c>
      <c r="BH703" s="49" cm="1">
        <f t="array" aca="1" ref="BH703" ca="1">OFFSET($AZ$2,$BF703,COLUMN(B:B),,)</f>
        <v>44772</v>
      </c>
      <c r="BI703" s="6" cm="1">
        <f t="array" aca="1" ref="BI703" ca="1">OFFSET($AZ$2,$BF703,COLUMN(C:C),,)</f>
        <v>12</v>
      </c>
      <c r="BJ703" s="6" cm="1">
        <f t="array" aca="1" ref="BJ703" ca="1">OFFSET($AZ$2,$BF703,COLUMN(D:D),,)</f>
        <v>234</v>
      </c>
    </row>
    <row r="704" spans="52:62">
      <c r="AZ704" s="6">
        <v>702</v>
      </c>
      <c r="BA704" s="45" t="str">
        <f t="shared" ca="1" si="72"/>
        <v>DA5640-004</v>
      </c>
      <c r="BB704" s="44">
        <f t="shared" ca="1" si="73"/>
        <v>44772</v>
      </c>
      <c r="BC704" s="6">
        <f>$AW$2</f>
        <v>12.5</v>
      </c>
      <c r="BD704" s="6">
        <f ca="1">$AW$39</f>
        <v>24</v>
      </c>
      <c r="BF704" s="6" cm="1">
        <f t="array" aca="1" ref="BF704" ca="1">SMALL(IF(CGAC-$D$1&lt;36,ROW($BD$3:$BD$1009)-2,9999),ROW(702:702))</f>
        <v>702</v>
      </c>
      <c r="BG704" s="6" t="str" cm="1">
        <f t="array" aca="1" ref="BG704" ca="1">OFFSET($AZ$2,$BF704,COLUMN(A:A),,)</f>
        <v>DA5640-004</v>
      </c>
      <c r="BH704" s="49" cm="1">
        <f t="array" aca="1" ref="BH704" ca="1">OFFSET($AZ$2,$BF704,COLUMN(B:B),,)</f>
        <v>44772</v>
      </c>
      <c r="BI704" s="6" cm="1">
        <f t="array" aca="1" ref="BI704" ca="1">OFFSET($AZ$2,$BF704,COLUMN(C:C),,)</f>
        <v>12.5</v>
      </c>
      <c r="BJ704" s="6" cm="1">
        <f t="array" aca="1" ref="BJ704" ca="1">OFFSET($AZ$2,$BF704,COLUMN(D:D),,)</f>
        <v>24</v>
      </c>
    </row>
    <row r="705" spans="52:62">
      <c r="AZ705" s="6">
        <v>703</v>
      </c>
      <c r="BA705" s="45" t="str">
        <f t="shared" ca="1" si="72"/>
        <v>DA5640-004</v>
      </c>
      <c r="BB705" s="44">
        <f t="shared" ca="1" si="73"/>
        <v>44772</v>
      </c>
      <c r="BC705" s="6">
        <f>$AX$2</f>
        <v>13</v>
      </c>
      <c r="BD705" s="6">
        <f ca="1">$AX$39</f>
        <v>42</v>
      </c>
      <c r="BF705" s="6" cm="1">
        <f t="array" aca="1" ref="BF705" ca="1">SMALL(IF(CGAC-$D$1&lt;36,ROW($BD$3:$BD$1009)-2,9999),ROW(703:703))</f>
        <v>703</v>
      </c>
      <c r="BG705" s="6" t="str" cm="1">
        <f t="array" aca="1" ref="BG705" ca="1">OFFSET($AZ$2,$BF705,COLUMN(A:A),,)</f>
        <v>DA5640-004</v>
      </c>
      <c r="BH705" s="49" cm="1">
        <f t="array" aca="1" ref="BH705" ca="1">OFFSET($AZ$2,$BF705,COLUMN(B:B),,)</f>
        <v>44772</v>
      </c>
      <c r="BI705" s="6" cm="1">
        <f t="array" aca="1" ref="BI705" ca="1">OFFSET($AZ$2,$BF705,COLUMN(C:C),,)</f>
        <v>13</v>
      </c>
      <c r="BJ705" s="6" cm="1">
        <f t="array" aca="1" ref="BJ705" ca="1">OFFSET($AZ$2,$BF705,COLUMN(D:D),,)</f>
        <v>42</v>
      </c>
    </row>
    <row r="706" spans="52:62">
      <c r="AZ706" s="6">
        <v>704</v>
      </c>
      <c r="BA706" s="45" t="str">
        <f ca="1">$AD$40</f>
        <v>DJ5963-001</v>
      </c>
      <c r="BB706" s="44">
        <f ca="1">$AE$40</f>
        <v>44772</v>
      </c>
      <c r="BC706" s="6">
        <f>$AF$2</f>
        <v>4</v>
      </c>
      <c r="BD706" s="6">
        <f ca="1">$AF$40</f>
        <v>0</v>
      </c>
      <c r="BF706" s="6" cm="1">
        <f t="array" aca="1" ref="BF706" ca="1">SMALL(IF(CGAC-$D$1&lt;36,ROW($BD$3:$BD$1009)-2,9999),ROW(704:704))</f>
        <v>704</v>
      </c>
      <c r="BG706" s="6" t="str" cm="1">
        <f t="array" aca="1" ref="BG706" ca="1">OFFSET($AZ$2,$BF706,COLUMN(A:A),,)</f>
        <v>DJ5963-001</v>
      </c>
      <c r="BH706" s="49" cm="1">
        <f t="array" aca="1" ref="BH706" ca="1">OFFSET($AZ$2,$BF706,COLUMN(B:B),,)</f>
        <v>44772</v>
      </c>
      <c r="BI706" s="6" cm="1">
        <f t="array" aca="1" ref="BI706" ca="1">OFFSET($AZ$2,$BF706,COLUMN(C:C),,)</f>
        <v>4</v>
      </c>
      <c r="BJ706" s="6" cm="1">
        <f t="array" aca="1" ref="BJ706" ca="1">OFFSET($AZ$2,$BF706,COLUMN(D:D),,)</f>
        <v>0</v>
      </c>
    </row>
    <row r="707" spans="52:62">
      <c r="AZ707" s="6">
        <v>705</v>
      </c>
      <c r="BA707" s="45" t="str">
        <f t="shared" ref="BA707:BA724" ca="1" si="74">$AD$40</f>
        <v>DJ5963-001</v>
      </c>
      <c r="BB707" s="44">
        <f t="shared" ref="BB707:BB724" ca="1" si="75">$AE$40</f>
        <v>44772</v>
      </c>
      <c r="BC707" s="6">
        <f>$AG$2</f>
        <v>4.5</v>
      </c>
      <c r="BD707" s="6">
        <f ca="1">$AG$40</f>
        <v>0</v>
      </c>
      <c r="BF707" s="6" cm="1">
        <f t="array" aca="1" ref="BF707" ca="1">SMALL(IF(CGAC-$D$1&lt;36,ROW($BD$3:$BD$1009)-2,9999),ROW(705:705))</f>
        <v>705</v>
      </c>
      <c r="BG707" s="6" t="str" cm="1">
        <f t="array" aca="1" ref="BG707" ca="1">OFFSET($AZ$2,$BF707,COLUMN(A:A),,)</f>
        <v>DJ5963-001</v>
      </c>
      <c r="BH707" s="49" cm="1">
        <f t="array" aca="1" ref="BH707" ca="1">OFFSET($AZ$2,$BF707,COLUMN(B:B),,)</f>
        <v>44772</v>
      </c>
      <c r="BI707" s="6" cm="1">
        <f t="array" aca="1" ref="BI707" ca="1">OFFSET($AZ$2,$BF707,COLUMN(C:C),,)</f>
        <v>4.5</v>
      </c>
      <c r="BJ707" s="6" cm="1">
        <f t="array" aca="1" ref="BJ707" ca="1">OFFSET($AZ$2,$BF707,COLUMN(D:D),,)</f>
        <v>0</v>
      </c>
    </row>
    <row r="708" spans="52:62">
      <c r="AZ708" s="6">
        <v>706</v>
      </c>
      <c r="BA708" s="45" t="str">
        <f t="shared" ca="1" si="74"/>
        <v>DJ5963-001</v>
      </c>
      <c r="BB708" s="44">
        <f t="shared" ca="1" si="75"/>
        <v>44772</v>
      </c>
      <c r="BC708" s="6">
        <f>$AH$2</f>
        <v>5</v>
      </c>
      <c r="BD708" s="6">
        <f ca="1">$AH$40</f>
        <v>6</v>
      </c>
      <c r="BF708" s="6" cm="1">
        <f t="array" aca="1" ref="BF708" ca="1">SMALL(IF(CGAC-$D$1&lt;36,ROW($BD$3:$BD$1009)-2,9999),ROW(706:706))</f>
        <v>706</v>
      </c>
      <c r="BG708" s="6" t="str" cm="1">
        <f t="array" aca="1" ref="BG708" ca="1">OFFSET($AZ$2,$BF708,COLUMN(A:A),,)</f>
        <v>DJ5963-001</v>
      </c>
      <c r="BH708" s="49" cm="1">
        <f t="array" aca="1" ref="BH708" ca="1">OFFSET($AZ$2,$BF708,COLUMN(B:B),,)</f>
        <v>44772</v>
      </c>
      <c r="BI708" s="6" cm="1">
        <f t="array" aca="1" ref="BI708" ca="1">OFFSET($AZ$2,$BF708,COLUMN(C:C),,)</f>
        <v>5</v>
      </c>
      <c r="BJ708" s="6" cm="1">
        <f t="array" aca="1" ref="BJ708" ca="1">OFFSET($AZ$2,$BF708,COLUMN(D:D),,)</f>
        <v>6</v>
      </c>
    </row>
    <row r="709" spans="52:62">
      <c r="AZ709" s="6">
        <v>707</v>
      </c>
      <c r="BA709" s="45" t="str">
        <f t="shared" ca="1" si="74"/>
        <v>DJ5963-001</v>
      </c>
      <c r="BB709" s="44">
        <f t="shared" ca="1" si="75"/>
        <v>44772</v>
      </c>
      <c r="BC709" s="6">
        <f>$AI$2</f>
        <v>5.5</v>
      </c>
      <c r="BD709" s="6">
        <f ca="1">$AI$40</f>
        <v>6</v>
      </c>
      <c r="BF709" s="6" cm="1">
        <f t="array" aca="1" ref="BF709" ca="1">SMALL(IF(CGAC-$D$1&lt;36,ROW($BD$3:$BD$1009)-2,9999),ROW(707:707))</f>
        <v>707</v>
      </c>
      <c r="BG709" s="6" t="str" cm="1">
        <f t="array" aca="1" ref="BG709" ca="1">OFFSET($AZ$2,$BF709,COLUMN(A:A),,)</f>
        <v>DJ5963-001</v>
      </c>
      <c r="BH709" s="49" cm="1">
        <f t="array" aca="1" ref="BH709" ca="1">OFFSET($AZ$2,$BF709,COLUMN(B:B),,)</f>
        <v>44772</v>
      </c>
      <c r="BI709" s="6" cm="1">
        <f t="array" aca="1" ref="BI709" ca="1">OFFSET($AZ$2,$BF709,COLUMN(C:C),,)</f>
        <v>5.5</v>
      </c>
      <c r="BJ709" s="6" cm="1">
        <f t="array" aca="1" ref="BJ709" ca="1">OFFSET($AZ$2,$BF709,COLUMN(D:D),,)</f>
        <v>6</v>
      </c>
    </row>
    <row r="710" spans="52:62">
      <c r="AZ710" s="6">
        <v>708</v>
      </c>
      <c r="BA710" s="45" t="str">
        <f t="shared" ca="1" si="74"/>
        <v>DJ5963-001</v>
      </c>
      <c r="BB710" s="44">
        <f t="shared" ca="1" si="75"/>
        <v>44772</v>
      </c>
      <c r="BC710" s="6">
        <f>$AJ$2</f>
        <v>6</v>
      </c>
      <c r="BD710" s="6">
        <f ca="1">$AJ$40</f>
        <v>6</v>
      </c>
      <c r="BF710" s="6" cm="1">
        <f t="array" aca="1" ref="BF710" ca="1">SMALL(IF(CGAC-$D$1&lt;36,ROW($BD$3:$BD$1009)-2,9999),ROW(708:708))</f>
        <v>708</v>
      </c>
      <c r="BG710" s="6" t="str" cm="1">
        <f t="array" aca="1" ref="BG710" ca="1">OFFSET($AZ$2,$BF710,COLUMN(A:A),,)</f>
        <v>DJ5963-001</v>
      </c>
      <c r="BH710" s="49" cm="1">
        <f t="array" aca="1" ref="BH710" ca="1">OFFSET($AZ$2,$BF710,COLUMN(B:B),,)</f>
        <v>44772</v>
      </c>
      <c r="BI710" s="6" cm="1">
        <f t="array" aca="1" ref="BI710" ca="1">OFFSET($AZ$2,$BF710,COLUMN(C:C),,)</f>
        <v>6</v>
      </c>
      <c r="BJ710" s="6" cm="1">
        <f t="array" aca="1" ref="BJ710" ca="1">OFFSET($AZ$2,$BF710,COLUMN(D:D),,)</f>
        <v>6</v>
      </c>
    </row>
    <row r="711" spans="52:62">
      <c r="AZ711" s="6">
        <v>709</v>
      </c>
      <c r="BA711" s="45" t="str">
        <f t="shared" ca="1" si="74"/>
        <v>DJ5963-001</v>
      </c>
      <c r="BB711" s="44">
        <f t="shared" ca="1" si="75"/>
        <v>44772</v>
      </c>
      <c r="BC711" s="6">
        <f>$AK$2</f>
        <v>6.5</v>
      </c>
      <c r="BD711" s="6">
        <f ca="1">$AK$40</f>
        <v>6</v>
      </c>
      <c r="BF711" s="6" cm="1">
        <f t="array" aca="1" ref="BF711" ca="1">SMALL(IF(CGAC-$D$1&lt;36,ROW($BD$3:$BD$1009)-2,9999),ROW(709:709))</f>
        <v>709</v>
      </c>
      <c r="BG711" s="6" t="str" cm="1">
        <f t="array" aca="1" ref="BG711" ca="1">OFFSET($AZ$2,$BF711,COLUMN(A:A),,)</f>
        <v>DJ5963-001</v>
      </c>
      <c r="BH711" s="49" cm="1">
        <f t="array" aca="1" ref="BH711" ca="1">OFFSET($AZ$2,$BF711,COLUMN(B:B),,)</f>
        <v>44772</v>
      </c>
      <c r="BI711" s="6" cm="1">
        <f t="array" aca="1" ref="BI711" ca="1">OFFSET($AZ$2,$BF711,COLUMN(C:C),,)</f>
        <v>6.5</v>
      </c>
      <c r="BJ711" s="6" cm="1">
        <f t="array" aca="1" ref="BJ711" ca="1">OFFSET($AZ$2,$BF711,COLUMN(D:D),,)</f>
        <v>6</v>
      </c>
    </row>
    <row r="712" spans="52:62">
      <c r="AZ712" s="6">
        <v>710</v>
      </c>
      <c r="BA712" s="45" t="str">
        <f t="shared" ca="1" si="74"/>
        <v>DJ5963-001</v>
      </c>
      <c r="BB712" s="44">
        <f t="shared" ca="1" si="75"/>
        <v>44772</v>
      </c>
      <c r="BC712" s="6">
        <f>$AL$2</f>
        <v>7</v>
      </c>
      <c r="BD712" s="6">
        <f ca="1">$AL$40</f>
        <v>210</v>
      </c>
      <c r="BF712" s="6" cm="1">
        <f t="array" aca="1" ref="BF712" ca="1">SMALL(IF(CGAC-$D$1&lt;36,ROW($BD$3:$BD$1009)-2,9999),ROW(710:710))</f>
        <v>710</v>
      </c>
      <c r="BG712" s="6" t="str" cm="1">
        <f t="array" aca="1" ref="BG712" ca="1">OFFSET($AZ$2,$BF712,COLUMN(A:A),,)</f>
        <v>DJ5963-001</v>
      </c>
      <c r="BH712" s="49" cm="1">
        <f t="array" aca="1" ref="BH712" ca="1">OFFSET($AZ$2,$BF712,COLUMN(B:B),,)</f>
        <v>44772</v>
      </c>
      <c r="BI712" s="6" cm="1">
        <f t="array" aca="1" ref="BI712" ca="1">OFFSET($AZ$2,$BF712,COLUMN(C:C),,)</f>
        <v>7</v>
      </c>
      <c r="BJ712" s="6" cm="1">
        <f t="array" aca="1" ref="BJ712" ca="1">OFFSET($AZ$2,$BF712,COLUMN(D:D),,)</f>
        <v>210</v>
      </c>
    </row>
    <row r="713" spans="52:62">
      <c r="AZ713" s="6">
        <v>711</v>
      </c>
      <c r="BA713" s="45" t="str">
        <f t="shared" ca="1" si="74"/>
        <v>DJ5963-001</v>
      </c>
      <c r="BB713" s="44">
        <f t="shared" ca="1" si="75"/>
        <v>44772</v>
      </c>
      <c r="BC713" s="6">
        <f>$AM$2</f>
        <v>7.5</v>
      </c>
      <c r="BD713" s="6">
        <f ca="1">$AM$40</f>
        <v>66</v>
      </c>
      <c r="BF713" s="6" cm="1">
        <f t="array" aca="1" ref="BF713" ca="1">SMALL(IF(CGAC-$D$1&lt;36,ROW($BD$3:$BD$1009)-2,9999),ROW(711:711))</f>
        <v>711</v>
      </c>
      <c r="BG713" s="6" t="str" cm="1">
        <f t="array" aca="1" ref="BG713" ca="1">OFFSET($AZ$2,$BF713,COLUMN(A:A),,)</f>
        <v>DJ5963-001</v>
      </c>
      <c r="BH713" s="49" cm="1">
        <f t="array" aca="1" ref="BH713" ca="1">OFFSET($AZ$2,$BF713,COLUMN(B:B),,)</f>
        <v>44772</v>
      </c>
      <c r="BI713" s="6" cm="1">
        <f t="array" aca="1" ref="BI713" ca="1">OFFSET($AZ$2,$BF713,COLUMN(C:C),,)</f>
        <v>7.5</v>
      </c>
      <c r="BJ713" s="6" cm="1">
        <f t="array" aca="1" ref="BJ713" ca="1">OFFSET($AZ$2,$BF713,COLUMN(D:D),,)</f>
        <v>66</v>
      </c>
    </row>
    <row r="714" spans="52:62">
      <c r="AZ714" s="6">
        <v>712</v>
      </c>
      <c r="BA714" s="45" t="str">
        <f t="shared" ca="1" si="74"/>
        <v>DJ5963-001</v>
      </c>
      <c r="BB714" s="44">
        <f t="shared" ca="1" si="75"/>
        <v>44772</v>
      </c>
      <c r="BC714" s="6">
        <f>$AN$2</f>
        <v>8</v>
      </c>
      <c r="BD714" s="6">
        <f ca="1">$AN$40</f>
        <v>426</v>
      </c>
      <c r="BF714" s="6" cm="1">
        <f t="array" aca="1" ref="BF714" ca="1">SMALL(IF(CGAC-$D$1&lt;36,ROW($BD$3:$BD$1009)-2,9999),ROW(712:712))</f>
        <v>712</v>
      </c>
      <c r="BG714" s="6" t="str" cm="1">
        <f t="array" aca="1" ref="BG714" ca="1">OFFSET($AZ$2,$BF714,COLUMN(A:A),,)</f>
        <v>DJ5963-001</v>
      </c>
      <c r="BH714" s="49" cm="1">
        <f t="array" aca="1" ref="BH714" ca="1">OFFSET($AZ$2,$BF714,COLUMN(B:B),,)</f>
        <v>44772</v>
      </c>
      <c r="BI714" s="6" cm="1">
        <f t="array" aca="1" ref="BI714" ca="1">OFFSET($AZ$2,$BF714,COLUMN(C:C),,)</f>
        <v>8</v>
      </c>
      <c r="BJ714" s="6" cm="1">
        <f t="array" aca="1" ref="BJ714" ca="1">OFFSET($AZ$2,$BF714,COLUMN(D:D),,)</f>
        <v>426</v>
      </c>
    </row>
    <row r="715" spans="52:62">
      <c r="AZ715" s="6">
        <v>713</v>
      </c>
      <c r="BA715" s="45" t="str">
        <f t="shared" ca="1" si="74"/>
        <v>DJ5963-001</v>
      </c>
      <c r="BB715" s="44">
        <f t="shared" ca="1" si="75"/>
        <v>44772</v>
      </c>
      <c r="BC715" s="6">
        <f>$AO$2</f>
        <v>8.5</v>
      </c>
      <c r="BD715" s="6">
        <f ca="1">$AO$40</f>
        <v>108</v>
      </c>
      <c r="BF715" s="6" cm="1">
        <f t="array" aca="1" ref="BF715" ca="1">SMALL(IF(CGAC-$D$1&lt;36,ROW($BD$3:$BD$1009)-2,9999),ROW(713:713))</f>
        <v>713</v>
      </c>
      <c r="BG715" s="6" t="str" cm="1">
        <f t="array" aca="1" ref="BG715" ca="1">OFFSET($AZ$2,$BF715,COLUMN(A:A),,)</f>
        <v>DJ5963-001</v>
      </c>
      <c r="BH715" s="49" cm="1">
        <f t="array" aca="1" ref="BH715" ca="1">OFFSET($AZ$2,$BF715,COLUMN(B:B),,)</f>
        <v>44772</v>
      </c>
      <c r="BI715" s="6" cm="1">
        <f t="array" aca="1" ref="BI715" ca="1">OFFSET($AZ$2,$BF715,COLUMN(C:C),,)</f>
        <v>8.5</v>
      </c>
      <c r="BJ715" s="6" cm="1">
        <f t="array" aca="1" ref="BJ715" ca="1">OFFSET($AZ$2,$BF715,COLUMN(D:D),,)</f>
        <v>108</v>
      </c>
    </row>
    <row r="716" spans="52:62">
      <c r="AZ716" s="6">
        <v>714</v>
      </c>
      <c r="BA716" s="45" t="str">
        <f t="shared" ca="1" si="74"/>
        <v>DJ5963-001</v>
      </c>
      <c r="BB716" s="44">
        <f t="shared" ca="1" si="75"/>
        <v>44772</v>
      </c>
      <c r="BC716" s="6">
        <f>$AP$2</f>
        <v>9</v>
      </c>
      <c r="BD716" s="6">
        <f ca="1">$AP$40</f>
        <v>528</v>
      </c>
      <c r="BF716" s="6" cm="1">
        <f t="array" aca="1" ref="BF716" ca="1">SMALL(IF(CGAC-$D$1&lt;36,ROW($BD$3:$BD$1009)-2,9999),ROW(714:714))</f>
        <v>714</v>
      </c>
      <c r="BG716" s="6" t="str" cm="1">
        <f t="array" aca="1" ref="BG716" ca="1">OFFSET($AZ$2,$BF716,COLUMN(A:A),,)</f>
        <v>DJ5963-001</v>
      </c>
      <c r="BH716" s="49" cm="1">
        <f t="array" aca="1" ref="BH716" ca="1">OFFSET($AZ$2,$BF716,COLUMN(B:B),,)</f>
        <v>44772</v>
      </c>
      <c r="BI716" s="6" cm="1">
        <f t="array" aca="1" ref="BI716" ca="1">OFFSET($AZ$2,$BF716,COLUMN(C:C),,)</f>
        <v>9</v>
      </c>
      <c r="BJ716" s="6" cm="1">
        <f t="array" aca="1" ref="BJ716" ca="1">OFFSET($AZ$2,$BF716,COLUMN(D:D),,)</f>
        <v>528</v>
      </c>
    </row>
    <row r="717" spans="52:62">
      <c r="AZ717" s="6">
        <v>715</v>
      </c>
      <c r="BA717" s="45" t="str">
        <f t="shared" ca="1" si="74"/>
        <v>DJ5963-001</v>
      </c>
      <c r="BB717" s="44">
        <f t="shared" ca="1" si="75"/>
        <v>44772</v>
      </c>
      <c r="BC717" s="6">
        <f>$AQ$2</f>
        <v>9.5</v>
      </c>
      <c r="BD717" s="6">
        <f ca="1">$AQ$40</f>
        <v>168</v>
      </c>
      <c r="BF717" s="6" cm="1">
        <f t="array" aca="1" ref="BF717" ca="1">SMALL(IF(CGAC-$D$1&lt;36,ROW($BD$3:$BD$1009)-2,9999),ROW(715:715))</f>
        <v>715</v>
      </c>
      <c r="BG717" s="6" t="str" cm="1">
        <f t="array" aca="1" ref="BG717" ca="1">OFFSET($AZ$2,$BF717,COLUMN(A:A),,)</f>
        <v>DJ5963-001</v>
      </c>
      <c r="BH717" s="49" cm="1">
        <f t="array" aca="1" ref="BH717" ca="1">OFFSET($AZ$2,$BF717,COLUMN(B:B),,)</f>
        <v>44772</v>
      </c>
      <c r="BI717" s="6" cm="1">
        <f t="array" aca="1" ref="BI717" ca="1">OFFSET($AZ$2,$BF717,COLUMN(C:C),,)</f>
        <v>9.5</v>
      </c>
      <c r="BJ717" s="6" cm="1">
        <f t="array" aca="1" ref="BJ717" ca="1">OFFSET($AZ$2,$BF717,COLUMN(D:D),,)</f>
        <v>168</v>
      </c>
    </row>
    <row r="718" spans="52:62">
      <c r="AZ718" s="6">
        <v>716</v>
      </c>
      <c r="BA718" s="45" t="str">
        <f t="shared" ca="1" si="74"/>
        <v>DJ5963-001</v>
      </c>
      <c r="BB718" s="44">
        <f t="shared" ca="1" si="75"/>
        <v>44772</v>
      </c>
      <c r="BC718" s="6">
        <f>$AR$2</f>
        <v>10</v>
      </c>
      <c r="BD718" s="6">
        <f ca="1">$AR$40</f>
        <v>678</v>
      </c>
      <c r="BF718" s="6" cm="1">
        <f t="array" aca="1" ref="BF718" ca="1">SMALL(IF(CGAC-$D$1&lt;36,ROW($BD$3:$BD$1009)-2,9999),ROW(716:716))</f>
        <v>716</v>
      </c>
      <c r="BG718" s="6" t="str" cm="1">
        <f t="array" aca="1" ref="BG718" ca="1">OFFSET($AZ$2,$BF718,COLUMN(A:A),,)</f>
        <v>DJ5963-001</v>
      </c>
      <c r="BH718" s="49" cm="1">
        <f t="array" aca="1" ref="BH718" ca="1">OFFSET($AZ$2,$BF718,COLUMN(B:B),,)</f>
        <v>44772</v>
      </c>
      <c r="BI718" s="6" cm="1">
        <f t="array" aca="1" ref="BI718" ca="1">OFFSET($AZ$2,$BF718,COLUMN(C:C),,)</f>
        <v>10</v>
      </c>
      <c r="BJ718" s="6" cm="1">
        <f t="array" aca="1" ref="BJ718" ca="1">OFFSET($AZ$2,$BF718,COLUMN(D:D),,)</f>
        <v>678</v>
      </c>
    </row>
    <row r="719" spans="52:62">
      <c r="AZ719" s="6">
        <v>717</v>
      </c>
      <c r="BA719" s="45" t="str">
        <f t="shared" ca="1" si="74"/>
        <v>DJ5963-001</v>
      </c>
      <c r="BB719" s="44">
        <f t="shared" ca="1" si="75"/>
        <v>44772</v>
      </c>
      <c r="BC719" s="6">
        <f>$AS$2</f>
        <v>10.5</v>
      </c>
      <c r="BD719" s="6">
        <f ca="1">$AS$40</f>
        <v>72</v>
      </c>
      <c r="BF719" s="6" cm="1">
        <f t="array" aca="1" ref="BF719" ca="1">SMALL(IF(CGAC-$D$1&lt;36,ROW($BD$3:$BD$1009)-2,9999),ROW(717:717))</f>
        <v>717</v>
      </c>
      <c r="BG719" s="6" t="str" cm="1">
        <f t="array" aca="1" ref="BG719" ca="1">OFFSET($AZ$2,$BF719,COLUMN(A:A),,)</f>
        <v>DJ5963-001</v>
      </c>
      <c r="BH719" s="49" cm="1">
        <f t="array" aca="1" ref="BH719" ca="1">OFFSET($AZ$2,$BF719,COLUMN(B:B),,)</f>
        <v>44772</v>
      </c>
      <c r="BI719" s="6" cm="1">
        <f t="array" aca="1" ref="BI719" ca="1">OFFSET($AZ$2,$BF719,COLUMN(C:C),,)</f>
        <v>10.5</v>
      </c>
      <c r="BJ719" s="6" cm="1">
        <f t="array" aca="1" ref="BJ719" ca="1">OFFSET($AZ$2,$BF719,COLUMN(D:D),,)</f>
        <v>72</v>
      </c>
    </row>
    <row r="720" spans="52:62">
      <c r="AZ720" s="6">
        <v>718</v>
      </c>
      <c r="BA720" s="45" t="str">
        <f t="shared" ca="1" si="74"/>
        <v>DJ5963-001</v>
      </c>
      <c r="BB720" s="44">
        <f t="shared" ca="1" si="75"/>
        <v>44772</v>
      </c>
      <c r="BC720" s="6">
        <f>$AT$2</f>
        <v>11</v>
      </c>
      <c r="BD720" s="6">
        <f ca="1">$AT$40</f>
        <v>318</v>
      </c>
      <c r="BF720" s="6" cm="1">
        <f t="array" aca="1" ref="BF720" ca="1">SMALL(IF(CGAC-$D$1&lt;36,ROW($BD$3:$BD$1009)-2,9999),ROW(718:718))</f>
        <v>718</v>
      </c>
      <c r="BG720" s="6" t="str" cm="1">
        <f t="array" aca="1" ref="BG720" ca="1">OFFSET($AZ$2,$BF720,COLUMN(A:A),,)</f>
        <v>DJ5963-001</v>
      </c>
      <c r="BH720" s="49" cm="1">
        <f t="array" aca="1" ref="BH720" ca="1">OFFSET($AZ$2,$BF720,COLUMN(B:B),,)</f>
        <v>44772</v>
      </c>
      <c r="BI720" s="6" cm="1">
        <f t="array" aca="1" ref="BI720" ca="1">OFFSET($AZ$2,$BF720,COLUMN(C:C),,)</f>
        <v>11</v>
      </c>
      <c r="BJ720" s="6" cm="1">
        <f t="array" aca="1" ref="BJ720" ca="1">OFFSET($AZ$2,$BF720,COLUMN(D:D),,)</f>
        <v>318</v>
      </c>
    </row>
    <row r="721" spans="52:62">
      <c r="AZ721" s="6">
        <v>719</v>
      </c>
      <c r="BA721" s="45" t="str">
        <f t="shared" ca="1" si="74"/>
        <v>DJ5963-001</v>
      </c>
      <c r="BB721" s="44">
        <f t="shared" ca="1" si="75"/>
        <v>44772</v>
      </c>
      <c r="BC721" s="6">
        <f>$AU$2</f>
        <v>11.5</v>
      </c>
      <c r="BD721" s="6">
        <f ca="1">$AU$40</f>
        <v>0</v>
      </c>
      <c r="BF721" s="6" cm="1">
        <f t="array" aca="1" ref="BF721" ca="1">SMALL(IF(CGAC-$D$1&lt;36,ROW($BD$3:$BD$1009)-2,9999),ROW(719:719))</f>
        <v>719</v>
      </c>
      <c r="BG721" s="6" t="str" cm="1">
        <f t="array" aca="1" ref="BG721" ca="1">OFFSET($AZ$2,$BF721,COLUMN(A:A),,)</f>
        <v>DJ5963-001</v>
      </c>
      <c r="BH721" s="49" cm="1">
        <f t="array" aca="1" ref="BH721" ca="1">OFFSET($AZ$2,$BF721,COLUMN(B:B),,)</f>
        <v>44772</v>
      </c>
      <c r="BI721" s="6" cm="1">
        <f t="array" aca="1" ref="BI721" ca="1">OFFSET($AZ$2,$BF721,COLUMN(C:C),,)</f>
        <v>11.5</v>
      </c>
      <c r="BJ721" s="6" cm="1">
        <f t="array" aca="1" ref="BJ721" ca="1">OFFSET($AZ$2,$BF721,COLUMN(D:D),,)</f>
        <v>0</v>
      </c>
    </row>
    <row r="722" spans="52:62">
      <c r="AZ722" s="6">
        <v>720</v>
      </c>
      <c r="BA722" s="45" t="str">
        <f t="shared" ca="1" si="74"/>
        <v>DJ5963-001</v>
      </c>
      <c r="BB722" s="44">
        <f t="shared" ca="1" si="75"/>
        <v>44772</v>
      </c>
      <c r="BC722" s="6">
        <f>$AV$2</f>
        <v>12</v>
      </c>
      <c r="BD722" s="6">
        <f ca="1">$AV$40</f>
        <v>120</v>
      </c>
      <c r="BF722" s="6" cm="1">
        <f t="array" aca="1" ref="BF722" ca="1">SMALL(IF(CGAC-$D$1&lt;36,ROW($BD$3:$BD$1009)-2,9999),ROW(720:720))</f>
        <v>720</v>
      </c>
      <c r="BG722" s="6" t="str" cm="1">
        <f t="array" aca="1" ref="BG722" ca="1">OFFSET($AZ$2,$BF722,COLUMN(A:A),,)</f>
        <v>DJ5963-001</v>
      </c>
      <c r="BH722" s="49" cm="1">
        <f t="array" aca="1" ref="BH722" ca="1">OFFSET($AZ$2,$BF722,COLUMN(B:B),,)</f>
        <v>44772</v>
      </c>
      <c r="BI722" s="6" cm="1">
        <f t="array" aca="1" ref="BI722" ca="1">OFFSET($AZ$2,$BF722,COLUMN(C:C),,)</f>
        <v>12</v>
      </c>
      <c r="BJ722" s="6" cm="1">
        <f t="array" aca="1" ref="BJ722" ca="1">OFFSET($AZ$2,$BF722,COLUMN(D:D),,)</f>
        <v>120</v>
      </c>
    </row>
    <row r="723" spans="52:62">
      <c r="AZ723" s="6">
        <v>721</v>
      </c>
      <c r="BA723" s="45" t="str">
        <f t="shared" ca="1" si="74"/>
        <v>DJ5963-001</v>
      </c>
      <c r="BB723" s="44">
        <f t="shared" ca="1" si="75"/>
        <v>44772</v>
      </c>
      <c r="BC723" s="6">
        <f>$AW$2</f>
        <v>12.5</v>
      </c>
      <c r="BD723" s="6">
        <f ca="1">$AW$40</f>
        <v>0</v>
      </c>
      <c r="BF723" s="6" cm="1">
        <f t="array" aca="1" ref="BF723" ca="1">SMALL(IF(CGAC-$D$1&lt;36,ROW($BD$3:$BD$1009)-2,9999),ROW(721:721))</f>
        <v>721</v>
      </c>
      <c r="BG723" s="6" t="str" cm="1">
        <f t="array" aca="1" ref="BG723" ca="1">OFFSET($AZ$2,$BF723,COLUMN(A:A),,)</f>
        <v>DJ5963-001</v>
      </c>
      <c r="BH723" s="49" cm="1">
        <f t="array" aca="1" ref="BH723" ca="1">OFFSET($AZ$2,$BF723,COLUMN(B:B),,)</f>
        <v>44772</v>
      </c>
      <c r="BI723" s="6" cm="1">
        <f t="array" aca="1" ref="BI723" ca="1">OFFSET($AZ$2,$BF723,COLUMN(C:C),,)</f>
        <v>12.5</v>
      </c>
      <c r="BJ723" s="6" cm="1">
        <f t="array" aca="1" ref="BJ723" ca="1">OFFSET($AZ$2,$BF723,COLUMN(D:D),,)</f>
        <v>0</v>
      </c>
    </row>
    <row r="724" spans="52:62">
      <c r="AZ724" s="6">
        <v>722</v>
      </c>
      <c r="BA724" s="45" t="str">
        <f t="shared" ca="1" si="74"/>
        <v>DJ5963-001</v>
      </c>
      <c r="BB724" s="44">
        <f t="shared" ca="1" si="75"/>
        <v>44772</v>
      </c>
      <c r="BC724" s="6">
        <f>$AX$2</f>
        <v>13</v>
      </c>
      <c r="BD724" s="6">
        <f ca="1">$AX$40</f>
        <v>12</v>
      </c>
      <c r="BF724" s="6" cm="1">
        <f t="array" aca="1" ref="BF724" ca="1">SMALL(IF(CGAC-$D$1&lt;36,ROW($BD$3:$BD$1009)-2,9999),ROW(722:722))</f>
        <v>722</v>
      </c>
      <c r="BG724" s="6" t="str" cm="1">
        <f t="array" aca="1" ref="BG724" ca="1">OFFSET($AZ$2,$BF724,COLUMN(A:A),,)</f>
        <v>DJ5963-001</v>
      </c>
      <c r="BH724" s="49" cm="1">
        <f t="array" aca="1" ref="BH724" ca="1">OFFSET($AZ$2,$BF724,COLUMN(B:B),,)</f>
        <v>44772</v>
      </c>
      <c r="BI724" s="6" cm="1">
        <f t="array" aca="1" ref="BI724" ca="1">OFFSET($AZ$2,$BF724,COLUMN(C:C),,)</f>
        <v>13</v>
      </c>
      <c r="BJ724" s="6" cm="1">
        <f t="array" aca="1" ref="BJ724" ca="1">OFFSET($AZ$2,$BF724,COLUMN(D:D),,)</f>
        <v>12</v>
      </c>
    </row>
    <row r="725" spans="52:62">
      <c r="AZ725" s="6">
        <v>723</v>
      </c>
      <c r="BA725" s="45" t="str">
        <f ca="1">$AD$41</f>
        <v>DR5952-810</v>
      </c>
      <c r="BB725" s="44">
        <f ca="1">$AE$41</f>
        <v>44772</v>
      </c>
      <c r="BC725" s="6">
        <f>$AF$2</f>
        <v>4</v>
      </c>
      <c r="BD725" s="6">
        <f ca="1">$AF$41</f>
        <v>0</v>
      </c>
      <c r="BF725" s="6" cm="1">
        <f t="array" aca="1" ref="BF725" ca="1">SMALL(IF(CGAC-$D$1&lt;36,ROW($BD$3:$BD$1009)-2,9999),ROW(723:723))</f>
        <v>723</v>
      </c>
      <c r="BG725" s="6" t="str" cm="1">
        <f t="array" aca="1" ref="BG725" ca="1">OFFSET($AZ$2,$BF725,COLUMN(A:A),,)</f>
        <v>DR5952-810</v>
      </c>
      <c r="BH725" s="49" cm="1">
        <f t="array" aca="1" ref="BH725" ca="1">OFFSET($AZ$2,$BF725,COLUMN(B:B),,)</f>
        <v>44772</v>
      </c>
      <c r="BI725" s="6" cm="1">
        <f t="array" aca="1" ref="BI725" ca="1">OFFSET($AZ$2,$BF725,COLUMN(C:C),,)</f>
        <v>4</v>
      </c>
      <c r="BJ725" s="6" cm="1">
        <f t="array" aca="1" ref="BJ725" ca="1">OFFSET($AZ$2,$BF725,COLUMN(D:D),,)</f>
        <v>0</v>
      </c>
    </row>
    <row r="726" spans="52:62">
      <c r="AZ726" s="6">
        <v>724</v>
      </c>
      <c r="BA726" s="45" t="str">
        <f t="shared" ref="BA726:BA743" ca="1" si="76">$AD$41</f>
        <v>DR5952-810</v>
      </c>
      <c r="BB726" s="44">
        <f t="shared" ref="BB726:BB743" ca="1" si="77">$AE$41</f>
        <v>44772</v>
      </c>
      <c r="BC726" s="6">
        <f>$AG$2</f>
        <v>4.5</v>
      </c>
      <c r="BD726" s="6">
        <f ca="1">$AG$41</f>
        <v>0</v>
      </c>
      <c r="BF726" s="6" cm="1">
        <f t="array" aca="1" ref="BF726" ca="1">SMALL(IF(CGAC-$D$1&lt;36,ROW($BD$3:$BD$1009)-2,9999),ROW(724:724))</f>
        <v>724</v>
      </c>
      <c r="BG726" s="6" t="str" cm="1">
        <f t="array" aca="1" ref="BG726" ca="1">OFFSET($AZ$2,$BF726,COLUMN(A:A),,)</f>
        <v>DR5952-810</v>
      </c>
      <c r="BH726" s="49" cm="1">
        <f t="array" aca="1" ref="BH726" ca="1">OFFSET($AZ$2,$BF726,COLUMN(B:B),,)</f>
        <v>44772</v>
      </c>
      <c r="BI726" s="6" cm="1">
        <f t="array" aca="1" ref="BI726" ca="1">OFFSET($AZ$2,$BF726,COLUMN(C:C),,)</f>
        <v>4.5</v>
      </c>
      <c r="BJ726" s="6" cm="1">
        <f t="array" aca="1" ref="BJ726" ca="1">OFFSET($AZ$2,$BF726,COLUMN(D:D),,)</f>
        <v>0</v>
      </c>
    </row>
    <row r="727" spans="52:62">
      <c r="AZ727" s="6">
        <v>725</v>
      </c>
      <c r="BA727" s="45" t="str">
        <f t="shared" ca="1" si="76"/>
        <v>DR5952-810</v>
      </c>
      <c r="BB727" s="44">
        <f t="shared" ca="1" si="77"/>
        <v>44772</v>
      </c>
      <c r="BC727" s="6">
        <f>$AH$2</f>
        <v>5</v>
      </c>
      <c r="BD727" s="6">
        <f ca="1">$AH$41</f>
        <v>0</v>
      </c>
      <c r="BF727" s="6" cm="1">
        <f t="array" aca="1" ref="BF727" ca="1">SMALL(IF(CGAC-$D$1&lt;36,ROW($BD$3:$BD$1009)-2,9999),ROW(725:725))</f>
        <v>725</v>
      </c>
      <c r="BG727" s="6" t="str" cm="1">
        <f t="array" aca="1" ref="BG727" ca="1">OFFSET($AZ$2,$BF727,COLUMN(A:A),,)</f>
        <v>DR5952-810</v>
      </c>
      <c r="BH727" s="49" cm="1">
        <f t="array" aca="1" ref="BH727" ca="1">OFFSET($AZ$2,$BF727,COLUMN(B:B),,)</f>
        <v>44772</v>
      </c>
      <c r="BI727" s="6" cm="1">
        <f t="array" aca="1" ref="BI727" ca="1">OFFSET($AZ$2,$BF727,COLUMN(C:C),,)</f>
        <v>5</v>
      </c>
      <c r="BJ727" s="6" cm="1">
        <f t="array" aca="1" ref="BJ727" ca="1">OFFSET($AZ$2,$BF727,COLUMN(D:D),,)</f>
        <v>0</v>
      </c>
    </row>
    <row r="728" spans="52:62">
      <c r="AZ728" s="6">
        <v>726</v>
      </c>
      <c r="BA728" s="45" t="str">
        <f t="shared" ca="1" si="76"/>
        <v>DR5952-810</v>
      </c>
      <c r="BB728" s="44">
        <f t="shared" ca="1" si="77"/>
        <v>44772</v>
      </c>
      <c r="BC728" s="6">
        <f>$AI$2</f>
        <v>5.5</v>
      </c>
      <c r="BD728" s="6">
        <f ca="1">$AI$41</f>
        <v>0</v>
      </c>
      <c r="BF728" s="6" cm="1">
        <f t="array" aca="1" ref="BF728" ca="1">SMALL(IF(CGAC-$D$1&lt;36,ROW($BD$3:$BD$1009)-2,9999),ROW(726:726))</f>
        <v>726</v>
      </c>
      <c r="BG728" s="6" t="str" cm="1">
        <f t="array" aca="1" ref="BG728" ca="1">OFFSET($AZ$2,$BF728,COLUMN(A:A),,)</f>
        <v>DR5952-810</v>
      </c>
      <c r="BH728" s="49" cm="1">
        <f t="array" aca="1" ref="BH728" ca="1">OFFSET($AZ$2,$BF728,COLUMN(B:B),,)</f>
        <v>44772</v>
      </c>
      <c r="BI728" s="6" cm="1">
        <f t="array" aca="1" ref="BI728" ca="1">OFFSET($AZ$2,$BF728,COLUMN(C:C),,)</f>
        <v>5.5</v>
      </c>
      <c r="BJ728" s="6" cm="1">
        <f t="array" aca="1" ref="BJ728" ca="1">OFFSET($AZ$2,$BF728,COLUMN(D:D),,)</f>
        <v>0</v>
      </c>
    </row>
    <row r="729" spans="52:62">
      <c r="AZ729" s="6">
        <v>727</v>
      </c>
      <c r="BA729" s="45" t="str">
        <f t="shared" ca="1" si="76"/>
        <v>DR5952-810</v>
      </c>
      <c r="BB729" s="44">
        <f t="shared" ca="1" si="77"/>
        <v>44772</v>
      </c>
      <c r="BC729" s="6">
        <f>$AJ$2</f>
        <v>6</v>
      </c>
      <c r="BD729" s="6">
        <f ca="1">$AJ$41</f>
        <v>0</v>
      </c>
      <c r="BF729" s="6" cm="1">
        <f t="array" aca="1" ref="BF729" ca="1">SMALL(IF(CGAC-$D$1&lt;36,ROW($BD$3:$BD$1009)-2,9999),ROW(727:727))</f>
        <v>727</v>
      </c>
      <c r="BG729" s="6" t="str" cm="1">
        <f t="array" aca="1" ref="BG729" ca="1">OFFSET($AZ$2,$BF729,COLUMN(A:A),,)</f>
        <v>DR5952-810</v>
      </c>
      <c r="BH729" s="49" cm="1">
        <f t="array" aca="1" ref="BH729" ca="1">OFFSET($AZ$2,$BF729,COLUMN(B:B),,)</f>
        <v>44772</v>
      </c>
      <c r="BI729" s="6" cm="1">
        <f t="array" aca="1" ref="BI729" ca="1">OFFSET($AZ$2,$BF729,COLUMN(C:C),,)</f>
        <v>6</v>
      </c>
      <c r="BJ729" s="6" cm="1">
        <f t="array" aca="1" ref="BJ729" ca="1">OFFSET($AZ$2,$BF729,COLUMN(D:D),,)</f>
        <v>0</v>
      </c>
    </row>
    <row r="730" spans="52:62">
      <c r="AZ730" s="6">
        <v>728</v>
      </c>
      <c r="BA730" s="45" t="str">
        <f t="shared" ca="1" si="76"/>
        <v>DR5952-810</v>
      </c>
      <c r="BB730" s="44">
        <f t="shared" ca="1" si="77"/>
        <v>44772</v>
      </c>
      <c r="BC730" s="6">
        <f>$AK$2</f>
        <v>6.5</v>
      </c>
      <c r="BD730" s="6">
        <f ca="1">$AK$41</f>
        <v>0</v>
      </c>
      <c r="BF730" s="6" cm="1">
        <f t="array" aca="1" ref="BF730" ca="1">SMALL(IF(CGAC-$D$1&lt;36,ROW($BD$3:$BD$1009)-2,9999),ROW(728:728))</f>
        <v>728</v>
      </c>
      <c r="BG730" s="6" t="str" cm="1">
        <f t="array" aca="1" ref="BG730" ca="1">OFFSET($AZ$2,$BF730,COLUMN(A:A),,)</f>
        <v>DR5952-810</v>
      </c>
      <c r="BH730" s="49" cm="1">
        <f t="array" aca="1" ref="BH730" ca="1">OFFSET($AZ$2,$BF730,COLUMN(B:B),,)</f>
        <v>44772</v>
      </c>
      <c r="BI730" s="6" cm="1">
        <f t="array" aca="1" ref="BI730" ca="1">OFFSET($AZ$2,$BF730,COLUMN(C:C),,)</f>
        <v>6.5</v>
      </c>
      <c r="BJ730" s="6" cm="1">
        <f t="array" aca="1" ref="BJ730" ca="1">OFFSET($AZ$2,$BF730,COLUMN(D:D),,)</f>
        <v>0</v>
      </c>
    </row>
    <row r="731" spans="52:62">
      <c r="AZ731" s="6">
        <v>729</v>
      </c>
      <c r="BA731" s="45" t="str">
        <f t="shared" ca="1" si="76"/>
        <v>DR5952-810</v>
      </c>
      <c r="BB731" s="44">
        <f t="shared" ca="1" si="77"/>
        <v>44772</v>
      </c>
      <c r="BC731" s="6">
        <f>$AL$2</f>
        <v>7</v>
      </c>
      <c r="BD731" s="6">
        <f ca="1">$AL$41</f>
        <v>132</v>
      </c>
      <c r="BF731" s="6" cm="1">
        <f t="array" aca="1" ref="BF731" ca="1">SMALL(IF(CGAC-$D$1&lt;36,ROW($BD$3:$BD$1009)-2,9999),ROW(729:729))</f>
        <v>729</v>
      </c>
      <c r="BG731" s="6" t="str" cm="1">
        <f t="array" aca="1" ref="BG731" ca="1">OFFSET($AZ$2,$BF731,COLUMN(A:A),,)</f>
        <v>DR5952-810</v>
      </c>
      <c r="BH731" s="49" cm="1">
        <f t="array" aca="1" ref="BH731" ca="1">OFFSET($AZ$2,$BF731,COLUMN(B:B),,)</f>
        <v>44772</v>
      </c>
      <c r="BI731" s="6" cm="1">
        <f t="array" aca="1" ref="BI731" ca="1">OFFSET($AZ$2,$BF731,COLUMN(C:C),,)</f>
        <v>7</v>
      </c>
      <c r="BJ731" s="6" cm="1">
        <f t="array" aca="1" ref="BJ731" ca="1">OFFSET($AZ$2,$BF731,COLUMN(D:D),,)</f>
        <v>132</v>
      </c>
    </row>
    <row r="732" spans="52:62">
      <c r="AZ732" s="6">
        <v>730</v>
      </c>
      <c r="BA732" s="45" t="str">
        <f t="shared" ca="1" si="76"/>
        <v>DR5952-810</v>
      </c>
      <c r="BB732" s="44">
        <f t="shared" ca="1" si="77"/>
        <v>44772</v>
      </c>
      <c r="BC732" s="6">
        <f>$AM$2</f>
        <v>7.5</v>
      </c>
      <c r="BD732" s="6">
        <f ca="1">$AM$41</f>
        <v>54</v>
      </c>
      <c r="BF732" s="6" cm="1">
        <f t="array" aca="1" ref="BF732" ca="1">SMALL(IF(CGAC-$D$1&lt;36,ROW($BD$3:$BD$1009)-2,9999),ROW(730:730))</f>
        <v>730</v>
      </c>
      <c r="BG732" s="6" t="str" cm="1">
        <f t="array" aca="1" ref="BG732" ca="1">OFFSET($AZ$2,$BF732,COLUMN(A:A),,)</f>
        <v>DR5952-810</v>
      </c>
      <c r="BH732" s="49" cm="1">
        <f t="array" aca="1" ref="BH732" ca="1">OFFSET($AZ$2,$BF732,COLUMN(B:B),,)</f>
        <v>44772</v>
      </c>
      <c r="BI732" s="6" cm="1">
        <f t="array" aca="1" ref="BI732" ca="1">OFFSET($AZ$2,$BF732,COLUMN(C:C),,)</f>
        <v>7.5</v>
      </c>
      <c r="BJ732" s="6" cm="1">
        <f t="array" aca="1" ref="BJ732" ca="1">OFFSET($AZ$2,$BF732,COLUMN(D:D),,)</f>
        <v>54</v>
      </c>
    </row>
    <row r="733" spans="52:62">
      <c r="AZ733" s="6">
        <v>731</v>
      </c>
      <c r="BA733" s="45" t="str">
        <f t="shared" ca="1" si="76"/>
        <v>DR5952-810</v>
      </c>
      <c r="BB733" s="44">
        <f t="shared" ca="1" si="77"/>
        <v>44772</v>
      </c>
      <c r="BC733" s="6">
        <f>$AN$2</f>
        <v>8</v>
      </c>
      <c r="BD733" s="6">
        <f ca="1">$AN$41</f>
        <v>108</v>
      </c>
      <c r="BF733" s="6" cm="1">
        <f t="array" aca="1" ref="BF733" ca="1">SMALL(IF(CGAC-$D$1&lt;36,ROW($BD$3:$BD$1009)-2,9999),ROW(731:731))</f>
        <v>731</v>
      </c>
      <c r="BG733" s="6" t="str" cm="1">
        <f t="array" aca="1" ref="BG733" ca="1">OFFSET($AZ$2,$BF733,COLUMN(A:A),,)</f>
        <v>DR5952-810</v>
      </c>
      <c r="BH733" s="49" cm="1">
        <f t="array" aca="1" ref="BH733" ca="1">OFFSET($AZ$2,$BF733,COLUMN(B:B),,)</f>
        <v>44772</v>
      </c>
      <c r="BI733" s="6" cm="1">
        <f t="array" aca="1" ref="BI733" ca="1">OFFSET($AZ$2,$BF733,COLUMN(C:C),,)</f>
        <v>8</v>
      </c>
      <c r="BJ733" s="6" cm="1">
        <f t="array" aca="1" ref="BJ733" ca="1">OFFSET($AZ$2,$BF733,COLUMN(D:D),,)</f>
        <v>108</v>
      </c>
    </row>
    <row r="734" spans="52:62">
      <c r="AZ734" s="6">
        <v>732</v>
      </c>
      <c r="BA734" s="45" t="str">
        <f t="shared" ca="1" si="76"/>
        <v>DR5952-810</v>
      </c>
      <c r="BB734" s="44">
        <f t="shared" ca="1" si="77"/>
        <v>44772</v>
      </c>
      <c r="BC734" s="6">
        <f>$AO$2</f>
        <v>8.5</v>
      </c>
      <c r="BD734" s="6">
        <f ca="1">$AO$41</f>
        <v>60</v>
      </c>
      <c r="BF734" s="6" cm="1">
        <f t="array" aca="1" ref="BF734" ca="1">SMALL(IF(CGAC-$D$1&lt;36,ROW($BD$3:$BD$1009)-2,9999),ROW(732:732))</f>
        <v>732</v>
      </c>
      <c r="BG734" s="6" t="str" cm="1">
        <f t="array" aca="1" ref="BG734" ca="1">OFFSET($AZ$2,$BF734,COLUMN(A:A),,)</f>
        <v>DR5952-810</v>
      </c>
      <c r="BH734" s="49" cm="1">
        <f t="array" aca="1" ref="BH734" ca="1">OFFSET($AZ$2,$BF734,COLUMN(B:B),,)</f>
        <v>44772</v>
      </c>
      <c r="BI734" s="6" cm="1">
        <f t="array" aca="1" ref="BI734" ca="1">OFFSET($AZ$2,$BF734,COLUMN(C:C),,)</f>
        <v>8.5</v>
      </c>
      <c r="BJ734" s="6" cm="1">
        <f t="array" aca="1" ref="BJ734" ca="1">OFFSET($AZ$2,$BF734,COLUMN(D:D),,)</f>
        <v>60</v>
      </c>
    </row>
    <row r="735" spans="52:62">
      <c r="AZ735" s="6">
        <v>733</v>
      </c>
      <c r="BA735" s="45" t="str">
        <f t="shared" ca="1" si="76"/>
        <v>DR5952-810</v>
      </c>
      <c r="BB735" s="44">
        <f t="shared" ca="1" si="77"/>
        <v>44772</v>
      </c>
      <c r="BC735" s="6">
        <f>$AP$2</f>
        <v>9</v>
      </c>
      <c r="BD735" s="6">
        <f ca="1">$AP$41</f>
        <v>294</v>
      </c>
      <c r="BF735" s="6" cm="1">
        <f t="array" aca="1" ref="BF735" ca="1">SMALL(IF(CGAC-$D$1&lt;36,ROW($BD$3:$BD$1009)-2,9999),ROW(733:733))</f>
        <v>733</v>
      </c>
      <c r="BG735" s="6" t="str" cm="1">
        <f t="array" aca="1" ref="BG735" ca="1">OFFSET($AZ$2,$BF735,COLUMN(A:A),,)</f>
        <v>DR5952-810</v>
      </c>
      <c r="BH735" s="49" cm="1">
        <f t="array" aca="1" ref="BH735" ca="1">OFFSET($AZ$2,$BF735,COLUMN(B:B),,)</f>
        <v>44772</v>
      </c>
      <c r="BI735" s="6" cm="1">
        <f t="array" aca="1" ref="BI735" ca="1">OFFSET($AZ$2,$BF735,COLUMN(C:C),,)</f>
        <v>9</v>
      </c>
      <c r="BJ735" s="6" cm="1">
        <f t="array" aca="1" ref="BJ735" ca="1">OFFSET($AZ$2,$BF735,COLUMN(D:D),,)</f>
        <v>294</v>
      </c>
    </row>
    <row r="736" spans="52:62">
      <c r="AZ736" s="6">
        <v>734</v>
      </c>
      <c r="BA736" s="45" t="str">
        <f t="shared" ca="1" si="76"/>
        <v>DR5952-810</v>
      </c>
      <c r="BB736" s="44">
        <f t="shared" ca="1" si="77"/>
        <v>44772</v>
      </c>
      <c r="BC736" s="6">
        <f>$AQ$2</f>
        <v>9.5</v>
      </c>
      <c r="BD736" s="6">
        <f ca="1">$AQ$41</f>
        <v>276</v>
      </c>
      <c r="BF736" s="6" cm="1">
        <f t="array" aca="1" ref="BF736" ca="1">SMALL(IF(CGAC-$D$1&lt;36,ROW($BD$3:$BD$1009)-2,9999),ROW(734:734))</f>
        <v>734</v>
      </c>
      <c r="BG736" s="6" t="str" cm="1">
        <f t="array" aca="1" ref="BG736" ca="1">OFFSET($AZ$2,$BF736,COLUMN(A:A),,)</f>
        <v>DR5952-810</v>
      </c>
      <c r="BH736" s="49" cm="1">
        <f t="array" aca="1" ref="BH736" ca="1">OFFSET($AZ$2,$BF736,COLUMN(B:B),,)</f>
        <v>44772</v>
      </c>
      <c r="BI736" s="6" cm="1">
        <f t="array" aca="1" ref="BI736" ca="1">OFFSET($AZ$2,$BF736,COLUMN(C:C),,)</f>
        <v>9.5</v>
      </c>
      <c r="BJ736" s="6" cm="1">
        <f t="array" aca="1" ref="BJ736" ca="1">OFFSET($AZ$2,$BF736,COLUMN(D:D),,)</f>
        <v>276</v>
      </c>
    </row>
    <row r="737" spans="52:62">
      <c r="AZ737" s="6">
        <v>735</v>
      </c>
      <c r="BA737" s="45" t="str">
        <f t="shared" ca="1" si="76"/>
        <v>DR5952-810</v>
      </c>
      <c r="BB737" s="44">
        <f t="shared" ca="1" si="77"/>
        <v>44772</v>
      </c>
      <c r="BC737" s="6">
        <f>$AR$2</f>
        <v>10</v>
      </c>
      <c r="BD737" s="6">
        <f ca="1">$AR$41</f>
        <v>234</v>
      </c>
      <c r="BF737" s="6" cm="1">
        <f t="array" aca="1" ref="BF737" ca="1">SMALL(IF(CGAC-$D$1&lt;36,ROW($BD$3:$BD$1009)-2,9999),ROW(735:735))</f>
        <v>735</v>
      </c>
      <c r="BG737" s="6" t="str" cm="1">
        <f t="array" aca="1" ref="BG737" ca="1">OFFSET($AZ$2,$BF737,COLUMN(A:A),,)</f>
        <v>DR5952-810</v>
      </c>
      <c r="BH737" s="49" cm="1">
        <f t="array" aca="1" ref="BH737" ca="1">OFFSET($AZ$2,$BF737,COLUMN(B:B),,)</f>
        <v>44772</v>
      </c>
      <c r="BI737" s="6" cm="1">
        <f t="array" aca="1" ref="BI737" ca="1">OFFSET($AZ$2,$BF737,COLUMN(C:C),,)</f>
        <v>10</v>
      </c>
      <c r="BJ737" s="6" cm="1">
        <f t="array" aca="1" ref="BJ737" ca="1">OFFSET($AZ$2,$BF737,COLUMN(D:D),,)</f>
        <v>234</v>
      </c>
    </row>
    <row r="738" spans="52:62">
      <c r="AZ738" s="6">
        <v>736</v>
      </c>
      <c r="BA738" s="45" t="str">
        <f t="shared" ca="1" si="76"/>
        <v>DR5952-810</v>
      </c>
      <c r="BB738" s="44">
        <f t="shared" ca="1" si="77"/>
        <v>44772</v>
      </c>
      <c r="BC738" s="6">
        <f>$AS$2</f>
        <v>10.5</v>
      </c>
      <c r="BD738" s="6">
        <f ca="1">$AS$41</f>
        <v>24</v>
      </c>
      <c r="BF738" s="6" cm="1">
        <f t="array" aca="1" ref="BF738" ca="1">SMALL(IF(CGAC-$D$1&lt;36,ROW($BD$3:$BD$1009)-2,9999),ROW(736:736))</f>
        <v>736</v>
      </c>
      <c r="BG738" s="6" t="str" cm="1">
        <f t="array" aca="1" ref="BG738" ca="1">OFFSET($AZ$2,$BF738,COLUMN(A:A),,)</f>
        <v>DR5952-810</v>
      </c>
      <c r="BH738" s="49" cm="1">
        <f t="array" aca="1" ref="BH738" ca="1">OFFSET($AZ$2,$BF738,COLUMN(B:B),,)</f>
        <v>44772</v>
      </c>
      <c r="BI738" s="6" cm="1">
        <f t="array" aca="1" ref="BI738" ca="1">OFFSET($AZ$2,$BF738,COLUMN(C:C),,)</f>
        <v>10.5</v>
      </c>
      <c r="BJ738" s="6" cm="1">
        <f t="array" aca="1" ref="BJ738" ca="1">OFFSET($AZ$2,$BF738,COLUMN(D:D),,)</f>
        <v>24</v>
      </c>
    </row>
    <row r="739" spans="52:62">
      <c r="AZ739" s="6">
        <v>737</v>
      </c>
      <c r="BA739" s="45" t="str">
        <f t="shared" ca="1" si="76"/>
        <v>DR5952-810</v>
      </c>
      <c r="BB739" s="44">
        <f t="shared" ca="1" si="77"/>
        <v>44772</v>
      </c>
      <c r="BC739" s="6">
        <f>$AT$2</f>
        <v>11</v>
      </c>
      <c r="BD739" s="6">
        <f ca="1">$AT$41</f>
        <v>192</v>
      </c>
      <c r="BF739" s="6" cm="1">
        <f t="array" aca="1" ref="BF739" ca="1">SMALL(IF(CGAC-$D$1&lt;36,ROW($BD$3:$BD$1009)-2,9999),ROW(737:737))</f>
        <v>737</v>
      </c>
      <c r="BG739" s="6" t="str" cm="1">
        <f t="array" aca="1" ref="BG739" ca="1">OFFSET($AZ$2,$BF739,COLUMN(A:A),,)</f>
        <v>DR5952-810</v>
      </c>
      <c r="BH739" s="49" cm="1">
        <f t="array" aca="1" ref="BH739" ca="1">OFFSET($AZ$2,$BF739,COLUMN(B:B),,)</f>
        <v>44772</v>
      </c>
      <c r="BI739" s="6" cm="1">
        <f t="array" aca="1" ref="BI739" ca="1">OFFSET($AZ$2,$BF739,COLUMN(C:C),,)</f>
        <v>11</v>
      </c>
      <c r="BJ739" s="6" cm="1">
        <f t="array" aca="1" ref="BJ739" ca="1">OFFSET($AZ$2,$BF739,COLUMN(D:D),,)</f>
        <v>192</v>
      </c>
    </row>
    <row r="740" spans="52:62">
      <c r="AZ740" s="6">
        <v>738</v>
      </c>
      <c r="BA740" s="45" t="str">
        <f t="shared" ca="1" si="76"/>
        <v>DR5952-810</v>
      </c>
      <c r="BB740" s="44">
        <f t="shared" ca="1" si="77"/>
        <v>44772</v>
      </c>
      <c r="BC740" s="6">
        <f>$AU$2</f>
        <v>11.5</v>
      </c>
      <c r="BD740" s="6">
        <f ca="1">$AU$41</f>
        <v>0</v>
      </c>
      <c r="BF740" s="6" cm="1">
        <f t="array" aca="1" ref="BF740" ca="1">SMALL(IF(CGAC-$D$1&lt;36,ROW($BD$3:$BD$1009)-2,9999),ROW(738:738))</f>
        <v>738</v>
      </c>
      <c r="BG740" s="6" t="str" cm="1">
        <f t="array" aca="1" ref="BG740" ca="1">OFFSET($AZ$2,$BF740,COLUMN(A:A),,)</f>
        <v>DR5952-810</v>
      </c>
      <c r="BH740" s="49" cm="1">
        <f t="array" aca="1" ref="BH740" ca="1">OFFSET($AZ$2,$BF740,COLUMN(B:B),,)</f>
        <v>44772</v>
      </c>
      <c r="BI740" s="6" cm="1">
        <f t="array" aca="1" ref="BI740" ca="1">OFFSET($AZ$2,$BF740,COLUMN(C:C),,)</f>
        <v>11.5</v>
      </c>
      <c r="BJ740" s="6" cm="1">
        <f t="array" aca="1" ref="BJ740" ca="1">OFFSET($AZ$2,$BF740,COLUMN(D:D),,)</f>
        <v>0</v>
      </c>
    </row>
    <row r="741" spans="52:62">
      <c r="AZ741" s="6">
        <v>739</v>
      </c>
      <c r="BA741" s="45" t="str">
        <f t="shared" ca="1" si="76"/>
        <v>DR5952-810</v>
      </c>
      <c r="BB741" s="44">
        <f t="shared" ca="1" si="77"/>
        <v>44772</v>
      </c>
      <c r="BC741" s="6">
        <f>$AV$2</f>
        <v>12</v>
      </c>
      <c r="BD741" s="6">
        <f ca="1">$AV$41</f>
        <v>156</v>
      </c>
      <c r="BF741" s="6" cm="1">
        <f t="array" aca="1" ref="BF741" ca="1">SMALL(IF(CGAC-$D$1&lt;36,ROW($BD$3:$BD$1009)-2,9999),ROW(739:739))</f>
        <v>739</v>
      </c>
      <c r="BG741" s="6" t="str" cm="1">
        <f t="array" aca="1" ref="BG741" ca="1">OFFSET($AZ$2,$BF741,COLUMN(A:A),,)</f>
        <v>DR5952-810</v>
      </c>
      <c r="BH741" s="49" cm="1">
        <f t="array" aca="1" ref="BH741" ca="1">OFFSET($AZ$2,$BF741,COLUMN(B:B),,)</f>
        <v>44772</v>
      </c>
      <c r="BI741" s="6" cm="1">
        <f t="array" aca="1" ref="BI741" ca="1">OFFSET($AZ$2,$BF741,COLUMN(C:C),,)</f>
        <v>12</v>
      </c>
      <c r="BJ741" s="6" cm="1">
        <f t="array" aca="1" ref="BJ741" ca="1">OFFSET($AZ$2,$BF741,COLUMN(D:D),,)</f>
        <v>156</v>
      </c>
    </row>
    <row r="742" spans="52:62">
      <c r="AZ742" s="6">
        <v>740</v>
      </c>
      <c r="BA742" s="45" t="str">
        <f t="shared" ca="1" si="76"/>
        <v>DR5952-810</v>
      </c>
      <c r="BB742" s="44">
        <f t="shared" ca="1" si="77"/>
        <v>44772</v>
      </c>
      <c r="BC742" s="6">
        <f>$AW$2</f>
        <v>12.5</v>
      </c>
      <c r="BD742" s="6">
        <f ca="1">$AW$41</f>
        <v>6</v>
      </c>
      <c r="BF742" s="6" cm="1">
        <f t="array" aca="1" ref="BF742" ca="1">SMALL(IF(CGAC-$D$1&lt;36,ROW($BD$3:$BD$1009)-2,9999),ROW(740:740))</f>
        <v>740</v>
      </c>
      <c r="BG742" s="6" t="str" cm="1">
        <f t="array" aca="1" ref="BG742" ca="1">OFFSET($AZ$2,$BF742,COLUMN(A:A),,)</f>
        <v>DR5952-810</v>
      </c>
      <c r="BH742" s="49" cm="1">
        <f t="array" aca="1" ref="BH742" ca="1">OFFSET($AZ$2,$BF742,COLUMN(B:B),,)</f>
        <v>44772</v>
      </c>
      <c r="BI742" s="6" cm="1">
        <f t="array" aca="1" ref="BI742" ca="1">OFFSET($AZ$2,$BF742,COLUMN(C:C),,)</f>
        <v>12.5</v>
      </c>
      <c r="BJ742" s="6" cm="1">
        <f t="array" aca="1" ref="BJ742" ca="1">OFFSET($AZ$2,$BF742,COLUMN(D:D),,)</f>
        <v>6</v>
      </c>
    </row>
    <row r="743" spans="52:62">
      <c r="AZ743" s="6">
        <v>741</v>
      </c>
      <c r="BA743" s="45" t="str">
        <f t="shared" ca="1" si="76"/>
        <v>DR5952-810</v>
      </c>
      <c r="BB743" s="44">
        <f t="shared" ca="1" si="77"/>
        <v>44772</v>
      </c>
      <c r="BC743" s="6">
        <f>$AX$2</f>
        <v>13</v>
      </c>
      <c r="BD743" s="6">
        <f ca="1">$AX$41</f>
        <v>0</v>
      </c>
      <c r="BF743" s="6" cm="1">
        <f t="array" aca="1" ref="BF743" ca="1">SMALL(IF(CGAC-$D$1&lt;36,ROW($BD$3:$BD$1009)-2,9999),ROW(741:741))</f>
        <v>741</v>
      </c>
      <c r="BG743" s="6" t="str" cm="1">
        <f t="array" aca="1" ref="BG743" ca="1">OFFSET($AZ$2,$BF743,COLUMN(A:A),,)</f>
        <v>DR5952-810</v>
      </c>
      <c r="BH743" s="49" cm="1">
        <f t="array" aca="1" ref="BH743" ca="1">OFFSET($AZ$2,$BF743,COLUMN(B:B),,)</f>
        <v>44772</v>
      </c>
      <c r="BI743" s="6" cm="1">
        <f t="array" aca="1" ref="BI743" ca="1">OFFSET($AZ$2,$BF743,COLUMN(C:C),,)</f>
        <v>13</v>
      </c>
      <c r="BJ743" s="6" cm="1">
        <f t="array" aca="1" ref="BJ743" ca="1">OFFSET($AZ$2,$BF743,COLUMN(D:D),,)</f>
        <v>0</v>
      </c>
    </row>
    <row r="744" spans="52:62">
      <c r="AZ744" s="6">
        <v>742</v>
      </c>
      <c r="BA744" s="45" t="str">
        <f ca="1">$AD$42</f>
        <v>CV0852-004</v>
      </c>
      <c r="BB744" s="44">
        <f ca="1">$AE$42</f>
        <v>44779</v>
      </c>
      <c r="BC744" s="6">
        <f>$AF$2</f>
        <v>4</v>
      </c>
      <c r="BD744" s="6">
        <f ca="1">$AF$42</f>
        <v>5</v>
      </c>
      <c r="BF744" s="6" cm="1">
        <f t="array" aca="1" ref="BF744" ca="1">SMALL(IF(CGAC-$D$1&lt;36,ROW($BD$3:$BD$1009)-2,9999),ROW(742:742))</f>
        <v>9999</v>
      </c>
      <c r="BG744" s="6" cm="1">
        <f t="array" aca="1" ref="BG744" ca="1">OFFSET($AZ$2,$BF744,COLUMN(A:A),,)</f>
        <v>0</v>
      </c>
      <c r="BH744" s="49" cm="1">
        <f t="array" aca="1" ref="BH744" ca="1">OFFSET($AZ$2,$BF744,COLUMN(B:B),,)</f>
        <v>0</v>
      </c>
      <c r="BI744" s="6" cm="1">
        <f t="array" aca="1" ref="BI744" ca="1">OFFSET($AZ$2,$BF744,COLUMN(C:C),,)</f>
        <v>0</v>
      </c>
      <c r="BJ744" s="6" cm="1">
        <f t="array" aca="1" ref="BJ744" ca="1">OFFSET($AZ$2,$BF744,COLUMN(D:D),,)</f>
        <v>0</v>
      </c>
    </row>
    <row r="745" spans="52:62">
      <c r="AZ745" s="6">
        <v>743</v>
      </c>
      <c r="BA745" s="45" t="str">
        <f t="shared" ref="BA745:BA762" ca="1" si="78">$AD$42</f>
        <v>CV0852-004</v>
      </c>
      <c r="BB745" s="44">
        <f t="shared" ref="BB745:BB762" ca="1" si="79">$AE$42</f>
        <v>44779</v>
      </c>
      <c r="BC745" s="6">
        <f>$AG$2</f>
        <v>4.5</v>
      </c>
      <c r="BD745" s="6">
        <f ca="1">$AG$42</f>
        <v>7</v>
      </c>
      <c r="BF745" s="6" cm="1">
        <f t="array" aca="1" ref="BF745" ca="1">SMALL(IF(CGAC-$D$1&lt;36,ROW($BD$3:$BD$1009)-2,9999),ROW(743:743))</f>
        <v>9999</v>
      </c>
      <c r="BG745" s="6" cm="1">
        <f t="array" aca="1" ref="BG745" ca="1">OFFSET($AZ$2,$BF745,COLUMN(A:A),,)</f>
        <v>0</v>
      </c>
      <c r="BH745" s="49" cm="1">
        <f t="array" aca="1" ref="BH745" ca="1">OFFSET($AZ$2,$BF745,COLUMN(B:B),,)</f>
        <v>0</v>
      </c>
      <c r="BI745" s="6" cm="1">
        <f t="array" aca="1" ref="BI745" ca="1">OFFSET($AZ$2,$BF745,COLUMN(C:C),,)</f>
        <v>0</v>
      </c>
      <c r="BJ745" s="6" cm="1">
        <f t="array" aca="1" ref="BJ745" ca="1">OFFSET($AZ$2,$BF745,COLUMN(D:D),,)</f>
        <v>0</v>
      </c>
    </row>
    <row r="746" spans="52:62">
      <c r="AZ746" s="6">
        <v>744</v>
      </c>
      <c r="BA746" s="45" t="str">
        <f t="shared" ca="1" si="78"/>
        <v>CV0852-004</v>
      </c>
      <c r="BB746" s="44">
        <f t="shared" ca="1" si="79"/>
        <v>44779</v>
      </c>
      <c r="BC746" s="6">
        <f>$AH$2</f>
        <v>5</v>
      </c>
      <c r="BD746" s="6">
        <f ca="1">$AH$42</f>
        <v>10</v>
      </c>
      <c r="BF746" s="6" cm="1">
        <f t="array" aca="1" ref="BF746" ca="1">SMALL(IF(CGAC-$D$1&lt;36,ROW($BD$3:$BD$1009)-2,9999),ROW(744:744))</f>
        <v>9999</v>
      </c>
      <c r="BG746" s="6" cm="1">
        <f t="array" aca="1" ref="BG746" ca="1">OFFSET($AZ$2,$BF746,COLUMN(A:A),,)</f>
        <v>0</v>
      </c>
      <c r="BH746" s="49" cm="1">
        <f t="array" aca="1" ref="BH746" ca="1">OFFSET($AZ$2,$BF746,COLUMN(B:B),,)</f>
        <v>0</v>
      </c>
      <c r="BI746" s="6" cm="1">
        <f t="array" aca="1" ref="BI746" ca="1">OFFSET($AZ$2,$BF746,COLUMN(C:C),,)</f>
        <v>0</v>
      </c>
      <c r="BJ746" s="6" cm="1">
        <f t="array" aca="1" ref="BJ746" ca="1">OFFSET($AZ$2,$BF746,COLUMN(D:D),,)</f>
        <v>0</v>
      </c>
    </row>
    <row r="747" spans="52:62">
      <c r="AZ747" s="6">
        <v>745</v>
      </c>
      <c r="BA747" s="45" t="str">
        <f t="shared" ca="1" si="78"/>
        <v>CV0852-004</v>
      </c>
      <c r="BB747" s="44">
        <f t="shared" ca="1" si="79"/>
        <v>44779</v>
      </c>
      <c r="BC747" s="6">
        <f>$AI$2</f>
        <v>5.5</v>
      </c>
      <c r="BD747" s="6">
        <f ca="1">$AI$42</f>
        <v>15</v>
      </c>
      <c r="BF747" s="6" cm="1">
        <f t="array" aca="1" ref="BF747" ca="1">SMALL(IF(CGAC-$D$1&lt;36,ROW($BD$3:$BD$1009)-2,9999),ROW(745:745))</f>
        <v>9999</v>
      </c>
      <c r="BG747" s="6" cm="1">
        <f t="array" aca="1" ref="BG747" ca="1">OFFSET($AZ$2,$BF747,COLUMN(A:A),,)</f>
        <v>0</v>
      </c>
      <c r="BH747" s="49" cm="1">
        <f t="array" aca="1" ref="BH747" ca="1">OFFSET($AZ$2,$BF747,COLUMN(B:B),,)</f>
        <v>0</v>
      </c>
      <c r="BI747" s="6" cm="1">
        <f t="array" aca="1" ref="BI747" ca="1">OFFSET($AZ$2,$BF747,COLUMN(C:C),,)</f>
        <v>0</v>
      </c>
      <c r="BJ747" s="6" cm="1">
        <f t="array" aca="1" ref="BJ747" ca="1">OFFSET($AZ$2,$BF747,COLUMN(D:D),,)</f>
        <v>0</v>
      </c>
    </row>
    <row r="748" spans="52:62">
      <c r="AZ748" s="6">
        <v>746</v>
      </c>
      <c r="BA748" s="45" t="str">
        <f t="shared" ca="1" si="78"/>
        <v>CV0852-004</v>
      </c>
      <c r="BB748" s="44">
        <f t="shared" ca="1" si="79"/>
        <v>44779</v>
      </c>
      <c r="BC748" s="6">
        <f>$AJ$2</f>
        <v>6</v>
      </c>
      <c r="BD748" s="6">
        <f ca="1">$AJ$42</f>
        <v>70</v>
      </c>
      <c r="BF748" s="6" cm="1">
        <f t="array" aca="1" ref="BF748" ca="1">SMALL(IF(CGAC-$D$1&lt;36,ROW($BD$3:$BD$1009)-2,9999),ROW(746:746))</f>
        <v>9999</v>
      </c>
      <c r="BG748" s="6" cm="1">
        <f t="array" aca="1" ref="BG748" ca="1">OFFSET($AZ$2,$BF748,COLUMN(A:A),,)</f>
        <v>0</v>
      </c>
      <c r="BH748" s="49" cm="1">
        <f t="array" aca="1" ref="BH748" ca="1">OFFSET($AZ$2,$BF748,COLUMN(B:B),,)</f>
        <v>0</v>
      </c>
      <c r="BI748" s="6" cm="1">
        <f t="array" aca="1" ref="BI748" ca="1">OFFSET($AZ$2,$BF748,COLUMN(C:C),,)</f>
        <v>0</v>
      </c>
      <c r="BJ748" s="6" cm="1">
        <f t="array" aca="1" ref="BJ748" ca="1">OFFSET($AZ$2,$BF748,COLUMN(D:D),,)</f>
        <v>0</v>
      </c>
    </row>
    <row r="749" spans="52:62">
      <c r="AZ749" s="6">
        <v>747</v>
      </c>
      <c r="BA749" s="45" t="str">
        <f t="shared" ca="1" si="78"/>
        <v>CV0852-004</v>
      </c>
      <c r="BB749" s="44">
        <f t="shared" ca="1" si="79"/>
        <v>44779</v>
      </c>
      <c r="BC749" s="6">
        <f>$AK$2</f>
        <v>6.5</v>
      </c>
      <c r="BD749" s="6">
        <f ca="1">$AK$42</f>
        <v>214</v>
      </c>
      <c r="BF749" s="6" cm="1">
        <f t="array" aca="1" ref="BF749" ca="1">SMALL(IF(CGAC-$D$1&lt;36,ROW($BD$3:$BD$1009)-2,9999),ROW(747:747))</f>
        <v>9999</v>
      </c>
      <c r="BG749" s="6" cm="1">
        <f t="array" aca="1" ref="BG749" ca="1">OFFSET($AZ$2,$BF749,COLUMN(A:A),,)</f>
        <v>0</v>
      </c>
      <c r="BH749" s="49" cm="1">
        <f t="array" aca="1" ref="BH749" ca="1">OFFSET($AZ$2,$BF749,COLUMN(B:B),,)</f>
        <v>0</v>
      </c>
      <c r="BI749" s="6" cm="1">
        <f t="array" aca="1" ref="BI749" ca="1">OFFSET($AZ$2,$BF749,COLUMN(C:C),,)</f>
        <v>0</v>
      </c>
      <c r="BJ749" s="6" cm="1">
        <f t="array" aca="1" ref="BJ749" ca="1">OFFSET($AZ$2,$BF749,COLUMN(D:D),,)</f>
        <v>0</v>
      </c>
    </row>
    <row r="750" spans="52:62">
      <c r="AZ750" s="6">
        <v>748</v>
      </c>
      <c r="BA750" s="45" t="str">
        <f t="shared" ca="1" si="78"/>
        <v>CV0852-004</v>
      </c>
      <c r="BB750" s="44">
        <f t="shared" ca="1" si="79"/>
        <v>44779</v>
      </c>
      <c r="BC750" s="6">
        <f>$AL$2</f>
        <v>7</v>
      </c>
      <c r="BD750" s="6">
        <f ca="1">$AL$42</f>
        <v>552</v>
      </c>
      <c r="BF750" s="6" cm="1">
        <f t="array" aca="1" ref="BF750" ca="1">SMALL(IF(CGAC-$D$1&lt;36,ROW($BD$3:$BD$1009)-2,9999),ROW(748:748))</f>
        <v>9999</v>
      </c>
      <c r="BG750" s="6" cm="1">
        <f t="array" aca="1" ref="BG750" ca="1">OFFSET($AZ$2,$BF750,COLUMN(A:A),,)</f>
        <v>0</v>
      </c>
      <c r="BH750" s="49" cm="1">
        <f t="array" aca="1" ref="BH750" ca="1">OFFSET($AZ$2,$BF750,COLUMN(B:B),,)</f>
        <v>0</v>
      </c>
      <c r="BI750" s="6" cm="1">
        <f t="array" aca="1" ref="BI750" ca="1">OFFSET($AZ$2,$BF750,COLUMN(C:C),,)</f>
        <v>0</v>
      </c>
      <c r="BJ750" s="6" cm="1">
        <f t="array" aca="1" ref="BJ750" ca="1">OFFSET($AZ$2,$BF750,COLUMN(D:D),,)</f>
        <v>0</v>
      </c>
    </row>
    <row r="751" spans="52:62">
      <c r="AZ751" s="6">
        <v>749</v>
      </c>
      <c r="BA751" s="45" t="str">
        <f t="shared" ca="1" si="78"/>
        <v>CV0852-004</v>
      </c>
      <c r="BB751" s="44">
        <f t="shared" ca="1" si="79"/>
        <v>44779</v>
      </c>
      <c r="BC751" s="6">
        <f>$AM$2</f>
        <v>7.5</v>
      </c>
      <c r="BD751" s="6">
        <f ca="1">$AM$42</f>
        <v>273</v>
      </c>
      <c r="BF751" s="6" cm="1">
        <f t="array" aca="1" ref="BF751" ca="1">SMALL(IF(CGAC-$D$1&lt;36,ROW($BD$3:$BD$1009)-2,9999),ROW(749:749))</f>
        <v>9999</v>
      </c>
      <c r="BG751" s="6" cm="1">
        <f t="array" aca="1" ref="BG751" ca="1">OFFSET($AZ$2,$BF751,COLUMN(A:A),,)</f>
        <v>0</v>
      </c>
      <c r="BH751" s="49" cm="1">
        <f t="array" aca="1" ref="BH751" ca="1">OFFSET($AZ$2,$BF751,COLUMN(B:B),,)</f>
        <v>0</v>
      </c>
      <c r="BI751" s="6" cm="1">
        <f t="array" aca="1" ref="BI751" ca="1">OFFSET($AZ$2,$BF751,COLUMN(C:C),,)</f>
        <v>0</v>
      </c>
      <c r="BJ751" s="6" cm="1">
        <f t="array" aca="1" ref="BJ751" ca="1">OFFSET($AZ$2,$BF751,COLUMN(D:D),,)</f>
        <v>0</v>
      </c>
    </row>
    <row r="752" spans="52:62">
      <c r="AZ752" s="6">
        <v>750</v>
      </c>
      <c r="BA752" s="45" t="str">
        <f t="shared" ca="1" si="78"/>
        <v>CV0852-004</v>
      </c>
      <c r="BB752" s="44">
        <f t="shared" ca="1" si="79"/>
        <v>44779</v>
      </c>
      <c r="BC752" s="6">
        <f>$AN$2</f>
        <v>8</v>
      </c>
      <c r="BD752" s="6">
        <f ca="1">$AN$42</f>
        <v>822</v>
      </c>
      <c r="BF752" s="6" cm="1">
        <f t="array" aca="1" ref="BF752" ca="1">SMALL(IF(CGAC-$D$1&lt;36,ROW($BD$3:$BD$1009)-2,9999),ROW(750:750))</f>
        <v>9999</v>
      </c>
      <c r="BG752" s="6" cm="1">
        <f t="array" aca="1" ref="BG752" ca="1">OFFSET($AZ$2,$BF752,COLUMN(A:A),,)</f>
        <v>0</v>
      </c>
      <c r="BH752" s="49" cm="1">
        <f t="array" aca="1" ref="BH752" ca="1">OFFSET($AZ$2,$BF752,COLUMN(B:B),,)</f>
        <v>0</v>
      </c>
      <c r="BI752" s="6" cm="1">
        <f t="array" aca="1" ref="BI752" ca="1">OFFSET($AZ$2,$BF752,COLUMN(C:C),,)</f>
        <v>0</v>
      </c>
      <c r="BJ752" s="6" cm="1">
        <f t="array" aca="1" ref="BJ752" ca="1">OFFSET($AZ$2,$BF752,COLUMN(D:D),,)</f>
        <v>0</v>
      </c>
    </row>
    <row r="753" spans="52:62">
      <c r="AZ753" s="6">
        <v>751</v>
      </c>
      <c r="BA753" s="45" t="str">
        <f t="shared" ca="1" si="78"/>
        <v>CV0852-004</v>
      </c>
      <c r="BB753" s="44">
        <f t="shared" ca="1" si="79"/>
        <v>44779</v>
      </c>
      <c r="BC753" s="6">
        <f>$AO$2</f>
        <v>8.5</v>
      </c>
      <c r="BD753" s="6">
        <f ca="1">$AO$42</f>
        <v>814</v>
      </c>
      <c r="BF753" s="6" cm="1">
        <f t="array" aca="1" ref="BF753" ca="1">SMALL(IF(CGAC-$D$1&lt;36,ROW($BD$3:$BD$1009)-2,9999),ROW(751:751))</f>
        <v>9999</v>
      </c>
      <c r="BG753" s="6" cm="1">
        <f t="array" aca="1" ref="BG753" ca="1">OFFSET($AZ$2,$BF753,COLUMN(A:A),,)</f>
        <v>0</v>
      </c>
      <c r="BH753" s="49" cm="1">
        <f t="array" aca="1" ref="BH753" ca="1">OFFSET($AZ$2,$BF753,COLUMN(B:B),,)</f>
        <v>0</v>
      </c>
      <c r="BI753" s="6" cm="1">
        <f t="array" aca="1" ref="BI753" ca="1">OFFSET($AZ$2,$BF753,COLUMN(C:C),,)</f>
        <v>0</v>
      </c>
      <c r="BJ753" s="6" cm="1">
        <f t="array" aca="1" ref="BJ753" ca="1">OFFSET($AZ$2,$BF753,COLUMN(D:D),,)</f>
        <v>0</v>
      </c>
    </row>
    <row r="754" spans="52:62">
      <c r="AZ754" s="6">
        <v>752</v>
      </c>
      <c r="BA754" s="45" t="str">
        <f t="shared" ca="1" si="78"/>
        <v>CV0852-004</v>
      </c>
      <c r="BB754" s="44">
        <f t="shared" ca="1" si="79"/>
        <v>44779</v>
      </c>
      <c r="BC754" s="6">
        <f>$AP$2</f>
        <v>9</v>
      </c>
      <c r="BD754" s="6">
        <f ca="1">$AP$42</f>
        <v>786</v>
      </c>
      <c r="BF754" s="6" cm="1">
        <f t="array" aca="1" ref="BF754" ca="1">SMALL(IF(CGAC-$D$1&lt;36,ROW($BD$3:$BD$1009)-2,9999),ROW(752:752))</f>
        <v>9999</v>
      </c>
      <c r="BG754" s="6" cm="1">
        <f t="array" aca="1" ref="BG754" ca="1">OFFSET($AZ$2,$BF754,COLUMN(A:A),,)</f>
        <v>0</v>
      </c>
      <c r="BH754" s="49" cm="1">
        <f t="array" aca="1" ref="BH754" ca="1">OFFSET($AZ$2,$BF754,COLUMN(B:B),,)</f>
        <v>0</v>
      </c>
      <c r="BI754" s="6" cm="1">
        <f t="array" aca="1" ref="BI754" ca="1">OFFSET($AZ$2,$BF754,COLUMN(C:C),,)</f>
        <v>0</v>
      </c>
      <c r="BJ754" s="6" cm="1">
        <f t="array" aca="1" ref="BJ754" ca="1">OFFSET($AZ$2,$BF754,COLUMN(D:D),,)</f>
        <v>0</v>
      </c>
    </row>
    <row r="755" spans="52:62">
      <c r="AZ755" s="6">
        <v>753</v>
      </c>
      <c r="BA755" s="45" t="str">
        <f t="shared" ca="1" si="78"/>
        <v>CV0852-004</v>
      </c>
      <c r="BB755" s="44">
        <f t="shared" ca="1" si="79"/>
        <v>44779</v>
      </c>
      <c r="BC755" s="6">
        <f>$AQ$2</f>
        <v>9.5</v>
      </c>
      <c r="BD755" s="6">
        <f ca="1">$AQ$42</f>
        <v>1036</v>
      </c>
      <c r="BF755" s="6" cm="1">
        <f t="array" aca="1" ref="BF755" ca="1">SMALL(IF(CGAC-$D$1&lt;36,ROW($BD$3:$BD$1009)-2,9999),ROW(753:753))</f>
        <v>9999</v>
      </c>
      <c r="BG755" s="6" cm="1">
        <f t="array" aca="1" ref="BG755" ca="1">OFFSET($AZ$2,$BF755,COLUMN(A:A),,)</f>
        <v>0</v>
      </c>
      <c r="BH755" s="49" cm="1">
        <f t="array" aca="1" ref="BH755" ca="1">OFFSET($AZ$2,$BF755,COLUMN(B:B),,)</f>
        <v>0</v>
      </c>
      <c r="BI755" s="6" cm="1">
        <f t="array" aca="1" ref="BI755" ca="1">OFFSET($AZ$2,$BF755,COLUMN(C:C),,)</f>
        <v>0</v>
      </c>
      <c r="BJ755" s="6" cm="1">
        <f t="array" aca="1" ref="BJ755" ca="1">OFFSET($AZ$2,$BF755,COLUMN(D:D),,)</f>
        <v>0</v>
      </c>
    </row>
    <row r="756" spans="52:62">
      <c r="AZ756" s="6">
        <v>754</v>
      </c>
      <c r="BA756" s="45" t="str">
        <f t="shared" ca="1" si="78"/>
        <v>CV0852-004</v>
      </c>
      <c r="BB756" s="44">
        <f t="shared" ca="1" si="79"/>
        <v>44779</v>
      </c>
      <c r="BC756" s="6">
        <f>$AR$2</f>
        <v>10</v>
      </c>
      <c r="BD756" s="6">
        <f ca="1">$AR$42</f>
        <v>1059</v>
      </c>
      <c r="BF756" s="6" cm="1">
        <f t="array" aca="1" ref="BF756" ca="1">SMALL(IF(CGAC-$D$1&lt;36,ROW($BD$3:$BD$1009)-2,9999),ROW(754:754))</f>
        <v>9999</v>
      </c>
      <c r="BG756" s="6" cm="1">
        <f t="array" aca="1" ref="BG756" ca="1">OFFSET($AZ$2,$BF756,COLUMN(A:A),,)</f>
        <v>0</v>
      </c>
      <c r="BH756" s="49" cm="1">
        <f t="array" aca="1" ref="BH756" ca="1">OFFSET($AZ$2,$BF756,COLUMN(B:B),,)</f>
        <v>0</v>
      </c>
      <c r="BI756" s="6" cm="1">
        <f t="array" aca="1" ref="BI756" ca="1">OFFSET($AZ$2,$BF756,COLUMN(C:C),,)</f>
        <v>0</v>
      </c>
      <c r="BJ756" s="6" cm="1">
        <f t="array" aca="1" ref="BJ756" ca="1">OFFSET($AZ$2,$BF756,COLUMN(D:D),,)</f>
        <v>0</v>
      </c>
    </row>
    <row r="757" spans="52:62">
      <c r="AZ757" s="6">
        <v>755</v>
      </c>
      <c r="BA757" s="45" t="str">
        <f t="shared" ca="1" si="78"/>
        <v>CV0852-004</v>
      </c>
      <c r="BB757" s="44">
        <f t="shared" ca="1" si="79"/>
        <v>44779</v>
      </c>
      <c r="BC757" s="6">
        <f>$AS$2</f>
        <v>10.5</v>
      </c>
      <c r="BD757" s="6">
        <f ca="1">$AS$42</f>
        <v>519</v>
      </c>
      <c r="BF757" s="6" cm="1">
        <f t="array" aca="1" ref="BF757" ca="1">SMALL(IF(CGAC-$D$1&lt;36,ROW($BD$3:$BD$1009)-2,9999),ROW(755:755))</f>
        <v>9999</v>
      </c>
      <c r="BG757" s="6" cm="1">
        <f t="array" aca="1" ref="BG757" ca="1">OFFSET($AZ$2,$BF757,COLUMN(A:A),,)</f>
        <v>0</v>
      </c>
      <c r="BH757" s="49" cm="1">
        <f t="array" aca="1" ref="BH757" ca="1">OFFSET($AZ$2,$BF757,COLUMN(B:B),,)</f>
        <v>0</v>
      </c>
      <c r="BI757" s="6" cm="1">
        <f t="array" aca="1" ref="BI757" ca="1">OFFSET($AZ$2,$BF757,COLUMN(C:C),,)</f>
        <v>0</v>
      </c>
      <c r="BJ757" s="6" cm="1">
        <f t="array" aca="1" ref="BJ757" ca="1">OFFSET($AZ$2,$BF757,COLUMN(D:D),,)</f>
        <v>0</v>
      </c>
    </row>
    <row r="758" spans="52:62">
      <c r="AZ758" s="6">
        <v>756</v>
      </c>
      <c r="BA758" s="45" t="str">
        <f t="shared" ca="1" si="78"/>
        <v>CV0852-004</v>
      </c>
      <c r="BB758" s="44">
        <f t="shared" ca="1" si="79"/>
        <v>44779</v>
      </c>
      <c r="BC758" s="6">
        <f>$AT$2</f>
        <v>11</v>
      </c>
      <c r="BD758" s="6">
        <f ca="1">$AT$42</f>
        <v>782</v>
      </c>
      <c r="BF758" s="6" cm="1">
        <f t="array" aca="1" ref="BF758" ca="1">SMALL(IF(CGAC-$D$1&lt;36,ROW($BD$3:$BD$1009)-2,9999),ROW(756:756))</f>
        <v>9999</v>
      </c>
      <c r="BG758" s="6" cm="1">
        <f t="array" aca="1" ref="BG758" ca="1">OFFSET($AZ$2,$BF758,COLUMN(A:A),,)</f>
        <v>0</v>
      </c>
      <c r="BH758" s="49" cm="1">
        <f t="array" aca="1" ref="BH758" ca="1">OFFSET($AZ$2,$BF758,COLUMN(B:B),,)</f>
        <v>0</v>
      </c>
      <c r="BI758" s="6" cm="1">
        <f t="array" aca="1" ref="BI758" ca="1">OFFSET($AZ$2,$BF758,COLUMN(C:C),,)</f>
        <v>0</v>
      </c>
      <c r="BJ758" s="6" cm="1">
        <f t="array" aca="1" ref="BJ758" ca="1">OFFSET($AZ$2,$BF758,COLUMN(D:D),,)</f>
        <v>0</v>
      </c>
    </row>
    <row r="759" spans="52:62">
      <c r="AZ759" s="6">
        <v>757</v>
      </c>
      <c r="BA759" s="45" t="str">
        <f t="shared" ca="1" si="78"/>
        <v>CV0852-004</v>
      </c>
      <c r="BB759" s="44">
        <f t="shared" ca="1" si="79"/>
        <v>44779</v>
      </c>
      <c r="BC759" s="6">
        <f>$AU$2</f>
        <v>11.5</v>
      </c>
      <c r="BD759" s="6">
        <f ca="1">$AU$42</f>
        <v>295</v>
      </c>
      <c r="BF759" s="6" cm="1">
        <f t="array" aca="1" ref="BF759" ca="1">SMALL(IF(CGAC-$D$1&lt;36,ROW($BD$3:$BD$1009)-2,9999),ROW(757:757))</f>
        <v>9999</v>
      </c>
      <c r="BG759" s="6" cm="1">
        <f t="array" aca="1" ref="BG759" ca="1">OFFSET($AZ$2,$BF759,COLUMN(A:A),,)</f>
        <v>0</v>
      </c>
      <c r="BH759" s="49" cm="1">
        <f t="array" aca="1" ref="BH759" ca="1">OFFSET($AZ$2,$BF759,COLUMN(B:B),,)</f>
        <v>0</v>
      </c>
      <c r="BI759" s="6" cm="1">
        <f t="array" aca="1" ref="BI759" ca="1">OFFSET($AZ$2,$BF759,COLUMN(C:C),,)</f>
        <v>0</v>
      </c>
      <c r="BJ759" s="6" cm="1">
        <f t="array" aca="1" ref="BJ759" ca="1">OFFSET($AZ$2,$BF759,COLUMN(D:D),,)</f>
        <v>0</v>
      </c>
    </row>
    <row r="760" spans="52:62">
      <c r="AZ760" s="6">
        <v>758</v>
      </c>
      <c r="BA760" s="45" t="str">
        <f t="shared" ca="1" si="78"/>
        <v>CV0852-004</v>
      </c>
      <c r="BB760" s="44">
        <f t="shared" ca="1" si="79"/>
        <v>44779</v>
      </c>
      <c r="BC760" s="6">
        <f>$AV$2</f>
        <v>12</v>
      </c>
      <c r="BD760" s="6">
        <f ca="1">$AV$42</f>
        <v>457</v>
      </c>
      <c r="BF760" s="6" cm="1">
        <f t="array" aca="1" ref="BF760" ca="1">SMALL(IF(CGAC-$D$1&lt;36,ROW($BD$3:$BD$1009)-2,9999),ROW(758:758))</f>
        <v>9999</v>
      </c>
      <c r="BG760" s="6" cm="1">
        <f t="array" aca="1" ref="BG760" ca="1">OFFSET($AZ$2,$BF760,COLUMN(A:A),,)</f>
        <v>0</v>
      </c>
      <c r="BH760" s="49" cm="1">
        <f t="array" aca="1" ref="BH760" ca="1">OFFSET($AZ$2,$BF760,COLUMN(B:B),,)</f>
        <v>0</v>
      </c>
      <c r="BI760" s="6" cm="1">
        <f t="array" aca="1" ref="BI760" ca="1">OFFSET($AZ$2,$BF760,COLUMN(C:C),,)</f>
        <v>0</v>
      </c>
      <c r="BJ760" s="6" cm="1">
        <f t="array" aca="1" ref="BJ760" ca="1">OFFSET($AZ$2,$BF760,COLUMN(D:D),,)</f>
        <v>0</v>
      </c>
    </row>
    <row r="761" spans="52:62">
      <c r="AZ761" s="6">
        <v>759</v>
      </c>
      <c r="BA761" s="45" t="str">
        <f t="shared" ca="1" si="78"/>
        <v>CV0852-004</v>
      </c>
      <c r="BB761" s="44">
        <f t="shared" ca="1" si="79"/>
        <v>44779</v>
      </c>
      <c r="BC761" s="6">
        <f>$AW$2</f>
        <v>12.5</v>
      </c>
      <c r="BD761" s="6">
        <f ca="1">$AW$42</f>
        <v>129</v>
      </c>
      <c r="BF761" s="6" cm="1">
        <f t="array" aca="1" ref="BF761" ca="1">SMALL(IF(CGAC-$D$1&lt;36,ROW($BD$3:$BD$1009)-2,9999),ROW(759:759))</f>
        <v>9999</v>
      </c>
      <c r="BG761" s="6" cm="1">
        <f t="array" aca="1" ref="BG761" ca="1">OFFSET($AZ$2,$BF761,COLUMN(A:A),,)</f>
        <v>0</v>
      </c>
      <c r="BH761" s="49" cm="1">
        <f t="array" aca="1" ref="BH761" ca="1">OFFSET($AZ$2,$BF761,COLUMN(B:B),,)</f>
        <v>0</v>
      </c>
      <c r="BI761" s="6" cm="1">
        <f t="array" aca="1" ref="BI761" ca="1">OFFSET($AZ$2,$BF761,COLUMN(C:C),,)</f>
        <v>0</v>
      </c>
      <c r="BJ761" s="6" cm="1">
        <f t="array" aca="1" ref="BJ761" ca="1">OFFSET($AZ$2,$BF761,COLUMN(D:D),,)</f>
        <v>0</v>
      </c>
    </row>
    <row r="762" spans="52:62">
      <c r="AZ762" s="6">
        <v>760</v>
      </c>
      <c r="BA762" s="45" t="str">
        <f t="shared" ca="1" si="78"/>
        <v>CV0852-004</v>
      </c>
      <c r="BB762" s="44">
        <f t="shared" ca="1" si="79"/>
        <v>44779</v>
      </c>
      <c r="BC762" s="6">
        <f>$AX$2</f>
        <v>13</v>
      </c>
      <c r="BD762" s="6">
        <f ca="1">$AX$42</f>
        <v>119</v>
      </c>
      <c r="BF762" s="6" cm="1">
        <f t="array" aca="1" ref="BF762" ca="1">SMALL(IF(CGAC-$D$1&lt;36,ROW($BD$3:$BD$1009)-2,9999),ROW(760:760))</f>
        <v>9999</v>
      </c>
      <c r="BG762" s="6" cm="1">
        <f t="array" aca="1" ref="BG762" ca="1">OFFSET($AZ$2,$BF762,COLUMN(A:A),,)</f>
        <v>0</v>
      </c>
      <c r="BH762" s="49" cm="1">
        <f t="array" aca="1" ref="BH762" ca="1">OFFSET($AZ$2,$BF762,COLUMN(B:B),,)</f>
        <v>0</v>
      </c>
      <c r="BI762" s="6" cm="1">
        <f t="array" aca="1" ref="BI762" ca="1">OFFSET($AZ$2,$BF762,COLUMN(C:C),,)</f>
        <v>0</v>
      </c>
      <c r="BJ762" s="6" cm="1">
        <f t="array" aca="1" ref="BJ762" ca="1">OFFSET($AZ$2,$BF762,COLUMN(D:D),,)</f>
        <v>0</v>
      </c>
    </row>
    <row r="763" spans="52:62">
      <c r="AZ763" s="6">
        <v>761</v>
      </c>
      <c r="BA763" s="45" t="str">
        <f ca="1">$AD$43</f>
        <v>DR5953-810</v>
      </c>
      <c r="BB763" s="44">
        <f ca="1">$AE$43</f>
        <v>44779</v>
      </c>
      <c r="BC763" s="6">
        <f>$AF$2</f>
        <v>4</v>
      </c>
      <c r="BD763" s="6">
        <f ca="1">$AF$43</f>
        <v>0</v>
      </c>
      <c r="BF763" s="6" cm="1">
        <f t="array" aca="1" ref="BF763" ca="1">SMALL(IF(CGAC-$D$1&lt;36,ROW($BD$3:$BD$1009)-2,9999),ROW(761:761))</f>
        <v>9999</v>
      </c>
      <c r="BG763" s="6" cm="1">
        <f t="array" aca="1" ref="BG763" ca="1">OFFSET($AZ$2,$BF763,COLUMN(A:A),,)</f>
        <v>0</v>
      </c>
      <c r="BH763" s="49" cm="1">
        <f t="array" aca="1" ref="BH763" ca="1">OFFSET($AZ$2,$BF763,COLUMN(B:B),,)</f>
        <v>0</v>
      </c>
      <c r="BI763" s="6" cm="1">
        <f t="array" aca="1" ref="BI763" ca="1">OFFSET($AZ$2,$BF763,COLUMN(C:C),,)</f>
        <v>0</v>
      </c>
      <c r="BJ763" s="6" cm="1">
        <f t="array" aca="1" ref="BJ763" ca="1">OFFSET($AZ$2,$BF763,COLUMN(D:D),,)</f>
        <v>0</v>
      </c>
    </row>
    <row r="764" spans="52:62">
      <c r="AZ764" s="6">
        <v>762</v>
      </c>
      <c r="BA764" s="45" t="str">
        <f t="shared" ref="BA764:BA781" ca="1" si="80">$AD$43</f>
        <v>DR5953-810</v>
      </c>
      <c r="BB764" s="44">
        <f t="shared" ref="BB764:BB781" ca="1" si="81">$AE$43</f>
        <v>44779</v>
      </c>
      <c r="BC764" s="6">
        <f>$AG$2</f>
        <v>4.5</v>
      </c>
      <c r="BD764" s="6">
        <f ca="1">$AG$43</f>
        <v>0</v>
      </c>
      <c r="BF764" s="6" cm="1">
        <f t="array" aca="1" ref="BF764" ca="1">SMALL(IF(CGAC-$D$1&lt;36,ROW($BD$3:$BD$1009)-2,9999),ROW(762:762))</f>
        <v>9999</v>
      </c>
      <c r="BG764" s="6" cm="1">
        <f t="array" aca="1" ref="BG764" ca="1">OFFSET($AZ$2,$BF764,COLUMN(A:A),,)</f>
        <v>0</v>
      </c>
      <c r="BH764" s="49" cm="1">
        <f t="array" aca="1" ref="BH764" ca="1">OFFSET($AZ$2,$BF764,COLUMN(B:B),,)</f>
        <v>0</v>
      </c>
      <c r="BI764" s="6" cm="1">
        <f t="array" aca="1" ref="BI764" ca="1">OFFSET($AZ$2,$BF764,COLUMN(C:C),,)</f>
        <v>0</v>
      </c>
      <c r="BJ764" s="6" cm="1">
        <f t="array" aca="1" ref="BJ764" ca="1">OFFSET($AZ$2,$BF764,COLUMN(D:D),,)</f>
        <v>0</v>
      </c>
    </row>
    <row r="765" spans="52:62">
      <c r="AZ765" s="6">
        <v>763</v>
      </c>
      <c r="BA765" s="45" t="str">
        <f t="shared" ca="1" si="80"/>
        <v>DR5953-810</v>
      </c>
      <c r="BB765" s="44">
        <f t="shared" ca="1" si="81"/>
        <v>44779</v>
      </c>
      <c r="BC765" s="6">
        <f>$AH$2</f>
        <v>5</v>
      </c>
      <c r="BD765" s="6">
        <f ca="1">$AH$43</f>
        <v>0</v>
      </c>
      <c r="BF765" s="6" cm="1">
        <f t="array" aca="1" ref="BF765" ca="1">SMALL(IF(CGAC-$D$1&lt;36,ROW($BD$3:$BD$1009)-2,9999),ROW(763:763))</f>
        <v>9999</v>
      </c>
      <c r="BG765" s="6" cm="1">
        <f t="array" aca="1" ref="BG765" ca="1">OFFSET($AZ$2,$BF765,COLUMN(A:A),,)</f>
        <v>0</v>
      </c>
      <c r="BH765" s="49" cm="1">
        <f t="array" aca="1" ref="BH765" ca="1">OFFSET($AZ$2,$BF765,COLUMN(B:B),,)</f>
        <v>0</v>
      </c>
      <c r="BI765" s="6" cm="1">
        <f t="array" aca="1" ref="BI765" ca="1">OFFSET($AZ$2,$BF765,COLUMN(C:C),,)</f>
        <v>0</v>
      </c>
      <c r="BJ765" s="6" cm="1">
        <f t="array" aca="1" ref="BJ765" ca="1">OFFSET($AZ$2,$BF765,COLUMN(D:D),,)</f>
        <v>0</v>
      </c>
    </row>
    <row r="766" spans="52:62">
      <c r="AZ766" s="6">
        <v>764</v>
      </c>
      <c r="BA766" s="45" t="str">
        <f t="shared" ca="1" si="80"/>
        <v>DR5953-810</v>
      </c>
      <c r="BB766" s="44">
        <f t="shared" ca="1" si="81"/>
        <v>44779</v>
      </c>
      <c r="BC766" s="6">
        <f>$AI$2</f>
        <v>5.5</v>
      </c>
      <c r="BD766" s="6">
        <f ca="1">$AI$43</f>
        <v>0</v>
      </c>
      <c r="BF766" s="6" cm="1">
        <f t="array" aca="1" ref="BF766" ca="1">SMALL(IF(CGAC-$D$1&lt;36,ROW($BD$3:$BD$1009)-2,9999),ROW(764:764))</f>
        <v>9999</v>
      </c>
      <c r="BG766" s="6" cm="1">
        <f t="array" aca="1" ref="BG766" ca="1">OFFSET($AZ$2,$BF766,COLUMN(A:A),,)</f>
        <v>0</v>
      </c>
      <c r="BH766" s="49" cm="1">
        <f t="array" aca="1" ref="BH766" ca="1">OFFSET($AZ$2,$BF766,COLUMN(B:B),,)</f>
        <v>0</v>
      </c>
      <c r="BI766" s="6" cm="1">
        <f t="array" aca="1" ref="BI766" ca="1">OFFSET($AZ$2,$BF766,COLUMN(C:C),,)</f>
        <v>0</v>
      </c>
      <c r="BJ766" s="6" cm="1">
        <f t="array" aca="1" ref="BJ766" ca="1">OFFSET($AZ$2,$BF766,COLUMN(D:D),,)</f>
        <v>0</v>
      </c>
    </row>
    <row r="767" spans="52:62">
      <c r="AZ767" s="6">
        <v>765</v>
      </c>
      <c r="BA767" s="45" t="str">
        <f t="shared" ca="1" si="80"/>
        <v>DR5953-810</v>
      </c>
      <c r="BB767" s="44">
        <f t="shared" ca="1" si="81"/>
        <v>44779</v>
      </c>
      <c r="BC767" s="6">
        <f>$AJ$2</f>
        <v>6</v>
      </c>
      <c r="BD767" s="6">
        <f ca="1">$AJ$43</f>
        <v>0</v>
      </c>
      <c r="BF767" s="6" cm="1">
        <f t="array" aca="1" ref="BF767" ca="1">SMALL(IF(CGAC-$D$1&lt;36,ROW($BD$3:$BD$1009)-2,9999),ROW(765:765))</f>
        <v>9999</v>
      </c>
      <c r="BG767" s="6" cm="1">
        <f t="array" aca="1" ref="BG767" ca="1">OFFSET($AZ$2,$BF767,COLUMN(A:A),,)</f>
        <v>0</v>
      </c>
      <c r="BH767" s="49" cm="1">
        <f t="array" aca="1" ref="BH767" ca="1">OFFSET($AZ$2,$BF767,COLUMN(B:B),,)</f>
        <v>0</v>
      </c>
      <c r="BI767" s="6" cm="1">
        <f t="array" aca="1" ref="BI767" ca="1">OFFSET($AZ$2,$BF767,COLUMN(C:C),,)</f>
        <v>0</v>
      </c>
      <c r="BJ767" s="6" cm="1">
        <f t="array" aca="1" ref="BJ767" ca="1">OFFSET($AZ$2,$BF767,COLUMN(D:D),,)</f>
        <v>0</v>
      </c>
    </row>
    <row r="768" spans="52:62">
      <c r="AZ768" s="6">
        <v>766</v>
      </c>
      <c r="BA768" s="45" t="str">
        <f t="shared" ca="1" si="80"/>
        <v>DR5953-810</v>
      </c>
      <c r="BB768" s="44">
        <f t="shared" ca="1" si="81"/>
        <v>44779</v>
      </c>
      <c r="BC768" s="6">
        <f>$AK$2</f>
        <v>6.5</v>
      </c>
      <c r="BD768" s="6">
        <f ca="1">$AK$43</f>
        <v>0</v>
      </c>
      <c r="BF768" s="6" cm="1">
        <f t="array" aca="1" ref="BF768" ca="1">SMALL(IF(CGAC-$D$1&lt;36,ROW($BD$3:$BD$1009)-2,9999),ROW(766:766))</f>
        <v>9999</v>
      </c>
      <c r="BG768" s="6" cm="1">
        <f t="array" aca="1" ref="BG768" ca="1">OFFSET($AZ$2,$BF768,COLUMN(A:A),,)</f>
        <v>0</v>
      </c>
      <c r="BH768" s="49" cm="1">
        <f t="array" aca="1" ref="BH768" ca="1">OFFSET($AZ$2,$BF768,COLUMN(B:B),,)</f>
        <v>0</v>
      </c>
      <c r="BI768" s="6" cm="1">
        <f t="array" aca="1" ref="BI768" ca="1">OFFSET($AZ$2,$BF768,COLUMN(C:C),,)</f>
        <v>0</v>
      </c>
      <c r="BJ768" s="6" cm="1">
        <f t="array" aca="1" ref="BJ768" ca="1">OFFSET($AZ$2,$BF768,COLUMN(D:D),,)</f>
        <v>0</v>
      </c>
    </row>
    <row r="769" spans="52:62">
      <c r="AZ769" s="6">
        <v>767</v>
      </c>
      <c r="BA769" s="45" t="str">
        <f t="shared" ca="1" si="80"/>
        <v>DR5953-810</v>
      </c>
      <c r="BB769" s="44">
        <f t="shared" ca="1" si="81"/>
        <v>44779</v>
      </c>
      <c r="BC769" s="6">
        <f>$AL$2</f>
        <v>7</v>
      </c>
      <c r="BD769" s="6">
        <f ca="1">$AL$43</f>
        <v>2394</v>
      </c>
      <c r="BF769" s="6" cm="1">
        <f t="array" aca="1" ref="BF769" ca="1">SMALL(IF(CGAC-$D$1&lt;36,ROW($BD$3:$BD$1009)-2,9999),ROW(767:767))</f>
        <v>9999</v>
      </c>
      <c r="BG769" s="6" cm="1">
        <f t="array" aca="1" ref="BG769" ca="1">OFFSET($AZ$2,$BF769,COLUMN(A:A),,)</f>
        <v>0</v>
      </c>
      <c r="BH769" s="49" cm="1">
        <f t="array" aca="1" ref="BH769" ca="1">OFFSET($AZ$2,$BF769,COLUMN(B:B),,)</f>
        <v>0</v>
      </c>
      <c r="BI769" s="6" cm="1">
        <f t="array" aca="1" ref="BI769" ca="1">OFFSET($AZ$2,$BF769,COLUMN(C:C),,)</f>
        <v>0</v>
      </c>
      <c r="BJ769" s="6" cm="1">
        <f t="array" aca="1" ref="BJ769" ca="1">OFFSET($AZ$2,$BF769,COLUMN(D:D),,)</f>
        <v>0</v>
      </c>
    </row>
    <row r="770" spans="52:62">
      <c r="AZ770" s="6">
        <v>768</v>
      </c>
      <c r="BA770" s="45" t="str">
        <f t="shared" ca="1" si="80"/>
        <v>DR5953-810</v>
      </c>
      <c r="BB770" s="44">
        <f t="shared" ca="1" si="81"/>
        <v>44779</v>
      </c>
      <c r="BC770" s="6">
        <f>$AM$2</f>
        <v>7.5</v>
      </c>
      <c r="BD770" s="6">
        <f ca="1">$AM$43</f>
        <v>126</v>
      </c>
      <c r="BF770" s="6" cm="1">
        <f t="array" aca="1" ref="BF770" ca="1">SMALL(IF(CGAC-$D$1&lt;36,ROW($BD$3:$BD$1009)-2,9999),ROW(768:768))</f>
        <v>9999</v>
      </c>
      <c r="BG770" s="6" cm="1">
        <f t="array" aca="1" ref="BG770" ca="1">OFFSET($AZ$2,$BF770,COLUMN(A:A),,)</f>
        <v>0</v>
      </c>
      <c r="BH770" s="49" cm="1">
        <f t="array" aca="1" ref="BH770" ca="1">OFFSET($AZ$2,$BF770,COLUMN(B:B),,)</f>
        <v>0</v>
      </c>
      <c r="BI770" s="6" cm="1">
        <f t="array" aca="1" ref="BI770" ca="1">OFFSET($AZ$2,$BF770,COLUMN(C:C),,)</f>
        <v>0</v>
      </c>
      <c r="BJ770" s="6" cm="1">
        <f t="array" aca="1" ref="BJ770" ca="1">OFFSET($AZ$2,$BF770,COLUMN(D:D),,)</f>
        <v>0</v>
      </c>
    </row>
    <row r="771" spans="52:62">
      <c r="AZ771" s="6">
        <v>769</v>
      </c>
      <c r="BA771" s="45" t="str">
        <f t="shared" ca="1" si="80"/>
        <v>DR5953-810</v>
      </c>
      <c r="BB771" s="44">
        <f t="shared" ca="1" si="81"/>
        <v>44779</v>
      </c>
      <c r="BC771" s="6">
        <f>$AN$2</f>
        <v>8</v>
      </c>
      <c r="BD771" s="6">
        <f ca="1">$AN$43</f>
        <v>4032</v>
      </c>
      <c r="BF771" s="6" cm="1">
        <f t="array" aca="1" ref="BF771" ca="1">SMALL(IF(CGAC-$D$1&lt;36,ROW($BD$3:$BD$1009)-2,9999),ROW(769:769))</f>
        <v>9999</v>
      </c>
      <c r="BG771" s="6" cm="1">
        <f t="array" aca="1" ref="BG771" ca="1">OFFSET($AZ$2,$BF771,COLUMN(A:A),,)</f>
        <v>0</v>
      </c>
      <c r="BH771" s="49" cm="1">
        <f t="array" aca="1" ref="BH771" ca="1">OFFSET($AZ$2,$BF771,COLUMN(B:B),,)</f>
        <v>0</v>
      </c>
      <c r="BI771" s="6" cm="1">
        <f t="array" aca="1" ref="BI771" ca="1">OFFSET($AZ$2,$BF771,COLUMN(C:C),,)</f>
        <v>0</v>
      </c>
      <c r="BJ771" s="6" cm="1">
        <f t="array" aca="1" ref="BJ771" ca="1">OFFSET($AZ$2,$BF771,COLUMN(D:D),,)</f>
        <v>0</v>
      </c>
    </row>
    <row r="772" spans="52:62">
      <c r="AZ772" s="6">
        <v>770</v>
      </c>
      <c r="BA772" s="45" t="str">
        <f t="shared" ca="1" si="80"/>
        <v>DR5953-810</v>
      </c>
      <c r="BB772" s="44">
        <f t="shared" ca="1" si="81"/>
        <v>44779</v>
      </c>
      <c r="BC772" s="6">
        <f>$AO$2</f>
        <v>8.5</v>
      </c>
      <c r="BD772" s="6">
        <f ca="1">$AO$43</f>
        <v>168</v>
      </c>
      <c r="BF772" s="6" cm="1">
        <f t="array" aca="1" ref="BF772" ca="1">SMALL(IF(CGAC-$D$1&lt;36,ROW($BD$3:$BD$1009)-2,9999),ROW(770:770))</f>
        <v>9999</v>
      </c>
      <c r="BG772" s="6" cm="1">
        <f t="array" aca="1" ref="BG772" ca="1">OFFSET($AZ$2,$BF772,COLUMN(A:A),,)</f>
        <v>0</v>
      </c>
      <c r="BH772" s="49" cm="1">
        <f t="array" aca="1" ref="BH772" ca="1">OFFSET($AZ$2,$BF772,COLUMN(B:B),,)</f>
        <v>0</v>
      </c>
      <c r="BI772" s="6" cm="1">
        <f t="array" aca="1" ref="BI772" ca="1">OFFSET($AZ$2,$BF772,COLUMN(C:C),,)</f>
        <v>0</v>
      </c>
      <c r="BJ772" s="6" cm="1">
        <f t="array" aca="1" ref="BJ772" ca="1">OFFSET($AZ$2,$BF772,COLUMN(D:D),,)</f>
        <v>0</v>
      </c>
    </row>
    <row r="773" spans="52:62">
      <c r="AZ773" s="6">
        <v>771</v>
      </c>
      <c r="BA773" s="45" t="str">
        <f t="shared" ca="1" si="80"/>
        <v>DR5953-810</v>
      </c>
      <c r="BB773" s="44">
        <f t="shared" ca="1" si="81"/>
        <v>44779</v>
      </c>
      <c r="BC773" s="6">
        <f>$AP$2</f>
        <v>9</v>
      </c>
      <c r="BD773" s="6">
        <f ca="1">$AP$43</f>
        <v>4368</v>
      </c>
      <c r="BF773" s="6" cm="1">
        <f t="array" aca="1" ref="BF773" ca="1">SMALL(IF(CGAC-$D$1&lt;36,ROW($BD$3:$BD$1009)-2,9999),ROW(771:771))</f>
        <v>9999</v>
      </c>
      <c r="BG773" s="6" cm="1">
        <f t="array" aca="1" ref="BG773" ca="1">OFFSET($AZ$2,$BF773,COLUMN(A:A),,)</f>
        <v>0</v>
      </c>
      <c r="BH773" s="49" cm="1">
        <f t="array" aca="1" ref="BH773" ca="1">OFFSET($AZ$2,$BF773,COLUMN(B:B),,)</f>
        <v>0</v>
      </c>
      <c r="BI773" s="6" cm="1">
        <f t="array" aca="1" ref="BI773" ca="1">OFFSET($AZ$2,$BF773,COLUMN(C:C),,)</f>
        <v>0</v>
      </c>
      <c r="BJ773" s="6" cm="1">
        <f t="array" aca="1" ref="BJ773" ca="1">OFFSET($AZ$2,$BF773,COLUMN(D:D),,)</f>
        <v>0</v>
      </c>
    </row>
    <row r="774" spans="52:62">
      <c r="AZ774" s="6">
        <v>772</v>
      </c>
      <c r="BA774" s="45" t="str">
        <f t="shared" ca="1" si="80"/>
        <v>DR5953-810</v>
      </c>
      <c r="BB774" s="44">
        <f t="shared" ca="1" si="81"/>
        <v>44779</v>
      </c>
      <c r="BC774" s="6">
        <f>$AQ$2</f>
        <v>9.5</v>
      </c>
      <c r="BD774" s="6">
        <f ca="1">$AQ$43</f>
        <v>0</v>
      </c>
      <c r="BF774" s="6" cm="1">
        <f t="array" aca="1" ref="BF774" ca="1">SMALL(IF(CGAC-$D$1&lt;36,ROW($BD$3:$BD$1009)-2,9999),ROW(772:772))</f>
        <v>9999</v>
      </c>
      <c r="BG774" s="6" cm="1">
        <f t="array" aca="1" ref="BG774" ca="1">OFFSET($AZ$2,$BF774,COLUMN(A:A),,)</f>
        <v>0</v>
      </c>
      <c r="BH774" s="49" cm="1">
        <f t="array" aca="1" ref="BH774" ca="1">OFFSET($AZ$2,$BF774,COLUMN(B:B),,)</f>
        <v>0</v>
      </c>
      <c r="BI774" s="6" cm="1">
        <f t="array" aca="1" ref="BI774" ca="1">OFFSET($AZ$2,$BF774,COLUMN(C:C),,)</f>
        <v>0</v>
      </c>
      <c r="BJ774" s="6" cm="1">
        <f t="array" aca="1" ref="BJ774" ca="1">OFFSET($AZ$2,$BF774,COLUMN(D:D),,)</f>
        <v>0</v>
      </c>
    </row>
    <row r="775" spans="52:62">
      <c r="AZ775" s="6">
        <v>773</v>
      </c>
      <c r="BA775" s="45" t="str">
        <f t="shared" ca="1" si="80"/>
        <v>DR5953-810</v>
      </c>
      <c r="BB775" s="44">
        <f t="shared" ca="1" si="81"/>
        <v>44779</v>
      </c>
      <c r="BC775" s="6">
        <f>$AR$2</f>
        <v>10</v>
      </c>
      <c r="BD775" s="6">
        <f ca="1">$AR$43</f>
        <v>3486</v>
      </c>
      <c r="BF775" s="6" cm="1">
        <f t="array" aca="1" ref="BF775" ca="1">SMALL(IF(CGAC-$D$1&lt;36,ROW($BD$3:$BD$1009)-2,9999),ROW(773:773))</f>
        <v>9999</v>
      </c>
      <c r="BG775" s="6" cm="1">
        <f t="array" aca="1" ref="BG775" ca="1">OFFSET($AZ$2,$BF775,COLUMN(A:A),,)</f>
        <v>0</v>
      </c>
      <c r="BH775" s="49" cm="1">
        <f t="array" aca="1" ref="BH775" ca="1">OFFSET($AZ$2,$BF775,COLUMN(B:B),,)</f>
        <v>0</v>
      </c>
      <c r="BI775" s="6" cm="1">
        <f t="array" aca="1" ref="BI775" ca="1">OFFSET($AZ$2,$BF775,COLUMN(C:C),,)</f>
        <v>0</v>
      </c>
      <c r="BJ775" s="6" cm="1">
        <f t="array" aca="1" ref="BJ775" ca="1">OFFSET($AZ$2,$BF775,COLUMN(D:D),,)</f>
        <v>0</v>
      </c>
    </row>
    <row r="776" spans="52:62">
      <c r="AZ776" s="6">
        <v>774</v>
      </c>
      <c r="BA776" s="45" t="str">
        <f t="shared" ca="1" si="80"/>
        <v>DR5953-810</v>
      </c>
      <c r="BB776" s="44">
        <f t="shared" ca="1" si="81"/>
        <v>44779</v>
      </c>
      <c r="BC776" s="6">
        <f>$AS$2</f>
        <v>10.5</v>
      </c>
      <c r="BD776" s="6">
        <f ca="1">$AS$43</f>
        <v>0</v>
      </c>
      <c r="BF776" s="6" cm="1">
        <f t="array" aca="1" ref="BF776" ca="1">SMALL(IF(CGAC-$D$1&lt;36,ROW($BD$3:$BD$1009)-2,9999),ROW(774:774))</f>
        <v>9999</v>
      </c>
      <c r="BG776" s="6" cm="1">
        <f t="array" aca="1" ref="BG776" ca="1">OFFSET($AZ$2,$BF776,COLUMN(A:A),,)</f>
        <v>0</v>
      </c>
      <c r="BH776" s="49" cm="1">
        <f t="array" aca="1" ref="BH776" ca="1">OFFSET($AZ$2,$BF776,COLUMN(B:B),,)</f>
        <v>0</v>
      </c>
      <c r="BI776" s="6" cm="1">
        <f t="array" aca="1" ref="BI776" ca="1">OFFSET($AZ$2,$BF776,COLUMN(C:C),,)</f>
        <v>0</v>
      </c>
      <c r="BJ776" s="6" cm="1">
        <f t="array" aca="1" ref="BJ776" ca="1">OFFSET($AZ$2,$BF776,COLUMN(D:D),,)</f>
        <v>0</v>
      </c>
    </row>
    <row r="777" spans="52:62">
      <c r="AZ777" s="6">
        <v>775</v>
      </c>
      <c r="BA777" s="45" t="str">
        <f t="shared" ca="1" si="80"/>
        <v>DR5953-810</v>
      </c>
      <c r="BB777" s="44">
        <f t="shared" ca="1" si="81"/>
        <v>44779</v>
      </c>
      <c r="BC777" s="6">
        <f>$AT$2</f>
        <v>11</v>
      </c>
      <c r="BD777" s="6">
        <f ca="1">$AT$43</f>
        <v>2436</v>
      </c>
      <c r="BF777" s="6" cm="1">
        <f t="array" aca="1" ref="BF777" ca="1">SMALL(IF(CGAC-$D$1&lt;36,ROW($BD$3:$BD$1009)-2,9999),ROW(775:775))</f>
        <v>9999</v>
      </c>
      <c r="BG777" s="6" cm="1">
        <f t="array" aca="1" ref="BG777" ca="1">OFFSET($AZ$2,$BF777,COLUMN(A:A),,)</f>
        <v>0</v>
      </c>
      <c r="BH777" s="49" cm="1">
        <f t="array" aca="1" ref="BH777" ca="1">OFFSET($AZ$2,$BF777,COLUMN(B:B),,)</f>
        <v>0</v>
      </c>
      <c r="BI777" s="6" cm="1">
        <f t="array" aca="1" ref="BI777" ca="1">OFFSET($AZ$2,$BF777,COLUMN(C:C),,)</f>
        <v>0</v>
      </c>
      <c r="BJ777" s="6" cm="1">
        <f t="array" aca="1" ref="BJ777" ca="1">OFFSET($AZ$2,$BF777,COLUMN(D:D),,)</f>
        <v>0</v>
      </c>
    </row>
    <row r="778" spans="52:62">
      <c r="AZ778" s="6">
        <v>776</v>
      </c>
      <c r="BA778" s="45" t="str">
        <f t="shared" ca="1" si="80"/>
        <v>DR5953-810</v>
      </c>
      <c r="BB778" s="44">
        <f t="shared" ca="1" si="81"/>
        <v>44779</v>
      </c>
      <c r="BC778" s="6">
        <f>$AU$2</f>
        <v>11.5</v>
      </c>
      <c r="BD778" s="6">
        <f ca="1">$AU$43</f>
        <v>0</v>
      </c>
      <c r="BF778" s="6" cm="1">
        <f t="array" aca="1" ref="BF778" ca="1">SMALL(IF(CGAC-$D$1&lt;36,ROW($BD$3:$BD$1009)-2,9999),ROW(776:776))</f>
        <v>9999</v>
      </c>
      <c r="BG778" s="6" cm="1">
        <f t="array" aca="1" ref="BG778" ca="1">OFFSET($AZ$2,$BF778,COLUMN(A:A),,)</f>
        <v>0</v>
      </c>
      <c r="BH778" s="49" cm="1">
        <f t="array" aca="1" ref="BH778" ca="1">OFFSET($AZ$2,$BF778,COLUMN(B:B),,)</f>
        <v>0</v>
      </c>
      <c r="BI778" s="6" cm="1">
        <f t="array" aca="1" ref="BI778" ca="1">OFFSET($AZ$2,$BF778,COLUMN(C:C),,)</f>
        <v>0</v>
      </c>
      <c r="BJ778" s="6" cm="1">
        <f t="array" aca="1" ref="BJ778" ca="1">OFFSET($AZ$2,$BF778,COLUMN(D:D),,)</f>
        <v>0</v>
      </c>
    </row>
    <row r="779" spans="52:62">
      <c r="AZ779" s="6">
        <v>777</v>
      </c>
      <c r="BA779" s="45" t="str">
        <f t="shared" ca="1" si="80"/>
        <v>DR5953-810</v>
      </c>
      <c r="BB779" s="44">
        <f t="shared" ca="1" si="81"/>
        <v>44779</v>
      </c>
      <c r="BC779" s="6">
        <f>$AV$2</f>
        <v>12</v>
      </c>
      <c r="BD779" s="6">
        <f ca="1">$AV$43</f>
        <v>2058</v>
      </c>
      <c r="BF779" s="6" cm="1">
        <f t="array" aca="1" ref="BF779" ca="1">SMALL(IF(CGAC-$D$1&lt;36,ROW($BD$3:$BD$1009)-2,9999),ROW(777:777))</f>
        <v>9999</v>
      </c>
      <c r="BG779" s="6" cm="1">
        <f t="array" aca="1" ref="BG779" ca="1">OFFSET($AZ$2,$BF779,COLUMN(A:A),,)</f>
        <v>0</v>
      </c>
      <c r="BH779" s="49" cm="1">
        <f t="array" aca="1" ref="BH779" ca="1">OFFSET($AZ$2,$BF779,COLUMN(B:B),,)</f>
        <v>0</v>
      </c>
      <c r="BI779" s="6" cm="1">
        <f t="array" aca="1" ref="BI779" ca="1">OFFSET($AZ$2,$BF779,COLUMN(C:C),,)</f>
        <v>0</v>
      </c>
      <c r="BJ779" s="6" cm="1">
        <f t="array" aca="1" ref="BJ779" ca="1">OFFSET($AZ$2,$BF779,COLUMN(D:D),,)</f>
        <v>0</v>
      </c>
    </row>
    <row r="780" spans="52:62">
      <c r="AZ780" s="6">
        <v>778</v>
      </c>
      <c r="BA780" s="45" t="str">
        <f t="shared" ca="1" si="80"/>
        <v>DR5953-810</v>
      </c>
      <c r="BB780" s="44">
        <f t="shared" ca="1" si="81"/>
        <v>44779</v>
      </c>
      <c r="BC780" s="6">
        <f>$AW$2</f>
        <v>12.5</v>
      </c>
      <c r="BD780" s="6">
        <f ca="1">$AW$43</f>
        <v>0</v>
      </c>
      <c r="BF780" s="6" cm="1">
        <f t="array" aca="1" ref="BF780" ca="1">SMALL(IF(CGAC-$D$1&lt;36,ROW($BD$3:$BD$1009)-2,9999),ROW(778:778))</f>
        <v>9999</v>
      </c>
      <c r="BG780" s="6" cm="1">
        <f t="array" aca="1" ref="BG780" ca="1">OFFSET($AZ$2,$BF780,COLUMN(A:A),,)</f>
        <v>0</v>
      </c>
      <c r="BH780" s="49" cm="1">
        <f t="array" aca="1" ref="BH780" ca="1">OFFSET($AZ$2,$BF780,COLUMN(B:B),,)</f>
        <v>0</v>
      </c>
      <c r="BI780" s="6" cm="1">
        <f t="array" aca="1" ref="BI780" ca="1">OFFSET($AZ$2,$BF780,COLUMN(C:C),,)</f>
        <v>0</v>
      </c>
      <c r="BJ780" s="6" cm="1">
        <f t="array" aca="1" ref="BJ780" ca="1">OFFSET($AZ$2,$BF780,COLUMN(D:D),,)</f>
        <v>0</v>
      </c>
    </row>
    <row r="781" spans="52:62">
      <c r="AZ781" s="6">
        <v>779</v>
      </c>
      <c r="BA781" s="45" t="str">
        <f t="shared" ca="1" si="80"/>
        <v>DR5953-810</v>
      </c>
      <c r="BB781" s="44">
        <f t="shared" ca="1" si="81"/>
        <v>44779</v>
      </c>
      <c r="BC781" s="6">
        <f>$AX$2</f>
        <v>13</v>
      </c>
      <c r="BD781" s="6">
        <f ca="1">$AX$43</f>
        <v>0</v>
      </c>
      <c r="BF781" s="6" cm="1">
        <f t="array" aca="1" ref="BF781" ca="1">SMALL(IF(CGAC-$D$1&lt;36,ROW($BD$3:$BD$1009)-2,9999),ROW(779:779))</f>
        <v>9999</v>
      </c>
      <c r="BG781" s="6" cm="1">
        <f t="array" aca="1" ref="BG781" ca="1">OFFSET($AZ$2,$BF781,COLUMN(A:A),,)</f>
        <v>0</v>
      </c>
      <c r="BH781" s="49" cm="1">
        <f t="array" aca="1" ref="BH781" ca="1">OFFSET($AZ$2,$BF781,COLUMN(B:B),,)</f>
        <v>0</v>
      </c>
      <c r="BI781" s="6" cm="1">
        <f t="array" aca="1" ref="BI781" ca="1">OFFSET($AZ$2,$BF781,COLUMN(C:C),,)</f>
        <v>0</v>
      </c>
      <c r="BJ781" s="6" cm="1">
        <f t="array" aca="1" ref="BJ781" ca="1">OFFSET($AZ$2,$BF781,COLUMN(D:D),,)</f>
        <v>0</v>
      </c>
    </row>
    <row r="782" spans="52:62">
      <c r="AZ782" s="6">
        <v>780</v>
      </c>
      <c r="BA782" s="45" t="str">
        <f ca="1">$AD$44</f>
        <v>DJ5963-780</v>
      </c>
      <c r="BB782" s="44">
        <f ca="1">$AE$44</f>
        <v>44779</v>
      </c>
      <c r="BC782" s="6">
        <f>$AF$2</f>
        <v>4</v>
      </c>
      <c r="BD782" s="6">
        <f ca="1">$AF$44</f>
        <v>0</v>
      </c>
      <c r="BF782" s="6" cm="1">
        <f t="array" aca="1" ref="BF782" ca="1">SMALL(IF(CGAC-$D$1&lt;36,ROW($BD$3:$BD$1009)-2,9999),ROW(780:780))</f>
        <v>9999</v>
      </c>
      <c r="BG782" s="6" cm="1">
        <f t="array" aca="1" ref="BG782" ca="1">OFFSET($AZ$2,$BF782,COLUMN(A:A),,)</f>
        <v>0</v>
      </c>
      <c r="BH782" s="49" cm="1">
        <f t="array" aca="1" ref="BH782" ca="1">OFFSET($AZ$2,$BF782,COLUMN(B:B),,)</f>
        <v>0</v>
      </c>
      <c r="BI782" s="6" cm="1">
        <f t="array" aca="1" ref="BI782" ca="1">OFFSET($AZ$2,$BF782,COLUMN(C:C),,)</f>
        <v>0</v>
      </c>
      <c r="BJ782" s="6" cm="1">
        <f t="array" aca="1" ref="BJ782" ca="1">OFFSET($AZ$2,$BF782,COLUMN(D:D),,)</f>
        <v>0</v>
      </c>
    </row>
    <row r="783" spans="52:62">
      <c r="AZ783" s="6">
        <v>781</v>
      </c>
      <c r="BA783" s="45" t="str">
        <f t="shared" ref="BA783:BA800" ca="1" si="82">$AD$44</f>
        <v>DJ5963-780</v>
      </c>
      <c r="BB783" s="44">
        <f t="shared" ref="BB783:BB800" ca="1" si="83">$AE$44</f>
        <v>44779</v>
      </c>
      <c r="BC783" s="6">
        <f>$AG$2</f>
        <v>4.5</v>
      </c>
      <c r="BD783" s="6">
        <f ca="1">$AG$44</f>
        <v>0</v>
      </c>
      <c r="BF783" s="6" cm="1">
        <f t="array" aca="1" ref="BF783" ca="1">SMALL(IF(CGAC-$D$1&lt;36,ROW($BD$3:$BD$1009)-2,9999),ROW(781:781))</f>
        <v>9999</v>
      </c>
      <c r="BG783" s="6" cm="1">
        <f t="array" aca="1" ref="BG783" ca="1">OFFSET($AZ$2,$BF783,COLUMN(A:A),,)</f>
        <v>0</v>
      </c>
      <c r="BH783" s="49" cm="1">
        <f t="array" aca="1" ref="BH783" ca="1">OFFSET($AZ$2,$BF783,COLUMN(B:B),,)</f>
        <v>0</v>
      </c>
      <c r="BI783" s="6" cm="1">
        <f t="array" aca="1" ref="BI783" ca="1">OFFSET($AZ$2,$BF783,COLUMN(C:C),,)</f>
        <v>0</v>
      </c>
      <c r="BJ783" s="6" cm="1">
        <f t="array" aca="1" ref="BJ783" ca="1">OFFSET($AZ$2,$BF783,COLUMN(D:D),,)</f>
        <v>0</v>
      </c>
    </row>
    <row r="784" spans="52:62">
      <c r="AZ784" s="6">
        <v>782</v>
      </c>
      <c r="BA784" s="45" t="str">
        <f t="shared" ca="1" si="82"/>
        <v>DJ5963-780</v>
      </c>
      <c r="BB784" s="44">
        <f t="shared" ca="1" si="83"/>
        <v>44779</v>
      </c>
      <c r="BC784" s="6">
        <f>$AH$2</f>
        <v>5</v>
      </c>
      <c r="BD784" s="6">
        <f ca="1">$AH$44</f>
        <v>0</v>
      </c>
      <c r="BF784" s="6" cm="1">
        <f t="array" aca="1" ref="BF784" ca="1">SMALL(IF(CGAC-$D$1&lt;36,ROW($BD$3:$BD$1009)-2,9999),ROW(782:782))</f>
        <v>9999</v>
      </c>
      <c r="BG784" s="6" cm="1">
        <f t="array" aca="1" ref="BG784" ca="1">OFFSET($AZ$2,$BF784,COLUMN(A:A),,)</f>
        <v>0</v>
      </c>
      <c r="BH784" s="49" cm="1">
        <f t="array" aca="1" ref="BH784" ca="1">OFFSET($AZ$2,$BF784,COLUMN(B:B),,)</f>
        <v>0</v>
      </c>
      <c r="BI784" s="6" cm="1">
        <f t="array" aca="1" ref="BI784" ca="1">OFFSET($AZ$2,$BF784,COLUMN(C:C),,)</f>
        <v>0</v>
      </c>
      <c r="BJ784" s="6" cm="1">
        <f t="array" aca="1" ref="BJ784" ca="1">OFFSET($AZ$2,$BF784,COLUMN(D:D),,)</f>
        <v>0</v>
      </c>
    </row>
    <row r="785" spans="52:62">
      <c r="AZ785" s="6">
        <v>783</v>
      </c>
      <c r="BA785" s="45" t="str">
        <f t="shared" ca="1" si="82"/>
        <v>DJ5963-780</v>
      </c>
      <c r="BB785" s="44">
        <f t="shared" ca="1" si="83"/>
        <v>44779</v>
      </c>
      <c r="BC785" s="6">
        <f>$AI$2</f>
        <v>5.5</v>
      </c>
      <c r="BD785" s="6">
        <f ca="1">$AI$44</f>
        <v>0</v>
      </c>
      <c r="BF785" s="6" cm="1">
        <f t="array" aca="1" ref="BF785" ca="1">SMALL(IF(CGAC-$D$1&lt;36,ROW($BD$3:$BD$1009)-2,9999),ROW(783:783))</f>
        <v>9999</v>
      </c>
      <c r="BG785" s="6" cm="1">
        <f t="array" aca="1" ref="BG785" ca="1">OFFSET($AZ$2,$BF785,COLUMN(A:A),,)</f>
        <v>0</v>
      </c>
      <c r="BH785" s="49" cm="1">
        <f t="array" aca="1" ref="BH785" ca="1">OFFSET($AZ$2,$BF785,COLUMN(B:B),,)</f>
        <v>0</v>
      </c>
      <c r="BI785" s="6" cm="1">
        <f t="array" aca="1" ref="BI785" ca="1">OFFSET($AZ$2,$BF785,COLUMN(C:C),,)</f>
        <v>0</v>
      </c>
      <c r="BJ785" s="6" cm="1">
        <f t="array" aca="1" ref="BJ785" ca="1">OFFSET($AZ$2,$BF785,COLUMN(D:D),,)</f>
        <v>0</v>
      </c>
    </row>
    <row r="786" spans="52:62">
      <c r="AZ786" s="6">
        <v>784</v>
      </c>
      <c r="BA786" s="45" t="str">
        <f t="shared" ca="1" si="82"/>
        <v>DJ5963-780</v>
      </c>
      <c r="BB786" s="44">
        <f t="shared" ca="1" si="83"/>
        <v>44779</v>
      </c>
      <c r="BC786" s="6">
        <f>$AJ$2</f>
        <v>6</v>
      </c>
      <c r="BD786" s="6">
        <f ca="1">$AJ$44</f>
        <v>6</v>
      </c>
      <c r="BF786" s="6" cm="1">
        <f t="array" aca="1" ref="BF786" ca="1">SMALL(IF(CGAC-$D$1&lt;36,ROW($BD$3:$BD$1009)-2,9999),ROW(784:784))</f>
        <v>9999</v>
      </c>
      <c r="BG786" s="6" cm="1">
        <f t="array" aca="1" ref="BG786" ca="1">OFFSET($AZ$2,$BF786,COLUMN(A:A),,)</f>
        <v>0</v>
      </c>
      <c r="BH786" s="49" cm="1">
        <f t="array" aca="1" ref="BH786" ca="1">OFFSET($AZ$2,$BF786,COLUMN(B:B),,)</f>
        <v>0</v>
      </c>
      <c r="BI786" s="6" cm="1">
        <f t="array" aca="1" ref="BI786" ca="1">OFFSET($AZ$2,$BF786,COLUMN(C:C),,)</f>
        <v>0</v>
      </c>
      <c r="BJ786" s="6" cm="1">
        <f t="array" aca="1" ref="BJ786" ca="1">OFFSET($AZ$2,$BF786,COLUMN(D:D),,)</f>
        <v>0</v>
      </c>
    </row>
    <row r="787" spans="52:62">
      <c r="AZ787" s="6">
        <v>785</v>
      </c>
      <c r="BA787" s="45" t="str">
        <f t="shared" ca="1" si="82"/>
        <v>DJ5963-780</v>
      </c>
      <c r="BB787" s="44">
        <f t="shared" ca="1" si="83"/>
        <v>44779</v>
      </c>
      <c r="BC787" s="6">
        <f>$AK$2</f>
        <v>6.5</v>
      </c>
      <c r="BD787" s="6">
        <f ca="1">$AK$44</f>
        <v>12</v>
      </c>
      <c r="BF787" s="6" cm="1">
        <f t="array" aca="1" ref="BF787" ca="1">SMALL(IF(CGAC-$D$1&lt;36,ROW($BD$3:$BD$1009)-2,9999),ROW(785:785))</f>
        <v>9999</v>
      </c>
      <c r="BG787" s="6" cm="1">
        <f t="array" aca="1" ref="BG787" ca="1">OFFSET($AZ$2,$BF787,COLUMN(A:A),,)</f>
        <v>0</v>
      </c>
      <c r="BH787" s="49" cm="1">
        <f t="array" aca="1" ref="BH787" ca="1">OFFSET($AZ$2,$BF787,COLUMN(B:B),,)</f>
        <v>0</v>
      </c>
      <c r="BI787" s="6" cm="1">
        <f t="array" aca="1" ref="BI787" ca="1">OFFSET($AZ$2,$BF787,COLUMN(C:C),,)</f>
        <v>0</v>
      </c>
      <c r="BJ787" s="6" cm="1">
        <f t="array" aca="1" ref="BJ787" ca="1">OFFSET($AZ$2,$BF787,COLUMN(D:D),,)</f>
        <v>0</v>
      </c>
    </row>
    <row r="788" spans="52:62">
      <c r="AZ788" s="6">
        <v>786</v>
      </c>
      <c r="BA788" s="45" t="str">
        <f t="shared" ca="1" si="82"/>
        <v>DJ5963-780</v>
      </c>
      <c r="BB788" s="44">
        <f t="shared" ca="1" si="83"/>
        <v>44779</v>
      </c>
      <c r="BC788" s="6">
        <f>$AL$2</f>
        <v>7</v>
      </c>
      <c r="BD788" s="6">
        <f ca="1">$AL$44</f>
        <v>30</v>
      </c>
      <c r="BF788" s="6" cm="1">
        <f t="array" aca="1" ref="BF788" ca="1">SMALL(IF(CGAC-$D$1&lt;36,ROW($BD$3:$BD$1009)-2,9999),ROW(786:786))</f>
        <v>9999</v>
      </c>
      <c r="BG788" s="6" cm="1">
        <f t="array" aca="1" ref="BG788" ca="1">OFFSET($AZ$2,$BF788,COLUMN(A:A),,)</f>
        <v>0</v>
      </c>
      <c r="BH788" s="49" cm="1">
        <f t="array" aca="1" ref="BH788" ca="1">OFFSET($AZ$2,$BF788,COLUMN(B:B),,)</f>
        <v>0</v>
      </c>
      <c r="BI788" s="6" cm="1">
        <f t="array" aca="1" ref="BI788" ca="1">OFFSET($AZ$2,$BF788,COLUMN(C:C),,)</f>
        <v>0</v>
      </c>
      <c r="BJ788" s="6" cm="1">
        <f t="array" aca="1" ref="BJ788" ca="1">OFFSET($AZ$2,$BF788,COLUMN(D:D),,)</f>
        <v>0</v>
      </c>
    </row>
    <row r="789" spans="52:62">
      <c r="AZ789" s="6">
        <v>787</v>
      </c>
      <c r="BA789" s="45" t="str">
        <f t="shared" ca="1" si="82"/>
        <v>DJ5963-780</v>
      </c>
      <c r="BB789" s="44">
        <f t="shared" ca="1" si="83"/>
        <v>44779</v>
      </c>
      <c r="BC789" s="6">
        <f>$AM$2</f>
        <v>7.5</v>
      </c>
      <c r="BD789" s="6">
        <f ca="1">$AM$44</f>
        <v>42</v>
      </c>
      <c r="BF789" s="6" cm="1">
        <f t="array" aca="1" ref="BF789" ca="1">SMALL(IF(CGAC-$D$1&lt;36,ROW($BD$3:$BD$1009)-2,9999),ROW(787:787))</f>
        <v>9999</v>
      </c>
      <c r="BG789" s="6" cm="1">
        <f t="array" aca="1" ref="BG789" ca="1">OFFSET($AZ$2,$BF789,COLUMN(A:A),,)</f>
        <v>0</v>
      </c>
      <c r="BH789" s="49" cm="1">
        <f t="array" aca="1" ref="BH789" ca="1">OFFSET($AZ$2,$BF789,COLUMN(B:B),,)</f>
        <v>0</v>
      </c>
      <c r="BI789" s="6" cm="1">
        <f t="array" aca="1" ref="BI789" ca="1">OFFSET($AZ$2,$BF789,COLUMN(C:C),,)</f>
        <v>0</v>
      </c>
      <c r="BJ789" s="6" cm="1">
        <f t="array" aca="1" ref="BJ789" ca="1">OFFSET($AZ$2,$BF789,COLUMN(D:D),,)</f>
        <v>0</v>
      </c>
    </row>
    <row r="790" spans="52:62">
      <c r="AZ790" s="6">
        <v>788</v>
      </c>
      <c r="BA790" s="45" t="str">
        <f t="shared" ca="1" si="82"/>
        <v>DJ5963-780</v>
      </c>
      <c r="BB790" s="44">
        <f t="shared" ca="1" si="83"/>
        <v>44779</v>
      </c>
      <c r="BC790" s="6">
        <f>$AN$2</f>
        <v>8</v>
      </c>
      <c r="BD790" s="6">
        <f ca="1">$AN$44</f>
        <v>48</v>
      </c>
      <c r="BF790" s="6" cm="1">
        <f t="array" aca="1" ref="BF790" ca="1">SMALL(IF(CGAC-$D$1&lt;36,ROW($BD$3:$BD$1009)-2,9999),ROW(788:788))</f>
        <v>9999</v>
      </c>
      <c r="BG790" s="6" cm="1">
        <f t="array" aca="1" ref="BG790" ca="1">OFFSET($AZ$2,$BF790,COLUMN(A:A),,)</f>
        <v>0</v>
      </c>
      <c r="BH790" s="49" cm="1">
        <f t="array" aca="1" ref="BH790" ca="1">OFFSET($AZ$2,$BF790,COLUMN(B:B),,)</f>
        <v>0</v>
      </c>
      <c r="BI790" s="6" cm="1">
        <f t="array" aca="1" ref="BI790" ca="1">OFFSET($AZ$2,$BF790,COLUMN(C:C),,)</f>
        <v>0</v>
      </c>
      <c r="BJ790" s="6" cm="1">
        <f t="array" aca="1" ref="BJ790" ca="1">OFFSET($AZ$2,$BF790,COLUMN(D:D),,)</f>
        <v>0</v>
      </c>
    </row>
    <row r="791" spans="52:62">
      <c r="AZ791" s="6">
        <v>789</v>
      </c>
      <c r="BA791" s="45" t="str">
        <f t="shared" ca="1" si="82"/>
        <v>DJ5963-780</v>
      </c>
      <c r="BB791" s="44">
        <f t="shared" ca="1" si="83"/>
        <v>44779</v>
      </c>
      <c r="BC791" s="6">
        <f>$AO$2</f>
        <v>8.5</v>
      </c>
      <c r="BD791" s="6">
        <f ca="1">$AO$44</f>
        <v>60</v>
      </c>
      <c r="BF791" s="6" cm="1">
        <f t="array" aca="1" ref="BF791" ca="1">SMALL(IF(CGAC-$D$1&lt;36,ROW($BD$3:$BD$1009)-2,9999),ROW(789:789))</f>
        <v>9999</v>
      </c>
      <c r="BG791" s="6" cm="1">
        <f t="array" aca="1" ref="BG791" ca="1">OFFSET($AZ$2,$BF791,COLUMN(A:A),,)</f>
        <v>0</v>
      </c>
      <c r="BH791" s="49" cm="1">
        <f t="array" aca="1" ref="BH791" ca="1">OFFSET($AZ$2,$BF791,COLUMN(B:B),,)</f>
        <v>0</v>
      </c>
      <c r="BI791" s="6" cm="1">
        <f t="array" aca="1" ref="BI791" ca="1">OFFSET($AZ$2,$BF791,COLUMN(C:C),,)</f>
        <v>0</v>
      </c>
      <c r="BJ791" s="6" cm="1">
        <f t="array" aca="1" ref="BJ791" ca="1">OFFSET($AZ$2,$BF791,COLUMN(D:D),,)</f>
        <v>0</v>
      </c>
    </row>
    <row r="792" spans="52:62">
      <c r="AZ792" s="6">
        <v>790</v>
      </c>
      <c r="BA792" s="45" t="str">
        <f t="shared" ca="1" si="82"/>
        <v>DJ5963-780</v>
      </c>
      <c r="BB792" s="44">
        <f t="shared" ca="1" si="83"/>
        <v>44779</v>
      </c>
      <c r="BC792" s="6">
        <f>$AP$2</f>
        <v>9</v>
      </c>
      <c r="BD792" s="6">
        <f ca="1">$AP$44</f>
        <v>60</v>
      </c>
      <c r="BF792" s="6" cm="1">
        <f t="array" aca="1" ref="BF792" ca="1">SMALL(IF(CGAC-$D$1&lt;36,ROW($BD$3:$BD$1009)-2,9999),ROW(790:790))</f>
        <v>9999</v>
      </c>
      <c r="BG792" s="6" cm="1">
        <f t="array" aca="1" ref="BG792" ca="1">OFFSET($AZ$2,$BF792,COLUMN(A:A),,)</f>
        <v>0</v>
      </c>
      <c r="BH792" s="49" cm="1">
        <f t="array" aca="1" ref="BH792" ca="1">OFFSET($AZ$2,$BF792,COLUMN(B:B),,)</f>
        <v>0</v>
      </c>
      <c r="BI792" s="6" cm="1">
        <f t="array" aca="1" ref="BI792" ca="1">OFFSET($AZ$2,$BF792,COLUMN(C:C),,)</f>
        <v>0</v>
      </c>
      <c r="BJ792" s="6" cm="1">
        <f t="array" aca="1" ref="BJ792" ca="1">OFFSET($AZ$2,$BF792,COLUMN(D:D),,)</f>
        <v>0</v>
      </c>
    </row>
    <row r="793" spans="52:62">
      <c r="AZ793" s="6">
        <v>791</v>
      </c>
      <c r="BA793" s="45" t="str">
        <f t="shared" ca="1" si="82"/>
        <v>DJ5963-780</v>
      </c>
      <c r="BB793" s="44">
        <f t="shared" ca="1" si="83"/>
        <v>44779</v>
      </c>
      <c r="BC793" s="6">
        <f>$AQ$2</f>
        <v>9.5</v>
      </c>
      <c r="BD793" s="6">
        <f ca="1">$AQ$44</f>
        <v>60</v>
      </c>
      <c r="BF793" s="6" cm="1">
        <f t="array" aca="1" ref="BF793" ca="1">SMALL(IF(CGAC-$D$1&lt;36,ROW($BD$3:$BD$1009)-2,9999),ROW(791:791))</f>
        <v>9999</v>
      </c>
      <c r="BG793" s="6" cm="1">
        <f t="array" aca="1" ref="BG793" ca="1">OFFSET($AZ$2,$BF793,COLUMN(A:A),,)</f>
        <v>0</v>
      </c>
      <c r="BH793" s="49" cm="1">
        <f t="array" aca="1" ref="BH793" ca="1">OFFSET($AZ$2,$BF793,COLUMN(B:B),,)</f>
        <v>0</v>
      </c>
      <c r="BI793" s="6" cm="1">
        <f t="array" aca="1" ref="BI793" ca="1">OFFSET($AZ$2,$BF793,COLUMN(C:C),,)</f>
        <v>0</v>
      </c>
      <c r="BJ793" s="6" cm="1">
        <f t="array" aca="1" ref="BJ793" ca="1">OFFSET($AZ$2,$BF793,COLUMN(D:D),,)</f>
        <v>0</v>
      </c>
    </row>
    <row r="794" spans="52:62">
      <c r="AZ794" s="6">
        <v>792</v>
      </c>
      <c r="BA794" s="45" t="str">
        <f t="shared" ca="1" si="82"/>
        <v>DJ5963-780</v>
      </c>
      <c r="BB794" s="44">
        <f t="shared" ca="1" si="83"/>
        <v>44779</v>
      </c>
      <c r="BC794" s="6">
        <f>$AR$2</f>
        <v>10</v>
      </c>
      <c r="BD794" s="6">
        <f ca="1">$AR$44</f>
        <v>54</v>
      </c>
      <c r="BF794" s="6" cm="1">
        <f t="array" aca="1" ref="BF794" ca="1">SMALL(IF(CGAC-$D$1&lt;36,ROW($BD$3:$BD$1009)-2,9999),ROW(792:792))</f>
        <v>9999</v>
      </c>
      <c r="BG794" s="6" cm="1">
        <f t="array" aca="1" ref="BG794" ca="1">OFFSET($AZ$2,$BF794,COLUMN(A:A),,)</f>
        <v>0</v>
      </c>
      <c r="BH794" s="49" cm="1">
        <f t="array" aca="1" ref="BH794" ca="1">OFFSET($AZ$2,$BF794,COLUMN(B:B),,)</f>
        <v>0</v>
      </c>
      <c r="BI794" s="6" cm="1">
        <f t="array" aca="1" ref="BI794" ca="1">OFFSET($AZ$2,$BF794,COLUMN(C:C),,)</f>
        <v>0</v>
      </c>
      <c r="BJ794" s="6" cm="1">
        <f t="array" aca="1" ref="BJ794" ca="1">OFFSET($AZ$2,$BF794,COLUMN(D:D),,)</f>
        <v>0</v>
      </c>
    </row>
    <row r="795" spans="52:62">
      <c r="AZ795" s="6">
        <v>793</v>
      </c>
      <c r="BA795" s="45" t="str">
        <f t="shared" ca="1" si="82"/>
        <v>DJ5963-780</v>
      </c>
      <c r="BB795" s="44">
        <f t="shared" ca="1" si="83"/>
        <v>44779</v>
      </c>
      <c r="BC795" s="6">
        <f>$AS$2</f>
        <v>10.5</v>
      </c>
      <c r="BD795" s="6">
        <f ca="1">$AS$44</f>
        <v>42</v>
      </c>
      <c r="BF795" s="6" cm="1">
        <f t="array" aca="1" ref="BF795" ca="1">SMALL(IF(CGAC-$D$1&lt;36,ROW($BD$3:$BD$1009)-2,9999),ROW(793:793))</f>
        <v>9999</v>
      </c>
      <c r="BG795" s="6" cm="1">
        <f t="array" aca="1" ref="BG795" ca="1">OFFSET($AZ$2,$BF795,COLUMN(A:A),,)</f>
        <v>0</v>
      </c>
      <c r="BH795" s="49" cm="1">
        <f t="array" aca="1" ref="BH795" ca="1">OFFSET($AZ$2,$BF795,COLUMN(B:B),,)</f>
        <v>0</v>
      </c>
      <c r="BI795" s="6" cm="1">
        <f t="array" aca="1" ref="BI795" ca="1">OFFSET($AZ$2,$BF795,COLUMN(C:C),,)</f>
        <v>0</v>
      </c>
      <c r="BJ795" s="6" cm="1">
        <f t="array" aca="1" ref="BJ795" ca="1">OFFSET($AZ$2,$BF795,COLUMN(D:D),,)</f>
        <v>0</v>
      </c>
    </row>
    <row r="796" spans="52:62">
      <c r="AZ796" s="6">
        <v>794</v>
      </c>
      <c r="BA796" s="45" t="str">
        <f t="shared" ca="1" si="82"/>
        <v>DJ5963-780</v>
      </c>
      <c r="BB796" s="44">
        <f t="shared" ca="1" si="83"/>
        <v>44779</v>
      </c>
      <c r="BC796" s="6">
        <f>$AT$2</f>
        <v>11</v>
      </c>
      <c r="BD796" s="6">
        <f ca="1">$AT$44</f>
        <v>30</v>
      </c>
      <c r="BF796" s="6" cm="1">
        <f t="array" aca="1" ref="BF796" ca="1">SMALL(IF(CGAC-$D$1&lt;36,ROW($BD$3:$BD$1009)-2,9999),ROW(794:794))</f>
        <v>9999</v>
      </c>
      <c r="BG796" s="6" cm="1">
        <f t="array" aca="1" ref="BG796" ca="1">OFFSET($AZ$2,$BF796,COLUMN(A:A),,)</f>
        <v>0</v>
      </c>
      <c r="BH796" s="49" cm="1">
        <f t="array" aca="1" ref="BH796" ca="1">OFFSET($AZ$2,$BF796,COLUMN(B:B),,)</f>
        <v>0</v>
      </c>
      <c r="BI796" s="6" cm="1">
        <f t="array" aca="1" ref="BI796" ca="1">OFFSET($AZ$2,$BF796,COLUMN(C:C),,)</f>
        <v>0</v>
      </c>
      <c r="BJ796" s="6" cm="1">
        <f t="array" aca="1" ref="BJ796" ca="1">OFFSET($AZ$2,$BF796,COLUMN(D:D),,)</f>
        <v>0</v>
      </c>
    </row>
    <row r="797" spans="52:62">
      <c r="AZ797" s="6">
        <v>795</v>
      </c>
      <c r="BA797" s="45" t="str">
        <f t="shared" ca="1" si="82"/>
        <v>DJ5963-780</v>
      </c>
      <c r="BB797" s="44">
        <f t="shared" ca="1" si="83"/>
        <v>44779</v>
      </c>
      <c r="BC797" s="6">
        <f>$AU$2</f>
        <v>11.5</v>
      </c>
      <c r="BD797" s="6">
        <f ca="1">$AU$44</f>
        <v>6</v>
      </c>
      <c r="BF797" s="6" cm="1">
        <f t="array" aca="1" ref="BF797" ca="1">SMALL(IF(CGAC-$D$1&lt;36,ROW($BD$3:$BD$1009)-2,9999),ROW(795:795))</f>
        <v>9999</v>
      </c>
      <c r="BG797" s="6" cm="1">
        <f t="array" aca="1" ref="BG797" ca="1">OFFSET($AZ$2,$BF797,COLUMN(A:A),,)</f>
        <v>0</v>
      </c>
      <c r="BH797" s="49" cm="1">
        <f t="array" aca="1" ref="BH797" ca="1">OFFSET($AZ$2,$BF797,COLUMN(B:B),,)</f>
        <v>0</v>
      </c>
      <c r="BI797" s="6" cm="1">
        <f t="array" aca="1" ref="BI797" ca="1">OFFSET($AZ$2,$BF797,COLUMN(C:C),,)</f>
        <v>0</v>
      </c>
      <c r="BJ797" s="6" cm="1">
        <f t="array" aca="1" ref="BJ797" ca="1">OFFSET($AZ$2,$BF797,COLUMN(D:D),,)</f>
        <v>0</v>
      </c>
    </row>
    <row r="798" spans="52:62">
      <c r="AZ798" s="6">
        <v>796</v>
      </c>
      <c r="BA798" s="45" t="str">
        <f t="shared" ca="1" si="82"/>
        <v>DJ5963-780</v>
      </c>
      <c r="BB798" s="44">
        <f t="shared" ca="1" si="83"/>
        <v>44779</v>
      </c>
      <c r="BC798" s="6">
        <f>$AV$2</f>
        <v>12</v>
      </c>
      <c r="BD798" s="6">
        <f ca="1">$AV$44</f>
        <v>12</v>
      </c>
      <c r="BF798" s="6" cm="1">
        <f t="array" aca="1" ref="BF798" ca="1">SMALL(IF(CGAC-$D$1&lt;36,ROW($BD$3:$BD$1009)-2,9999),ROW(796:796))</f>
        <v>9999</v>
      </c>
      <c r="BG798" s="6" cm="1">
        <f t="array" aca="1" ref="BG798" ca="1">OFFSET($AZ$2,$BF798,COLUMN(A:A),,)</f>
        <v>0</v>
      </c>
      <c r="BH798" s="49" cm="1">
        <f t="array" aca="1" ref="BH798" ca="1">OFFSET($AZ$2,$BF798,COLUMN(B:B),,)</f>
        <v>0</v>
      </c>
      <c r="BI798" s="6" cm="1">
        <f t="array" aca="1" ref="BI798" ca="1">OFFSET($AZ$2,$BF798,COLUMN(C:C),,)</f>
        <v>0</v>
      </c>
      <c r="BJ798" s="6" cm="1">
        <f t="array" aca="1" ref="BJ798" ca="1">OFFSET($AZ$2,$BF798,COLUMN(D:D),,)</f>
        <v>0</v>
      </c>
    </row>
    <row r="799" spans="52:62">
      <c r="AZ799" s="6">
        <v>797</v>
      </c>
      <c r="BA799" s="45" t="str">
        <f t="shared" ca="1" si="82"/>
        <v>DJ5963-780</v>
      </c>
      <c r="BB799" s="44">
        <f t="shared" ca="1" si="83"/>
        <v>44779</v>
      </c>
      <c r="BC799" s="6">
        <f>$AW$2</f>
        <v>12.5</v>
      </c>
      <c r="BD799" s="6">
        <f ca="1">$AW$44</f>
        <v>0</v>
      </c>
      <c r="BF799" s="6" cm="1">
        <f t="array" aca="1" ref="BF799" ca="1">SMALL(IF(CGAC-$D$1&lt;36,ROW($BD$3:$BD$1009)-2,9999),ROW(797:797))</f>
        <v>9999</v>
      </c>
      <c r="BG799" s="6" cm="1">
        <f t="array" aca="1" ref="BG799" ca="1">OFFSET($AZ$2,$BF799,COLUMN(A:A),,)</f>
        <v>0</v>
      </c>
      <c r="BH799" s="49" cm="1">
        <f t="array" aca="1" ref="BH799" ca="1">OFFSET($AZ$2,$BF799,COLUMN(B:B),,)</f>
        <v>0</v>
      </c>
      <c r="BI799" s="6" cm="1">
        <f t="array" aca="1" ref="BI799" ca="1">OFFSET($AZ$2,$BF799,COLUMN(C:C),,)</f>
        <v>0</v>
      </c>
      <c r="BJ799" s="6" cm="1">
        <f t="array" aca="1" ref="BJ799" ca="1">OFFSET($AZ$2,$BF799,COLUMN(D:D),,)</f>
        <v>0</v>
      </c>
    </row>
    <row r="800" spans="52:62">
      <c r="AZ800" s="6">
        <v>798</v>
      </c>
      <c r="BA800" s="45" t="str">
        <f t="shared" ca="1" si="82"/>
        <v>DJ5963-780</v>
      </c>
      <c r="BB800" s="44">
        <f t="shared" ca="1" si="83"/>
        <v>44779</v>
      </c>
      <c r="BC800" s="6">
        <f>$AX$2</f>
        <v>13</v>
      </c>
      <c r="BD800" s="6">
        <f ca="1">$AX$44</f>
        <v>0</v>
      </c>
      <c r="BF800" s="6" cm="1">
        <f t="array" aca="1" ref="BF800" ca="1">SMALL(IF(CGAC-$D$1&lt;36,ROW($BD$3:$BD$1009)-2,9999),ROW(798:798))</f>
        <v>9999</v>
      </c>
      <c r="BG800" s="6" cm="1">
        <f t="array" aca="1" ref="BG800" ca="1">OFFSET($AZ$2,$BF800,COLUMN(A:A),,)</f>
        <v>0</v>
      </c>
      <c r="BH800" s="49" cm="1">
        <f t="array" aca="1" ref="BH800" ca="1">OFFSET($AZ$2,$BF800,COLUMN(B:B),,)</f>
        <v>0</v>
      </c>
      <c r="BI800" s="6" cm="1">
        <f t="array" aca="1" ref="BI800" ca="1">OFFSET($AZ$2,$BF800,COLUMN(C:C),,)</f>
        <v>0</v>
      </c>
      <c r="BJ800" s="6" cm="1">
        <f t="array" aca="1" ref="BJ800" ca="1">OFFSET($AZ$2,$BF800,COLUMN(D:D),,)</f>
        <v>0</v>
      </c>
    </row>
    <row r="801" spans="52:62">
      <c r="AZ801" s="6">
        <v>799</v>
      </c>
      <c r="BA801" s="45" t="str">
        <f ca="1">$AD$45</f>
        <v>DJ5963-001</v>
      </c>
      <c r="BB801" s="44">
        <f ca="1">$AE$45</f>
        <v>44779</v>
      </c>
      <c r="BC801" s="6">
        <f>$AF$2</f>
        <v>4</v>
      </c>
      <c r="BD801" s="6">
        <f ca="1">$AF$45</f>
        <v>0</v>
      </c>
      <c r="BF801" s="6" cm="1">
        <f t="array" aca="1" ref="BF801" ca="1">SMALL(IF(CGAC-$D$1&lt;36,ROW($BD$3:$BD$1009)-2,9999),ROW(799:799))</f>
        <v>9999</v>
      </c>
      <c r="BG801" s="6" cm="1">
        <f t="array" aca="1" ref="BG801" ca="1">OFFSET($AZ$2,$BF801,COLUMN(A:A),,)</f>
        <v>0</v>
      </c>
      <c r="BH801" s="49" cm="1">
        <f t="array" aca="1" ref="BH801" ca="1">OFFSET($AZ$2,$BF801,COLUMN(B:B),,)</f>
        <v>0</v>
      </c>
      <c r="BI801" s="6" cm="1">
        <f t="array" aca="1" ref="BI801" ca="1">OFFSET($AZ$2,$BF801,COLUMN(C:C),,)</f>
        <v>0</v>
      </c>
      <c r="BJ801" s="6" cm="1">
        <f t="array" aca="1" ref="BJ801" ca="1">OFFSET($AZ$2,$BF801,COLUMN(D:D),,)</f>
        <v>0</v>
      </c>
    </row>
    <row r="802" spans="52:62">
      <c r="AZ802" s="6">
        <v>800</v>
      </c>
      <c r="BA802" s="45" t="str">
        <f t="shared" ref="BA802:BA819" ca="1" si="84">$AD$45</f>
        <v>DJ5963-001</v>
      </c>
      <c r="BB802" s="44">
        <f t="shared" ref="BB802:BB819" ca="1" si="85">$AE$45</f>
        <v>44779</v>
      </c>
      <c r="BC802" s="6">
        <f>$AG$2</f>
        <v>4.5</v>
      </c>
      <c r="BD802" s="6">
        <f ca="1">$AG$45</f>
        <v>0</v>
      </c>
      <c r="BF802" s="6" cm="1">
        <f t="array" aca="1" ref="BF802" ca="1">SMALL(IF(CGAC-$D$1&lt;36,ROW($BD$3:$BD$1009)-2,9999),ROW(800:800))</f>
        <v>9999</v>
      </c>
      <c r="BG802" s="6" cm="1">
        <f t="array" aca="1" ref="BG802" ca="1">OFFSET($AZ$2,$BF802,COLUMN(A:A),,)</f>
        <v>0</v>
      </c>
      <c r="BH802" s="49" cm="1">
        <f t="array" aca="1" ref="BH802" ca="1">OFFSET($AZ$2,$BF802,COLUMN(B:B),,)</f>
        <v>0</v>
      </c>
      <c r="BI802" s="6" cm="1">
        <f t="array" aca="1" ref="BI802" ca="1">OFFSET($AZ$2,$BF802,COLUMN(C:C),,)</f>
        <v>0</v>
      </c>
      <c r="BJ802" s="6" cm="1">
        <f t="array" aca="1" ref="BJ802" ca="1">OFFSET($AZ$2,$BF802,COLUMN(D:D),,)</f>
        <v>0</v>
      </c>
    </row>
    <row r="803" spans="52:62">
      <c r="AZ803" s="6">
        <v>801</v>
      </c>
      <c r="BA803" s="45" t="str">
        <f t="shared" ca="1" si="84"/>
        <v>DJ5963-001</v>
      </c>
      <c r="BB803" s="44">
        <f t="shared" ca="1" si="85"/>
        <v>44779</v>
      </c>
      <c r="BC803" s="6">
        <f>$AH$2</f>
        <v>5</v>
      </c>
      <c r="BD803" s="6">
        <f ca="1">$AH$45</f>
        <v>0</v>
      </c>
      <c r="BF803" s="6" cm="1">
        <f t="array" aca="1" ref="BF803" ca="1">SMALL(IF(CGAC-$D$1&lt;36,ROW($BD$3:$BD$1009)-2,9999),ROW(801:801))</f>
        <v>9999</v>
      </c>
      <c r="BG803" s="6" cm="1">
        <f t="array" aca="1" ref="BG803" ca="1">OFFSET($AZ$2,$BF803,COLUMN(A:A),,)</f>
        <v>0</v>
      </c>
      <c r="BH803" s="49" cm="1">
        <f t="array" aca="1" ref="BH803" ca="1">OFFSET($AZ$2,$BF803,COLUMN(B:B),,)</f>
        <v>0</v>
      </c>
      <c r="BI803" s="6" cm="1">
        <f t="array" aca="1" ref="BI803" ca="1">OFFSET($AZ$2,$BF803,COLUMN(C:C),,)</f>
        <v>0</v>
      </c>
      <c r="BJ803" s="6" cm="1">
        <f t="array" aca="1" ref="BJ803" ca="1">OFFSET($AZ$2,$BF803,COLUMN(D:D),,)</f>
        <v>0</v>
      </c>
    </row>
    <row r="804" spans="52:62">
      <c r="AZ804" s="6">
        <v>802</v>
      </c>
      <c r="BA804" s="45" t="str">
        <f t="shared" ca="1" si="84"/>
        <v>DJ5963-001</v>
      </c>
      <c r="BB804" s="44">
        <f t="shared" ca="1" si="85"/>
        <v>44779</v>
      </c>
      <c r="BC804" s="6">
        <f>$AI$2</f>
        <v>5.5</v>
      </c>
      <c r="BD804" s="6">
        <f ca="1">$AI$45</f>
        <v>0</v>
      </c>
      <c r="BF804" s="6" cm="1">
        <f t="array" aca="1" ref="BF804" ca="1">SMALL(IF(CGAC-$D$1&lt;36,ROW($BD$3:$BD$1009)-2,9999),ROW(802:802))</f>
        <v>9999</v>
      </c>
      <c r="BG804" s="6" cm="1">
        <f t="array" aca="1" ref="BG804" ca="1">OFFSET($AZ$2,$BF804,COLUMN(A:A),,)</f>
        <v>0</v>
      </c>
      <c r="BH804" s="49" cm="1">
        <f t="array" aca="1" ref="BH804" ca="1">OFFSET($AZ$2,$BF804,COLUMN(B:B),,)</f>
        <v>0</v>
      </c>
      <c r="BI804" s="6" cm="1">
        <f t="array" aca="1" ref="BI804" ca="1">OFFSET($AZ$2,$BF804,COLUMN(C:C),,)</f>
        <v>0</v>
      </c>
      <c r="BJ804" s="6" cm="1">
        <f t="array" aca="1" ref="BJ804" ca="1">OFFSET($AZ$2,$BF804,COLUMN(D:D),,)</f>
        <v>0</v>
      </c>
    </row>
    <row r="805" spans="52:62">
      <c r="AZ805" s="6">
        <v>803</v>
      </c>
      <c r="BA805" s="45" t="str">
        <f t="shared" ca="1" si="84"/>
        <v>DJ5963-001</v>
      </c>
      <c r="BB805" s="44">
        <f t="shared" ca="1" si="85"/>
        <v>44779</v>
      </c>
      <c r="BC805" s="6">
        <f>$AJ$2</f>
        <v>6</v>
      </c>
      <c r="BD805" s="6">
        <f ca="1">$AJ$45</f>
        <v>0</v>
      </c>
      <c r="BF805" s="6" cm="1">
        <f t="array" aca="1" ref="BF805" ca="1">SMALL(IF(CGAC-$D$1&lt;36,ROW($BD$3:$BD$1009)-2,9999),ROW(803:803))</f>
        <v>9999</v>
      </c>
      <c r="BG805" s="6" cm="1">
        <f t="array" aca="1" ref="BG805" ca="1">OFFSET($AZ$2,$BF805,COLUMN(A:A),,)</f>
        <v>0</v>
      </c>
      <c r="BH805" s="49" cm="1">
        <f t="array" aca="1" ref="BH805" ca="1">OFFSET($AZ$2,$BF805,COLUMN(B:B),,)</f>
        <v>0</v>
      </c>
      <c r="BI805" s="6" cm="1">
        <f t="array" aca="1" ref="BI805" ca="1">OFFSET($AZ$2,$BF805,COLUMN(C:C),,)</f>
        <v>0</v>
      </c>
      <c r="BJ805" s="6" cm="1">
        <f t="array" aca="1" ref="BJ805" ca="1">OFFSET($AZ$2,$BF805,COLUMN(D:D),,)</f>
        <v>0</v>
      </c>
    </row>
    <row r="806" spans="52:62">
      <c r="AZ806" s="6">
        <v>804</v>
      </c>
      <c r="BA806" s="45" t="str">
        <f t="shared" ca="1" si="84"/>
        <v>DJ5963-001</v>
      </c>
      <c r="BB806" s="44">
        <f t="shared" ca="1" si="85"/>
        <v>44779</v>
      </c>
      <c r="BC806" s="6">
        <f>$AK$2</f>
        <v>6.5</v>
      </c>
      <c r="BD806" s="6">
        <f ca="1">$AK$45</f>
        <v>60</v>
      </c>
      <c r="BF806" s="6" cm="1">
        <f t="array" aca="1" ref="BF806" ca="1">SMALL(IF(CGAC-$D$1&lt;36,ROW($BD$3:$BD$1009)-2,9999),ROW(804:804))</f>
        <v>9999</v>
      </c>
      <c r="BG806" s="6" cm="1">
        <f t="array" aca="1" ref="BG806" ca="1">OFFSET($AZ$2,$BF806,COLUMN(A:A),,)</f>
        <v>0</v>
      </c>
      <c r="BH806" s="49" cm="1">
        <f t="array" aca="1" ref="BH806" ca="1">OFFSET($AZ$2,$BF806,COLUMN(B:B),,)</f>
        <v>0</v>
      </c>
      <c r="BI806" s="6" cm="1">
        <f t="array" aca="1" ref="BI806" ca="1">OFFSET($AZ$2,$BF806,COLUMN(C:C),,)</f>
        <v>0</v>
      </c>
      <c r="BJ806" s="6" cm="1">
        <f t="array" aca="1" ref="BJ806" ca="1">OFFSET($AZ$2,$BF806,COLUMN(D:D),,)</f>
        <v>0</v>
      </c>
    </row>
    <row r="807" spans="52:62">
      <c r="AZ807" s="6">
        <v>805</v>
      </c>
      <c r="BA807" s="45" t="str">
        <f t="shared" ca="1" si="84"/>
        <v>DJ5963-001</v>
      </c>
      <c r="BB807" s="44">
        <f t="shared" ca="1" si="85"/>
        <v>44779</v>
      </c>
      <c r="BC807" s="6">
        <f>$AL$2</f>
        <v>7</v>
      </c>
      <c r="BD807" s="6">
        <f ca="1">$AL$45</f>
        <v>234</v>
      </c>
      <c r="BF807" s="6" cm="1">
        <f t="array" aca="1" ref="BF807" ca="1">SMALL(IF(CGAC-$D$1&lt;36,ROW($BD$3:$BD$1009)-2,9999),ROW(805:805))</f>
        <v>9999</v>
      </c>
      <c r="BG807" s="6" cm="1">
        <f t="array" aca="1" ref="BG807" ca="1">OFFSET($AZ$2,$BF807,COLUMN(A:A),,)</f>
        <v>0</v>
      </c>
      <c r="BH807" s="49" cm="1">
        <f t="array" aca="1" ref="BH807" ca="1">OFFSET($AZ$2,$BF807,COLUMN(B:B),,)</f>
        <v>0</v>
      </c>
      <c r="BI807" s="6" cm="1">
        <f t="array" aca="1" ref="BI807" ca="1">OFFSET($AZ$2,$BF807,COLUMN(C:C),,)</f>
        <v>0</v>
      </c>
      <c r="BJ807" s="6" cm="1">
        <f t="array" aca="1" ref="BJ807" ca="1">OFFSET($AZ$2,$BF807,COLUMN(D:D),,)</f>
        <v>0</v>
      </c>
    </row>
    <row r="808" spans="52:62">
      <c r="AZ808" s="6">
        <v>806</v>
      </c>
      <c r="BA808" s="45" t="str">
        <f t="shared" ca="1" si="84"/>
        <v>DJ5963-001</v>
      </c>
      <c r="BB808" s="44">
        <f t="shared" ca="1" si="85"/>
        <v>44779</v>
      </c>
      <c r="BC808" s="6">
        <f>$AM$2</f>
        <v>7.5</v>
      </c>
      <c r="BD808" s="6">
        <f ca="1">$AM$45</f>
        <v>84</v>
      </c>
      <c r="BF808" s="6" cm="1">
        <f t="array" aca="1" ref="BF808" ca="1">SMALL(IF(CGAC-$D$1&lt;36,ROW($BD$3:$BD$1009)-2,9999),ROW(806:806))</f>
        <v>9999</v>
      </c>
      <c r="BG808" s="6" cm="1">
        <f t="array" aca="1" ref="BG808" ca="1">OFFSET($AZ$2,$BF808,COLUMN(A:A),,)</f>
        <v>0</v>
      </c>
      <c r="BH808" s="49" cm="1">
        <f t="array" aca="1" ref="BH808" ca="1">OFFSET($AZ$2,$BF808,COLUMN(B:B),,)</f>
        <v>0</v>
      </c>
      <c r="BI808" s="6" cm="1">
        <f t="array" aca="1" ref="BI808" ca="1">OFFSET($AZ$2,$BF808,COLUMN(C:C),,)</f>
        <v>0</v>
      </c>
      <c r="BJ808" s="6" cm="1">
        <f t="array" aca="1" ref="BJ808" ca="1">OFFSET($AZ$2,$BF808,COLUMN(D:D),,)</f>
        <v>0</v>
      </c>
    </row>
    <row r="809" spans="52:62">
      <c r="AZ809" s="6">
        <v>807</v>
      </c>
      <c r="BA809" s="45" t="str">
        <f t="shared" ca="1" si="84"/>
        <v>DJ5963-001</v>
      </c>
      <c r="BB809" s="44">
        <f t="shared" ca="1" si="85"/>
        <v>44779</v>
      </c>
      <c r="BC809" s="6">
        <f>$AN$2</f>
        <v>8</v>
      </c>
      <c r="BD809" s="6">
        <f ca="1">$AN$45</f>
        <v>342</v>
      </c>
      <c r="BF809" s="6" cm="1">
        <f t="array" aca="1" ref="BF809" ca="1">SMALL(IF(CGAC-$D$1&lt;36,ROW($BD$3:$BD$1009)-2,9999),ROW(807:807))</f>
        <v>9999</v>
      </c>
      <c r="BG809" s="6" cm="1">
        <f t="array" aca="1" ref="BG809" ca="1">OFFSET($AZ$2,$BF809,COLUMN(A:A),,)</f>
        <v>0</v>
      </c>
      <c r="BH809" s="49" cm="1">
        <f t="array" aca="1" ref="BH809" ca="1">OFFSET($AZ$2,$BF809,COLUMN(B:B),,)</f>
        <v>0</v>
      </c>
      <c r="BI809" s="6" cm="1">
        <f t="array" aca="1" ref="BI809" ca="1">OFFSET($AZ$2,$BF809,COLUMN(C:C),,)</f>
        <v>0</v>
      </c>
      <c r="BJ809" s="6" cm="1">
        <f t="array" aca="1" ref="BJ809" ca="1">OFFSET($AZ$2,$BF809,COLUMN(D:D),,)</f>
        <v>0</v>
      </c>
    </row>
    <row r="810" spans="52:62">
      <c r="AZ810" s="6">
        <v>808</v>
      </c>
      <c r="BA810" s="45" t="str">
        <f t="shared" ca="1" si="84"/>
        <v>DJ5963-001</v>
      </c>
      <c r="BB810" s="44">
        <f t="shared" ca="1" si="85"/>
        <v>44779</v>
      </c>
      <c r="BC810" s="6">
        <f>$AO$2</f>
        <v>8.5</v>
      </c>
      <c r="BD810" s="6">
        <f ca="1">$AO$45</f>
        <v>192</v>
      </c>
      <c r="BF810" s="6" cm="1">
        <f t="array" aca="1" ref="BF810" ca="1">SMALL(IF(CGAC-$D$1&lt;36,ROW($BD$3:$BD$1009)-2,9999),ROW(808:808))</f>
        <v>9999</v>
      </c>
      <c r="BG810" s="6" cm="1">
        <f t="array" aca="1" ref="BG810" ca="1">OFFSET($AZ$2,$BF810,COLUMN(A:A),,)</f>
        <v>0</v>
      </c>
      <c r="BH810" s="49" cm="1">
        <f t="array" aca="1" ref="BH810" ca="1">OFFSET($AZ$2,$BF810,COLUMN(B:B),,)</f>
        <v>0</v>
      </c>
      <c r="BI810" s="6" cm="1">
        <f t="array" aca="1" ref="BI810" ca="1">OFFSET($AZ$2,$BF810,COLUMN(C:C),,)</f>
        <v>0</v>
      </c>
      <c r="BJ810" s="6" cm="1">
        <f t="array" aca="1" ref="BJ810" ca="1">OFFSET($AZ$2,$BF810,COLUMN(D:D),,)</f>
        <v>0</v>
      </c>
    </row>
    <row r="811" spans="52:62">
      <c r="AZ811" s="6">
        <v>809</v>
      </c>
      <c r="BA811" s="45" t="str">
        <f t="shared" ca="1" si="84"/>
        <v>DJ5963-001</v>
      </c>
      <c r="BB811" s="44">
        <f t="shared" ca="1" si="85"/>
        <v>44779</v>
      </c>
      <c r="BC811" s="6">
        <f>$AP$2</f>
        <v>9</v>
      </c>
      <c r="BD811" s="6">
        <f ca="1">$AP$45</f>
        <v>396</v>
      </c>
      <c r="BF811" s="6" cm="1">
        <f t="array" aca="1" ref="BF811" ca="1">SMALL(IF(CGAC-$D$1&lt;36,ROW($BD$3:$BD$1009)-2,9999),ROW(809:809))</f>
        <v>9999</v>
      </c>
      <c r="BG811" s="6" cm="1">
        <f t="array" aca="1" ref="BG811" ca="1">OFFSET($AZ$2,$BF811,COLUMN(A:A),,)</f>
        <v>0</v>
      </c>
      <c r="BH811" s="49" cm="1">
        <f t="array" aca="1" ref="BH811" ca="1">OFFSET($AZ$2,$BF811,COLUMN(B:B),,)</f>
        <v>0</v>
      </c>
      <c r="BI811" s="6" cm="1">
        <f t="array" aca="1" ref="BI811" ca="1">OFFSET($AZ$2,$BF811,COLUMN(C:C),,)</f>
        <v>0</v>
      </c>
      <c r="BJ811" s="6" cm="1">
        <f t="array" aca="1" ref="BJ811" ca="1">OFFSET($AZ$2,$BF811,COLUMN(D:D),,)</f>
        <v>0</v>
      </c>
    </row>
    <row r="812" spans="52:62">
      <c r="AZ812" s="6">
        <v>810</v>
      </c>
      <c r="BA812" s="45" t="str">
        <f t="shared" ca="1" si="84"/>
        <v>DJ5963-001</v>
      </c>
      <c r="BB812" s="44">
        <f t="shared" ca="1" si="85"/>
        <v>44779</v>
      </c>
      <c r="BC812" s="6">
        <f>$AQ$2</f>
        <v>9.5</v>
      </c>
      <c r="BD812" s="6">
        <f ca="1">$AQ$45</f>
        <v>150</v>
      </c>
      <c r="BF812" s="6" cm="1">
        <f t="array" aca="1" ref="BF812" ca="1">SMALL(IF(CGAC-$D$1&lt;36,ROW($BD$3:$BD$1009)-2,9999),ROW(810:810))</f>
        <v>9999</v>
      </c>
      <c r="BG812" s="6" cm="1">
        <f t="array" aca="1" ref="BG812" ca="1">OFFSET($AZ$2,$BF812,COLUMN(A:A),,)</f>
        <v>0</v>
      </c>
      <c r="BH812" s="49" cm="1">
        <f t="array" aca="1" ref="BH812" ca="1">OFFSET($AZ$2,$BF812,COLUMN(B:B),,)</f>
        <v>0</v>
      </c>
      <c r="BI812" s="6" cm="1">
        <f t="array" aca="1" ref="BI812" ca="1">OFFSET($AZ$2,$BF812,COLUMN(C:C),,)</f>
        <v>0</v>
      </c>
      <c r="BJ812" s="6" cm="1">
        <f t="array" aca="1" ref="BJ812" ca="1">OFFSET($AZ$2,$BF812,COLUMN(D:D),,)</f>
        <v>0</v>
      </c>
    </row>
    <row r="813" spans="52:62">
      <c r="AZ813" s="6">
        <v>811</v>
      </c>
      <c r="BA813" s="45" t="str">
        <f t="shared" ca="1" si="84"/>
        <v>DJ5963-001</v>
      </c>
      <c r="BB813" s="44">
        <f t="shared" ca="1" si="85"/>
        <v>44779</v>
      </c>
      <c r="BC813" s="6">
        <f>$AR$2</f>
        <v>10</v>
      </c>
      <c r="BD813" s="6">
        <f ca="1">$AR$45</f>
        <v>366</v>
      </c>
      <c r="BF813" s="6" cm="1">
        <f t="array" aca="1" ref="BF813" ca="1">SMALL(IF(CGAC-$D$1&lt;36,ROW($BD$3:$BD$1009)-2,9999),ROW(811:811))</f>
        <v>9999</v>
      </c>
      <c r="BG813" s="6" cm="1">
        <f t="array" aca="1" ref="BG813" ca="1">OFFSET($AZ$2,$BF813,COLUMN(A:A),,)</f>
        <v>0</v>
      </c>
      <c r="BH813" s="49" cm="1">
        <f t="array" aca="1" ref="BH813" ca="1">OFFSET($AZ$2,$BF813,COLUMN(B:B),,)</f>
        <v>0</v>
      </c>
      <c r="BI813" s="6" cm="1">
        <f t="array" aca="1" ref="BI813" ca="1">OFFSET($AZ$2,$BF813,COLUMN(C:C),,)</f>
        <v>0</v>
      </c>
      <c r="BJ813" s="6" cm="1">
        <f t="array" aca="1" ref="BJ813" ca="1">OFFSET($AZ$2,$BF813,COLUMN(D:D),,)</f>
        <v>0</v>
      </c>
    </row>
    <row r="814" spans="52:62">
      <c r="AZ814" s="6">
        <v>812</v>
      </c>
      <c r="BA814" s="45" t="str">
        <f t="shared" ca="1" si="84"/>
        <v>DJ5963-001</v>
      </c>
      <c r="BB814" s="44">
        <f t="shared" ca="1" si="85"/>
        <v>44779</v>
      </c>
      <c r="BC814" s="6">
        <f>$AS$2</f>
        <v>10.5</v>
      </c>
      <c r="BD814" s="6">
        <f ca="1">$AS$45</f>
        <v>96</v>
      </c>
      <c r="BF814" s="6" cm="1">
        <f t="array" aca="1" ref="BF814" ca="1">SMALL(IF(CGAC-$D$1&lt;36,ROW($BD$3:$BD$1009)-2,9999),ROW(812:812))</f>
        <v>9999</v>
      </c>
      <c r="BG814" s="6" cm="1">
        <f t="array" aca="1" ref="BG814" ca="1">OFFSET($AZ$2,$BF814,COLUMN(A:A),,)</f>
        <v>0</v>
      </c>
      <c r="BH814" s="49" cm="1">
        <f t="array" aca="1" ref="BH814" ca="1">OFFSET($AZ$2,$BF814,COLUMN(B:B),,)</f>
        <v>0</v>
      </c>
      <c r="BI814" s="6" cm="1">
        <f t="array" aca="1" ref="BI814" ca="1">OFFSET($AZ$2,$BF814,COLUMN(C:C),,)</f>
        <v>0</v>
      </c>
      <c r="BJ814" s="6" cm="1">
        <f t="array" aca="1" ref="BJ814" ca="1">OFFSET($AZ$2,$BF814,COLUMN(D:D),,)</f>
        <v>0</v>
      </c>
    </row>
    <row r="815" spans="52:62">
      <c r="AZ815" s="6">
        <v>813</v>
      </c>
      <c r="BA815" s="45" t="str">
        <f t="shared" ca="1" si="84"/>
        <v>DJ5963-001</v>
      </c>
      <c r="BB815" s="44">
        <f t="shared" ca="1" si="85"/>
        <v>44779</v>
      </c>
      <c r="BC815" s="6">
        <f>$AT$2</f>
        <v>11</v>
      </c>
      <c r="BD815" s="6">
        <f ca="1">$AT$45</f>
        <v>252</v>
      </c>
      <c r="BF815" s="6" cm="1">
        <f t="array" aca="1" ref="BF815" ca="1">SMALL(IF(CGAC-$D$1&lt;36,ROW($BD$3:$BD$1009)-2,9999),ROW(813:813))</f>
        <v>9999</v>
      </c>
      <c r="BG815" s="6" cm="1">
        <f t="array" aca="1" ref="BG815" ca="1">OFFSET($AZ$2,$BF815,COLUMN(A:A),,)</f>
        <v>0</v>
      </c>
      <c r="BH815" s="49" cm="1">
        <f t="array" aca="1" ref="BH815" ca="1">OFFSET($AZ$2,$BF815,COLUMN(B:B),,)</f>
        <v>0</v>
      </c>
      <c r="BI815" s="6" cm="1">
        <f t="array" aca="1" ref="BI815" ca="1">OFFSET($AZ$2,$BF815,COLUMN(C:C),,)</f>
        <v>0</v>
      </c>
      <c r="BJ815" s="6" cm="1">
        <f t="array" aca="1" ref="BJ815" ca="1">OFFSET($AZ$2,$BF815,COLUMN(D:D),,)</f>
        <v>0</v>
      </c>
    </row>
    <row r="816" spans="52:62">
      <c r="AZ816" s="6">
        <v>814</v>
      </c>
      <c r="BA816" s="45" t="str">
        <f t="shared" ca="1" si="84"/>
        <v>DJ5963-001</v>
      </c>
      <c r="BB816" s="44">
        <f t="shared" ca="1" si="85"/>
        <v>44779</v>
      </c>
      <c r="BC816" s="6">
        <f>$AU$2</f>
        <v>11.5</v>
      </c>
      <c r="BD816" s="6">
        <f ca="1">$AU$45</f>
        <v>12</v>
      </c>
      <c r="BF816" s="6" cm="1">
        <f t="array" aca="1" ref="BF816" ca="1">SMALL(IF(CGAC-$D$1&lt;36,ROW($BD$3:$BD$1009)-2,9999),ROW(814:814))</f>
        <v>9999</v>
      </c>
      <c r="BG816" s="6" cm="1">
        <f t="array" aca="1" ref="BG816" ca="1">OFFSET($AZ$2,$BF816,COLUMN(A:A),,)</f>
        <v>0</v>
      </c>
      <c r="BH816" s="49" cm="1">
        <f t="array" aca="1" ref="BH816" ca="1">OFFSET($AZ$2,$BF816,COLUMN(B:B),,)</f>
        <v>0</v>
      </c>
      <c r="BI816" s="6" cm="1">
        <f t="array" aca="1" ref="BI816" ca="1">OFFSET($AZ$2,$BF816,COLUMN(C:C),,)</f>
        <v>0</v>
      </c>
      <c r="BJ816" s="6" cm="1">
        <f t="array" aca="1" ref="BJ816" ca="1">OFFSET($AZ$2,$BF816,COLUMN(D:D),,)</f>
        <v>0</v>
      </c>
    </row>
    <row r="817" spans="52:62">
      <c r="AZ817" s="6">
        <v>815</v>
      </c>
      <c r="BA817" s="45" t="str">
        <f t="shared" ca="1" si="84"/>
        <v>DJ5963-001</v>
      </c>
      <c r="BB817" s="44">
        <f t="shared" ca="1" si="85"/>
        <v>44779</v>
      </c>
      <c r="BC817" s="6">
        <f>$AV$2</f>
        <v>12</v>
      </c>
      <c r="BD817" s="6">
        <f ca="1">$AV$45</f>
        <v>144</v>
      </c>
      <c r="BF817" s="6" cm="1">
        <f t="array" aca="1" ref="BF817" ca="1">SMALL(IF(CGAC-$D$1&lt;36,ROW($BD$3:$BD$1009)-2,9999),ROW(815:815))</f>
        <v>9999</v>
      </c>
      <c r="BG817" s="6" cm="1">
        <f t="array" aca="1" ref="BG817" ca="1">OFFSET($AZ$2,$BF817,COLUMN(A:A),,)</f>
        <v>0</v>
      </c>
      <c r="BH817" s="49" cm="1">
        <f t="array" aca="1" ref="BH817" ca="1">OFFSET($AZ$2,$BF817,COLUMN(B:B),,)</f>
        <v>0</v>
      </c>
      <c r="BI817" s="6" cm="1">
        <f t="array" aca="1" ref="BI817" ca="1">OFFSET($AZ$2,$BF817,COLUMN(C:C),,)</f>
        <v>0</v>
      </c>
      <c r="BJ817" s="6" cm="1">
        <f t="array" aca="1" ref="BJ817" ca="1">OFFSET($AZ$2,$BF817,COLUMN(D:D),,)</f>
        <v>0</v>
      </c>
    </row>
    <row r="818" spans="52:62">
      <c r="AZ818" s="6">
        <v>816</v>
      </c>
      <c r="BA818" s="45" t="str">
        <f t="shared" ca="1" si="84"/>
        <v>DJ5963-001</v>
      </c>
      <c r="BB818" s="44">
        <f t="shared" ca="1" si="85"/>
        <v>44779</v>
      </c>
      <c r="BC818" s="6">
        <f>$AW$2</f>
        <v>12.5</v>
      </c>
      <c r="BD818" s="6">
        <f ca="1">$AW$45</f>
        <v>0</v>
      </c>
      <c r="BF818" s="6" cm="1">
        <f t="array" aca="1" ref="BF818" ca="1">SMALL(IF(CGAC-$D$1&lt;36,ROW($BD$3:$BD$1009)-2,9999),ROW(816:816))</f>
        <v>9999</v>
      </c>
      <c r="BG818" s="6" cm="1">
        <f t="array" aca="1" ref="BG818" ca="1">OFFSET($AZ$2,$BF818,COLUMN(A:A),,)</f>
        <v>0</v>
      </c>
      <c r="BH818" s="49" cm="1">
        <f t="array" aca="1" ref="BH818" ca="1">OFFSET($AZ$2,$BF818,COLUMN(B:B),,)</f>
        <v>0</v>
      </c>
      <c r="BI818" s="6" cm="1">
        <f t="array" aca="1" ref="BI818" ca="1">OFFSET($AZ$2,$BF818,COLUMN(C:C),,)</f>
        <v>0</v>
      </c>
      <c r="BJ818" s="6" cm="1">
        <f t="array" aca="1" ref="BJ818" ca="1">OFFSET($AZ$2,$BF818,COLUMN(D:D),,)</f>
        <v>0</v>
      </c>
    </row>
    <row r="819" spans="52:62">
      <c r="AZ819" s="6">
        <v>817</v>
      </c>
      <c r="BA819" s="45" t="str">
        <f t="shared" ca="1" si="84"/>
        <v>DJ5963-001</v>
      </c>
      <c r="BB819" s="44">
        <f t="shared" ca="1" si="85"/>
        <v>44779</v>
      </c>
      <c r="BC819" s="6">
        <f>$AX$2</f>
        <v>13</v>
      </c>
      <c r="BD819" s="6">
        <f ca="1">$AX$45</f>
        <v>24</v>
      </c>
      <c r="BF819" s="6" cm="1">
        <f t="array" aca="1" ref="BF819" ca="1">SMALL(IF(CGAC-$D$1&lt;36,ROW($BD$3:$BD$1009)-2,9999),ROW(817:817))</f>
        <v>9999</v>
      </c>
      <c r="BG819" s="6" cm="1">
        <f t="array" aca="1" ref="BG819" ca="1">OFFSET($AZ$2,$BF819,COLUMN(A:A),,)</f>
        <v>0</v>
      </c>
      <c r="BH819" s="49" cm="1">
        <f t="array" aca="1" ref="BH819" ca="1">OFFSET($AZ$2,$BF819,COLUMN(B:B),,)</f>
        <v>0</v>
      </c>
      <c r="BI819" s="6" cm="1">
        <f t="array" aca="1" ref="BI819" ca="1">OFFSET($AZ$2,$BF819,COLUMN(C:C),,)</f>
        <v>0</v>
      </c>
      <c r="BJ819" s="6" cm="1">
        <f t="array" aca="1" ref="BJ819" ca="1">OFFSET($AZ$2,$BF819,COLUMN(D:D),,)</f>
        <v>0</v>
      </c>
    </row>
    <row r="820" spans="52:62">
      <c r="AZ820" s="6">
        <v>818</v>
      </c>
      <c r="BA820" s="45" t="str">
        <f ca="1">$AD$46</f>
        <v>DR5952-810</v>
      </c>
      <c r="BB820" s="44">
        <f ca="1">$AE$46</f>
        <v>44779</v>
      </c>
      <c r="BC820" s="6">
        <f>$AF$2</f>
        <v>4</v>
      </c>
      <c r="BD820" s="6">
        <f ca="1">$AF$46</f>
        <v>0</v>
      </c>
      <c r="BF820" s="6" cm="1">
        <f t="array" aca="1" ref="BF820" ca="1">SMALL(IF(CGAC-$D$1&lt;36,ROW($BD$3:$BD$1009)-2,9999),ROW(818:818))</f>
        <v>9999</v>
      </c>
      <c r="BG820" s="6" cm="1">
        <f t="array" aca="1" ref="BG820" ca="1">OFFSET($AZ$2,$BF820,COLUMN(A:A),,)</f>
        <v>0</v>
      </c>
      <c r="BH820" s="49" cm="1">
        <f t="array" aca="1" ref="BH820" ca="1">OFFSET($AZ$2,$BF820,COLUMN(B:B),,)</f>
        <v>0</v>
      </c>
      <c r="BI820" s="6" cm="1">
        <f t="array" aca="1" ref="BI820" ca="1">OFFSET($AZ$2,$BF820,COLUMN(C:C),,)</f>
        <v>0</v>
      </c>
      <c r="BJ820" s="6" cm="1">
        <f t="array" aca="1" ref="BJ820" ca="1">OFFSET($AZ$2,$BF820,COLUMN(D:D),,)</f>
        <v>0</v>
      </c>
    </row>
    <row r="821" spans="52:62">
      <c r="AZ821" s="6">
        <v>819</v>
      </c>
      <c r="BA821" s="45" t="str">
        <f t="shared" ref="BA821:BA838" ca="1" si="86">$AD$46</f>
        <v>DR5952-810</v>
      </c>
      <c r="BB821" s="44">
        <f t="shared" ref="BB821:BB838" ca="1" si="87">$AE$46</f>
        <v>44779</v>
      </c>
      <c r="BC821" s="6">
        <f>$AG$2</f>
        <v>4.5</v>
      </c>
      <c r="BD821" s="6">
        <f ca="1">$AG$46</f>
        <v>0</v>
      </c>
      <c r="BF821" s="6" cm="1">
        <f t="array" aca="1" ref="BF821" ca="1">SMALL(IF(CGAC-$D$1&lt;36,ROW($BD$3:$BD$1009)-2,9999),ROW(819:819))</f>
        <v>9999</v>
      </c>
      <c r="BG821" s="6" cm="1">
        <f t="array" aca="1" ref="BG821" ca="1">OFFSET($AZ$2,$BF821,COLUMN(A:A),,)</f>
        <v>0</v>
      </c>
      <c r="BH821" s="49" cm="1">
        <f t="array" aca="1" ref="BH821" ca="1">OFFSET($AZ$2,$BF821,COLUMN(B:B),,)</f>
        <v>0</v>
      </c>
      <c r="BI821" s="6" cm="1">
        <f t="array" aca="1" ref="BI821" ca="1">OFFSET($AZ$2,$BF821,COLUMN(C:C),,)</f>
        <v>0</v>
      </c>
      <c r="BJ821" s="6" cm="1">
        <f t="array" aca="1" ref="BJ821" ca="1">OFFSET($AZ$2,$BF821,COLUMN(D:D),,)</f>
        <v>0</v>
      </c>
    </row>
    <row r="822" spans="52:62">
      <c r="AZ822" s="6">
        <v>820</v>
      </c>
      <c r="BA822" s="45" t="str">
        <f t="shared" ca="1" si="86"/>
        <v>DR5952-810</v>
      </c>
      <c r="BB822" s="44">
        <f t="shared" ca="1" si="87"/>
        <v>44779</v>
      </c>
      <c r="BC822" s="6">
        <f>$AH$2</f>
        <v>5</v>
      </c>
      <c r="BD822" s="6">
        <f ca="1">$AH$46</f>
        <v>0</v>
      </c>
      <c r="BF822" s="6" cm="1">
        <f t="array" aca="1" ref="BF822" ca="1">SMALL(IF(CGAC-$D$1&lt;36,ROW($BD$3:$BD$1009)-2,9999),ROW(820:820))</f>
        <v>9999</v>
      </c>
      <c r="BG822" s="6" cm="1">
        <f t="array" aca="1" ref="BG822" ca="1">OFFSET($AZ$2,$BF822,COLUMN(A:A),,)</f>
        <v>0</v>
      </c>
      <c r="BH822" s="49" cm="1">
        <f t="array" aca="1" ref="BH822" ca="1">OFFSET($AZ$2,$BF822,COLUMN(B:B),,)</f>
        <v>0</v>
      </c>
      <c r="BI822" s="6" cm="1">
        <f t="array" aca="1" ref="BI822" ca="1">OFFSET($AZ$2,$BF822,COLUMN(C:C),,)</f>
        <v>0</v>
      </c>
      <c r="BJ822" s="6" cm="1">
        <f t="array" aca="1" ref="BJ822" ca="1">OFFSET($AZ$2,$BF822,COLUMN(D:D),,)</f>
        <v>0</v>
      </c>
    </row>
    <row r="823" spans="52:62">
      <c r="AZ823" s="6">
        <v>821</v>
      </c>
      <c r="BA823" s="45" t="str">
        <f t="shared" ca="1" si="86"/>
        <v>DR5952-810</v>
      </c>
      <c r="BB823" s="44">
        <f t="shared" ca="1" si="87"/>
        <v>44779</v>
      </c>
      <c r="BC823" s="6">
        <f>$AI$2</f>
        <v>5.5</v>
      </c>
      <c r="BD823" s="6">
        <f ca="1">$AI$46</f>
        <v>0</v>
      </c>
      <c r="BF823" s="6" cm="1">
        <f t="array" aca="1" ref="BF823" ca="1">SMALL(IF(CGAC-$D$1&lt;36,ROW($BD$3:$BD$1009)-2,9999),ROW(821:821))</f>
        <v>9999</v>
      </c>
      <c r="BG823" s="6" cm="1">
        <f t="array" aca="1" ref="BG823" ca="1">OFFSET($AZ$2,$BF823,COLUMN(A:A),,)</f>
        <v>0</v>
      </c>
      <c r="BH823" s="49" cm="1">
        <f t="array" aca="1" ref="BH823" ca="1">OFFSET($AZ$2,$BF823,COLUMN(B:B),,)</f>
        <v>0</v>
      </c>
      <c r="BI823" s="6" cm="1">
        <f t="array" aca="1" ref="BI823" ca="1">OFFSET($AZ$2,$BF823,COLUMN(C:C),,)</f>
        <v>0</v>
      </c>
      <c r="BJ823" s="6" cm="1">
        <f t="array" aca="1" ref="BJ823" ca="1">OFFSET($AZ$2,$BF823,COLUMN(D:D),,)</f>
        <v>0</v>
      </c>
    </row>
    <row r="824" spans="52:62">
      <c r="AZ824" s="6">
        <v>822</v>
      </c>
      <c r="BA824" s="45" t="str">
        <f t="shared" ca="1" si="86"/>
        <v>DR5952-810</v>
      </c>
      <c r="BB824" s="44">
        <f t="shared" ca="1" si="87"/>
        <v>44779</v>
      </c>
      <c r="BC824" s="6">
        <f>$AJ$2</f>
        <v>6</v>
      </c>
      <c r="BD824" s="6">
        <f ca="1">$AJ$46</f>
        <v>0</v>
      </c>
      <c r="BF824" s="6" cm="1">
        <f t="array" aca="1" ref="BF824" ca="1">SMALL(IF(CGAC-$D$1&lt;36,ROW($BD$3:$BD$1009)-2,9999),ROW(822:822))</f>
        <v>9999</v>
      </c>
      <c r="BG824" s="6" cm="1">
        <f t="array" aca="1" ref="BG824" ca="1">OFFSET($AZ$2,$BF824,COLUMN(A:A),,)</f>
        <v>0</v>
      </c>
      <c r="BH824" s="49" cm="1">
        <f t="array" aca="1" ref="BH824" ca="1">OFFSET($AZ$2,$BF824,COLUMN(B:B),,)</f>
        <v>0</v>
      </c>
      <c r="BI824" s="6" cm="1">
        <f t="array" aca="1" ref="BI824" ca="1">OFFSET($AZ$2,$BF824,COLUMN(C:C),,)</f>
        <v>0</v>
      </c>
      <c r="BJ824" s="6" cm="1">
        <f t="array" aca="1" ref="BJ824" ca="1">OFFSET($AZ$2,$BF824,COLUMN(D:D),,)</f>
        <v>0</v>
      </c>
    </row>
    <row r="825" spans="52:62">
      <c r="AZ825" s="6">
        <v>823</v>
      </c>
      <c r="BA825" s="45" t="str">
        <f t="shared" ca="1" si="86"/>
        <v>DR5952-810</v>
      </c>
      <c r="BB825" s="44">
        <f t="shared" ca="1" si="87"/>
        <v>44779</v>
      </c>
      <c r="BC825" s="6">
        <f>$AK$2</f>
        <v>6.5</v>
      </c>
      <c r="BD825" s="6">
        <f ca="1">$AK$46</f>
        <v>0</v>
      </c>
      <c r="BF825" s="6" cm="1">
        <f t="array" aca="1" ref="BF825" ca="1">SMALL(IF(CGAC-$D$1&lt;36,ROW($BD$3:$BD$1009)-2,9999),ROW(823:823))</f>
        <v>9999</v>
      </c>
      <c r="BG825" s="6" cm="1">
        <f t="array" aca="1" ref="BG825" ca="1">OFFSET($AZ$2,$BF825,COLUMN(A:A),,)</f>
        <v>0</v>
      </c>
      <c r="BH825" s="49" cm="1">
        <f t="array" aca="1" ref="BH825" ca="1">OFFSET($AZ$2,$BF825,COLUMN(B:B),,)</f>
        <v>0</v>
      </c>
      <c r="BI825" s="6" cm="1">
        <f t="array" aca="1" ref="BI825" ca="1">OFFSET($AZ$2,$BF825,COLUMN(C:C),,)</f>
        <v>0</v>
      </c>
      <c r="BJ825" s="6" cm="1">
        <f t="array" aca="1" ref="BJ825" ca="1">OFFSET($AZ$2,$BF825,COLUMN(D:D),,)</f>
        <v>0</v>
      </c>
    </row>
    <row r="826" spans="52:62">
      <c r="AZ826" s="6">
        <v>824</v>
      </c>
      <c r="BA826" s="45" t="str">
        <f t="shared" ca="1" si="86"/>
        <v>DR5952-810</v>
      </c>
      <c r="BB826" s="44">
        <f t="shared" ca="1" si="87"/>
        <v>44779</v>
      </c>
      <c r="BC826" s="6">
        <f>$AL$2</f>
        <v>7</v>
      </c>
      <c r="BD826" s="6">
        <f ca="1">$AL$46</f>
        <v>48</v>
      </c>
      <c r="BF826" s="6" cm="1">
        <f t="array" aca="1" ref="BF826" ca="1">SMALL(IF(CGAC-$D$1&lt;36,ROW($BD$3:$BD$1009)-2,9999),ROW(824:824))</f>
        <v>9999</v>
      </c>
      <c r="BG826" s="6" cm="1">
        <f t="array" aca="1" ref="BG826" ca="1">OFFSET($AZ$2,$BF826,COLUMN(A:A),,)</f>
        <v>0</v>
      </c>
      <c r="BH826" s="49" cm="1">
        <f t="array" aca="1" ref="BH826" ca="1">OFFSET($AZ$2,$BF826,COLUMN(B:B),,)</f>
        <v>0</v>
      </c>
      <c r="BI826" s="6" cm="1">
        <f t="array" aca="1" ref="BI826" ca="1">OFFSET($AZ$2,$BF826,COLUMN(C:C),,)</f>
        <v>0</v>
      </c>
      <c r="BJ826" s="6" cm="1">
        <f t="array" aca="1" ref="BJ826" ca="1">OFFSET($AZ$2,$BF826,COLUMN(D:D),,)</f>
        <v>0</v>
      </c>
    </row>
    <row r="827" spans="52:62">
      <c r="AZ827" s="6">
        <v>825</v>
      </c>
      <c r="BA827" s="45" t="str">
        <f t="shared" ca="1" si="86"/>
        <v>DR5952-810</v>
      </c>
      <c r="BB827" s="44">
        <f t="shared" ca="1" si="87"/>
        <v>44779</v>
      </c>
      <c r="BC827" s="6">
        <f>$AM$2</f>
        <v>7.5</v>
      </c>
      <c r="BD827" s="6">
        <f ca="1">$AM$46</f>
        <v>42</v>
      </c>
      <c r="BF827" s="6" cm="1">
        <f t="array" aca="1" ref="BF827" ca="1">SMALL(IF(CGAC-$D$1&lt;36,ROW($BD$3:$BD$1009)-2,9999),ROW(825:825))</f>
        <v>9999</v>
      </c>
      <c r="BG827" s="6" cm="1">
        <f t="array" aca="1" ref="BG827" ca="1">OFFSET($AZ$2,$BF827,COLUMN(A:A),,)</f>
        <v>0</v>
      </c>
      <c r="BH827" s="49" cm="1">
        <f t="array" aca="1" ref="BH827" ca="1">OFFSET($AZ$2,$BF827,COLUMN(B:B),,)</f>
        <v>0</v>
      </c>
      <c r="BI827" s="6" cm="1">
        <f t="array" aca="1" ref="BI827" ca="1">OFFSET($AZ$2,$BF827,COLUMN(C:C),,)</f>
        <v>0</v>
      </c>
      <c r="BJ827" s="6" cm="1">
        <f t="array" aca="1" ref="BJ827" ca="1">OFFSET($AZ$2,$BF827,COLUMN(D:D),,)</f>
        <v>0</v>
      </c>
    </row>
    <row r="828" spans="52:62">
      <c r="AZ828" s="6">
        <v>826</v>
      </c>
      <c r="BA828" s="45" t="str">
        <f t="shared" ca="1" si="86"/>
        <v>DR5952-810</v>
      </c>
      <c r="BB828" s="44">
        <f t="shared" ca="1" si="87"/>
        <v>44779</v>
      </c>
      <c r="BC828" s="6">
        <f>$AN$2</f>
        <v>8</v>
      </c>
      <c r="BD828" s="6">
        <f ca="1">$AN$46</f>
        <v>114</v>
      </c>
      <c r="BF828" s="6" cm="1">
        <f t="array" aca="1" ref="BF828" ca="1">SMALL(IF(CGAC-$D$1&lt;36,ROW($BD$3:$BD$1009)-2,9999),ROW(826:826))</f>
        <v>9999</v>
      </c>
      <c r="BG828" s="6" cm="1">
        <f t="array" aca="1" ref="BG828" ca="1">OFFSET($AZ$2,$BF828,COLUMN(A:A),,)</f>
        <v>0</v>
      </c>
      <c r="BH828" s="49" cm="1">
        <f t="array" aca="1" ref="BH828" ca="1">OFFSET($AZ$2,$BF828,COLUMN(B:B),,)</f>
        <v>0</v>
      </c>
      <c r="BI828" s="6" cm="1">
        <f t="array" aca="1" ref="BI828" ca="1">OFFSET($AZ$2,$BF828,COLUMN(C:C),,)</f>
        <v>0</v>
      </c>
      <c r="BJ828" s="6" cm="1">
        <f t="array" aca="1" ref="BJ828" ca="1">OFFSET($AZ$2,$BF828,COLUMN(D:D),,)</f>
        <v>0</v>
      </c>
    </row>
    <row r="829" spans="52:62">
      <c r="AZ829" s="6">
        <v>827</v>
      </c>
      <c r="BA829" s="45" t="str">
        <f t="shared" ca="1" si="86"/>
        <v>DR5952-810</v>
      </c>
      <c r="BB829" s="44">
        <f t="shared" ca="1" si="87"/>
        <v>44779</v>
      </c>
      <c r="BC829" s="6">
        <f>$AO$2</f>
        <v>8.5</v>
      </c>
      <c r="BD829" s="6">
        <f ca="1">$AO$46</f>
        <v>42</v>
      </c>
      <c r="BF829" s="6" cm="1">
        <f t="array" aca="1" ref="BF829" ca="1">SMALL(IF(CGAC-$D$1&lt;36,ROW($BD$3:$BD$1009)-2,9999),ROW(827:827))</f>
        <v>9999</v>
      </c>
      <c r="BG829" s="6" cm="1">
        <f t="array" aca="1" ref="BG829" ca="1">OFFSET($AZ$2,$BF829,COLUMN(A:A),,)</f>
        <v>0</v>
      </c>
      <c r="BH829" s="49" cm="1">
        <f t="array" aca="1" ref="BH829" ca="1">OFFSET($AZ$2,$BF829,COLUMN(B:B),,)</f>
        <v>0</v>
      </c>
      <c r="BI829" s="6" cm="1">
        <f t="array" aca="1" ref="BI829" ca="1">OFFSET($AZ$2,$BF829,COLUMN(C:C),,)</f>
        <v>0</v>
      </c>
      <c r="BJ829" s="6" cm="1">
        <f t="array" aca="1" ref="BJ829" ca="1">OFFSET($AZ$2,$BF829,COLUMN(D:D),,)</f>
        <v>0</v>
      </c>
    </row>
    <row r="830" spans="52:62">
      <c r="AZ830" s="6">
        <v>828</v>
      </c>
      <c r="BA830" s="45" t="str">
        <f t="shared" ca="1" si="86"/>
        <v>DR5952-810</v>
      </c>
      <c r="BB830" s="44">
        <f t="shared" ca="1" si="87"/>
        <v>44779</v>
      </c>
      <c r="BC830" s="6">
        <f>$AP$2</f>
        <v>9</v>
      </c>
      <c r="BD830" s="6">
        <f ca="1">$AP$46</f>
        <v>180</v>
      </c>
      <c r="BF830" s="6" cm="1">
        <f t="array" aca="1" ref="BF830" ca="1">SMALL(IF(CGAC-$D$1&lt;36,ROW($BD$3:$BD$1009)-2,9999),ROW(828:828))</f>
        <v>9999</v>
      </c>
      <c r="BG830" s="6" cm="1">
        <f t="array" aca="1" ref="BG830" ca="1">OFFSET($AZ$2,$BF830,COLUMN(A:A),,)</f>
        <v>0</v>
      </c>
      <c r="BH830" s="49" cm="1">
        <f t="array" aca="1" ref="BH830" ca="1">OFFSET($AZ$2,$BF830,COLUMN(B:B),,)</f>
        <v>0</v>
      </c>
      <c r="BI830" s="6" cm="1">
        <f t="array" aca="1" ref="BI830" ca="1">OFFSET($AZ$2,$BF830,COLUMN(C:C),,)</f>
        <v>0</v>
      </c>
      <c r="BJ830" s="6" cm="1">
        <f t="array" aca="1" ref="BJ830" ca="1">OFFSET($AZ$2,$BF830,COLUMN(D:D),,)</f>
        <v>0</v>
      </c>
    </row>
    <row r="831" spans="52:62">
      <c r="AZ831" s="6">
        <v>829</v>
      </c>
      <c r="BA831" s="45" t="str">
        <f t="shared" ca="1" si="86"/>
        <v>DR5952-810</v>
      </c>
      <c r="BB831" s="44">
        <f t="shared" ca="1" si="87"/>
        <v>44779</v>
      </c>
      <c r="BC831" s="6">
        <f>$AQ$2</f>
        <v>9.5</v>
      </c>
      <c r="BD831" s="6">
        <f ca="1">$AQ$46</f>
        <v>108</v>
      </c>
      <c r="BF831" s="6" cm="1">
        <f t="array" aca="1" ref="BF831" ca="1">SMALL(IF(CGAC-$D$1&lt;36,ROW($BD$3:$BD$1009)-2,9999),ROW(829:829))</f>
        <v>9999</v>
      </c>
      <c r="BG831" s="6" cm="1">
        <f t="array" aca="1" ref="BG831" ca="1">OFFSET($AZ$2,$BF831,COLUMN(A:A),,)</f>
        <v>0</v>
      </c>
      <c r="BH831" s="49" cm="1">
        <f t="array" aca="1" ref="BH831" ca="1">OFFSET($AZ$2,$BF831,COLUMN(B:B),,)</f>
        <v>0</v>
      </c>
      <c r="BI831" s="6" cm="1">
        <f t="array" aca="1" ref="BI831" ca="1">OFFSET($AZ$2,$BF831,COLUMN(C:C),,)</f>
        <v>0</v>
      </c>
      <c r="BJ831" s="6" cm="1">
        <f t="array" aca="1" ref="BJ831" ca="1">OFFSET($AZ$2,$BF831,COLUMN(D:D),,)</f>
        <v>0</v>
      </c>
    </row>
    <row r="832" spans="52:62">
      <c r="AZ832" s="6">
        <v>830</v>
      </c>
      <c r="BA832" s="45" t="str">
        <f t="shared" ca="1" si="86"/>
        <v>DR5952-810</v>
      </c>
      <c r="BB832" s="44">
        <f t="shared" ca="1" si="87"/>
        <v>44779</v>
      </c>
      <c r="BC832" s="6">
        <f>$AR$2</f>
        <v>10</v>
      </c>
      <c r="BD832" s="6">
        <f ca="1">$AR$46</f>
        <v>0</v>
      </c>
      <c r="BF832" s="6" cm="1">
        <f t="array" aca="1" ref="BF832" ca="1">SMALL(IF(CGAC-$D$1&lt;36,ROW($BD$3:$BD$1009)-2,9999),ROW(830:830))</f>
        <v>9999</v>
      </c>
      <c r="BG832" s="6" cm="1">
        <f t="array" aca="1" ref="BG832" ca="1">OFFSET($AZ$2,$BF832,COLUMN(A:A),,)</f>
        <v>0</v>
      </c>
      <c r="BH832" s="49" cm="1">
        <f t="array" aca="1" ref="BH832" ca="1">OFFSET($AZ$2,$BF832,COLUMN(B:B),,)</f>
        <v>0</v>
      </c>
      <c r="BI832" s="6" cm="1">
        <f t="array" aca="1" ref="BI832" ca="1">OFFSET($AZ$2,$BF832,COLUMN(C:C),,)</f>
        <v>0</v>
      </c>
      <c r="BJ832" s="6" cm="1">
        <f t="array" aca="1" ref="BJ832" ca="1">OFFSET($AZ$2,$BF832,COLUMN(D:D),,)</f>
        <v>0</v>
      </c>
    </row>
    <row r="833" spans="52:62">
      <c r="AZ833" s="6">
        <v>831</v>
      </c>
      <c r="BA833" s="45" t="str">
        <f t="shared" ca="1" si="86"/>
        <v>DR5952-810</v>
      </c>
      <c r="BB833" s="44">
        <f t="shared" ca="1" si="87"/>
        <v>44779</v>
      </c>
      <c r="BC833" s="6">
        <f>$AS$2</f>
        <v>10.5</v>
      </c>
      <c r="BD833" s="6">
        <f ca="1">$AS$46</f>
        <v>0</v>
      </c>
      <c r="BF833" s="6" cm="1">
        <f t="array" aca="1" ref="BF833" ca="1">SMALL(IF(CGAC-$D$1&lt;36,ROW($BD$3:$BD$1009)-2,9999),ROW(831:831))</f>
        <v>9999</v>
      </c>
      <c r="BG833" s="6" cm="1">
        <f t="array" aca="1" ref="BG833" ca="1">OFFSET($AZ$2,$BF833,COLUMN(A:A),,)</f>
        <v>0</v>
      </c>
      <c r="BH833" s="49" cm="1">
        <f t="array" aca="1" ref="BH833" ca="1">OFFSET($AZ$2,$BF833,COLUMN(B:B),,)</f>
        <v>0</v>
      </c>
      <c r="BI833" s="6" cm="1">
        <f t="array" aca="1" ref="BI833" ca="1">OFFSET($AZ$2,$BF833,COLUMN(C:C),,)</f>
        <v>0</v>
      </c>
      <c r="BJ833" s="6" cm="1">
        <f t="array" aca="1" ref="BJ833" ca="1">OFFSET($AZ$2,$BF833,COLUMN(D:D),,)</f>
        <v>0</v>
      </c>
    </row>
    <row r="834" spans="52:62">
      <c r="AZ834" s="6">
        <v>832</v>
      </c>
      <c r="BA834" s="45" t="str">
        <f t="shared" ca="1" si="86"/>
        <v>DR5952-810</v>
      </c>
      <c r="BB834" s="44">
        <f t="shared" ca="1" si="87"/>
        <v>44779</v>
      </c>
      <c r="BC834" s="6">
        <f>$AT$2</f>
        <v>11</v>
      </c>
      <c r="BD834" s="6">
        <f ca="1">$AT$46</f>
        <v>60</v>
      </c>
      <c r="BF834" s="6" cm="1">
        <f t="array" aca="1" ref="BF834" ca="1">SMALL(IF(CGAC-$D$1&lt;36,ROW($BD$3:$BD$1009)-2,9999),ROW(832:832))</f>
        <v>9999</v>
      </c>
      <c r="BG834" s="6" cm="1">
        <f t="array" aca="1" ref="BG834" ca="1">OFFSET($AZ$2,$BF834,COLUMN(A:A),,)</f>
        <v>0</v>
      </c>
      <c r="BH834" s="49" cm="1">
        <f t="array" aca="1" ref="BH834" ca="1">OFFSET($AZ$2,$BF834,COLUMN(B:B),,)</f>
        <v>0</v>
      </c>
      <c r="BI834" s="6" cm="1">
        <f t="array" aca="1" ref="BI834" ca="1">OFFSET($AZ$2,$BF834,COLUMN(C:C),,)</f>
        <v>0</v>
      </c>
      <c r="BJ834" s="6" cm="1">
        <f t="array" aca="1" ref="BJ834" ca="1">OFFSET($AZ$2,$BF834,COLUMN(D:D),,)</f>
        <v>0</v>
      </c>
    </row>
    <row r="835" spans="52:62">
      <c r="AZ835" s="6">
        <v>833</v>
      </c>
      <c r="BA835" s="45" t="str">
        <f t="shared" ca="1" si="86"/>
        <v>DR5952-810</v>
      </c>
      <c r="BB835" s="44">
        <f t="shared" ca="1" si="87"/>
        <v>44779</v>
      </c>
      <c r="BC835" s="6">
        <f>$AU$2</f>
        <v>11.5</v>
      </c>
      <c r="BD835" s="6">
        <f ca="1">$AU$46</f>
        <v>0</v>
      </c>
      <c r="BF835" s="6" cm="1">
        <f t="array" aca="1" ref="BF835" ca="1">SMALL(IF(CGAC-$D$1&lt;36,ROW($BD$3:$BD$1009)-2,9999),ROW(833:833))</f>
        <v>9999</v>
      </c>
      <c r="BG835" s="6" cm="1">
        <f t="array" aca="1" ref="BG835" ca="1">OFFSET($AZ$2,$BF835,COLUMN(A:A),,)</f>
        <v>0</v>
      </c>
      <c r="BH835" s="49" cm="1">
        <f t="array" aca="1" ref="BH835" ca="1">OFFSET($AZ$2,$BF835,COLUMN(B:B),,)</f>
        <v>0</v>
      </c>
      <c r="BI835" s="6" cm="1">
        <f t="array" aca="1" ref="BI835" ca="1">OFFSET($AZ$2,$BF835,COLUMN(C:C),,)</f>
        <v>0</v>
      </c>
      <c r="BJ835" s="6" cm="1">
        <f t="array" aca="1" ref="BJ835" ca="1">OFFSET($AZ$2,$BF835,COLUMN(D:D),,)</f>
        <v>0</v>
      </c>
    </row>
    <row r="836" spans="52:62">
      <c r="AZ836" s="6">
        <v>834</v>
      </c>
      <c r="BA836" s="45" t="str">
        <f t="shared" ca="1" si="86"/>
        <v>DR5952-810</v>
      </c>
      <c r="BB836" s="44">
        <f t="shared" ca="1" si="87"/>
        <v>44779</v>
      </c>
      <c r="BC836" s="6">
        <f>$AV$2</f>
        <v>12</v>
      </c>
      <c r="BD836" s="6">
        <f ca="1">$AV$46</f>
        <v>0</v>
      </c>
      <c r="BF836" s="6" cm="1">
        <f t="array" aca="1" ref="BF836" ca="1">SMALL(IF(CGAC-$D$1&lt;36,ROW($BD$3:$BD$1009)-2,9999),ROW(834:834))</f>
        <v>9999</v>
      </c>
      <c r="BG836" s="6" cm="1">
        <f t="array" aca="1" ref="BG836" ca="1">OFFSET($AZ$2,$BF836,COLUMN(A:A),,)</f>
        <v>0</v>
      </c>
      <c r="BH836" s="49" cm="1">
        <f t="array" aca="1" ref="BH836" ca="1">OFFSET($AZ$2,$BF836,COLUMN(B:B),,)</f>
        <v>0</v>
      </c>
      <c r="BI836" s="6" cm="1">
        <f t="array" aca="1" ref="BI836" ca="1">OFFSET($AZ$2,$BF836,COLUMN(C:C),,)</f>
        <v>0</v>
      </c>
      <c r="BJ836" s="6" cm="1">
        <f t="array" aca="1" ref="BJ836" ca="1">OFFSET($AZ$2,$BF836,COLUMN(D:D),,)</f>
        <v>0</v>
      </c>
    </row>
    <row r="837" spans="52:62">
      <c r="AZ837" s="6">
        <v>835</v>
      </c>
      <c r="BA837" s="45" t="str">
        <f t="shared" ca="1" si="86"/>
        <v>DR5952-810</v>
      </c>
      <c r="BB837" s="44">
        <f t="shared" ca="1" si="87"/>
        <v>44779</v>
      </c>
      <c r="BC837" s="6">
        <f>$AW$2</f>
        <v>12.5</v>
      </c>
      <c r="BD837" s="6">
        <f ca="1">$AW$46</f>
        <v>0</v>
      </c>
      <c r="BF837" s="6" cm="1">
        <f t="array" aca="1" ref="BF837" ca="1">SMALL(IF(CGAC-$D$1&lt;36,ROW($BD$3:$BD$1009)-2,9999),ROW(835:835))</f>
        <v>9999</v>
      </c>
      <c r="BG837" s="6" cm="1">
        <f t="array" aca="1" ref="BG837" ca="1">OFFSET($AZ$2,$BF837,COLUMN(A:A),,)</f>
        <v>0</v>
      </c>
      <c r="BH837" s="49" cm="1">
        <f t="array" aca="1" ref="BH837" ca="1">OFFSET($AZ$2,$BF837,COLUMN(B:B),,)</f>
        <v>0</v>
      </c>
      <c r="BI837" s="6" cm="1">
        <f t="array" aca="1" ref="BI837" ca="1">OFFSET($AZ$2,$BF837,COLUMN(C:C),,)</f>
        <v>0</v>
      </c>
      <c r="BJ837" s="6" cm="1">
        <f t="array" aca="1" ref="BJ837" ca="1">OFFSET($AZ$2,$BF837,COLUMN(D:D),,)</f>
        <v>0</v>
      </c>
    </row>
    <row r="838" spans="52:62">
      <c r="AZ838" s="6">
        <v>836</v>
      </c>
      <c r="BA838" s="45" t="str">
        <f t="shared" ca="1" si="86"/>
        <v>DR5952-810</v>
      </c>
      <c r="BB838" s="44">
        <f t="shared" ca="1" si="87"/>
        <v>44779</v>
      </c>
      <c r="BC838" s="6">
        <f>$AX$2</f>
        <v>13</v>
      </c>
      <c r="BD838" s="6">
        <f ca="1">$AX$46</f>
        <v>0</v>
      </c>
      <c r="BF838" s="6" cm="1">
        <f t="array" aca="1" ref="BF838" ca="1">SMALL(IF(CGAC-$D$1&lt;36,ROW($BD$3:$BD$1009)-2,9999),ROW(836:836))</f>
        <v>9999</v>
      </c>
      <c r="BG838" s="6" cm="1">
        <f t="array" aca="1" ref="BG838" ca="1">OFFSET($AZ$2,$BF838,COLUMN(A:A),,)</f>
        <v>0</v>
      </c>
      <c r="BH838" s="49" cm="1">
        <f t="array" aca="1" ref="BH838" ca="1">OFFSET($AZ$2,$BF838,COLUMN(B:B),,)</f>
        <v>0</v>
      </c>
      <c r="BI838" s="6" cm="1">
        <f t="array" aca="1" ref="BI838" ca="1">OFFSET($AZ$2,$BF838,COLUMN(C:C),,)</f>
        <v>0</v>
      </c>
      <c r="BJ838" s="6" cm="1">
        <f t="array" aca="1" ref="BJ838" ca="1">OFFSET($AZ$2,$BF838,COLUMN(D:D),,)</f>
        <v>0</v>
      </c>
    </row>
    <row r="839" spans="52:62">
      <c r="AZ839" s="6">
        <v>837</v>
      </c>
      <c r="BA839" s="45" t="str">
        <f ca="1">$AD$47</f>
        <v>DJ5961-001</v>
      </c>
      <c r="BB839" s="44">
        <f ca="1">$AE$47</f>
        <v>44779</v>
      </c>
      <c r="BC839" s="6">
        <f>$AF$2</f>
        <v>4</v>
      </c>
      <c r="BD839" s="6">
        <f ca="1">$AF$47</f>
        <v>0</v>
      </c>
      <c r="BF839" s="6" cm="1">
        <f t="array" aca="1" ref="BF839" ca="1">SMALL(IF(CGAC-$D$1&lt;36,ROW($BD$3:$BD$1009)-2,9999),ROW(837:837))</f>
        <v>9999</v>
      </c>
      <c r="BG839" s="6" cm="1">
        <f t="array" aca="1" ref="BG839" ca="1">OFFSET($AZ$2,$BF839,COLUMN(A:A),,)</f>
        <v>0</v>
      </c>
      <c r="BH839" s="49" cm="1">
        <f t="array" aca="1" ref="BH839" ca="1">OFFSET($AZ$2,$BF839,COLUMN(B:B),,)</f>
        <v>0</v>
      </c>
      <c r="BI839" s="6" cm="1">
        <f t="array" aca="1" ref="BI839" ca="1">OFFSET($AZ$2,$BF839,COLUMN(C:C),,)</f>
        <v>0</v>
      </c>
      <c r="BJ839" s="6" cm="1">
        <f t="array" aca="1" ref="BJ839" ca="1">OFFSET($AZ$2,$BF839,COLUMN(D:D),,)</f>
        <v>0</v>
      </c>
    </row>
    <row r="840" spans="52:62">
      <c r="AZ840" s="6">
        <v>838</v>
      </c>
      <c r="BA840" s="45" t="str">
        <f t="shared" ref="BA840:BA857" ca="1" si="88">$AD$47</f>
        <v>DJ5961-001</v>
      </c>
      <c r="BB840" s="44">
        <f t="shared" ref="BB840:BB857" ca="1" si="89">$AE$47</f>
        <v>44779</v>
      </c>
      <c r="BC840" s="6">
        <f>$AG$2</f>
        <v>4.5</v>
      </c>
      <c r="BD840" s="6">
        <f ca="1">$AG$47</f>
        <v>0</v>
      </c>
      <c r="BF840" s="6" cm="1">
        <f t="array" aca="1" ref="BF840" ca="1">SMALL(IF(CGAC-$D$1&lt;36,ROW($BD$3:$BD$1009)-2,9999),ROW(838:838))</f>
        <v>9999</v>
      </c>
      <c r="BG840" s="6" cm="1">
        <f t="array" aca="1" ref="BG840" ca="1">OFFSET($AZ$2,$BF840,COLUMN(A:A),,)</f>
        <v>0</v>
      </c>
      <c r="BH840" s="49" cm="1">
        <f t="array" aca="1" ref="BH840" ca="1">OFFSET($AZ$2,$BF840,COLUMN(B:B),,)</f>
        <v>0</v>
      </c>
      <c r="BI840" s="6" cm="1">
        <f t="array" aca="1" ref="BI840" ca="1">OFFSET($AZ$2,$BF840,COLUMN(C:C),,)</f>
        <v>0</v>
      </c>
      <c r="BJ840" s="6" cm="1">
        <f t="array" aca="1" ref="BJ840" ca="1">OFFSET($AZ$2,$BF840,COLUMN(D:D),,)</f>
        <v>0</v>
      </c>
    </row>
    <row r="841" spans="52:62">
      <c r="AZ841" s="6">
        <v>839</v>
      </c>
      <c r="BA841" s="45" t="str">
        <f t="shared" ca="1" si="88"/>
        <v>DJ5961-001</v>
      </c>
      <c r="BB841" s="44">
        <f t="shared" ca="1" si="89"/>
        <v>44779</v>
      </c>
      <c r="BC841" s="6">
        <f>$AH$2</f>
        <v>5</v>
      </c>
      <c r="BD841" s="6">
        <f ca="1">$AH$47</f>
        <v>0</v>
      </c>
      <c r="BF841" s="6" cm="1">
        <f t="array" aca="1" ref="BF841" ca="1">SMALL(IF(CGAC-$D$1&lt;36,ROW($BD$3:$BD$1009)-2,9999),ROW(839:839))</f>
        <v>9999</v>
      </c>
      <c r="BG841" s="6" cm="1">
        <f t="array" aca="1" ref="BG841" ca="1">OFFSET($AZ$2,$BF841,COLUMN(A:A),,)</f>
        <v>0</v>
      </c>
      <c r="BH841" s="49" cm="1">
        <f t="array" aca="1" ref="BH841" ca="1">OFFSET($AZ$2,$BF841,COLUMN(B:B),,)</f>
        <v>0</v>
      </c>
      <c r="BI841" s="6" cm="1">
        <f t="array" aca="1" ref="BI841" ca="1">OFFSET($AZ$2,$BF841,COLUMN(C:C),,)</f>
        <v>0</v>
      </c>
      <c r="BJ841" s="6" cm="1">
        <f t="array" aca="1" ref="BJ841" ca="1">OFFSET($AZ$2,$BF841,COLUMN(D:D),,)</f>
        <v>0</v>
      </c>
    </row>
    <row r="842" spans="52:62">
      <c r="AZ842" s="6">
        <v>840</v>
      </c>
      <c r="BA842" s="45" t="str">
        <f t="shared" ca="1" si="88"/>
        <v>DJ5961-001</v>
      </c>
      <c r="BB842" s="44">
        <f t="shared" ca="1" si="89"/>
        <v>44779</v>
      </c>
      <c r="BC842" s="6">
        <f>$AI$2</f>
        <v>5.5</v>
      </c>
      <c r="BD842" s="6">
        <f ca="1">$AI$47</f>
        <v>0</v>
      </c>
      <c r="BF842" s="6" cm="1">
        <f t="array" aca="1" ref="BF842" ca="1">SMALL(IF(CGAC-$D$1&lt;36,ROW($BD$3:$BD$1009)-2,9999),ROW(840:840))</f>
        <v>9999</v>
      </c>
      <c r="BG842" s="6" cm="1">
        <f t="array" aca="1" ref="BG842" ca="1">OFFSET($AZ$2,$BF842,COLUMN(A:A),,)</f>
        <v>0</v>
      </c>
      <c r="BH842" s="49" cm="1">
        <f t="array" aca="1" ref="BH842" ca="1">OFFSET($AZ$2,$BF842,COLUMN(B:B),,)</f>
        <v>0</v>
      </c>
      <c r="BI842" s="6" cm="1">
        <f t="array" aca="1" ref="BI842" ca="1">OFFSET($AZ$2,$BF842,COLUMN(C:C),,)</f>
        <v>0</v>
      </c>
      <c r="BJ842" s="6" cm="1">
        <f t="array" aca="1" ref="BJ842" ca="1">OFFSET($AZ$2,$BF842,COLUMN(D:D),,)</f>
        <v>0</v>
      </c>
    </row>
    <row r="843" spans="52:62">
      <c r="AZ843" s="6">
        <v>841</v>
      </c>
      <c r="BA843" s="45" t="str">
        <f t="shared" ca="1" si="88"/>
        <v>DJ5961-001</v>
      </c>
      <c r="BB843" s="44">
        <f t="shared" ca="1" si="89"/>
        <v>44779</v>
      </c>
      <c r="BC843" s="6">
        <f>$AJ$2</f>
        <v>6</v>
      </c>
      <c r="BD843" s="6">
        <f ca="1">$AJ$47</f>
        <v>0</v>
      </c>
      <c r="BF843" s="6" cm="1">
        <f t="array" aca="1" ref="BF843" ca="1">SMALL(IF(CGAC-$D$1&lt;36,ROW($BD$3:$BD$1009)-2,9999),ROW(841:841))</f>
        <v>9999</v>
      </c>
      <c r="BG843" s="6" cm="1">
        <f t="array" aca="1" ref="BG843" ca="1">OFFSET($AZ$2,$BF843,COLUMN(A:A),,)</f>
        <v>0</v>
      </c>
      <c r="BH843" s="49" cm="1">
        <f t="array" aca="1" ref="BH843" ca="1">OFFSET($AZ$2,$BF843,COLUMN(B:B),,)</f>
        <v>0</v>
      </c>
      <c r="BI843" s="6" cm="1">
        <f t="array" aca="1" ref="BI843" ca="1">OFFSET($AZ$2,$BF843,COLUMN(C:C),,)</f>
        <v>0</v>
      </c>
      <c r="BJ843" s="6" cm="1">
        <f t="array" aca="1" ref="BJ843" ca="1">OFFSET($AZ$2,$BF843,COLUMN(D:D),,)</f>
        <v>0</v>
      </c>
    </row>
    <row r="844" spans="52:62">
      <c r="AZ844" s="6">
        <v>842</v>
      </c>
      <c r="BA844" s="45" t="str">
        <f t="shared" ca="1" si="88"/>
        <v>DJ5961-001</v>
      </c>
      <c r="BB844" s="44">
        <f t="shared" ca="1" si="89"/>
        <v>44779</v>
      </c>
      <c r="BC844" s="6">
        <f>$AK$2</f>
        <v>6.5</v>
      </c>
      <c r="BD844" s="6">
        <f ca="1">$AK$47</f>
        <v>0</v>
      </c>
      <c r="BF844" s="6" cm="1">
        <f t="array" aca="1" ref="BF844" ca="1">SMALL(IF(CGAC-$D$1&lt;36,ROW($BD$3:$BD$1009)-2,9999),ROW(842:842))</f>
        <v>9999</v>
      </c>
      <c r="BG844" s="6" cm="1">
        <f t="array" aca="1" ref="BG844" ca="1">OFFSET($AZ$2,$BF844,COLUMN(A:A),,)</f>
        <v>0</v>
      </c>
      <c r="BH844" s="49" cm="1">
        <f t="array" aca="1" ref="BH844" ca="1">OFFSET($AZ$2,$BF844,COLUMN(B:B),,)</f>
        <v>0</v>
      </c>
      <c r="BI844" s="6" cm="1">
        <f t="array" aca="1" ref="BI844" ca="1">OFFSET($AZ$2,$BF844,COLUMN(C:C),,)</f>
        <v>0</v>
      </c>
      <c r="BJ844" s="6" cm="1">
        <f t="array" aca="1" ref="BJ844" ca="1">OFFSET($AZ$2,$BF844,COLUMN(D:D),,)</f>
        <v>0</v>
      </c>
    </row>
    <row r="845" spans="52:62">
      <c r="AZ845" s="6">
        <v>843</v>
      </c>
      <c r="BA845" s="45" t="str">
        <f t="shared" ca="1" si="88"/>
        <v>DJ5961-001</v>
      </c>
      <c r="BB845" s="44">
        <f t="shared" ca="1" si="89"/>
        <v>44779</v>
      </c>
      <c r="BC845" s="6">
        <f>$AL$2</f>
        <v>7</v>
      </c>
      <c r="BD845" s="6">
        <f ca="1">$AL$47</f>
        <v>114</v>
      </c>
      <c r="BF845" s="6" cm="1">
        <f t="array" aca="1" ref="BF845" ca="1">SMALL(IF(CGAC-$D$1&lt;36,ROW($BD$3:$BD$1009)-2,9999),ROW(843:843))</f>
        <v>9999</v>
      </c>
      <c r="BG845" s="6" cm="1">
        <f t="array" aca="1" ref="BG845" ca="1">OFFSET($AZ$2,$BF845,COLUMN(A:A),,)</f>
        <v>0</v>
      </c>
      <c r="BH845" s="49" cm="1">
        <f t="array" aca="1" ref="BH845" ca="1">OFFSET($AZ$2,$BF845,COLUMN(B:B),,)</f>
        <v>0</v>
      </c>
      <c r="BI845" s="6" cm="1">
        <f t="array" aca="1" ref="BI845" ca="1">OFFSET($AZ$2,$BF845,COLUMN(C:C),,)</f>
        <v>0</v>
      </c>
      <c r="BJ845" s="6" cm="1">
        <f t="array" aca="1" ref="BJ845" ca="1">OFFSET($AZ$2,$BF845,COLUMN(D:D),,)</f>
        <v>0</v>
      </c>
    </row>
    <row r="846" spans="52:62">
      <c r="AZ846" s="6">
        <v>844</v>
      </c>
      <c r="BA846" s="45" t="str">
        <f t="shared" ca="1" si="88"/>
        <v>DJ5961-001</v>
      </c>
      <c r="BB846" s="44">
        <f t="shared" ca="1" si="89"/>
        <v>44779</v>
      </c>
      <c r="BC846" s="6">
        <f>$AM$2</f>
        <v>7.5</v>
      </c>
      <c r="BD846" s="6">
        <f ca="1">$AM$47</f>
        <v>54</v>
      </c>
      <c r="BF846" s="6" cm="1">
        <f t="array" aca="1" ref="BF846" ca="1">SMALL(IF(CGAC-$D$1&lt;36,ROW($BD$3:$BD$1009)-2,9999),ROW(844:844))</f>
        <v>9999</v>
      </c>
      <c r="BG846" s="6" cm="1">
        <f t="array" aca="1" ref="BG846" ca="1">OFFSET($AZ$2,$BF846,COLUMN(A:A),,)</f>
        <v>0</v>
      </c>
      <c r="BH846" s="49" cm="1">
        <f t="array" aca="1" ref="BH846" ca="1">OFFSET($AZ$2,$BF846,COLUMN(B:B),,)</f>
        <v>0</v>
      </c>
      <c r="BI846" s="6" cm="1">
        <f t="array" aca="1" ref="BI846" ca="1">OFFSET($AZ$2,$BF846,COLUMN(C:C),,)</f>
        <v>0</v>
      </c>
      <c r="BJ846" s="6" cm="1">
        <f t="array" aca="1" ref="BJ846" ca="1">OFFSET($AZ$2,$BF846,COLUMN(D:D),,)</f>
        <v>0</v>
      </c>
    </row>
    <row r="847" spans="52:62">
      <c r="AZ847" s="6">
        <v>845</v>
      </c>
      <c r="BA847" s="45" t="str">
        <f t="shared" ca="1" si="88"/>
        <v>DJ5961-001</v>
      </c>
      <c r="BB847" s="44">
        <f t="shared" ca="1" si="89"/>
        <v>44779</v>
      </c>
      <c r="BC847" s="6">
        <f>$AN$2</f>
        <v>8</v>
      </c>
      <c r="BD847" s="6">
        <f ca="1">$AN$47</f>
        <v>120</v>
      </c>
      <c r="BF847" s="6" cm="1">
        <f t="array" aca="1" ref="BF847" ca="1">SMALL(IF(CGAC-$D$1&lt;36,ROW($BD$3:$BD$1009)-2,9999),ROW(845:845))</f>
        <v>9999</v>
      </c>
      <c r="BG847" s="6" cm="1">
        <f t="array" aca="1" ref="BG847" ca="1">OFFSET($AZ$2,$BF847,COLUMN(A:A),,)</f>
        <v>0</v>
      </c>
      <c r="BH847" s="49" cm="1">
        <f t="array" aca="1" ref="BH847" ca="1">OFFSET($AZ$2,$BF847,COLUMN(B:B),,)</f>
        <v>0</v>
      </c>
      <c r="BI847" s="6" cm="1">
        <f t="array" aca="1" ref="BI847" ca="1">OFFSET($AZ$2,$BF847,COLUMN(C:C),,)</f>
        <v>0</v>
      </c>
      <c r="BJ847" s="6" cm="1">
        <f t="array" aca="1" ref="BJ847" ca="1">OFFSET($AZ$2,$BF847,COLUMN(D:D),,)</f>
        <v>0</v>
      </c>
    </row>
    <row r="848" spans="52:62">
      <c r="AZ848" s="6">
        <v>846</v>
      </c>
      <c r="BA848" s="45" t="str">
        <f t="shared" ca="1" si="88"/>
        <v>DJ5961-001</v>
      </c>
      <c r="BB848" s="44">
        <f t="shared" ca="1" si="89"/>
        <v>44779</v>
      </c>
      <c r="BC848" s="6">
        <f>$AO$2</f>
        <v>8.5</v>
      </c>
      <c r="BD848" s="6">
        <f ca="1">$AO$47</f>
        <v>36</v>
      </c>
      <c r="BF848" s="6" cm="1">
        <f t="array" aca="1" ref="BF848" ca="1">SMALL(IF(CGAC-$D$1&lt;36,ROW($BD$3:$BD$1009)-2,9999),ROW(846:846))</f>
        <v>9999</v>
      </c>
      <c r="BG848" s="6" cm="1">
        <f t="array" aca="1" ref="BG848" ca="1">OFFSET($AZ$2,$BF848,COLUMN(A:A),,)</f>
        <v>0</v>
      </c>
      <c r="BH848" s="49" cm="1">
        <f t="array" aca="1" ref="BH848" ca="1">OFFSET($AZ$2,$BF848,COLUMN(B:B),,)</f>
        <v>0</v>
      </c>
      <c r="BI848" s="6" cm="1">
        <f t="array" aca="1" ref="BI848" ca="1">OFFSET($AZ$2,$BF848,COLUMN(C:C),,)</f>
        <v>0</v>
      </c>
      <c r="BJ848" s="6" cm="1">
        <f t="array" aca="1" ref="BJ848" ca="1">OFFSET($AZ$2,$BF848,COLUMN(D:D),,)</f>
        <v>0</v>
      </c>
    </row>
    <row r="849" spans="52:62">
      <c r="AZ849" s="6">
        <v>847</v>
      </c>
      <c r="BA849" s="45" t="str">
        <f t="shared" ca="1" si="88"/>
        <v>DJ5961-001</v>
      </c>
      <c r="BB849" s="44">
        <f t="shared" ca="1" si="89"/>
        <v>44779</v>
      </c>
      <c r="BC849" s="6">
        <f>$AP$2</f>
        <v>9</v>
      </c>
      <c r="BD849" s="6">
        <f ca="1">$AP$47</f>
        <v>132</v>
      </c>
      <c r="BF849" s="6" cm="1">
        <f t="array" aca="1" ref="BF849" ca="1">SMALL(IF(CGAC-$D$1&lt;36,ROW($BD$3:$BD$1009)-2,9999),ROW(847:847))</f>
        <v>9999</v>
      </c>
      <c r="BG849" s="6" cm="1">
        <f t="array" aca="1" ref="BG849" ca="1">OFFSET($AZ$2,$BF849,COLUMN(A:A),,)</f>
        <v>0</v>
      </c>
      <c r="BH849" s="49" cm="1">
        <f t="array" aca="1" ref="BH849" ca="1">OFFSET($AZ$2,$BF849,COLUMN(B:B),,)</f>
        <v>0</v>
      </c>
      <c r="BI849" s="6" cm="1">
        <f t="array" aca="1" ref="BI849" ca="1">OFFSET($AZ$2,$BF849,COLUMN(C:C),,)</f>
        <v>0</v>
      </c>
      <c r="BJ849" s="6" cm="1">
        <f t="array" aca="1" ref="BJ849" ca="1">OFFSET($AZ$2,$BF849,COLUMN(D:D),,)</f>
        <v>0</v>
      </c>
    </row>
    <row r="850" spans="52:62">
      <c r="AZ850" s="6">
        <v>848</v>
      </c>
      <c r="BA850" s="45" t="str">
        <f t="shared" ca="1" si="88"/>
        <v>DJ5961-001</v>
      </c>
      <c r="BB850" s="44">
        <f t="shared" ca="1" si="89"/>
        <v>44779</v>
      </c>
      <c r="BC850" s="6">
        <f>$AQ$2</f>
        <v>9.5</v>
      </c>
      <c r="BD850" s="6">
        <f ca="1">$AQ$47</f>
        <v>30</v>
      </c>
      <c r="BF850" s="6" cm="1">
        <f t="array" aca="1" ref="BF850" ca="1">SMALL(IF(CGAC-$D$1&lt;36,ROW($BD$3:$BD$1009)-2,9999),ROW(848:848))</f>
        <v>9999</v>
      </c>
      <c r="BG850" s="6" cm="1">
        <f t="array" aca="1" ref="BG850" ca="1">OFFSET($AZ$2,$BF850,COLUMN(A:A),,)</f>
        <v>0</v>
      </c>
      <c r="BH850" s="49" cm="1">
        <f t="array" aca="1" ref="BH850" ca="1">OFFSET($AZ$2,$BF850,COLUMN(B:B),,)</f>
        <v>0</v>
      </c>
      <c r="BI850" s="6" cm="1">
        <f t="array" aca="1" ref="BI850" ca="1">OFFSET($AZ$2,$BF850,COLUMN(C:C),,)</f>
        <v>0</v>
      </c>
      <c r="BJ850" s="6" cm="1">
        <f t="array" aca="1" ref="BJ850" ca="1">OFFSET($AZ$2,$BF850,COLUMN(D:D),,)</f>
        <v>0</v>
      </c>
    </row>
    <row r="851" spans="52:62">
      <c r="AZ851" s="6">
        <v>849</v>
      </c>
      <c r="BA851" s="45" t="str">
        <f t="shared" ca="1" si="88"/>
        <v>DJ5961-001</v>
      </c>
      <c r="BB851" s="44">
        <f t="shared" ca="1" si="89"/>
        <v>44779</v>
      </c>
      <c r="BC851" s="6">
        <f>$AR$2</f>
        <v>10</v>
      </c>
      <c r="BD851" s="6">
        <f ca="1">$AR$47</f>
        <v>90</v>
      </c>
      <c r="BF851" s="6" cm="1">
        <f t="array" aca="1" ref="BF851" ca="1">SMALL(IF(CGAC-$D$1&lt;36,ROW($BD$3:$BD$1009)-2,9999),ROW(849:849))</f>
        <v>9999</v>
      </c>
      <c r="BG851" s="6" cm="1">
        <f t="array" aca="1" ref="BG851" ca="1">OFFSET($AZ$2,$BF851,COLUMN(A:A),,)</f>
        <v>0</v>
      </c>
      <c r="BH851" s="49" cm="1">
        <f t="array" aca="1" ref="BH851" ca="1">OFFSET($AZ$2,$BF851,COLUMN(B:B),,)</f>
        <v>0</v>
      </c>
      <c r="BI851" s="6" cm="1">
        <f t="array" aca="1" ref="BI851" ca="1">OFFSET($AZ$2,$BF851,COLUMN(C:C),,)</f>
        <v>0</v>
      </c>
      <c r="BJ851" s="6" cm="1">
        <f t="array" aca="1" ref="BJ851" ca="1">OFFSET($AZ$2,$BF851,COLUMN(D:D),,)</f>
        <v>0</v>
      </c>
    </row>
    <row r="852" spans="52:62">
      <c r="AZ852" s="6">
        <v>850</v>
      </c>
      <c r="BA852" s="45" t="str">
        <f t="shared" ca="1" si="88"/>
        <v>DJ5961-001</v>
      </c>
      <c r="BB852" s="44">
        <f t="shared" ca="1" si="89"/>
        <v>44779</v>
      </c>
      <c r="BC852" s="6">
        <f>$AS$2</f>
        <v>10.5</v>
      </c>
      <c r="BD852" s="6">
        <f ca="1">$AS$47</f>
        <v>78</v>
      </c>
      <c r="BF852" s="6" cm="1">
        <f t="array" aca="1" ref="BF852" ca="1">SMALL(IF(CGAC-$D$1&lt;36,ROW($BD$3:$BD$1009)-2,9999),ROW(850:850))</f>
        <v>9999</v>
      </c>
      <c r="BG852" s="6" cm="1">
        <f t="array" aca="1" ref="BG852" ca="1">OFFSET($AZ$2,$BF852,COLUMN(A:A),,)</f>
        <v>0</v>
      </c>
      <c r="BH852" s="49" cm="1">
        <f t="array" aca="1" ref="BH852" ca="1">OFFSET($AZ$2,$BF852,COLUMN(B:B),,)</f>
        <v>0</v>
      </c>
      <c r="BI852" s="6" cm="1">
        <f t="array" aca="1" ref="BI852" ca="1">OFFSET($AZ$2,$BF852,COLUMN(C:C),,)</f>
        <v>0</v>
      </c>
      <c r="BJ852" s="6" cm="1">
        <f t="array" aca="1" ref="BJ852" ca="1">OFFSET($AZ$2,$BF852,COLUMN(D:D),,)</f>
        <v>0</v>
      </c>
    </row>
    <row r="853" spans="52:62">
      <c r="AZ853" s="6">
        <v>851</v>
      </c>
      <c r="BA853" s="45" t="str">
        <f t="shared" ca="1" si="88"/>
        <v>DJ5961-001</v>
      </c>
      <c r="BB853" s="44">
        <f t="shared" ca="1" si="89"/>
        <v>44779</v>
      </c>
      <c r="BC853" s="6">
        <f>$AT$2</f>
        <v>11</v>
      </c>
      <c r="BD853" s="6">
        <f ca="1">$AT$47</f>
        <v>120</v>
      </c>
      <c r="BF853" s="6" cm="1">
        <f t="array" aca="1" ref="BF853" ca="1">SMALL(IF(CGAC-$D$1&lt;36,ROW($BD$3:$BD$1009)-2,9999),ROW(851:851))</f>
        <v>9999</v>
      </c>
      <c r="BG853" s="6" cm="1">
        <f t="array" aca="1" ref="BG853" ca="1">OFFSET($AZ$2,$BF853,COLUMN(A:A),,)</f>
        <v>0</v>
      </c>
      <c r="BH853" s="49" cm="1">
        <f t="array" aca="1" ref="BH853" ca="1">OFFSET($AZ$2,$BF853,COLUMN(B:B),,)</f>
        <v>0</v>
      </c>
      <c r="BI853" s="6" cm="1">
        <f t="array" aca="1" ref="BI853" ca="1">OFFSET($AZ$2,$BF853,COLUMN(C:C),,)</f>
        <v>0</v>
      </c>
      <c r="BJ853" s="6" cm="1">
        <f t="array" aca="1" ref="BJ853" ca="1">OFFSET($AZ$2,$BF853,COLUMN(D:D),,)</f>
        <v>0</v>
      </c>
    </row>
    <row r="854" spans="52:62">
      <c r="AZ854" s="6">
        <v>852</v>
      </c>
      <c r="BA854" s="45" t="str">
        <f t="shared" ca="1" si="88"/>
        <v>DJ5961-001</v>
      </c>
      <c r="BB854" s="44">
        <f t="shared" ca="1" si="89"/>
        <v>44779</v>
      </c>
      <c r="BC854" s="6">
        <f>$AU$2</f>
        <v>11.5</v>
      </c>
      <c r="BD854" s="6">
        <f ca="1">$AU$47</f>
        <v>36</v>
      </c>
      <c r="BF854" s="6" cm="1">
        <f t="array" aca="1" ref="BF854" ca="1">SMALL(IF(CGAC-$D$1&lt;36,ROW($BD$3:$BD$1009)-2,9999),ROW(852:852))</f>
        <v>9999</v>
      </c>
      <c r="BG854" s="6" cm="1">
        <f t="array" aca="1" ref="BG854" ca="1">OFFSET($AZ$2,$BF854,COLUMN(A:A),,)</f>
        <v>0</v>
      </c>
      <c r="BH854" s="49" cm="1">
        <f t="array" aca="1" ref="BH854" ca="1">OFFSET($AZ$2,$BF854,COLUMN(B:B),,)</f>
        <v>0</v>
      </c>
      <c r="BI854" s="6" cm="1">
        <f t="array" aca="1" ref="BI854" ca="1">OFFSET($AZ$2,$BF854,COLUMN(C:C),,)</f>
        <v>0</v>
      </c>
      <c r="BJ854" s="6" cm="1">
        <f t="array" aca="1" ref="BJ854" ca="1">OFFSET($AZ$2,$BF854,COLUMN(D:D),,)</f>
        <v>0</v>
      </c>
    </row>
    <row r="855" spans="52:62">
      <c r="AZ855" s="6">
        <v>853</v>
      </c>
      <c r="BA855" s="45" t="str">
        <f t="shared" ca="1" si="88"/>
        <v>DJ5961-001</v>
      </c>
      <c r="BB855" s="44">
        <f t="shared" ca="1" si="89"/>
        <v>44779</v>
      </c>
      <c r="BC855" s="6">
        <f>$AV$2</f>
        <v>12</v>
      </c>
      <c r="BD855" s="6">
        <f ca="1">$AV$47</f>
        <v>78</v>
      </c>
      <c r="BF855" s="6" cm="1">
        <f t="array" aca="1" ref="BF855" ca="1">SMALL(IF(CGAC-$D$1&lt;36,ROW($BD$3:$BD$1009)-2,9999),ROW(853:853))</f>
        <v>9999</v>
      </c>
      <c r="BG855" s="6" cm="1">
        <f t="array" aca="1" ref="BG855" ca="1">OFFSET($AZ$2,$BF855,COLUMN(A:A),,)</f>
        <v>0</v>
      </c>
      <c r="BH855" s="49" cm="1">
        <f t="array" aca="1" ref="BH855" ca="1">OFFSET($AZ$2,$BF855,COLUMN(B:B),,)</f>
        <v>0</v>
      </c>
      <c r="BI855" s="6" cm="1">
        <f t="array" aca="1" ref="BI855" ca="1">OFFSET($AZ$2,$BF855,COLUMN(C:C),,)</f>
        <v>0</v>
      </c>
      <c r="BJ855" s="6" cm="1">
        <f t="array" aca="1" ref="BJ855" ca="1">OFFSET($AZ$2,$BF855,COLUMN(D:D),,)</f>
        <v>0</v>
      </c>
    </row>
    <row r="856" spans="52:62">
      <c r="AZ856" s="6">
        <v>854</v>
      </c>
      <c r="BA856" s="45" t="str">
        <f t="shared" ca="1" si="88"/>
        <v>DJ5961-001</v>
      </c>
      <c r="BB856" s="44">
        <f t="shared" ca="1" si="89"/>
        <v>44779</v>
      </c>
      <c r="BC856" s="6">
        <f>$AW$2</f>
        <v>12.5</v>
      </c>
      <c r="BD856" s="6">
        <f ca="1">$AW$47</f>
        <v>18</v>
      </c>
      <c r="BF856" s="6" cm="1">
        <f t="array" aca="1" ref="BF856" ca="1">SMALL(IF(CGAC-$D$1&lt;36,ROW($BD$3:$BD$1009)-2,9999),ROW(854:854))</f>
        <v>9999</v>
      </c>
      <c r="BG856" s="6" cm="1">
        <f t="array" aca="1" ref="BG856" ca="1">OFFSET($AZ$2,$BF856,COLUMN(A:A),,)</f>
        <v>0</v>
      </c>
      <c r="BH856" s="49" cm="1">
        <f t="array" aca="1" ref="BH856" ca="1">OFFSET($AZ$2,$BF856,COLUMN(B:B),,)</f>
        <v>0</v>
      </c>
      <c r="BI856" s="6" cm="1">
        <f t="array" aca="1" ref="BI856" ca="1">OFFSET($AZ$2,$BF856,COLUMN(C:C),,)</f>
        <v>0</v>
      </c>
      <c r="BJ856" s="6" cm="1">
        <f t="array" aca="1" ref="BJ856" ca="1">OFFSET($AZ$2,$BF856,COLUMN(D:D),,)</f>
        <v>0</v>
      </c>
    </row>
    <row r="857" spans="52:62">
      <c r="AZ857" s="6">
        <v>855</v>
      </c>
      <c r="BA857" s="45" t="str">
        <f t="shared" ca="1" si="88"/>
        <v>DJ5961-001</v>
      </c>
      <c r="BB857" s="44">
        <f t="shared" ca="1" si="89"/>
        <v>44779</v>
      </c>
      <c r="BC857" s="6">
        <f>$AX$2</f>
        <v>13</v>
      </c>
      <c r="BD857" s="6">
        <f ca="1">$AX$47</f>
        <v>18</v>
      </c>
      <c r="BF857" s="6" cm="1">
        <f t="array" aca="1" ref="BF857" ca="1">SMALL(IF(CGAC-$D$1&lt;36,ROW($BD$3:$BD$1009)-2,9999),ROW(855:855))</f>
        <v>9999</v>
      </c>
      <c r="BG857" s="6" cm="1">
        <f t="array" aca="1" ref="BG857" ca="1">OFFSET($AZ$2,$BF857,COLUMN(A:A),,)</f>
        <v>0</v>
      </c>
      <c r="BH857" s="49" cm="1">
        <f t="array" aca="1" ref="BH857" ca="1">OFFSET($AZ$2,$BF857,COLUMN(B:B),,)</f>
        <v>0</v>
      </c>
      <c r="BI857" s="6" cm="1">
        <f t="array" aca="1" ref="BI857" ca="1">OFFSET($AZ$2,$BF857,COLUMN(C:C),,)</f>
        <v>0</v>
      </c>
      <c r="BJ857" s="6" cm="1">
        <f t="array" aca="1" ref="BJ857" ca="1">OFFSET($AZ$2,$BF857,COLUMN(D:D),,)</f>
        <v>0</v>
      </c>
    </row>
    <row r="858" spans="52:62">
      <c r="AZ858" s="6">
        <v>856</v>
      </c>
      <c r="BA858" s="45" t="str">
        <f ca="1">$AD$48</f>
        <v>CV0852-004</v>
      </c>
      <c r="BB858" s="44">
        <f ca="1">$AE$48</f>
        <v>44786</v>
      </c>
      <c r="BC858" s="6">
        <f>$AF$2</f>
        <v>4</v>
      </c>
      <c r="BD858" s="6">
        <f ca="1">$AF$48</f>
        <v>0</v>
      </c>
      <c r="BF858" s="6" cm="1">
        <f t="array" aca="1" ref="BF858" ca="1">SMALL(IF(CGAC-$D$1&lt;36,ROW($BD$3:$BD$1009)-2,9999),ROW(856:856))</f>
        <v>9999</v>
      </c>
      <c r="BG858" s="6" cm="1">
        <f t="array" aca="1" ref="BG858" ca="1">OFFSET($AZ$2,$BF858,COLUMN(A:A),,)</f>
        <v>0</v>
      </c>
      <c r="BH858" s="49" cm="1">
        <f t="array" aca="1" ref="BH858" ca="1">OFFSET($AZ$2,$BF858,COLUMN(B:B),,)</f>
        <v>0</v>
      </c>
      <c r="BI858" s="6" cm="1">
        <f t="array" aca="1" ref="BI858" ca="1">OFFSET($AZ$2,$BF858,COLUMN(C:C),,)</f>
        <v>0</v>
      </c>
      <c r="BJ858" s="6" cm="1">
        <f t="array" aca="1" ref="BJ858" ca="1">OFFSET($AZ$2,$BF858,COLUMN(D:D),,)</f>
        <v>0</v>
      </c>
    </row>
    <row r="859" spans="52:62">
      <c r="AZ859" s="6">
        <v>857</v>
      </c>
      <c r="BA859" s="45" t="str">
        <f t="shared" ref="BA859:BA876" ca="1" si="90">$AD$48</f>
        <v>CV0852-004</v>
      </c>
      <c r="BB859" s="44">
        <f t="shared" ref="BB859:BB876" ca="1" si="91">$AE$48</f>
        <v>44786</v>
      </c>
      <c r="BC859" s="6">
        <f>$AG$2</f>
        <v>4.5</v>
      </c>
      <c r="BD859" s="6">
        <f ca="1">$AG$48</f>
        <v>0</v>
      </c>
      <c r="BF859" s="6" cm="1">
        <f t="array" aca="1" ref="BF859" ca="1">SMALL(IF(CGAC-$D$1&lt;36,ROW($BD$3:$BD$1009)-2,9999),ROW(857:857))</f>
        <v>9999</v>
      </c>
      <c r="BG859" s="6" cm="1">
        <f t="array" aca="1" ref="BG859" ca="1">OFFSET($AZ$2,$BF859,COLUMN(A:A),,)</f>
        <v>0</v>
      </c>
      <c r="BH859" s="49" cm="1">
        <f t="array" aca="1" ref="BH859" ca="1">OFFSET($AZ$2,$BF859,COLUMN(B:B),,)</f>
        <v>0</v>
      </c>
      <c r="BI859" s="6" cm="1">
        <f t="array" aca="1" ref="BI859" ca="1">OFFSET($AZ$2,$BF859,COLUMN(C:C),,)</f>
        <v>0</v>
      </c>
      <c r="BJ859" s="6" cm="1">
        <f t="array" aca="1" ref="BJ859" ca="1">OFFSET($AZ$2,$BF859,COLUMN(D:D),,)</f>
        <v>0</v>
      </c>
    </row>
    <row r="860" spans="52:62">
      <c r="AZ860" s="6">
        <v>858</v>
      </c>
      <c r="BA860" s="45" t="str">
        <f t="shared" ca="1" si="90"/>
        <v>CV0852-004</v>
      </c>
      <c r="BB860" s="44">
        <f t="shared" ca="1" si="91"/>
        <v>44786</v>
      </c>
      <c r="BC860" s="6">
        <f>$AH$2</f>
        <v>5</v>
      </c>
      <c r="BD860" s="6">
        <f ca="1">$AH$48</f>
        <v>0</v>
      </c>
      <c r="BF860" s="6" cm="1">
        <f t="array" aca="1" ref="BF860" ca="1">SMALL(IF(CGAC-$D$1&lt;36,ROW($BD$3:$BD$1009)-2,9999),ROW(858:858))</f>
        <v>9999</v>
      </c>
      <c r="BG860" s="6" cm="1">
        <f t="array" aca="1" ref="BG860" ca="1">OFFSET($AZ$2,$BF860,COLUMN(A:A),,)</f>
        <v>0</v>
      </c>
      <c r="BH860" s="49" cm="1">
        <f t="array" aca="1" ref="BH860" ca="1">OFFSET($AZ$2,$BF860,COLUMN(B:B),,)</f>
        <v>0</v>
      </c>
      <c r="BI860" s="6" cm="1">
        <f t="array" aca="1" ref="BI860" ca="1">OFFSET($AZ$2,$BF860,COLUMN(C:C),,)</f>
        <v>0</v>
      </c>
      <c r="BJ860" s="6" cm="1">
        <f t="array" aca="1" ref="BJ860" ca="1">OFFSET($AZ$2,$BF860,COLUMN(D:D),,)</f>
        <v>0</v>
      </c>
    </row>
    <row r="861" spans="52:62">
      <c r="AZ861" s="6">
        <v>859</v>
      </c>
      <c r="BA861" s="45" t="str">
        <f t="shared" ca="1" si="90"/>
        <v>CV0852-004</v>
      </c>
      <c r="BB861" s="44">
        <f t="shared" ca="1" si="91"/>
        <v>44786</v>
      </c>
      <c r="BC861" s="6">
        <f>$AI$2</f>
        <v>5.5</v>
      </c>
      <c r="BD861" s="6">
        <f ca="1">$AI$48</f>
        <v>0</v>
      </c>
      <c r="BF861" s="6" cm="1">
        <f t="array" aca="1" ref="BF861" ca="1">SMALL(IF(CGAC-$D$1&lt;36,ROW($BD$3:$BD$1009)-2,9999),ROW(859:859))</f>
        <v>9999</v>
      </c>
      <c r="BG861" s="6" cm="1">
        <f t="array" aca="1" ref="BG861" ca="1">OFFSET($AZ$2,$BF861,COLUMN(A:A),,)</f>
        <v>0</v>
      </c>
      <c r="BH861" s="49" cm="1">
        <f t="array" aca="1" ref="BH861" ca="1">OFFSET($AZ$2,$BF861,COLUMN(B:B),,)</f>
        <v>0</v>
      </c>
      <c r="BI861" s="6" cm="1">
        <f t="array" aca="1" ref="BI861" ca="1">OFFSET($AZ$2,$BF861,COLUMN(C:C),,)</f>
        <v>0</v>
      </c>
      <c r="BJ861" s="6" cm="1">
        <f t="array" aca="1" ref="BJ861" ca="1">OFFSET($AZ$2,$BF861,COLUMN(D:D),,)</f>
        <v>0</v>
      </c>
    </row>
    <row r="862" spans="52:62">
      <c r="AZ862" s="6">
        <v>860</v>
      </c>
      <c r="BA862" s="45" t="str">
        <f t="shared" ca="1" si="90"/>
        <v>CV0852-004</v>
      </c>
      <c r="BB862" s="44">
        <f t="shared" ca="1" si="91"/>
        <v>44786</v>
      </c>
      <c r="BC862" s="6">
        <f>$AJ$2</f>
        <v>6</v>
      </c>
      <c r="BD862" s="6">
        <f ca="1">$AJ$48</f>
        <v>18</v>
      </c>
      <c r="BF862" s="6" cm="1">
        <f t="array" aca="1" ref="BF862" ca="1">SMALL(IF(CGAC-$D$1&lt;36,ROW($BD$3:$BD$1009)-2,9999),ROW(860:860))</f>
        <v>9999</v>
      </c>
      <c r="BG862" s="6" cm="1">
        <f t="array" aca="1" ref="BG862" ca="1">OFFSET($AZ$2,$BF862,COLUMN(A:A),,)</f>
        <v>0</v>
      </c>
      <c r="BH862" s="49" cm="1">
        <f t="array" aca="1" ref="BH862" ca="1">OFFSET($AZ$2,$BF862,COLUMN(B:B),,)</f>
        <v>0</v>
      </c>
      <c r="BI862" s="6" cm="1">
        <f t="array" aca="1" ref="BI862" ca="1">OFFSET($AZ$2,$BF862,COLUMN(C:C),,)</f>
        <v>0</v>
      </c>
      <c r="BJ862" s="6" cm="1">
        <f t="array" aca="1" ref="BJ862" ca="1">OFFSET($AZ$2,$BF862,COLUMN(D:D),,)</f>
        <v>0</v>
      </c>
    </row>
    <row r="863" spans="52:62">
      <c r="AZ863" s="6">
        <v>861</v>
      </c>
      <c r="BA863" s="45" t="str">
        <f t="shared" ca="1" si="90"/>
        <v>CV0852-004</v>
      </c>
      <c r="BB863" s="44">
        <f t="shared" ca="1" si="91"/>
        <v>44786</v>
      </c>
      <c r="BC863" s="6">
        <f>$AK$2</f>
        <v>6.5</v>
      </c>
      <c r="BD863" s="6">
        <f ca="1">$AK$48</f>
        <v>36</v>
      </c>
      <c r="BF863" s="6" cm="1">
        <f t="array" aca="1" ref="BF863" ca="1">SMALL(IF(CGAC-$D$1&lt;36,ROW($BD$3:$BD$1009)-2,9999),ROW(861:861))</f>
        <v>9999</v>
      </c>
      <c r="BG863" s="6" cm="1">
        <f t="array" aca="1" ref="BG863" ca="1">OFFSET($AZ$2,$BF863,COLUMN(A:A),,)</f>
        <v>0</v>
      </c>
      <c r="BH863" s="49" cm="1">
        <f t="array" aca="1" ref="BH863" ca="1">OFFSET($AZ$2,$BF863,COLUMN(B:B),,)</f>
        <v>0</v>
      </c>
      <c r="BI863" s="6" cm="1">
        <f t="array" aca="1" ref="BI863" ca="1">OFFSET($AZ$2,$BF863,COLUMN(C:C),,)</f>
        <v>0</v>
      </c>
      <c r="BJ863" s="6" cm="1">
        <f t="array" aca="1" ref="BJ863" ca="1">OFFSET($AZ$2,$BF863,COLUMN(D:D),,)</f>
        <v>0</v>
      </c>
    </row>
    <row r="864" spans="52:62">
      <c r="AZ864" s="6">
        <v>862</v>
      </c>
      <c r="BA864" s="45" t="str">
        <f t="shared" ca="1" si="90"/>
        <v>CV0852-004</v>
      </c>
      <c r="BB864" s="44">
        <f t="shared" ca="1" si="91"/>
        <v>44786</v>
      </c>
      <c r="BC864" s="6">
        <f>$AL$2</f>
        <v>7</v>
      </c>
      <c r="BD864" s="6">
        <f ca="1">$AL$48</f>
        <v>114</v>
      </c>
      <c r="BF864" s="6" cm="1">
        <f t="array" aca="1" ref="BF864" ca="1">SMALL(IF(CGAC-$D$1&lt;36,ROW($BD$3:$BD$1009)-2,9999),ROW(862:862))</f>
        <v>9999</v>
      </c>
      <c r="BG864" s="6" cm="1">
        <f t="array" aca="1" ref="BG864" ca="1">OFFSET($AZ$2,$BF864,COLUMN(A:A),,)</f>
        <v>0</v>
      </c>
      <c r="BH864" s="49" cm="1">
        <f t="array" aca="1" ref="BH864" ca="1">OFFSET($AZ$2,$BF864,COLUMN(B:B),,)</f>
        <v>0</v>
      </c>
      <c r="BI864" s="6" cm="1">
        <f t="array" aca="1" ref="BI864" ca="1">OFFSET($AZ$2,$BF864,COLUMN(C:C),,)</f>
        <v>0</v>
      </c>
      <c r="BJ864" s="6" cm="1">
        <f t="array" aca="1" ref="BJ864" ca="1">OFFSET($AZ$2,$BF864,COLUMN(D:D),,)</f>
        <v>0</v>
      </c>
    </row>
    <row r="865" spans="52:62">
      <c r="AZ865" s="6">
        <v>863</v>
      </c>
      <c r="BA865" s="45" t="str">
        <f t="shared" ca="1" si="90"/>
        <v>CV0852-004</v>
      </c>
      <c r="BB865" s="44">
        <f t="shared" ca="1" si="91"/>
        <v>44786</v>
      </c>
      <c r="BC865" s="6">
        <f>$AM$2</f>
        <v>7.5</v>
      </c>
      <c r="BD865" s="6">
        <f ca="1">$AM$48</f>
        <v>60</v>
      </c>
      <c r="BF865" s="6" cm="1">
        <f t="array" aca="1" ref="BF865" ca="1">SMALL(IF(CGAC-$D$1&lt;36,ROW($BD$3:$BD$1009)-2,9999),ROW(863:863))</f>
        <v>9999</v>
      </c>
      <c r="BG865" s="6" cm="1">
        <f t="array" aca="1" ref="BG865" ca="1">OFFSET($AZ$2,$BF865,COLUMN(A:A),,)</f>
        <v>0</v>
      </c>
      <c r="BH865" s="49" cm="1">
        <f t="array" aca="1" ref="BH865" ca="1">OFFSET($AZ$2,$BF865,COLUMN(B:B),,)</f>
        <v>0</v>
      </c>
      <c r="BI865" s="6" cm="1">
        <f t="array" aca="1" ref="BI865" ca="1">OFFSET($AZ$2,$BF865,COLUMN(C:C),,)</f>
        <v>0</v>
      </c>
      <c r="BJ865" s="6" cm="1">
        <f t="array" aca="1" ref="BJ865" ca="1">OFFSET($AZ$2,$BF865,COLUMN(D:D),,)</f>
        <v>0</v>
      </c>
    </row>
    <row r="866" spans="52:62">
      <c r="AZ866" s="6">
        <v>864</v>
      </c>
      <c r="BA866" s="45" t="str">
        <f t="shared" ca="1" si="90"/>
        <v>CV0852-004</v>
      </c>
      <c r="BB866" s="44">
        <f t="shared" ca="1" si="91"/>
        <v>44786</v>
      </c>
      <c r="BC866" s="6">
        <f>$AN$2</f>
        <v>8</v>
      </c>
      <c r="BD866" s="6">
        <f ca="1">$AN$48</f>
        <v>252</v>
      </c>
      <c r="BF866" s="6" cm="1">
        <f t="array" aca="1" ref="BF866" ca="1">SMALL(IF(CGAC-$D$1&lt;36,ROW($BD$3:$BD$1009)-2,9999),ROW(864:864))</f>
        <v>9999</v>
      </c>
      <c r="BG866" s="6" cm="1">
        <f t="array" aca="1" ref="BG866" ca="1">OFFSET($AZ$2,$BF866,COLUMN(A:A),,)</f>
        <v>0</v>
      </c>
      <c r="BH866" s="49" cm="1">
        <f t="array" aca="1" ref="BH866" ca="1">OFFSET($AZ$2,$BF866,COLUMN(B:B),,)</f>
        <v>0</v>
      </c>
      <c r="BI866" s="6" cm="1">
        <f t="array" aca="1" ref="BI866" ca="1">OFFSET($AZ$2,$BF866,COLUMN(C:C),,)</f>
        <v>0</v>
      </c>
      <c r="BJ866" s="6" cm="1">
        <f t="array" aca="1" ref="BJ866" ca="1">OFFSET($AZ$2,$BF866,COLUMN(D:D),,)</f>
        <v>0</v>
      </c>
    </row>
    <row r="867" spans="52:62">
      <c r="AZ867" s="6">
        <v>865</v>
      </c>
      <c r="BA867" s="45" t="str">
        <f t="shared" ca="1" si="90"/>
        <v>CV0852-004</v>
      </c>
      <c r="BB867" s="44">
        <f t="shared" ca="1" si="91"/>
        <v>44786</v>
      </c>
      <c r="BC867" s="6">
        <f>$AO$2</f>
        <v>8.5</v>
      </c>
      <c r="BD867" s="6">
        <f ca="1">$AO$48</f>
        <v>252</v>
      </c>
      <c r="BF867" s="6" cm="1">
        <f t="array" aca="1" ref="BF867" ca="1">SMALL(IF(CGAC-$D$1&lt;36,ROW($BD$3:$BD$1009)-2,9999),ROW(865:865))</f>
        <v>9999</v>
      </c>
      <c r="BG867" s="6" cm="1">
        <f t="array" aca="1" ref="BG867" ca="1">OFFSET($AZ$2,$BF867,COLUMN(A:A),,)</f>
        <v>0</v>
      </c>
      <c r="BH867" s="49" cm="1">
        <f t="array" aca="1" ref="BH867" ca="1">OFFSET($AZ$2,$BF867,COLUMN(B:B),,)</f>
        <v>0</v>
      </c>
      <c r="BI867" s="6" cm="1">
        <f t="array" aca="1" ref="BI867" ca="1">OFFSET($AZ$2,$BF867,COLUMN(C:C),,)</f>
        <v>0</v>
      </c>
      <c r="BJ867" s="6" cm="1">
        <f t="array" aca="1" ref="BJ867" ca="1">OFFSET($AZ$2,$BF867,COLUMN(D:D),,)</f>
        <v>0</v>
      </c>
    </row>
    <row r="868" spans="52:62">
      <c r="AZ868" s="6">
        <v>866</v>
      </c>
      <c r="BA868" s="45" t="str">
        <f t="shared" ca="1" si="90"/>
        <v>CV0852-004</v>
      </c>
      <c r="BB868" s="44">
        <f t="shared" ca="1" si="91"/>
        <v>44786</v>
      </c>
      <c r="BC868" s="6">
        <f>$AP$2</f>
        <v>9</v>
      </c>
      <c r="BD868" s="6">
        <f ca="1">$AP$48</f>
        <v>306</v>
      </c>
      <c r="BF868" s="6" cm="1">
        <f t="array" aca="1" ref="BF868" ca="1">SMALL(IF(CGAC-$D$1&lt;36,ROW($BD$3:$BD$1009)-2,9999),ROW(866:866))</f>
        <v>9999</v>
      </c>
      <c r="BG868" s="6" cm="1">
        <f t="array" aca="1" ref="BG868" ca="1">OFFSET($AZ$2,$BF868,COLUMN(A:A),,)</f>
        <v>0</v>
      </c>
      <c r="BH868" s="49" cm="1">
        <f t="array" aca="1" ref="BH868" ca="1">OFFSET($AZ$2,$BF868,COLUMN(B:B),,)</f>
        <v>0</v>
      </c>
      <c r="BI868" s="6" cm="1">
        <f t="array" aca="1" ref="BI868" ca="1">OFFSET($AZ$2,$BF868,COLUMN(C:C),,)</f>
        <v>0</v>
      </c>
      <c r="BJ868" s="6" cm="1">
        <f t="array" aca="1" ref="BJ868" ca="1">OFFSET($AZ$2,$BF868,COLUMN(D:D),,)</f>
        <v>0</v>
      </c>
    </row>
    <row r="869" spans="52:62">
      <c r="AZ869" s="6">
        <v>867</v>
      </c>
      <c r="BA869" s="45" t="str">
        <f t="shared" ca="1" si="90"/>
        <v>CV0852-004</v>
      </c>
      <c r="BB869" s="44">
        <f t="shared" ca="1" si="91"/>
        <v>44786</v>
      </c>
      <c r="BC869" s="6">
        <f>$AQ$2</f>
        <v>9.5</v>
      </c>
      <c r="BD869" s="6">
        <f ca="1">$AQ$48</f>
        <v>366</v>
      </c>
      <c r="BF869" s="6" cm="1">
        <f t="array" aca="1" ref="BF869" ca="1">SMALL(IF(CGAC-$D$1&lt;36,ROW($BD$3:$BD$1009)-2,9999),ROW(867:867))</f>
        <v>9999</v>
      </c>
      <c r="BG869" s="6" cm="1">
        <f t="array" aca="1" ref="BG869" ca="1">OFFSET($AZ$2,$BF869,COLUMN(A:A),,)</f>
        <v>0</v>
      </c>
      <c r="BH869" s="49" cm="1">
        <f t="array" aca="1" ref="BH869" ca="1">OFFSET($AZ$2,$BF869,COLUMN(B:B),,)</f>
        <v>0</v>
      </c>
      <c r="BI869" s="6" cm="1">
        <f t="array" aca="1" ref="BI869" ca="1">OFFSET($AZ$2,$BF869,COLUMN(C:C),,)</f>
        <v>0</v>
      </c>
      <c r="BJ869" s="6" cm="1">
        <f t="array" aca="1" ref="BJ869" ca="1">OFFSET($AZ$2,$BF869,COLUMN(D:D),,)</f>
        <v>0</v>
      </c>
    </row>
    <row r="870" spans="52:62">
      <c r="AZ870" s="6">
        <v>868</v>
      </c>
      <c r="BA870" s="45" t="str">
        <f t="shared" ca="1" si="90"/>
        <v>CV0852-004</v>
      </c>
      <c r="BB870" s="44">
        <f t="shared" ca="1" si="91"/>
        <v>44786</v>
      </c>
      <c r="BC870" s="6">
        <f>$AR$2</f>
        <v>10</v>
      </c>
      <c r="BD870" s="6">
        <f ca="1">$AR$48</f>
        <v>354</v>
      </c>
      <c r="BF870" s="6" cm="1">
        <f t="array" aca="1" ref="BF870" ca="1">SMALL(IF(CGAC-$D$1&lt;36,ROW($BD$3:$BD$1009)-2,9999),ROW(868:868))</f>
        <v>9999</v>
      </c>
      <c r="BG870" s="6" cm="1">
        <f t="array" aca="1" ref="BG870" ca="1">OFFSET($AZ$2,$BF870,COLUMN(A:A),,)</f>
        <v>0</v>
      </c>
      <c r="BH870" s="49" cm="1">
        <f t="array" aca="1" ref="BH870" ca="1">OFFSET($AZ$2,$BF870,COLUMN(B:B),,)</f>
        <v>0</v>
      </c>
      <c r="BI870" s="6" cm="1">
        <f t="array" aca="1" ref="BI870" ca="1">OFFSET($AZ$2,$BF870,COLUMN(C:C),,)</f>
        <v>0</v>
      </c>
      <c r="BJ870" s="6" cm="1">
        <f t="array" aca="1" ref="BJ870" ca="1">OFFSET($AZ$2,$BF870,COLUMN(D:D),,)</f>
        <v>0</v>
      </c>
    </row>
    <row r="871" spans="52:62">
      <c r="AZ871" s="6">
        <v>869</v>
      </c>
      <c r="BA871" s="45" t="str">
        <f t="shared" ca="1" si="90"/>
        <v>CV0852-004</v>
      </c>
      <c r="BB871" s="44">
        <f t="shared" ca="1" si="91"/>
        <v>44786</v>
      </c>
      <c r="BC871" s="6">
        <f>$AS$2</f>
        <v>10.5</v>
      </c>
      <c r="BD871" s="6">
        <f ca="1">$AS$48</f>
        <v>222</v>
      </c>
      <c r="BF871" s="6" cm="1">
        <f t="array" aca="1" ref="BF871" ca="1">SMALL(IF(CGAC-$D$1&lt;36,ROW($BD$3:$BD$1009)-2,9999),ROW(869:869))</f>
        <v>9999</v>
      </c>
      <c r="BG871" s="6" cm="1">
        <f t="array" aca="1" ref="BG871" ca="1">OFFSET($AZ$2,$BF871,COLUMN(A:A),,)</f>
        <v>0</v>
      </c>
      <c r="BH871" s="49" cm="1">
        <f t="array" aca="1" ref="BH871" ca="1">OFFSET($AZ$2,$BF871,COLUMN(B:B),,)</f>
        <v>0</v>
      </c>
      <c r="BI871" s="6" cm="1">
        <f t="array" aca="1" ref="BI871" ca="1">OFFSET($AZ$2,$BF871,COLUMN(C:C),,)</f>
        <v>0</v>
      </c>
      <c r="BJ871" s="6" cm="1">
        <f t="array" aca="1" ref="BJ871" ca="1">OFFSET($AZ$2,$BF871,COLUMN(D:D),,)</f>
        <v>0</v>
      </c>
    </row>
    <row r="872" spans="52:62">
      <c r="AZ872" s="6">
        <v>870</v>
      </c>
      <c r="BA872" s="45" t="str">
        <f t="shared" ca="1" si="90"/>
        <v>CV0852-004</v>
      </c>
      <c r="BB872" s="44">
        <f t="shared" ca="1" si="91"/>
        <v>44786</v>
      </c>
      <c r="BC872" s="6">
        <f>$AT$2</f>
        <v>11</v>
      </c>
      <c r="BD872" s="6">
        <f ca="1">$AT$48</f>
        <v>306</v>
      </c>
      <c r="BF872" s="6" cm="1">
        <f t="array" aca="1" ref="BF872" ca="1">SMALL(IF(CGAC-$D$1&lt;36,ROW($BD$3:$BD$1009)-2,9999),ROW(870:870))</f>
        <v>9999</v>
      </c>
      <c r="BG872" s="6" cm="1">
        <f t="array" aca="1" ref="BG872" ca="1">OFFSET($AZ$2,$BF872,COLUMN(A:A),,)</f>
        <v>0</v>
      </c>
      <c r="BH872" s="49" cm="1">
        <f t="array" aca="1" ref="BH872" ca="1">OFFSET($AZ$2,$BF872,COLUMN(B:B),,)</f>
        <v>0</v>
      </c>
      <c r="BI872" s="6" cm="1">
        <f t="array" aca="1" ref="BI872" ca="1">OFFSET($AZ$2,$BF872,COLUMN(C:C),,)</f>
        <v>0</v>
      </c>
      <c r="BJ872" s="6" cm="1">
        <f t="array" aca="1" ref="BJ872" ca="1">OFFSET($AZ$2,$BF872,COLUMN(D:D),,)</f>
        <v>0</v>
      </c>
    </row>
    <row r="873" spans="52:62">
      <c r="AZ873" s="6">
        <v>871</v>
      </c>
      <c r="BA873" s="45" t="str">
        <f t="shared" ca="1" si="90"/>
        <v>CV0852-004</v>
      </c>
      <c r="BB873" s="44">
        <f t="shared" ca="1" si="91"/>
        <v>44786</v>
      </c>
      <c r="BC873" s="6">
        <f>$AU$2</f>
        <v>11.5</v>
      </c>
      <c r="BD873" s="6">
        <f ca="1">$AU$48</f>
        <v>132</v>
      </c>
      <c r="BF873" s="6" cm="1">
        <f t="array" aca="1" ref="BF873" ca="1">SMALL(IF(CGAC-$D$1&lt;36,ROW($BD$3:$BD$1009)-2,9999),ROW(871:871))</f>
        <v>9999</v>
      </c>
      <c r="BG873" s="6" cm="1">
        <f t="array" aca="1" ref="BG873" ca="1">OFFSET($AZ$2,$BF873,COLUMN(A:A),,)</f>
        <v>0</v>
      </c>
      <c r="BH873" s="49" cm="1">
        <f t="array" aca="1" ref="BH873" ca="1">OFFSET($AZ$2,$BF873,COLUMN(B:B),,)</f>
        <v>0</v>
      </c>
      <c r="BI873" s="6" cm="1">
        <f t="array" aca="1" ref="BI873" ca="1">OFFSET($AZ$2,$BF873,COLUMN(C:C),,)</f>
        <v>0</v>
      </c>
      <c r="BJ873" s="6" cm="1">
        <f t="array" aca="1" ref="BJ873" ca="1">OFFSET($AZ$2,$BF873,COLUMN(D:D),,)</f>
        <v>0</v>
      </c>
    </row>
    <row r="874" spans="52:62">
      <c r="AZ874" s="6">
        <v>872</v>
      </c>
      <c r="BA874" s="45" t="str">
        <f t="shared" ca="1" si="90"/>
        <v>CV0852-004</v>
      </c>
      <c r="BB874" s="44">
        <f t="shared" ca="1" si="91"/>
        <v>44786</v>
      </c>
      <c r="BC874" s="6">
        <f>$AV$2</f>
        <v>12</v>
      </c>
      <c r="BD874" s="6">
        <f ca="1">$AV$48</f>
        <v>162</v>
      </c>
      <c r="BF874" s="6" cm="1">
        <f t="array" aca="1" ref="BF874" ca="1">SMALL(IF(CGAC-$D$1&lt;36,ROW($BD$3:$BD$1009)-2,9999),ROW(872:872))</f>
        <v>9999</v>
      </c>
      <c r="BG874" s="6" cm="1">
        <f t="array" aca="1" ref="BG874" ca="1">OFFSET($AZ$2,$BF874,COLUMN(A:A),,)</f>
        <v>0</v>
      </c>
      <c r="BH874" s="49" cm="1">
        <f t="array" aca="1" ref="BH874" ca="1">OFFSET($AZ$2,$BF874,COLUMN(B:B),,)</f>
        <v>0</v>
      </c>
      <c r="BI874" s="6" cm="1">
        <f t="array" aca="1" ref="BI874" ca="1">OFFSET($AZ$2,$BF874,COLUMN(C:C),,)</f>
        <v>0</v>
      </c>
      <c r="BJ874" s="6" cm="1">
        <f t="array" aca="1" ref="BJ874" ca="1">OFFSET($AZ$2,$BF874,COLUMN(D:D),,)</f>
        <v>0</v>
      </c>
    </row>
    <row r="875" spans="52:62">
      <c r="AZ875" s="6">
        <v>873</v>
      </c>
      <c r="BA875" s="45" t="str">
        <f t="shared" ca="1" si="90"/>
        <v>CV0852-004</v>
      </c>
      <c r="BB875" s="44">
        <f t="shared" ca="1" si="91"/>
        <v>44786</v>
      </c>
      <c r="BC875" s="6">
        <f>$AW$2</f>
        <v>12.5</v>
      </c>
      <c r="BD875" s="6">
        <f ca="1">$AW$48</f>
        <v>30</v>
      </c>
      <c r="BF875" s="6" cm="1">
        <f t="array" aca="1" ref="BF875" ca="1">SMALL(IF(CGAC-$D$1&lt;36,ROW($BD$3:$BD$1009)-2,9999),ROW(873:873))</f>
        <v>9999</v>
      </c>
      <c r="BG875" s="6" cm="1">
        <f t="array" aca="1" ref="BG875" ca="1">OFFSET($AZ$2,$BF875,COLUMN(A:A),,)</f>
        <v>0</v>
      </c>
      <c r="BH875" s="49" cm="1">
        <f t="array" aca="1" ref="BH875" ca="1">OFFSET($AZ$2,$BF875,COLUMN(B:B),,)</f>
        <v>0</v>
      </c>
      <c r="BI875" s="6" cm="1">
        <f t="array" aca="1" ref="BI875" ca="1">OFFSET($AZ$2,$BF875,COLUMN(C:C),,)</f>
        <v>0</v>
      </c>
      <c r="BJ875" s="6" cm="1">
        <f t="array" aca="1" ref="BJ875" ca="1">OFFSET($AZ$2,$BF875,COLUMN(D:D),,)</f>
        <v>0</v>
      </c>
    </row>
    <row r="876" spans="52:62">
      <c r="AZ876" s="6">
        <v>874</v>
      </c>
      <c r="BA876" s="45" t="str">
        <f t="shared" ca="1" si="90"/>
        <v>CV0852-004</v>
      </c>
      <c r="BB876" s="44">
        <f t="shared" ca="1" si="91"/>
        <v>44786</v>
      </c>
      <c r="BC876" s="6">
        <f>$AX$2</f>
        <v>13</v>
      </c>
      <c r="BD876" s="6">
        <f ca="1">$AX$48</f>
        <v>66</v>
      </c>
      <c r="BF876" s="6" cm="1">
        <f t="array" aca="1" ref="BF876" ca="1">SMALL(IF(CGAC-$D$1&lt;36,ROW($BD$3:$BD$1009)-2,9999),ROW(874:874))</f>
        <v>9999</v>
      </c>
      <c r="BG876" s="6" cm="1">
        <f t="array" aca="1" ref="BG876" ca="1">OFFSET($AZ$2,$BF876,COLUMN(A:A),,)</f>
        <v>0</v>
      </c>
      <c r="BH876" s="49" cm="1">
        <f t="array" aca="1" ref="BH876" ca="1">OFFSET($AZ$2,$BF876,COLUMN(B:B),,)</f>
        <v>0</v>
      </c>
      <c r="BI876" s="6" cm="1">
        <f t="array" aca="1" ref="BI876" ca="1">OFFSET($AZ$2,$BF876,COLUMN(C:C),,)</f>
        <v>0</v>
      </c>
      <c r="BJ876" s="6" cm="1">
        <f t="array" aca="1" ref="BJ876" ca="1">OFFSET($AZ$2,$BF876,COLUMN(D:D),,)</f>
        <v>0</v>
      </c>
    </row>
    <row r="877" spans="52:62">
      <c r="AZ877" s="6">
        <v>875</v>
      </c>
      <c r="BA877" s="45" t="str">
        <f ca="1">$AD$49</f>
        <v>DA5640-004</v>
      </c>
      <c r="BB877" s="44">
        <f ca="1">$AE$49</f>
        <v>44786</v>
      </c>
      <c r="BC877" s="6">
        <f>$AF$2</f>
        <v>4</v>
      </c>
      <c r="BD877" s="6">
        <f ca="1">$AF$49</f>
        <v>0</v>
      </c>
      <c r="BF877" s="6" cm="1">
        <f t="array" aca="1" ref="BF877" ca="1">SMALL(IF(CGAC-$D$1&lt;36,ROW($BD$3:$BD$1009)-2,9999),ROW(875:875))</f>
        <v>9999</v>
      </c>
      <c r="BG877" s="6" cm="1">
        <f t="array" aca="1" ref="BG877" ca="1">OFFSET($AZ$2,$BF877,COLUMN(A:A),,)</f>
        <v>0</v>
      </c>
      <c r="BH877" s="49" cm="1">
        <f t="array" aca="1" ref="BH877" ca="1">OFFSET($AZ$2,$BF877,COLUMN(B:B),,)</f>
        <v>0</v>
      </c>
      <c r="BI877" s="6" cm="1">
        <f t="array" aca="1" ref="BI877" ca="1">OFFSET($AZ$2,$BF877,COLUMN(C:C),,)</f>
        <v>0</v>
      </c>
      <c r="BJ877" s="6" cm="1">
        <f t="array" aca="1" ref="BJ877" ca="1">OFFSET($AZ$2,$BF877,COLUMN(D:D),,)</f>
        <v>0</v>
      </c>
    </row>
    <row r="878" spans="52:62">
      <c r="AZ878" s="6">
        <v>876</v>
      </c>
      <c r="BA878" s="45" t="str">
        <f t="shared" ref="BA878:BA895" ca="1" si="92">$AD$49</f>
        <v>DA5640-004</v>
      </c>
      <c r="BB878" s="44">
        <f t="shared" ref="BB878:BB895" ca="1" si="93">$AE$49</f>
        <v>44786</v>
      </c>
      <c r="BC878" s="6">
        <f>$AG$2</f>
        <v>4.5</v>
      </c>
      <c r="BD878" s="6">
        <f ca="1">$AG$49</f>
        <v>0</v>
      </c>
      <c r="BF878" s="6" cm="1">
        <f t="array" aca="1" ref="BF878" ca="1">SMALL(IF(CGAC-$D$1&lt;36,ROW($BD$3:$BD$1009)-2,9999),ROW(876:876))</f>
        <v>9999</v>
      </c>
      <c r="BG878" s="6" cm="1">
        <f t="array" aca="1" ref="BG878" ca="1">OFFSET($AZ$2,$BF878,COLUMN(A:A),,)</f>
        <v>0</v>
      </c>
      <c r="BH878" s="49" cm="1">
        <f t="array" aca="1" ref="BH878" ca="1">OFFSET($AZ$2,$BF878,COLUMN(B:B),,)</f>
        <v>0</v>
      </c>
      <c r="BI878" s="6" cm="1">
        <f t="array" aca="1" ref="BI878" ca="1">OFFSET($AZ$2,$BF878,COLUMN(C:C),,)</f>
        <v>0</v>
      </c>
      <c r="BJ878" s="6" cm="1">
        <f t="array" aca="1" ref="BJ878" ca="1">OFFSET($AZ$2,$BF878,COLUMN(D:D),,)</f>
        <v>0</v>
      </c>
    </row>
    <row r="879" spans="52:62">
      <c r="AZ879" s="6">
        <v>877</v>
      </c>
      <c r="BA879" s="45" t="str">
        <f t="shared" ca="1" si="92"/>
        <v>DA5640-004</v>
      </c>
      <c r="BB879" s="44">
        <f t="shared" ca="1" si="93"/>
        <v>44786</v>
      </c>
      <c r="BC879" s="6">
        <f>$AH$2</f>
        <v>5</v>
      </c>
      <c r="BD879" s="6">
        <f ca="1">$AH$49</f>
        <v>0</v>
      </c>
      <c r="BF879" s="6" cm="1">
        <f t="array" aca="1" ref="BF879" ca="1">SMALL(IF(CGAC-$D$1&lt;36,ROW($BD$3:$BD$1009)-2,9999),ROW(877:877))</f>
        <v>9999</v>
      </c>
      <c r="BG879" s="6" cm="1">
        <f t="array" aca="1" ref="BG879" ca="1">OFFSET($AZ$2,$BF879,COLUMN(A:A),,)</f>
        <v>0</v>
      </c>
      <c r="BH879" s="49" cm="1">
        <f t="array" aca="1" ref="BH879" ca="1">OFFSET($AZ$2,$BF879,COLUMN(B:B),,)</f>
        <v>0</v>
      </c>
      <c r="BI879" s="6" cm="1">
        <f t="array" aca="1" ref="BI879" ca="1">OFFSET($AZ$2,$BF879,COLUMN(C:C),,)</f>
        <v>0</v>
      </c>
      <c r="BJ879" s="6" cm="1">
        <f t="array" aca="1" ref="BJ879" ca="1">OFFSET($AZ$2,$BF879,COLUMN(D:D),,)</f>
        <v>0</v>
      </c>
    </row>
    <row r="880" spans="52:62">
      <c r="AZ880" s="6">
        <v>878</v>
      </c>
      <c r="BA880" s="45" t="str">
        <f t="shared" ca="1" si="92"/>
        <v>DA5640-004</v>
      </c>
      <c r="BB880" s="44">
        <f t="shared" ca="1" si="93"/>
        <v>44786</v>
      </c>
      <c r="BC880" s="6">
        <f>$AI$2</f>
        <v>5.5</v>
      </c>
      <c r="BD880" s="6">
        <f ca="1">$AI$49</f>
        <v>0</v>
      </c>
      <c r="BF880" s="6" cm="1">
        <f t="array" aca="1" ref="BF880" ca="1">SMALL(IF(CGAC-$D$1&lt;36,ROW($BD$3:$BD$1009)-2,9999),ROW(878:878))</f>
        <v>9999</v>
      </c>
      <c r="BG880" s="6" cm="1">
        <f t="array" aca="1" ref="BG880" ca="1">OFFSET($AZ$2,$BF880,COLUMN(A:A),,)</f>
        <v>0</v>
      </c>
      <c r="BH880" s="49" cm="1">
        <f t="array" aca="1" ref="BH880" ca="1">OFFSET($AZ$2,$BF880,COLUMN(B:B),,)</f>
        <v>0</v>
      </c>
      <c r="BI880" s="6" cm="1">
        <f t="array" aca="1" ref="BI880" ca="1">OFFSET($AZ$2,$BF880,COLUMN(C:C),,)</f>
        <v>0</v>
      </c>
      <c r="BJ880" s="6" cm="1">
        <f t="array" aca="1" ref="BJ880" ca="1">OFFSET($AZ$2,$BF880,COLUMN(D:D),,)</f>
        <v>0</v>
      </c>
    </row>
    <row r="881" spans="52:62">
      <c r="AZ881" s="6">
        <v>879</v>
      </c>
      <c r="BA881" s="45" t="str">
        <f t="shared" ca="1" si="92"/>
        <v>DA5640-004</v>
      </c>
      <c r="BB881" s="44">
        <f t="shared" ca="1" si="93"/>
        <v>44786</v>
      </c>
      <c r="BC881" s="6">
        <f>$AJ$2</f>
        <v>6</v>
      </c>
      <c r="BD881" s="6">
        <f ca="1">$AJ$49</f>
        <v>18</v>
      </c>
      <c r="BF881" s="6" cm="1">
        <f t="array" aca="1" ref="BF881" ca="1">SMALL(IF(CGAC-$D$1&lt;36,ROW($BD$3:$BD$1009)-2,9999),ROW(879:879))</f>
        <v>9999</v>
      </c>
      <c r="BG881" s="6" cm="1">
        <f t="array" aca="1" ref="BG881" ca="1">OFFSET($AZ$2,$BF881,COLUMN(A:A),,)</f>
        <v>0</v>
      </c>
      <c r="BH881" s="49" cm="1">
        <f t="array" aca="1" ref="BH881" ca="1">OFFSET($AZ$2,$BF881,COLUMN(B:B),,)</f>
        <v>0</v>
      </c>
      <c r="BI881" s="6" cm="1">
        <f t="array" aca="1" ref="BI881" ca="1">OFFSET($AZ$2,$BF881,COLUMN(C:C),,)</f>
        <v>0</v>
      </c>
      <c r="BJ881" s="6" cm="1">
        <f t="array" aca="1" ref="BJ881" ca="1">OFFSET($AZ$2,$BF881,COLUMN(D:D),,)</f>
        <v>0</v>
      </c>
    </row>
    <row r="882" spans="52:62">
      <c r="AZ882" s="6">
        <v>880</v>
      </c>
      <c r="BA882" s="45" t="str">
        <f t="shared" ca="1" si="92"/>
        <v>DA5640-004</v>
      </c>
      <c r="BB882" s="44">
        <f t="shared" ca="1" si="93"/>
        <v>44786</v>
      </c>
      <c r="BC882" s="6">
        <f>$AK$2</f>
        <v>6.5</v>
      </c>
      <c r="BD882" s="6">
        <f ca="1">$AK$49</f>
        <v>18</v>
      </c>
      <c r="BF882" s="6" cm="1">
        <f t="array" aca="1" ref="BF882" ca="1">SMALL(IF(CGAC-$D$1&lt;36,ROW($BD$3:$BD$1009)-2,9999),ROW(880:880))</f>
        <v>9999</v>
      </c>
      <c r="BG882" s="6" cm="1">
        <f t="array" aca="1" ref="BG882" ca="1">OFFSET($AZ$2,$BF882,COLUMN(A:A),,)</f>
        <v>0</v>
      </c>
      <c r="BH882" s="49" cm="1">
        <f t="array" aca="1" ref="BH882" ca="1">OFFSET($AZ$2,$BF882,COLUMN(B:B),,)</f>
        <v>0</v>
      </c>
      <c r="BI882" s="6" cm="1">
        <f t="array" aca="1" ref="BI882" ca="1">OFFSET($AZ$2,$BF882,COLUMN(C:C),,)</f>
        <v>0</v>
      </c>
      <c r="BJ882" s="6" cm="1">
        <f t="array" aca="1" ref="BJ882" ca="1">OFFSET($AZ$2,$BF882,COLUMN(D:D),,)</f>
        <v>0</v>
      </c>
    </row>
    <row r="883" spans="52:62">
      <c r="AZ883" s="6">
        <v>881</v>
      </c>
      <c r="BA883" s="45" t="str">
        <f t="shared" ca="1" si="92"/>
        <v>DA5640-004</v>
      </c>
      <c r="BB883" s="44">
        <f t="shared" ca="1" si="93"/>
        <v>44786</v>
      </c>
      <c r="BC883" s="6">
        <f>$AL$2</f>
        <v>7</v>
      </c>
      <c r="BD883" s="6">
        <f ca="1">$AL$49</f>
        <v>84</v>
      </c>
      <c r="BF883" s="6" cm="1">
        <f t="array" aca="1" ref="BF883" ca="1">SMALL(IF(CGAC-$D$1&lt;36,ROW($BD$3:$BD$1009)-2,9999),ROW(881:881))</f>
        <v>9999</v>
      </c>
      <c r="BG883" s="6" cm="1">
        <f t="array" aca="1" ref="BG883" ca="1">OFFSET($AZ$2,$BF883,COLUMN(A:A),,)</f>
        <v>0</v>
      </c>
      <c r="BH883" s="49" cm="1">
        <f t="array" aca="1" ref="BH883" ca="1">OFFSET($AZ$2,$BF883,COLUMN(B:B),,)</f>
        <v>0</v>
      </c>
      <c r="BI883" s="6" cm="1">
        <f t="array" aca="1" ref="BI883" ca="1">OFFSET($AZ$2,$BF883,COLUMN(C:C),,)</f>
        <v>0</v>
      </c>
      <c r="BJ883" s="6" cm="1">
        <f t="array" aca="1" ref="BJ883" ca="1">OFFSET($AZ$2,$BF883,COLUMN(D:D),,)</f>
        <v>0</v>
      </c>
    </row>
    <row r="884" spans="52:62">
      <c r="AZ884" s="6">
        <v>882</v>
      </c>
      <c r="BA884" s="45" t="str">
        <f t="shared" ca="1" si="92"/>
        <v>DA5640-004</v>
      </c>
      <c r="BB884" s="44">
        <f t="shared" ca="1" si="93"/>
        <v>44786</v>
      </c>
      <c r="BC884" s="6">
        <f>$AM$2</f>
        <v>7.5</v>
      </c>
      <c r="BD884" s="6">
        <f ca="1">$AM$49</f>
        <v>36</v>
      </c>
      <c r="BF884" s="6" cm="1">
        <f t="array" aca="1" ref="BF884" ca="1">SMALL(IF(CGAC-$D$1&lt;36,ROW($BD$3:$BD$1009)-2,9999),ROW(882:882))</f>
        <v>9999</v>
      </c>
      <c r="BG884" s="6" cm="1">
        <f t="array" aca="1" ref="BG884" ca="1">OFFSET($AZ$2,$BF884,COLUMN(A:A),,)</f>
        <v>0</v>
      </c>
      <c r="BH884" s="49" cm="1">
        <f t="array" aca="1" ref="BH884" ca="1">OFFSET($AZ$2,$BF884,COLUMN(B:B),,)</f>
        <v>0</v>
      </c>
      <c r="BI884" s="6" cm="1">
        <f t="array" aca="1" ref="BI884" ca="1">OFFSET($AZ$2,$BF884,COLUMN(C:C),,)</f>
        <v>0</v>
      </c>
      <c r="BJ884" s="6" cm="1">
        <f t="array" aca="1" ref="BJ884" ca="1">OFFSET($AZ$2,$BF884,COLUMN(D:D),,)</f>
        <v>0</v>
      </c>
    </row>
    <row r="885" spans="52:62">
      <c r="AZ885" s="6">
        <v>883</v>
      </c>
      <c r="BA885" s="45" t="str">
        <f t="shared" ca="1" si="92"/>
        <v>DA5640-004</v>
      </c>
      <c r="BB885" s="44">
        <f t="shared" ca="1" si="93"/>
        <v>44786</v>
      </c>
      <c r="BC885" s="6">
        <f>$AN$2</f>
        <v>8</v>
      </c>
      <c r="BD885" s="6">
        <f ca="1">$AN$49</f>
        <v>216</v>
      </c>
      <c r="BF885" s="6" cm="1">
        <f t="array" aca="1" ref="BF885" ca="1">SMALL(IF(CGAC-$D$1&lt;36,ROW($BD$3:$BD$1009)-2,9999),ROW(883:883))</f>
        <v>9999</v>
      </c>
      <c r="BG885" s="6" cm="1">
        <f t="array" aca="1" ref="BG885" ca="1">OFFSET($AZ$2,$BF885,COLUMN(A:A),,)</f>
        <v>0</v>
      </c>
      <c r="BH885" s="49" cm="1">
        <f t="array" aca="1" ref="BH885" ca="1">OFFSET($AZ$2,$BF885,COLUMN(B:B),,)</f>
        <v>0</v>
      </c>
      <c r="BI885" s="6" cm="1">
        <f t="array" aca="1" ref="BI885" ca="1">OFFSET($AZ$2,$BF885,COLUMN(C:C),,)</f>
        <v>0</v>
      </c>
      <c r="BJ885" s="6" cm="1">
        <f t="array" aca="1" ref="BJ885" ca="1">OFFSET($AZ$2,$BF885,COLUMN(D:D),,)</f>
        <v>0</v>
      </c>
    </row>
    <row r="886" spans="52:62">
      <c r="AZ886" s="6">
        <v>884</v>
      </c>
      <c r="BA886" s="45" t="str">
        <f t="shared" ca="1" si="92"/>
        <v>DA5640-004</v>
      </c>
      <c r="BB886" s="44">
        <f t="shared" ca="1" si="93"/>
        <v>44786</v>
      </c>
      <c r="BC886" s="6">
        <f>$AO$2</f>
        <v>8.5</v>
      </c>
      <c r="BD886" s="6">
        <f ca="1">$AO$49</f>
        <v>120</v>
      </c>
      <c r="BF886" s="6" cm="1">
        <f t="array" aca="1" ref="BF886" ca="1">SMALL(IF(CGAC-$D$1&lt;36,ROW($BD$3:$BD$1009)-2,9999),ROW(884:884))</f>
        <v>9999</v>
      </c>
      <c r="BG886" s="6" cm="1">
        <f t="array" aca="1" ref="BG886" ca="1">OFFSET($AZ$2,$BF886,COLUMN(A:A),,)</f>
        <v>0</v>
      </c>
      <c r="BH886" s="49" cm="1">
        <f t="array" aca="1" ref="BH886" ca="1">OFFSET($AZ$2,$BF886,COLUMN(B:B),,)</f>
        <v>0</v>
      </c>
      <c r="BI886" s="6" cm="1">
        <f t="array" aca="1" ref="BI886" ca="1">OFFSET($AZ$2,$BF886,COLUMN(C:C),,)</f>
        <v>0</v>
      </c>
      <c r="BJ886" s="6" cm="1">
        <f t="array" aca="1" ref="BJ886" ca="1">OFFSET($AZ$2,$BF886,COLUMN(D:D),,)</f>
        <v>0</v>
      </c>
    </row>
    <row r="887" spans="52:62">
      <c r="AZ887" s="6">
        <v>885</v>
      </c>
      <c r="BA887" s="45" t="str">
        <f t="shared" ca="1" si="92"/>
        <v>DA5640-004</v>
      </c>
      <c r="BB887" s="44">
        <f t="shared" ca="1" si="93"/>
        <v>44786</v>
      </c>
      <c r="BC887" s="6">
        <f>$AP$2</f>
        <v>9</v>
      </c>
      <c r="BD887" s="6">
        <f ca="1">$AP$49</f>
        <v>246</v>
      </c>
      <c r="BF887" s="6" cm="1">
        <f t="array" aca="1" ref="BF887" ca="1">SMALL(IF(CGAC-$D$1&lt;36,ROW($BD$3:$BD$1009)-2,9999),ROW(885:885))</f>
        <v>9999</v>
      </c>
      <c r="BG887" s="6" cm="1">
        <f t="array" aca="1" ref="BG887" ca="1">OFFSET($AZ$2,$BF887,COLUMN(A:A),,)</f>
        <v>0</v>
      </c>
      <c r="BH887" s="49" cm="1">
        <f t="array" aca="1" ref="BH887" ca="1">OFFSET($AZ$2,$BF887,COLUMN(B:B),,)</f>
        <v>0</v>
      </c>
      <c r="BI887" s="6" cm="1">
        <f t="array" aca="1" ref="BI887" ca="1">OFFSET($AZ$2,$BF887,COLUMN(C:C),,)</f>
        <v>0</v>
      </c>
      <c r="BJ887" s="6" cm="1">
        <f t="array" aca="1" ref="BJ887" ca="1">OFFSET($AZ$2,$BF887,COLUMN(D:D),,)</f>
        <v>0</v>
      </c>
    </row>
    <row r="888" spans="52:62">
      <c r="AZ888" s="6">
        <v>886</v>
      </c>
      <c r="BA888" s="45" t="str">
        <f t="shared" ca="1" si="92"/>
        <v>DA5640-004</v>
      </c>
      <c r="BB888" s="44">
        <f t="shared" ca="1" si="93"/>
        <v>44786</v>
      </c>
      <c r="BC888" s="6">
        <f>$AQ$2</f>
        <v>9.5</v>
      </c>
      <c r="BD888" s="6">
        <f ca="1">$AQ$49</f>
        <v>168</v>
      </c>
      <c r="BF888" s="6" cm="1">
        <f t="array" aca="1" ref="BF888" ca="1">SMALL(IF(CGAC-$D$1&lt;36,ROW($BD$3:$BD$1009)-2,9999),ROW(886:886))</f>
        <v>9999</v>
      </c>
      <c r="BG888" s="6" cm="1">
        <f t="array" aca="1" ref="BG888" ca="1">OFFSET($AZ$2,$BF888,COLUMN(A:A),,)</f>
        <v>0</v>
      </c>
      <c r="BH888" s="49" cm="1">
        <f t="array" aca="1" ref="BH888" ca="1">OFFSET($AZ$2,$BF888,COLUMN(B:B),,)</f>
        <v>0</v>
      </c>
      <c r="BI888" s="6" cm="1">
        <f t="array" aca="1" ref="BI888" ca="1">OFFSET($AZ$2,$BF888,COLUMN(C:C),,)</f>
        <v>0</v>
      </c>
      <c r="BJ888" s="6" cm="1">
        <f t="array" aca="1" ref="BJ888" ca="1">OFFSET($AZ$2,$BF888,COLUMN(D:D),,)</f>
        <v>0</v>
      </c>
    </row>
    <row r="889" spans="52:62">
      <c r="AZ889" s="6">
        <v>887</v>
      </c>
      <c r="BA889" s="45" t="str">
        <f t="shared" ca="1" si="92"/>
        <v>DA5640-004</v>
      </c>
      <c r="BB889" s="44">
        <f t="shared" ca="1" si="93"/>
        <v>44786</v>
      </c>
      <c r="BC889" s="6">
        <f>$AR$2</f>
        <v>10</v>
      </c>
      <c r="BD889" s="6">
        <f ca="1">$AR$49</f>
        <v>270</v>
      </c>
      <c r="BF889" s="6" cm="1">
        <f t="array" aca="1" ref="BF889" ca="1">SMALL(IF(CGAC-$D$1&lt;36,ROW($BD$3:$BD$1009)-2,9999),ROW(887:887))</f>
        <v>9999</v>
      </c>
      <c r="BG889" s="6" cm="1">
        <f t="array" aca="1" ref="BG889" ca="1">OFFSET($AZ$2,$BF889,COLUMN(A:A),,)</f>
        <v>0</v>
      </c>
      <c r="BH889" s="49" cm="1">
        <f t="array" aca="1" ref="BH889" ca="1">OFFSET($AZ$2,$BF889,COLUMN(B:B),,)</f>
        <v>0</v>
      </c>
      <c r="BI889" s="6" cm="1">
        <f t="array" aca="1" ref="BI889" ca="1">OFFSET($AZ$2,$BF889,COLUMN(C:C),,)</f>
        <v>0</v>
      </c>
      <c r="BJ889" s="6" cm="1">
        <f t="array" aca="1" ref="BJ889" ca="1">OFFSET($AZ$2,$BF889,COLUMN(D:D),,)</f>
        <v>0</v>
      </c>
    </row>
    <row r="890" spans="52:62">
      <c r="AZ890" s="6">
        <v>888</v>
      </c>
      <c r="BA890" s="45" t="str">
        <f t="shared" ca="1" si="92"/>
        <v>DA5640-004</v>
      </c>
      <c r="BB890" s="44">
        <f t="shared" ca="1" si="93"/>
        <v>44786</v>
      </c>
      <c r="BC890" s="6">
        <f>$AS$2</f>
        <v>10.5</v>
      </c>
      <c r="BD890" s="6">
        <f ca="1">$AS$49</f>
        <v>90</v>
      </c>
      <c r="BF890" s="6" cm="1">
        <f t="array" aca="1" ref="BF890" ca="1">SMALL(IF(CGAC-$D$1&lt;36,ROW($BD$3:$BD$1009)-2,9999),ROW(888:888))</f>
        <v>9999</v>
      </c>
      <c r="BG890" s="6" cm="1">
        <f t="array" aca="1" ref="BG890" ca="1">OFFSET($AZ$2,$BF890,COLUMN(A:A),,)</f>
        <v>0</v>
      </c>
      <c r="BH890" s="49" cm="1">
        <f t="array" aca="1" ref="BH890" ca="1">OFFSET($AZ$2,$BF890,COLUMN(B:B),,)</f>
        <v>0</v>
      </c>
      <c r="BI890" s="6" cm="1">
        <f t="array" aca="1" ref="BI890" ca="1">OFFSET($AZ$2,$BF890,COLUMN(C:C),,)</f>
        <v>0</v>
      </c>
      <c r="BJ890" s="6" cm="1">
        <f t="array" aca="1" ref="BJ890" ca="1">OFFSET($AZ$2,$BF890,COLUMN(D:D),,)</f>
        <v>0</v>
      </c>
    </row>
    <row r="891" spans="52:62">
      <c r="AZ891" s="6">
        <v>889</v>
      </c>
      <c r="BA891" s="45" t="str">
        <f t="shared" ca="1" si="92"/>
        <v>DA5640-004</v>
      </c>
      <c r="BB891" s="44">
        <f t="shared" ca="1" si="93"/>
        <v>44786</v>
      </c>
      <c r="BC891" s="6">
        <f>$AT$2</f>
        <v>11</v>
      </c>
      <c r="BD891" s="6">
        <f ca="1">$AT$49</f>
        <v>168</v>
      </c>
      <c r="BF891" s="6" cm="1">
        <f t="array" aca="1" ref="BF891" ca="1">SMALL(IF(CGAC-$D$1&lt;36,ROW($BD$3:$BD$1009)-2,9999),ROW(889:889))</f>
        <v>9999</v>
      </c>
      <c r="BG891" s="6" cm="1">
        <f t="array" aca="1" ref="BG891" ca="1">OFFSET($AZ$2,$BF891,COLUMN(A:A),,)</f>
        <v>0</v>
      </c>
      <c r="BH891" s="49" cm="1">
        <f t="array" aca="1" ref="BH891" ca="1">OFFSET($AZ$2,$BF891,COLUMN(B:B),,)</f>
        <v>0</v>
      </c>
      <c r="BI891" s="6" cm="1">
        <f t="array" aca="1" ref="BI891" ca="1">OFFSET($AZ$2,$BF891,COLUMN(C:C),,)</f>
        <v>0</v>
      </c>
      <c r="BJ891" s="6" cm="1">
        <f t="array" aca="1" ref="BJ891" ca="1">OFFSET($AZ$2,$BF891,COLUMN(D:D),,)</f>
        <v>0</v>
      </c>
    </row>
    <row r="892" spans="52:62">
      <c r="AZ892" s="6">
        <v>890</v>
      </c>
      <c r="BA892" s="45" t="str">
        <f t="shared" ca="1" si="92"/>
        <v>DA5640-004</v>
      </c>
      <c r="BB892" s="44">
        <f t="shared" ca="1" si="93"/>
        <v>44786</v>
      </c>
      <c r="BC892" s="6">
        <f>$AU$2</f>
        <v>11.5</v>
      </c>
      <c r="BD892" s="6">
        <f ca="1">$AU$49</f>
        <v>48</v>
      </c>
      <c r="BF892" s="6" cm="1">
        <f t="array" aca="1" ref="BF892" ca="1">SMALL(IF(CGAC-$D$1&lt;36,ROW($BD$3:$BD$1009)-2,9999),ROW(890:890))</f>
        <v>9999</v>
      </c>
      <c r="BG892" s="6" cm="1">
        <f t="array" aca="1" ref="BG892" ca="1">OFFSET($AZ$2,$BF892,COLUMN(A:A),,)</f>
        <v>0</v>
      </c>
      <c r="BH892" s="49" cm="1">
        <f t="array" aca="1" ref="BH892" ca="1">OFFSET($AZ$2,$BF892,COLUMN(B:B),,)</f>
        <v>0</v>
      </c>
      <c r="BI892" s="6" cm="1">
        <f t="array" aca="1" ref="BI892" ca="1">OFFSET($AZ$2,$BF892,COLUMN(C:C),,)</f>
        <v>0</v>
      </c>
      <c r="BJ892" s="6" cm="1">
        <f t="array" aca="1" ref="BJ892" ca="1">OFFSET($AZ$2,$BF892,COLUMN(D:D),,)</f>
        <v>0</v>
      </c>
    </row>
    <row r="893" spans="52:62">
      <c r="AZ893" s="6">
        <v>891</v>
      </c>
      <c r="BA893" s="45" t="str">
        <f t="shared" ca="1" si="92"/>
        <v>DA5640-004</v>
      </c>
      <c r="BB893" s="44">
        <f t="shared" ca="1" si="93"/>
        <v>44786</v>
      </c>
      <c r="BC893" s="6">
        <f>$AV$2</f>
        <v>12</v>
      </c>
      <c r="BD893" s="6">
        <f ca="1">$AV$49</f>
        <v>84</v>
      </c>
      <c r="BF893" s="6" cm="1">
        <f t="array" aca="1" ref="BF893" ca="1">SMALL(IF(CGAC-$D$1&lt;36,ROW($BD$3:$BD$1009)-2,9999),ROW(891:891))</f>
        <v>9999</v>
      </c>
      <c r="BG893" s="6" cm="1">
        <f t="array" aca="1" ref="BG893" ca="1">OFFSET($AZ$2,$BF893,COLUMN(A:A),,)</f>
        <v>0</v>
      </c>
      <c r="BH893" s="49" cm="1">
        <f t="array" aca="1" ref="BH893" ca="1">OFFSET($AZ$2,$BF893,COLUMN(B:B),,)</f>
        <v>0</v>
      </c>
      <c r="BI893" s="6" cm="1">
        <f t="array" aca="1" ref="BI893" ca="1">OFFSET($AZ$2,$BF893,COLUMN(C:C),,)</f>
        <v>0</v>
      </c>
      <c r="BJ893" s="6" cm="1">
        <f t="array" aca="1" ref="BJ893" ca="1">OFFSET($AZ$2,$BF893,COLUMN(D:D),,)</f>
        <v>0</v>
      </c>
    </row>
    <row r="894" spans="52:62">
      <c r="AZ894" s="6">
        <v>892</v>
      </c>
      <c r="BA894" s="45" t="str">
        <f t="shared" ca="1" si="92"/>
        <v>DA5640-004</v>
      </c>
      <c r="BB894" s="44">
        <f t="shared" ca="1" si="93"/>
        <v>44786</v>
      </c>
      <c r="BC894" s="6">
        <f>$AW$2</f>
        <v>12.5</v>
      </c>
      <c r="BD894" s="6">
        <f ca="1">$AW$49</f>
        <v>6</v>
      </c>
      <c r="BF894" s="6" cm="1">
        <f t="array" aca="1" ref="BF894" ca="1">SMALL(IF(CGAC-$D$1&lt;36,ROW($BD$3:$BD$1009)-2,9999),ROW(892:892))</f>
        <v>9999</v>
      </c>
      <c r="BG894" s="6" cm="1">
        <f t="array" aca="1" ref="BG894" ca="1">OFFSET($AZ$2,$BF894,COLUMN(A:A),,)</f>
        <v>0</v>
      </c>
      <c r="BH894" s="49" cm="1">
        <f t="array" aca="1" ref="BH894" ca="1">OFFSET($AZ$2,$BF894,COLUMN(B:B),,)</f>
        <v>0</v>
      </c>
      <c r="BI894" s="6" cm="1">
        <f t="array" aca="1" ref="BI894" ca="1">OFFSET($AZ$2,$BF894,COLUMN(C:C),,)</f>
        <v>0</v>
      </c>
      <c r="BJ894" s="6" cm="1">
        <f t="array" aca="1" ref="BJ894" ca="1">OFFSET($AZ$2,$BF894,COLUMN(D:D),,)</f>
        <v>0</v>
      </c>
    </row>
    <row r="895" spans="52:62">
      <c r="AZ895" s="6">
        <v>893</v>
      </c>
      <c r="BA895" s="45" t="str">
        <f t="shared" ca="1" si="92"/>
        <v>DA5640-004</v>
      </c>
      <c r="BB895" s="44">
        <f t="shared" ca="1" si="93"/>
        <v>44786</v>
      </c>
      <c r="BC895" s="6">
        <f>$AX$2</f>
        <v>13</v>
      </c>
      <c r="BD895" s="6">
        <f ca="1">$AX$49</f>
        <v>24</v>
      </c>
      <c r="BF895" s="6" cm="1">
        <f t="array" aca="1" ref="BF895" ca="1">SMALL(IF(CGAC-$D$1&lt;36,ROW($BD$3:$BD$1009)-2,9999),ROW(893:893))</f>
        <v>9999</v>
      </c>
      <c r="BG895" s="6" cm="1">
        <f t="array" aca="1" ref="BG895" ca="1">OFFSET($AZ$2,$BF895,COLUMN(A:A),,)</f>
        <v>0</v>
      </c>
      <c r="BH895" s="49" cm="1">
        <f t="array" aca="1" ref="BH895" ca="1">OFFSET($AZ$2,$BF895,COLUMN(B:B),,)</f>
        <v>0</v>
      </c>
      <c r="BI895" s="6" cm="1">
        <f t="array" aca="1" ref="BI895" ca="1">OFFSET($AZ$2,$BF895,COLUMN(C:C),,)</f>
        <v>0</v>
      </c>
      <c r="BJ895" s="6" cm="1">
        <f t="array" aca="1" ref="BJ895" ca="1">OFFSET($AZ$2,$BF895,COLUMN(D:D),,)</f>
        <v>0</v>
      </c>
    </row>
    <row r="896" spans="52:62">
      <c r="AZ896" s="6">
        <v>894</v>
      </c>
      <c r="BA896" s="45" t="str">
        <f ca="1">$AD$50</f>
        <v>DJ5963-001</v>
      </c>
      <c r="BB896" s="44">
        <f ca="1">$AE$50</f>
        <v>44786</v>
      </c>
      <c r="BC896" s="6">
        <f>$AF$2</f>
        <v>4</v>
      </c>
      <c r="BD896" s="6">
        <f ca="1">$AF$50</f>
        <v>0</v>
      </c>
      <c r="BF896" s="6" cm="1">
        <f t="array" aca="1" ref="BF896" ca="1">SMALL(IF(CGAC-$D$1&lt;36,ROW($BD$3:$BD$1009)-2,9999),ROW(894:894))</f>
        <v>9999</v>
      </c>
      <c r="BG896" s="6" cm="1">
        <f t="array" aca="1" ref="BG896" ca="1">OFFSET($AZ$2,$BF896,COLUMN(A:A),,)</f>
        <v>0</v>
      </c>
      <c r="BH896" s="49" cm="1">
        <f t="array" aca="1" ref="BH896" ca="1">OFFSET($AZ$2,$BF896,COLUMN(B:B),,)</f>
        <v>0</v>
      </c>
      <c r="BI896" s="6" cm="1">
        <f t="array" aca="1" ref="BI896" ca="1">OFFSET($AZ$2,$BF896,COLUMN(C:C),,)</f>
        <v>0</v>
      </c>
      <c r="BJ896" s="6" cm="1">
        <f t="array" aca="1" ref="BJ896" ca="1">OFFSET($AZ$2,$BF896,COLUMN(D:D),,)</f>
        <v>0</v>
      </c>
    </row>
    <row r="897" spans="52:62">
      <c r="AZ897" s="6">
        <v>895</v>
      </c>
      <c r="BA897" s="45" t="str">
        <f t="shared" ref="BA897:BA914" ca="1" si="94">$AD$50</f>
        <v>DJ5963-001</v>
      </c>
      <c r="BB897" s="44">
        <f t="shared" ref="BB897:BB914" ca="1" si="95">$AE$50</f>
        <v>44786</v>
      </c>
      <c r="BC897" s="6">
        <f>$AG$2</f>
        <v>4.5</v>
      </c>
      <c r="BD897" s="6">
        <f ca="1">$AG$50</f>
        <v>0</v>
      </c>
      <c r="BF897" s="6" cm="1">
        <f t="array" aca="1" ref="BF897" ca="1">SMALL(IF(CGAC-$D$1&lt;36,ROW($BD$3:$BD$1009)-2,9999),ROW(895:895))</f>
        <v>9999</v>
      </c>
      <c r="BG897" s="6" cm="1">
        <f t="array" aca="1" ref="BG897" ca="1">OFFSET($AZ$2,$BF897,COLUMN(A:A),,)</f>
        <v>0</v>
      </c>
      <c r="BH897" s="49" cm="1">
        <f t="array" aca="1" ref="BH897" ca="1">OFFSET($AZ$2,$BF897,COLUMN(B:B),,)</f>
        <v>0</v>
      </c>
      <c r="BI897" s="6" cm="1">
        <f t="array" aca="1" ref="BI897" ca="1">OFFSET($AZ$2,$BF897,COLUMN(C:C),,)</f>
        <v>0</v>
      </c>
      <c r="BJ897" s="6" cm="1">
        <f t="array" aca="1" ref="BJ897" ca="1">OFFSET($AZ$2,$BF897,COLUMN(D:D),,)</f>
        <v>0</v>
      </c>
    </row>
    <row r="898" spans="52:62">
      <c r="AZ898" s="6">
        <v>896</v>
      </c>
      <c r="BA898" s="45" t="str">
        <f t="shared" ca="1" si="94"/>
        <v>DJ5963-001</v>
      </c>
      <c r="BB898" s="44">
        <f t="shared" ca="1" si="95"/>
        <v>44786</v>
      </c>
      <c r="BC898" s="6">
        <f>$AH$2</f>
        <v>5</v>
      </c>
      <c r="BD898" s="6">
        <f ca="1">$AH$50</f>
        <v>0</v>
      </c>
      <c r="BF898" s="6" cm="1">
        <f t="array" aca="1" ref="BF898" ca="1">SMALL(IF(CGAC-$D$1&lt;36,ROW($BD$3:$BD$1009)-2,9999),ROW(896:896))</f>
        <v>9999</v>
      </c>
      <c r="BG898" s="6" cm="1">
        <f t="array" aca="1" ref="BG898" ca="1">OFFSET($AZ$2,$BF898,COLUMN(A:A),,)</f>
        <v>0</v>
      </c>
      <c r="BH898" s="49" cm="1">
        <f t="array" aca="1" ref="BH898" ca="1">OFFSET($AZ$2,$BF898,COLUMN(B:B),,)</f>
        <v>0</v>
      </c>
      <c r="BI898" s="6" cm="1">
        <f t="array" aca="1" ref="BI898" ca="1">OFFSET($AZ$2,$BF898,COLUMN(C:C),,)</f>
        <v>0</v>
      </c>
      <c r="BJ898" s="6" cm="1">
        <f t="array" aca="1" ref="BJ898" ca="1">OFFSET($AZ$2,$BF898,COLUMN(D:D),,)</f>
        <v>0</v>
      </c>
    </row>
    <row r="899" spans="52:62">
      <c r="AZ899" s="6">
        <v>897</v>
      </c>
      <c r="BA899" s="45" t="str">
        <f t="shared" ca="1" si="94"/>
        <v>DJ5963-001</v>
      </c>
      <c r="BB899" s="44">
        <f t="shared" ca="1" si="95"/>
        <v>44786</v>
      </c>
      <c r="BC899" s="6">
        <f>$AI$2</f>
        <v>5.5</v>
      </c>
      <c r="BD899" s="6">
        <f ca="1">$AI$50</f>
        <v>6</v>
      </c>
      <c r="BF899" s="6" cm="1">
        <f t="array" aca="1" ref="BF899" ca="1">SMALL(IF(CGAC-$D$1&lt;36,ROW($BD$3:$BD$1009)-2,9999),ROW(897:897))</f>
        <v>9999</v>
      </c>
      <c r="BG899" s="6" cm="1">
        <f t="array" aca="1" ref="BG899" ca="1">OFFSET($AZ$2,$BF899,COLUMN(A:A),,)</f>
        <v>0</v>
      </c>
      <c r="BH899" s="49" cm="1">
        <f t="array" aca="1" ref="BH899" ca="1">OFFSET($AZ$2,$BF899,COLUMN(B:B),,)</f>
        <v>0</v>
      </c>
      <c r="BI899" s="6" cm="1">
        <f t="array" aca="1" ref="BI899" ca="1">OFFSET($AZ$2,$BF899,COLUMN(C:C),,)</f>
        <v>0</v>
      </c>
      <c r="BJ899" s="6" cm="1">
        <f t="array" aca="1" ref="BJ899" ca="1">OFFSET($AZ$2,$BF899,COLUMN(D:D),,)</f>
        <v>0</v>
      </c>
    </row>
    <row r="900" spans="52:62">
      <c r="AZ900" s="6">
        <v>898</v>
      </c>
      <c r="BA900" s="45" t="str">
        <f t="shared" ca="1" si="94"/>
        <v>DJ5963-001</v>
      </c>
      <c r="BB900" s="44">
        <f t="shared" ca="1" si="95"/>
        <v>44786</v>
      </c>
      <c r="BC900" s="6">
        <f>$AJ$2</f>
        <v>6</v>
      </c>
      <c r="BD900" s="6">
        <f ca="1">$AJ$50</f>
        <v>0</v>
      </c>
      <c r="BF900" s="6" cm="1">
        <f t="array" aca="1" ref="BF900" ca="1">SMALL(IF(CGAC-$D$1&lt;36,ROW($BD$3:$BD$1009)-2,9999),ROW(898:898))</f>
        <v>9999</v>
      </c>
      <c r="BG900" s="6" cm="1">
        <f t="array" aca="1" ref="BG900" ca="1">OFFSET($AZ$2,$BF900,COLUMN(A:A),,)</f>
        <v>0</v>
      </c>
      <c r="BH900" s="49" cm="1">
        <f t="array" aca="1" ref="BH900" ca="1">OFFSET($AZ$2,$BF900,COLUMN(B:B),,)</f>
        <v>0</v>
      </c>
      <c r="BI900" s="6" cm="1">
        <f t="array" aca="1" ref="BI900" ca="1">OFFSET($AZ$2,$BF900,COLUMN(C:C),,)</f>
        <v>0</v>
      </c>
      <c r="BJ900" s="6" cm="1">
        <f t="array" aca="1" ref="BJ900" ca="1">OFFSET($AZ$2,$BF900,COLUMN(D:D),,)</f>
        <v>0</v>
      </c>
    </row>
    <row r="901" spans="52:62">
      <c r="AZ901" s="6">
        <v>899</v>
      </c>
      <c r="BA901" s="45" t="str">
        <f t="shared" ca="1" si="94"/>
        <v>DJ5963-001</v>
      </c>
      <c r="BB901" s="44">
        <f t="shared" ca="1" si="95"/>
        <v>44786</v>
      </c>
      <c r="BC901" s="6">
        <f>$AK$2</f>
        <v>6.5</v>
      </c>
      <c r="BD901" s="6">
        <f ca="1">$AK$50</f>
        <v>0</v>
      </c>
      <c r="BF901" s="6" cm="1">
        <f t="array" aca="1" ref="BF901" ca="1">SMALL(IF(CGAC-$D$1&lt;36,ROW($BD$3:$BD$1009)-2,9999),ROW(899:899))</f>
        <v>9999</v>
      </c>
      <c r="BG901" s="6" cm="1">
        <f t="array" aca="1" ref="BG901" ca="1">OFFSET($AZ$2,$BF901,COLUMN(A:A),,)</f>
        <v>0</v>
      </c>
      <c r="BH901" s="49" cm="1">
        <f t="array" aca="1" ref="BH901" ca="1">OFFSET($AZ$2,$BF901,COLUMN(B:B),,)</f>
        <v>0</v>
      </c>
      <c r="BI901" s="6" cm="1">
        <f t="array" aca="1" ref="BI901" ca="1">OFFSET($AZ$2,$BF901,COLUMN(C:C),,)</f>
        <v>0</v>
      </c>
      <c r="BJ901" s="6" cm="1">
        <f t="array" aca="1" ref="BJ901" ca="1">OFFSET($AZ$2,$BF901,COLUMN(D:D),,)</f>
        <v>0</v>
      </c>
    </row>
    <row r="902" spans="52:62">
      <c r="AZ902" s="6">
        <v>900</v>
      </c>
      <c r="BA902" s="45" t="str">
        <f t="shared" ca="1" si="94"/>
        <v>DJ5963-001</v>
      </c>
      <c r="BB902" s="44">
        <f t="shared" ca="1" si="95"/>
        <v>44786</v>
      </c>
      <c r="BC902" s="6">
        <f>$AL$2</f>
        <v>7</v>
      </c>
      <c r="BD902" s="6">
        <f ca="1">$AL$50</f>
        <v>360</v>
      </c>
      <c r="BF902" s="6" cm="1">
        <f t="array" aca="1" ref="BF902" ca="1">SMALL(IF(CGAC-$D$1&lt;36,ROW($BD$3:$BD$1009)-2,9999),ROW(900:900))</f>
        <v>9999</v>
      </c>
      <c r="BG902" s="6" cm="1">
        <f t="array" aca="1" ref="BG902" ca="1">OFFSET($AZ$2,$BF902,COLUMN(A:A),,)</f>
        <v>0</v>
      </c>
      <c r="BH902" s="49" cm="1">
        <f t="array" aca="1" ref="BH902" ca="1">OFFSET($AZ$2,$BF902,COLUMN(B:B),,)</f>
        <v>0</v>
      </c>
      <c r="BI902" s="6" cm="1">
        <f t="array" aca="1" ref="BI902" ca="1">OFFSET($AZ$2,$BF902,COLUMN(C:C),,)</f>
        <v>0</v>
      </c>
      <c r="BJ902" s="6" cm="1">
        <f t="array" aca="1" ref="BJ902" ca="1">OFFSET($AZ$2,$BF902,COLUMN(D:D),,)</f>
        <v>0</v>
      </c>
    </row>
    <row r="903" spans="52:62">
      <c r="AZ903" s="6">
        <v>901</v>
      </c>
      <c r="BA903" s="45" t="str">
        <f t="shared" ca="1" si="94"/>
        <v>DJ5963-001</v>
      </c>
      <c r="BB903" s="44">
        <f t="shared" ca="1" si="95"/>
        <v>44786</v>
      </c>
      <c r="BC903" s="6">
        <f>$AM$2</f>
        <v>7.5</v>
      </c>
      <c r="BD903" s="6">
        <f ca="1">$AM$50</f>
        <v>132</v>
      </c>
      <c r="BF903" s="6" cm="1">
        <f t="array" aca="1" ref="BF903" ca="1">SMALL(IF(CGAC-$D$1&lt;36,ROW($BD$3:$BD$1009)-2,9999),ROW(901:901))</f>
        <v>9999</v>
      </c>
      <c r="BG903" s="6" cm="1">
        <f t="array" aca="1" ref="BG903" ca="1">OFFSET($AZ$2,$BF903,COLUMN(A:A),,)</f>
        <v>0</v>
      </c>
      <c r="BH903" s="49" cm="1">
        <f t="array" aca="1" ref="BH903" ca="1">OFFSET($AZ$2,$BF903,COLUMN(B:B),,)</f>
        <v>0</v>
      </c>
      <c r="BI903" s="6" cm="1">
        <f t="array" aca="1" ref="BI903" ca="1">OFFSET($AZ$2,$BF903,COLUMN(C:C),,)</f>
        <v>0</v>
      </c>
      <c r="BJ903" s="6" cm="1">
        <f t="array" aca="1" ref="BJ903" ca="1">OFFSET($AZ$2,$BF903,COLUMN(D:D),,)</f>
        <v>0</v>
      </c>
    </row>
    <row r="904" spans="52:62">
      <c r="AZ904" s="6">
        <v>902</v>
      </c>
      <c r="BA904" s="45" t="str">
        <f t="shared" ca="1" si="94"/>
        <v>DJ5963-001</v>
      </c>
      <c r="BB904" s="44">
        <f t="shared" ca="1" si="95"/>
        <v>44786</v>
      </c>
      <c r="BC904" s="6">
        <f>$AN$2</f>
        <v>8</v>
      </c>
      <c r="BD904" s="6">
        <f ca="1">$AN$50</f>
        <v>342</v>
      </c>
      <c r="BF904" s="6" cm="1">
        <f t="array" aca="1" ref="BF904" ca="1">SMALL(IF(CGAC-$D$1&lt;36,ROW($BD$3:$BD$1009)-2,9999),ROW(902:902))</f>
        <v>9999</v>
      </c>
      <c r="BG904" s="6" cm="1">
        <f t="array" aca="1" ref="BG904" ca="1">OFFSET($AZ$2,$BF904,COLUMN(A:A),,)</f>
        <v>0</v>
      </c>
      <c r="BH904" s="49" cm="1">
        <f t="array" aca="1" ref="BH904" ca="1">OFFSET($AZ$2,$BF904,COLUMN(B:B),,)</f>
        <v>0</v>
      </c>
      <c r="BI904" s="6" cm="1">
        <f t="array" aca="1" ref="BI904" ca="1">OFFSET($AZ$2,$BF904,COLUMN(C:C),,)</f>
        <v>0</v>
      </c>
      <c r="BJ904" s="6" cm="1">
        <f t="array" aca="1" ref="BJ904" ca="1">OFFSET($AZ$2,$BF904,COLUMN(D:D),,)</f>
        <v>0</v>
      </c>
    </row>
    <row r="905" spans="52:62">
      <c r="AZ905" s="6">
        <v>903</v>
      </c>
      <c r="BA905" s="45" t="str">
        <f t="shared" ca="1" si="94"/>
        <v>DJ5963-001</v>
      </c>
      <c r="BB905" s="44">
        <f t="shared" ca="1" si="95"/>
        <v>44786</v>
      </c>
      <c r="BC905" s="6">
        <f>$AO$2</f>
        <v>8.5</v>
      </c>
      <c r="BD905" s="6">
        <f ca="1">$AO$50</f>
        <v>108</v>
      </c>
      <c r="BF905" s="6" cm="1">
        <f t="array" aca="1" ref="BF905" ca="1">SMALL(IF(CGAC-$D$1&lt;36,ROW($BD$3:$BD$1009)-2,9999),ROW(903:903))</f>
        <v>9999</v>
      </c>
      <c r="BG905" s="6" cm="1">
        <f t="array" aca="1" ref="BG905" ca="1">OFFSET($AZ$2,$BF905,COLUMN(A:A),,)</f>
        <v>0</v>
      </c>
      <c r="BH905" s="49" cm="1">
        <f t="array" aca="1" ref="BH905" ca="1">OFFSET($AZ$2,$BF905,COLUMN(B:B),,)</f>
        <v>0</v>
      </c>
      <c r="BI905" s="6" cm="1">
        <f t="array" aca="1" ref="BI905" ca="1">OFFSET($AZ$2,$BF905,COLUMN(C:C),,)</f>
        <v>0</v>
      </c>
      <c r="BJ905" s="6" cm="1">
        <f t="array" aca="1" ref="BJ905" ca="1">OFFSET($AZ$2,$BF905,COLUMN(D:D),,)</f>
        <v>0</v>
      </c>
    </row>
    <row r="906" spans="52:62">
      <c r="AZ906" s="6">
        <v>904</v>
      </c>
      <c r="BA906" s="45" t="str">
        <f t="shared" ca="1" si="94"/>
        <v>DJ5963-001</v>
      </c>
      <c r="BB906" s="44">
        <f t="shared" ca="1" si="95"/>
        <v>44786</v>
      </c>
      <c r="BC906" s="6">
        <f>$AP$2</f>
        <v>9</v>
      </c>
      <c r="BD906" s="6">
        <f ca="1">$AP$50</f>
        <v>348</v>
      </c>
      <c r="BF906" s="6" cm="1">
        <f t="array" aca="1" ref="BF906" ca="1">SMALL(IF(CGAC-$D$1&lt;36,ROW($BD$3:$BD$1009)-2,9999),ROW(904:904))</f>
        <v>9999</v>
      </c>
      <c r="BG906" s="6" cm="1">
        <f t="array" aca="1" ref="BG906" ca="1">OFFSET($AZ$2,$BF906,COLUMN(A:A),,)</f>
        <v>0</v>
      </c>
      <c r="BH906" s="49" cm="1">
        <f t="array" aca="1" ref="BH906" ca="1">OFFSET($AZ$2,$BF906,COLUMN(B:B),,)</f>
        <v>0</v>
      </c>
      <c r="BI906" s="6" cm="1">
        <f t="array" aca="1" ref="BI906" ca="1">OFFSET($AZ$2,$BF906,COLUMN(C:C),,)</f>
        <v>0</v>
      </c>
      <c r="BJ906" s="6" cm="1">
        <f t="array" aca="1" ref="BJ906" ca="1">OFFSET($AZ$2,$BF906,COLUMN(D:D),,)</f>
        <v>0</v>
      </c>
    </row>
    <row r="907" spans="52:62">
      <c r="AZ907" s="6">
        <v>905</v>
      </c>
      <c r="BA907" s="45" t="str">
        <f t="shared" ca="1" si="94"/>
        <v>DJ5963-001</v>
      </c>
      <c r="BB907" s="44">
        <f t="shared" ca="1" si="95"/>
        <v>44786</v>
      </c>
      <c r="BC907" s="6">
        <f>$AQ$2</f>
        <v>9.5</v>
      </c>
      <c r="BD907" s="6">
        <f ca="1">$AQ$50</f>
        <v>108</v>
      </c>
      <c r="BF907" s="6" cm="1">
        <f t="array" aca="1" ref="BF907" ca="1">SMALL(IF(CGAC-$D$1&lt;36,ROW($BD$3:$BD$1009)-2,9999),ROW(905:905))</f>
        <v>9999</v>
      </c>
      <c r="BG907" s="6" cm="1">
        <f t="array" aca="1" ref="BG907" ca="1">OFFSET($AZ$2,$BF907,COLUMN(A:A),,)</f>
        <v>0</v>
      </c>
      <c r="BH907" s="49" cm="1">
        <f t="array" aca="1" ref="BH907" ca="1">OFFSET($AZ$2,$BF907,COLUMN(B:B),,)</f>
        <v>0</v>
      </c>
      <c r="BI907" s="6" cm="1">
        <f t="array" aca="1" ref="BI907" ca="1">OFFSET($AZ$2,$BF907,COLUMN(C:C),,)</f>
        <v>0</v>
      </c>
      <c r="BJ907" s="6" cm="1">
        <f t="array" aca="1" ref="BJ907" ca="1">OFFSET($AZ$2,$BF907,COLUMN(D:D),,)</f>
        <v>0</v>
      </c>
    </row>
    <row r="908" spans="52:62">
      <c r="AZ908" s="6">
        <v>906</v>
      </c>
      <c r="BA908" s="45" t="str">
        <f t="shared" ca="1" si="94"/>
        <v>DJ5963-001</v>
      </c>
      <c r="BB908" s="44">
        <f t="shared" ca="1" si="95"/>
        <v>44786</v>
      </c>
      <c r="BC908" s="6">
        <f>$AR$2</f>
        <v>10</v>
      </c>
      <c r="BD908" s="6">
        <f ca="1">$AR$50</f>
        <v>390</v>
      </c>
      <c r="BF908" s="6" cm="1">
        <f t="array" aca="1" ref="BF908" ca="1">SMALL(IF(CGAC-$D$1&lt;36,ROW($BD$3:$BD$1009)-2,9999),ROW(906:906))</f>
        <v>9999</v>
      </c>
      <c r="BG908" s="6" cm="1">
        <f t="array" aca="1" ref="BG908" ca="1">OFFSET($AZ$2,$BF908,COLUMN(A:A),,)</f>
        <v>0</v>
      </c>
      <c r="BH908" s="49" cm="1">
        <f t="array" aca="1" ref="BH908" ca="1">OFFSET($AZ$2,$BF908,COLUMN(B:B),,)</f>
        <v>0</v>
      </c>
      <c r="BI908" s="6" cm="1">
        <f t="array" aca="1" ref="BI908" ca="1">OFFSET($AZ$2,$BF908,COLUMN(C:C),,)</f>
        <v>0</v>
      </c>
      <c r="BJ908" s="6" cm="1">
        <f t="array" aca="1" ref="BJ908" ca="1">OFFSET($AZ$2,$BF908,COLUMN(D:D),,)</f>
        <v>0</v>
      </c>
    </row>
    <row r="909" spans="52:62">
      <c r="AZ909" s="6">
        <v>907</v>
      </c>
      <c r="BA909" s="45" t="str">
        <f t="shared" ca="1" si="94"/>
        <v>DJ5963-001</v>
      </c>
      <c r="BB909" s="44">
        <f t="shared" ca="1" si="95"/>
        <v>44786</v>
      </c>
      <c r="BC909" s="6">
        <f>$AS$2</f>
        <v>10.5</v>
      </c>
      <c r="BD909" s="6">
        <f ca="1">$AS$50</f>
        <v>108</v>
      </c>
      <c r="BF909" s="6" cm="1">
        <f t="array" aca="1" ref="BF909" ca="1">SMALL(IF(CGAC-$D$1&lt;36,ROW($BD$3:$BD$1009)-2,9999),ROW(907:907))</f>
        <v>9999</v>
      </c>
      <c r="BG909" s="6" cm="1">
        <f t="array" aca="1" ref="BG909" ca="1">OFFSET($AZ$2,$BF909,COLUMN(A:A),,)</f>
        <v>0</v>
      </c>
      <c r="BH909" s="49" cm="1">
        <f t="array" aca="1" ref="BH909" ca="1">OFFSET($AZ$2,$BF909,COLUMN(B:B),,)</f>
        <v>0</v>
      </c>
      <c r="BI909" s="6" cm="1">
        <f t="array" aca="1" ref="BI909" ca="1">OFFSET($AZ$2,$BF909,COLUMN(C:C),,)</f>
        <v>0</v>
      </c>
      <c r="BJ909" s="6" cm="1">
        <f t="array" aca="1" ref="BJ909" ca="1">OFFSET($AZ$2,$BF909,COLUMN(D:D),,)</f>
        <v>0</v>
      </c>
    </row>
    <row r="910" spans="52:62">
      <c r="AZ910" s="6">
        <v>908</v>
      </c>
      <c r="BA910" s="45" t="str">
        <f t="shared" ca="1" si="94"/>
        <v>DJ5963-001</v>
      </c>
      <c r="BB910" s="44">
        <f t="shared" ca="1" si="95"/>
        <v>44786</v>
      </c>
      <c r="BC910" s="6">
        <f>$AT$2</f>
        <v>11</v>
      </c>
      <c r="BD910" s="6">
        <f ca="1">$AT$50</f>
        <v>462</v>
      </c>
      <c r="BF910" s="6" cm="1">
        <f t="array" aca="1" ref="BF910" ca="1">SMALL(IF(CGAC-$D$1&lt;36,ROW($BD$3:$BD$1009)-2,9999),ROW(908:908))</f>
        <v>9999</v>
      </c>
      <c r="BG910" s="6" cm="1">
        <f t="array" aca="1" ref="BG910" ca="1">OFFSET($AZ$2,$BF910,COLUMN(A:A),,)</f>
        <v>0</v>
      </c>
      <c r="BH910" s="49" cm="1">
        <f t="array" aca="1" ref="BH910" ca="1">OFFSET($AZ$2,$BF910,COLUMN(B:B),,)</f>
        <v>0</v>
      </c>
      <c r="BI910" s="6" cm="1">
        <f t="array" aca="1" ref="BI910" ca="1">OFFSET($AZ$2,$BF910,COLUMN(C:C),,)</f>
        <v>0</v>
      </c>
      <c r="BJ910" s="6" cm="1">
        <f t="array" aca="1" ref="BJ910" ca="1">OFFSET($AZ$2,$BF910,COLUMN(D:D),,)</f>
        <v>0</v>
      </c>
    </row>
    <row r="911" spans="52:62">
      <c r="AZ911" s="6">
        <v>909</v>
      </c>
      <c r="BA911" s="45" t="str">
        <f t="shared" ca="1" si="94"/>
        <v>DJ5963-001</v>
      </c>
      <c r="BB911" s="44">
        <f t="shared" ca="1" si="95"/>
        <v>44786</v>
      </c>
      <c r="BC911" s="6">
        <f>$AU$2</f>
        <v>11.5</v>
      </c>
      <c r="BD911" s="6">
        <f ca="1">$AU$50</f>
        <v>234</v>
      </c>
      <c r="BF911" s="6" cm="1">
        <f t="array" aca="1" ref="BF911" ca="1">SMALL(IF(CGAC-$D$1&lt;36,ROW($BD$3:$BD$1009)-2,9999),ROW(909:909))</f>
        <v>9999</v>
      </c>
      <c r="BG911" s="6" cm="1">
        <f t="array" aca="1" ref="BG911" ca="1">OFFSET($AZ$2,$BF911,COLUMN(A:A),,)</f>
        <v>0</v>
      </c>
      <c r="BH911" s="49" cm="1">
        <f t="array" aca="1" ref="BH911" ca="1">OFFSET($AZ$2,$BF911,COLUMN(B:B),,)</f>
        <v>0</v>
      </c>
      <c r="BI911" s="6" cm="1">
        <f t="array" aca="1" ref="BI911" ca="1">OFFSET($AZ$2,$BF911,COLUMN(C:C),,)</f>
        <v>0</v>
      </c>
      <c r="BJ911" s="6" cm="1">
        <f t="array" aca="1" ref="BJ911" ca="1">OFFSET($AZ$2,$BF911,COLUMN(D:D),,)</f>
        <v>0</v>
      </c>
    </row>
    <row r="912" spans="52:62">
      <c r="AZ912" s="6">
        <v>910</v>
      </c>
      <c r="BA912" s="45" t="str">
        <f t="shared" ca="1" si="94"/>
        <v>DJ5963-001</v>
      </c>
      <c r="BB912" s="44">
        <f t="shared" ca="1" si="95"/>
        <v>44786</v>
      </c>
      <c r="BC912" s="6">
        <f>$AV$2</f>
        <v>12</v>
      </c>
      <c r="BD912" s="6">
        <f ca="1">$AV$50</f>
        <v>252</v>
      </c>
      <c r="BF912" s="6" cm="1">
        <f t="array" aca="1" ref="BF912" ca="1">SMALL(IF(CGAC-$D$1&lt;36,ROW($BD$3:$BD$1009)-2,9999),ROW(910:910))</f>
        <v>9999</v>
      </c>
      <c r="BG912" s="6" cm="1">
        <f t="array" aca="1" ref="BG912" ca="1">OFFSET($AZ$2,$BF912,COLUMN(A:A),,)</f>
        <v>0</v>
      </c>
      <c r="BH912" s="49" cm="1">
        <f t="array" aca="1" ref="BH912" ca="1">OFFSET($AZ$2,$BF912,COLUMN(B:B),,)</f>
        <v>0</v>
      </c>
      <c r="BI912" s="6" cm="1">
        <f t="array" aca="1" ref="BI912" ca="1">OFFSET($AZ$2,$BF912,COLUMN(C:C),,)</f>
        <v>0</v>
      </c>
      <c r="BJ912" s="6" cm="1">
        <f t="array" aca="1" ref="BJ912" ca="1">OFFSET($AZ$2,$BF912,COLUMN(D:D),,)</f>
        <v>0</v>
      </c>
    </row>
    <row r="913" spans="52:62">
      <c r="AZ913" s="6">
        <v>911</v>
      </c>
      <c r="BA913" s="45" t="str">
        <f t="shared" ca="1" si="94"/>
        <v>DJ5963-001</v>
      </c>
      <c r="BB913" s="44">
        <f t="shared" ca="1" si="95"/>
        <v>44786</v>
      </c>
      <c r="BC913" s="6">
        <f>$AW$2</f>
        <v>12.5</v>
      </c>
      <c r="BD913" s="6">
        <f ca="1">$AW$50</f>
        <v>72</v>
      </c>
      <c r="BF913" s="6" cm="1">
        <f t="array" aca="1" ref="BF913" ca="1">SMALL(IF(CGAC-$D$1&lt;36,ROW($BD$3:$BD$1009)-2,9999),ROW(911:911))</f>
        <v>9999</v>
      </c>
      <c r="BG913" s="6" cm="1">
        <f t="array" aca="1" ref="BG913" ca="1">OFFSET($AZ$2,$BF913,COLUMN(A:A),,)</f>
        <v>0</v>
      </c>
      <c r="BH913" s="49" cm="1">
        <f t="array" aca="1" ref="BH913" ca="1">OFFSET($AZ$2,$BF913,COLUMN(B:B),,)</f>
        <v>0</v>
      </c>
      <c r="BI913" s="6" cm="1">
        <f t="array" aca="1" ref="BI913" ca="1">OFFSET($AZ$2,$BF913,COLUMN(C:C),,)</f>
        <v>0</v>
      </c>
      <c r="BJ913" s="6" cm="1">
        <f t="array" aca="1" ref="BJ913" ca="1">OFFSET($AZ$2,$BF913,COLUMN(D:D),,)</f>
        <v>0</v>
      </c>
    </row>
    <row r="914" spans="52:62">
      <c r="AZ914" s="6">
        <v>912</v>
      </c>
      <c r="BA914" s="45" t="str">
        <f t="shared" ca="1" si="94"/>
        <v>DJ5963-001</v>
      </c>
      <c r="BB914" s="44">
        <f t="shared" ca="1" si="95"/>
        <v>44786</v>
      </c>
      <c r="BC914" s="6">
        <f>$AX$2</f>
        <v>13</v>
      </c>
      <c r="BD914" s="6">
        <f ca="1">$AX$50</f>
        <v>246</v>
      </c>
      <c r="BF914" s="6" cm="1">
        <f t="array" aca="1" ref="BF914" ca="1">SMALL(IF(CGAC-$D$1&lt;36,ROW($BD$3:$BD$1009)-2,9999),ROW(912:912))</f>
        <v>9999</v>
      </c>
      <c r="BG914" s="6" cm="1">
        <f t="array" aca="1" ref="BG914" ca="1">OFFSET($AZ$2,$BF914,COLUMN(A:A),,)</f>
        <v>0</v>
      </c>
      <c r="BH914" s="49" cm="1">
        <f t="array" aca="1" ref="BH914" ca="1">OFFSET($AZ$2,$BF914,COLUMN(B:B),,)</f>
        <v>0</v>
      </c>
      <c r="BI914" s="6" cm="1">
        <f t="array" aca="1" ref="BI914" ca="1">OFFSET($AZ$2,$BF914,COLUMN(C:C),,)</f>
        <v>0</v>
      </c>
      <c r="BJ914" s="6" cm="1">
        <f t="array" aca="1" ref="BJ914" ca="1">OFFSET($AZ$2,$BF914,COLUMN(D:D),,)</f>
        <v>0</v>
      </c>
    </row>
    <row r="915" spans="52:62">
      <c r="AZ915" s="6">
        <v>913</v>
      </c>
      <c r="BA915" s="45" t="str">
        <f ca="1">$AD$51</f>
        <v>DJ5961-001</v>
      </c>
      <c r="BB915" s="44">
        <f ca="1">$AE$51</f>
        <v>44786</v>
      </c>
      <c r="BC915" s="6">
        <f>$AF$2</f>
        <v>4</v>
      </c>
      <c r="BD915" s="6">
        <f ca="1">$AF$51</f>
        <v>0</v>
      </c>
      <c r="BF915" s="6" cm="1">
        <f t="array" aca="1" ref="BF915" ca="1">SMALL(IF(CGAC-$D$1&lt;36,ROW($BD$3:$BD$1009)-2,9999),ROW(913:913))</f>
        <v>9999</v>
      </c>
      <c r="BG915" s="6" cm="1">
        <f t="array" aca="1" ref="BG915" ca="1">OFFSET($AZ$2,$BF915,COLUMN(A:A),,)</f>
        <v>0</v>
      </c>
      <c r="BH915" s="49" cm="1">
        <f t="array" aca="1" ref="BH915" ca="1">OFFSET($AZ$2,$BF915,COLUMN(B:B),,)</f>
        <v>0</v>
      </c>
      <c r="BI915" s="6" cm="1">
        <f t="array" aca="1" ref="BI915" ca="1">OFFSET($AZ$2,$BF915,COLUMN(C:C),,)</f>
        <v>0</v>
      </c>
      <c r="BJ915" s="6" cm="1">
        <f t="array" aca="1" ref="BJ915" ca="1">OFFSET($AZ$2,$BF915,COLUMN(D:D),,)</f>
        <v>0</v>
      </c>
    </row>
    <row r="916" spans="52:62">
      <c r="AZ916" s="6">
        <v>914</v>
      </c>
      <c r="BA916" s="45" t="str">
        <f t="shared" ref="BA916:BA933" ca="1" si="96">$AD$51</f>
        <v>DJ5961-001</v>
      </c>
      <c r="BB916" s="44">
        <f t="shared" ref="BB916:BB933" ca="1" si="97">$AE$51</f>
        <v>44786</v>
      </c>
      <c r="BC916" s="6">
        <f>$AG$2</f>
        <v>4.5</v>
      </c>
      <c r="BD916" s="6">
        <f ca="1">$AG$51</f>
        <v>6</v>
      </c>
      <c r="BF916" s="6" cm="1">
        <f t="array" aca="1" ref="BF916" ca="1">SMALL(IF(CGAC-$D$1&lt;36,ROW($BD$3:$BD$1009)-2,9999),ROW(914:914))</f>
        <v>9999</v>
      </c>
      <c r="BG916" s="6" cm="1">
        <f t="array" aca="1" ref="BG916" ca="1">OFFSET($AZ$2,$BF916,COLUMN(A:A),,)</f>
        <v>0</v>
      </c>
      <c r="BH916" s="49" cm="1">
        <f t="array" aca="1" ref="BH916" ca="1">OFFSET($AZ$2,$BF916,COLUMN(B:B),,)</f>
        <v>0</v>
      </c>
      <c r="BI916" s="6" cm="1">
        <f t="array" aca="1" ref="BI916" ca="1">OFFSET($AZ$2,$BF916,COLUMN(C:C),,)</f>
        <v>0</v>
      </c>
      <c r="BJ916" s="6" cm="1">
        <f t="array" aca="1" ref="BJ916" ca="1">OFFSET($AZ$2,$BF916,COLUMN(D:D),,)</f>
        <v>0</v>
      </c>
    </row>
    <row r="917" spans="52:62">
      <c r="AZ917" s="6">
        <v>915</v>
      </c>
      <c r="BA917" s="45" t="str">
        <f t="shared" ca="1" si="96"/>
        <v>DJ5961-001</v>
      </c>
      <c r="BB917" s="44">
        <f t="shared" ca="1" si="97"/>
        <v>44786</v>
      </c>
      <c r="BC917" s="6">
        <f>$AH$2</f>
        <v>5</v>
      </c>
      <c r="BD917" s="6">
        <f ca="1">$AH$51</f>
        <v>18</v>
      </c>
      <c r="BF917" s="6" cm="1">
        <f t="array" aca="1" ref="BF917" ca="1">SMALL(IF(CGAC-$D$1&lt;36,ROW($BD$3:$BD$1009)-2,9999),ROW(915:915))</f>
        <v>9999</v>
      </c>
      <c r="BG917" s="6" cm="1">
        <f t="array" aca="1" ref="BG917" ca="1">OFFSET($AZ$2,$BF917,COLUMN(A:A),,)</f>
        <v>0</v>
      </c>
      <c r="BH917" s="49" cm="1">
        <f t="array" aca="1" ref="BH917" ca="1">OFFSET($AZ$2,$BF917,COLUMN(B:B),,)</f>
        <v>0</v>
      </c>
      <c r="BI917" s="6" cm="1">
        <f t="array" aca="1" ref="BI917" ca="1">OFFSET($AZ$2,$BF917,COLUMN(C:C),,)</f>
        <v>0</v>
      </c>
      <c r="BJ917" s="6" cm="1">
        <f t="array" aca="1" ref="BJ917" ca="1">OFFSET($AZ$2,$BF917,COLUMN(D:D),,)</f>
        <v>0</v>
      </c>
    </row>
    <row r="918" spans="52:62">
      <c r="AZ918" s="6">
        <v>916</v>
      </c>
      <c r="BA918" s="45" t="str">
        <f t="shared" ca="1" si="96"/>
        <v>DJ5961-001</v>
      </c>
      <c r="BB918" s="44">
        <f t="shared" ca="1" si="97"/>
        <v>44786</v>
      </c>
      <c r="BC918" s="6">
        <f>$AI$2</f>
        <v>5.5</v>
      </c>
      <c r="BD918" s="6">
        <f ca="1">$AI$51</f>
        <v>24</v>
      </c>
      <c r="BF918" s="6" cm="1">
        <f t="array" aca="1" ref="BF918" ca="1">SMALL(IF(CGAC-$D$1&lt;36,ROW($BD$3:$BD$1009)-2,9999),ROW(916:916))</f>
        <v>9999</v>
      </c>
      <c r="BG918" s="6" cm="1">
        <f t="array" aca="1" ref="BG918" ca="1">OFFSET($AZ$2,$BF918,COLUMN(A:A),,)</f>
        <v>0</v>
      </c>
      <c r="BH918" s="49" cm="1">
        <f t="array" aca="1" ref="BH918" ca="1">OFFSET($AZ$2,$BF918,COLUMN(B:B),,)</f>
        <v>0</v>
      </c>
      <c r="BI918" s="6" cm="1">
        <f t="array" aca="1" ref="BI918" ca="1">OFFSET($AZ$2,$BF918,COLUMN(C:C),,)</f>
        <v>0</v>
      </c>
      <c r="BJ918" s="6" cm="1">
        <f t="array" aca="1" ref="BJ918" ca="1">OFFSET($AZ$2,$BF918,COLUMN(D:D),,)</f>
        <v>0</v>
      </c>
    </row>
    <row r="919" spans="52:62">
      <c r="AZ919" s="6">
        <v>917</v>
      </c>
      <c r="BA919" s="45" t="str">
        <f t="shared" ca="1" si="96"/>
        <v>DJ5961-001</v>
      </c>
      <c r="BB919" s="44">
        <f t="shared" ca="1" si="97"/>
        <v>44786</v>
      </c>
      <c r="BC919" s="6">
        <f>$AJ$2</f>
        <v>6</v>
      </c>
      <c r="BD919" s="6">
        <f ca="1">$AJ$51</f>
        <v>18</v>
      </c>
      <c r="BF919" s="6" cm="1">
        <f t="array" aca="1" ref="BF919" ca="1">SMALL(IF(CGAC-$D$1&lt;36,ROW($BD$3:$BD$1009)-2,9999),ROW(917:917))</f>
        <v>9999</v>
      </c>
      <c r="BG919" s="6" cm="1">
        <f t="array" aca="1" ref="BG919" ca="1">OFFSET($AZ$2,$BF919,COLUMN(A:A),,)</f>
        <v>0</v>
      </c>
      <c r="BH919" s="49" cm="1">
        <f t="array" aca="1" ref="BH919" ca="1">OFFSET($AZ$2,$BF919,COLUMN(B:B),,)</f>
        <v>0</v>
      </c>
      <c r="BI919" s="6" cm="1">
        <f t="array" aca="1" ref="BI919" ca="1">OFFSET($AZ$2,$BF919,COLUMN(C:C),,)</f>
        <v>0</v>
      </c>
      <c r="BJ919" s="6" cm="1">
        <f t="array" aca="1" ref="BJ919" ca="1">OFFSET($AZ$2,$BF919,COLUMN(D:D),,)</f>
        <v>0</v>
      </c>
    </row>
    <row r="920" spans="52:62">
      <c r="AZ920" s="6">
        <v>918</v>
      </c>
      <c r="BA920" s="45" t="str">
        <f t="shared" ca="1" si="96"/>
        <v>DJ5961-001</v>
      </c>
      <c r="BB920" s="44">
        <f t="shared" ca="1" si="97"/>
        <v>44786</v>
      </c>
      <c r="BC920" s="6">
        <f>$AK$2</f>
        <v>6.5</v>
      </c>
      <c r="BD920" s="6">
        <f ca="1">$AK$51</f>
        <v>48</v>
      </c>
      <c r="BF920" s="6" cm="1">
        <f t="array" aca="1" ref="BF920" ca="1">SMALL(IF(CGAC-$D$1&lt;36,ROW($BD$3:$BD$1009)-2,9999),ROW(918:918))</f>
        <v>9999</v>
      </c>
      <c r="BG920" s="6" cm="1">
        <f t="array" aca="1" ref="BG920" ca="1">OFFSET($AZ$2,$BF920,COLUMN(A:A),,)</f>
        <v>0</v>
      </c>
      <c r="BH920" s="49" cm="1">
        <f t="array" aca="1" ref="BH920" ca="1">OFFSET($AZ$2,$BF920,COLUMN(B:B),,)</f>
        <v>0</v>
      </c>
      <c r="BI920" s="6" cm="1">
        <f t="array" aca="1" ref="BI920" ca="1">OFFSET($AZ$2,$BF920,COLUMN(C:C),,)</f>
        <v>0</v>
      </c>
      <c r="BJ920" s="6" cm="1">
        <f t="array" aca="1" ref="BJ920" ca="1">OFFSET($AZ$2,$BF920,COLUMN(D:D),,)</f>
        <v>0</v>
      </c>
    </row>
    <row r="921" spans="52:62">
      <c r="AZ921" s="6">
        <v>919</v>
      </c>
      <c r="BA921" s="45" t="str">
        <f t="shared" ca="1" si="96"/>
        <v>DJ5961-001</v>
      </c>
      <c r="BB921" s="44">
        <f t="shared" ca="1" si="97"/>
        <v>44786</v>
      </c>
      <c r="BC921" s="6">
        <f>$AL$2</f>
        <v>7</v>
      </c>
      <c r="BD921" s="6">
        <f ca="1">$AL$51</f>
        <v>78</v>
      </c>
      <c r="BF921" s="6" cm="1">
        <f t="array" aca="1" ref="BF921" ca="1">SMALL(IF(CGAC-$D$1&lt;36,ROW($BD$3:$BD$1009)-2,9999),ROW(919:919))</f>
        <v>9999</v>
      </c>
      <c r="BG921" s="6" cm="1">
        <f t="array" aca="1" ref="BG921" ca="1">OFFSET($AZ$2,$BF921,COLUMN(A:A),,)</f>
        <v>0</v>
      </c>
      <c r="BH921" s="49" cm="1">
        <f t="array" aca="1" ref="BH921" ca="1">OFFSET($AZ$2,$BF921,COLUMN(B:B),,)</f>
        <v>0</v>
      </c>
      <c r="BI921" s="6" cm="1">
        <f t="array" aca="1" ref="BI921" ca="1">OFFSET($AZ$2,$BF921,COLUMN(C:C),,)</f>
        <v>0</v>
      </c>
      <c r="BJ921" s="6" cm="1">
        <f t="array" aca="1" ref="BJ921" ca="1">OFFSET($AZ$2,$BF921,COLUMN(D:D),,)</f>
        <v>0</v>
      </c>
    </row>
    <row r="922" spans="52:62">
      <c r="AZ922" s="6">
        <v>920</v>
      </c>
      <c r="BA922" s="45" t="str">
        <f t="shared" ca="1" si="96"/>
        <v>DJ5961-001</v>
      </c>
      <c r="BB922" s="44">
        <f t="shared" ca="1" si="97"/>
        <v>44786</v>
      </c>
      <c r="BC922" s="6">
        <f>$AM$2</f>
        <v>7.5</v>
      </c>
      <c r="BD922" s="6">
        <f ca="1">$AM$51</f>
        <v>78</v>
      </c>
      <c r="BF922" s="6" cm="1">
        <f t="array" aca="1" ref="BF922" ca="1">SMALL(IF(CGAC-$D$1&lt;36,ROW($BD$3:$BD$1009)-2,9999),ROW(920:920))</f>
        <v>9999</v>
      </c>
      <c r="BG922" s="6" cm="1">
        <f t="array" aca="1" ref="BG922" ca="1">OFFSET($AZ$2,$BF922,COLUMN(A:A),,)</f>
        <v>0</v>
      </c>
      <c r="BH922" s="49" cm="1">
        <f t="array" aca="1" ref="BH922" ca="1">OFFSET($AZ$2,$BF922,COLUMN(B:B),,)</f>
        <v>0</v>
      </c>
      <c r="BI922" s="6" cm="1">
        <f t="array" aca="1" ref="BI922" ca="1">OFFSET($AZ$2,$BF922,COLUMN(C:C),,)</f>
        <v>0</v>
      </c>
      <c r="BJ922" s="6" cm="1">
        <f t="array" aca="1" ref="BJ922" ca="1">OFFSET($AZ$2,$BF922,COLUMN(D:D),,)</f>
        <v>0</v>
      </c>
    </row>
    <row r="923" spans="52:62">
      <c r="AZ923" s="6">
        <v>921</v>
      </c>
      <c r="BA923" s="45" t="str">
        <f t="shared" ca="1" si="96"/>
        <v>DJ5961-001</v>
      </c>
      <c r="BB923" s="44">
        <f t="shared" ca="1" si="97"/>
        <v>44786</v>
      </c>
      <c r="BC923" s="6">
        <f>$AN$2</f>
        <v>8</v>
      </c>
      <c r="BD923" s="6">
        <f ca="1">$AN$51</f>
        <v>138</v>
      </c>
      <c r="BF923" s="6" cm="1">
        <f t="array" aca="1" ref="BF923" ca="1">SMALL(IF(CGAC-$D$1&lt;36,ROW($BD$3:$BD$1009)-2,9999),ROW(921:921))</f>
        <v>9999</v>
      </c>
      <c r="BG923" s="6" cm="1">
        <f t="array" aca="1" ref="BG923" ca="1">OFFSET($AZ$2,$BF923,COLUMN(A:A),,)</f>
        <v>0</v>
      </c>
      <c r="BH923" s="49" cm="1">
        <f t="array" aca="1" ref="BH923" ca="1">OFFSET($AZ$2,$BF923,COLUMN(B:B),,)</f>
        <v>0</v>
      </c>
      <c r="BI923" s="6" cm="1">
        <f t="array" aca="1" ref="BI923" ca="1">OFFSET($AZ$2,$BF923,COLUMN(C:C),,)</f>
        <v>0</v>
      </c>
      <c r="BJ923" s="6" cm="1">
        <f t="array" aca="1" ref="BJ923" ca="1">OFFSET($AZ$2,$BF923,COLUMN(D:D),,)</f>
        <v>0</v>
      </c>
    </row>
    <row r="924" spans="52:62">
      <c r="AZ924" s="6">
        <v>922</v>
      </c>
      <c r="BA924" s="45" t="str">
        <f t="shared" ca="1" si="96"/>
        <v>DJ5961-001</v>
      </c>
      <c r="BB924" s="44">
        <f t="shared" ca="1" si="97"/>
        <v>44786</v>
      </c>
      <c r="BC924" s="6">
        <f>$AO$2</f>
        <v>8.5</v>
      </c>
      <c r="BD924" s="6">
        <f ca="1">$AO$51</f>
        <v>126</v>
      </c>
      <c r="BF924" s="6" cm="1">
        <f t="array" aca="1" ref="BF924" ca="1">SMALL(IF(CGAC-$D$1&lt;36,ROW($BD$3:$BD$1009)-2,9999),ROW(922:922))</f>
        <v>9999</v>
      </c>
      <c r="BG924" s="6" cm="1">
        <f t="array" aca="1" ref="BG924" ca="1">OFFSET($AZ$2,$BF924,COLUMN(A:A),,)</f>
        <v>0</v>
      </c>
      <c r="BH924" s="49" cm="1">
        <f t="array" aca="1" ref="BH924" ca="1">OFFSET($AZ$2,$BF924,COLUMN(B:B),,)</f>
        <v>0</v>
      </c>
      <c r="BI924" s="6" cm="1">
        <f t="array" aca="1" ref="BI924" ca="1">OFFSET($AZ$2,$BF924,COLUMN(C:C),,)</f>
        <v>0</v>
      </c>
      <c r="BJ924" s="6" cm="1">
        <f t="array" aca="1" ref="BJ924" ca="1">OFFSET($AZ$2,$BF924,COLUMN(D:D),,)</f>
        <v>0</v>
      </c>
    </row>
    <row r="925" spans="52:62">
      <c r="AZ925" s="6">
        <v>923</v>
      </c>
      <c r="BA925" s="45" t="str">
        <f t="shared" ca="1" si="96"/>
        <v>DJ5961-001</v>
      </c>
      <c r="BB925" s="44">
        <f t="shared" ca="1" si="97"/>
        <v>44786</v>
      </c>
      <c r="BC925" s="6">
        <f>$AP$2</f>
        <v>9</v>
      </c>
      <c r="BD925" s="6">
        <f ca="1">$AP$51</f>
        <v>102</v>
      </c>
      <c r="BF925" s="6" cm="1">
        <f t="array" aca="1" ref="BF925" ca="1">SMALL(IF(CGAC-$D$1&lt;36,ROW($BD$3:$BD$1009)-2,9999),ROW(923:923))</f>
        <v>9999</v>
      </c>
      <c r="BG925" s="6" cm="1">
        <f t="array" aca="1" ref="BG925" ca="1">OFFSET($AZ$2,$BF925,COLUMN(A:A),,)</f>
        <v>0</v>
      </c>
      <c r="BH925" s="49" cm="1">
        <f t="array" aca="1" ref="BH925" ca="1">OFFSET($AZ$2,$BF925,COLUMN(B:B),,)</f>
        <v>0</v>
      </c>
      <c r="BI925" s="6" cm="1">
        <f t="array" aca="1" ref="BI925" ca="1">OFFSET($AZ$2,$BF925,COLUMN(C:C),,)</f>
        <v>0</v>
      </c>
      <c r="BJ925" s="6" cm="1">
        <f t="array" aca="1" ref="BJ925" ca="1">OFFSET($AZ$2,$BF925,COLUMN(D:D),,)</f>
        <v>0</v>
      </c>
    </row>
    <row r="926" spans="52:62">
      <c r="AZ926" s="6">
        <v>924</v>
      </c>
      <c r="BA926" s="45" t="str">
        <f t="shared" ca="1" si="96"/>
        <v>DJ5961-001</v>
      </c>
      <c r="BB926" s="44">
        <f t="shared" ca="1" si="97"/>
        <v>44786</v>
      </c>
      <c r="BC926" s="6">
        <f>$AQ$2</f>
        <v>9.5</v>
      </c>
      <c r="BD926" s="6">
        <f ca="1">$AQ$51</f>
        <v>114</v>
      </c>
      <c r="BF926" s="6" cm="1">
        <f t="array" aca="1" ref="BF926" ca="1">SMALL(IF(CGAC-$D$1&lt;36,ROW($BD$3:$BD$1009)-2,9999),ROW(924:924))</f>
        <v>9999</v>
      </c>
      <c r="BG926" s="6" cm="1">
        <f t="array" aca="1" ref="BG926" ca="1">OFFSET($AZ$2,$BF926,COLUMN(A:A),,)</f>
        <v>0</v>
      </c>
      <c r="BH926" s="49" cm="1">
        <f t="array" aca="1" ref="BH926" ca="1">OFFSET($AZ$2,$BF926,COLUMN(B:B),,)</f>
        <v>0</v>
      </c>
      <c r="BI926" s="6" cm="1">
        <f t="array" aca="1" ref="BI926" ca="1">OFFSET($AZ$2,$BF926,COLUMN(C:C),,)</f>
        <v>0</v>
      </c>
      <c r="BJ926" s="6" cm="1">
        <f t="array" aca="1" ref="BJ926" ca="1">OFFSET($AZ$2,$BF926,COLUMN(D:D),,)</f>
        <v>0</v>
      </c>
    </row>
    <row r="927" spans="52:62">
      <c r="AZ927" s="6">
        <v>925</v>
      </c>
      <c r="BA927" s="45" t="str">
        <f t="shared" ca="1" si="96"/>
        <v>DJ5961-001</v>
      </c>
      <c r="BB927" s="44">
        <f t="shared" ca="1" si="97"/>
        <v>44786</v>
      </c>
      <c r="BC927" s="6">
        <f>$AR$2</f>
        <v>10</v>
      </c>
      <c r="BD927" s="6">
        <f ca="1">$AR$51</f>
        <v>96</v>
      </c>
      <c r="BF927" s="6" cm="1">
        <f t="array" aca="1" ref="BF927" ca="1">SMALL(IF(CGAC-$D$1&lt;36,ROW($BD$3:$BD$1009)-2,9999),ROW(925:925))</f>
        <v>9999</v>
      </c>
      <c r="BG927" s="6" cm="1">
        <f t="array" aca="1" ref="BG927" ca="1">OFFSET($AZ$2,$BF927,COLUMN(A:A),,)</f>
        <v>0</v>
      </c>
      <c r="BH927" s="49" cm="1">
        <f t="array" aca="1" ref="BH927" ca="1">OFFSET($AZ$2,$BF927,COLUMN(B:B),,)</f>
        <v>0</v>
      </c>
      <c r="BI927" s="6" cm="1">
        <f t="array" aca="1" ref="BI927" ca="1">OFFSET($AZ$2,$BF927,COLUMN(C:C),,)</f>
        <v>0</v>
      </c>
      <c r="BJ927" s="6" cm="1">
        <f t="array" aca="1" ref="BJ927" ca="1">OFFSET($AZ$2,$BF927,COLUMN(D:D),,)</f>
        <v>0</v>
      </c>
    </row>
    <row r="928" spans="52:62">
      <c r="AZ928" s="6">
        <v>926</v>
      </c>
      <c r="BA928" s="45" t="str">
        <f t="shared" ca="1" si="96"/>
        <v>DJ5961-001</v>
      </c>
      <c r="BB928" s="44">
        <f t="shared" ca="1" si="97"/>
        <v>44786</v>
      </c>
      <c r="BC928" s="6">
        <f>$AS$2</f>
        <v>10.5</v>
      </c>
      <c r="BD928" s="6">
        <f ca="1">$AS$51</f>
        <v>66</v>
      </c>
      <c r="BF928" s="6" cm="1">
        <f t="array" aca="1" ref="BF928" ca="1">SMALL(IF(CGAC-$D$1&lt;36,ROW($BD$3:$BD$1009)-2,9999),ROW(926:926))</f>
        <v>9999</v>
      </c>
      <c r="BG928" s="6" cm="1">
        <f t="array" aca="1" ref="BG928" ca="1">OFFSET($AZ$2,$BF928,COLUMN(A:A),,)</f>
        <v>0</v>
      </c>
      <c r="BH928" s="49" cm="1">
        <f t="array" aca="1" ref="BH928" ca="1">OFFSET($AZ$2,$BF928,COLUMN(B:B),,)</f>
        <v>0</v>
      </c>
      <c r="BI928" s="6" cm="1">
        <f t="array" aca="1" ref="BI928" ca="1">OFFSET($AZ$2,$BF928,COLUMN(C:C),,)</f>
        <v>0</v>
      </c>
      <c r="BJ928" s="6" cm="1">
        <f t="array" aca="1" ref="BJ928" ca="1">OFFSET($AZ$2,$BF928,COLUMN(D:D),,)</f>
        <v>0</v>
      </c>
    </row>
    <row r="929" spans="52:62">
      <c r="AZ929" s="6">
        <v>927</v>
      </c>
      <c r="BA929" s="45" t="str">
        <f t="shared" ca="1" si="96"/>
        <v>DJ5961-001</v>
      </c>
      <c r="BB929" s="44">
        <f t="shared" ca="1" si="97"/>
        <v>44786</v>
      </c>
      <c r="BC929" s="6">
        <f>$AT$2</f>
        <v>11</v>
      </c>
      <c r="BD929" s="6">
        <f ca="1">$AT$51</f>
        <v>54</v>
      </c>
      <c r="BF929" s="6" cm="1">
        <f t="array" aca="1" ref="BF929" ca="1">SMALL(IF(CGAC-$D$1&lt;36,ROW($BD$3:$BD$1009)-2,9999),ROW(927:927))</f>
        <v>9999</v>
      </c>
      <c r="BG929" s="6" cm="1">
        <f t="array" aca="1" ref="BG929" ca="1">OFFSET($AZ$2,$BF929,COLUMN(A:A),,)</f>
        <v>0</v>
      </c>
      <c r="BH929" s="49" cm="1">
        <f t="array" aca="1" ref="BH929" ca="1">OFFSET($AZ$2,$BF929,COLUMN(B:B),,)</f>
        <v>0</v>
      </c>
      <c r="BI929" s="6" cm="1">
        <f t="array" aca="1" ref="BI929" ca="1">OFFSET($AZ$2,$BF929,COLUMN(C:C),,)</f>
        <v>0</v>
      </c>
      <c r="BJ929" s="6" cm="1">
        <f t="array" aca="1" ref="BJ929" ca="1">OFFSET($AZ$2,$BF929,COLUMN(D:D),,)</f>
        <v>0</v>
      </c>
    </row>
    <row r="930" spans="52:62">
      <c r="AZ930" s="6">
        <v>928</v>
      </c>
      <c r="BA930" s="45" t="str">
        <f t="shared" ca="1" si="96"/>
        <v>DJ5961-001</v>
      </c>
      <c r="BB930" s="44">
        <f t="shared" ca="1" si="97"/>
        <v>44786</v>
      </c>
      <c r="BC930" s="6">
        <f>$AU$2</f>
        <v>11.5</v>
      </c>
      <c r="BD930" s="6">
        <f ca="1">$AU$51</f>
        <v>36</v>
      </c>
      <c r="BF930" s="6" cm="1">
        <f t="array" aca="1" ref="BF930" ca="1">SMALL(IF(CGAC-$D$1&lt;36,ROW($BD$3:$BD$1009)-2,9999),ROW(928:928))</f>
        <v>9999</v>
      </c>
      <c r="BG930" s="6" cm="1">
        <f t="array" aca="1" ref="BG930" ca="1">OFFSET($AZ$2,$BF930,COLUMN(A:A),,)</f>
        <v>0</v>
      </c>
      <c r="BH930" s="49" cm="1">
        <f t="array" aca="1" ref="BH930" ca="1">OFFSET($AZ$2,$BF930,COLUMN(B:B),,)</f>
        <v>0</v>
      </c>
      <c r="BI930" s="6" cm="1">
        <f t="array" aca="1" ref="BI930" ca="1">OFFSET($AZ$2,$BF930,COLUMN(C:C),,)</f>
        <v>0</v>
      </c>
      <c r="BJ930" s="6" cm="1">
        <f t="array" aca="1" ref="BJ930" ca="1">OFFSET($AZ$2,$BF930,COLUMN(D:D),,)</f>
        <v>0</v>
      </c>
    </row>
    <row r="931" spans="52:62">
      <c r="AZ931" s="6">
        <v>929</v>
      </c>
      <c r="BA931" s="45" t="str">
        <f t="shared" ca="1" si="96"/>
        <v>DJ5961-001</v>
      </c>
      <c r="BB931" s="44">
        <f t="shared" ca="1" si="97"/>
        <v>44786</v>
      </c>
      <c r="BC931" s="6">
        <f>$AV$2</f>
        <v>12</v>
      </c>
      <c r="BD931" s="6">
        <f ca="1">$AV$51</f>
        <v>30</v>
      </c>
      <c r="BF931" s="6" cm="1">
        <f t="array" aca="1" ref="BF931" ca="1">SMALL(IF(CGAC-$D$1&lt;36,ROW($BD$3:$BD$1009)-2,9999),ROW(929:929))</f>
        <v>9999</v>
      </c>
      <c r="BG931" s="6" cm="1">
        <f t="array" aca="1" ref="BG931" ca="1">OFFSET($AZ$2,$BF931,COLUMN(A:A),,)</f>
        <v>0</v>
      </c>
      <c r="BH931" s="49" cm="1">
        <f t="array" aca="1" ref="BH931" ca="1">OFFSET($AZ$2,$BF931,COLUMN(B:B),,)</f>
        <v>0</v>
      </c>
      <c r="BI931" s="6" cm="1">
        <f t="array" aca="1" ref="BI931" ca="1">OFFSET($AZ$2,$BF931,COLUMN(C:C),,)</f>
        <v>0</v>
      </c>
      <c r="BJ931" s="6" cm="1">
        <f t="array" aca="1" ref="BJ931" ca="1">OFFSET($AZ$2,$BF931,COLUMN(D:D),,)</f>
        <v>0</v>
      </c>
    </row>
    <row r="932" spans="52:62">
      <c r="AZ932" s="6">
        <v>930</v>
      </c>
      <c r="BA932" s="45" t="str">
        <f t="shared" ca="1" si="96"/>
        <v>DJ5961-001</v>
      </c>
      <c r="BB932" s="44">
        <f t="shared" ca="1" si="97"/>
        <v>44786</v>
      </c>
      <c r="BC932" s="6">
        <f>$AW$2</f>
        <v>12.5</v>
      </c>
      <c r="BD932" s="6">
        <f ca="1">$AW$51</f>
        <v>12</v>
      </c>
      <c r="BF932" s="6" cm="1">
        <f t="array" aca="1" ref="BF932" ca="1">SMALL(IF(CGAC-$D$1&lt;36,ROW($BD$3:$BD$1009)-2,9999),ROW(930:930))</f>
        <v>9999</v>
      </c>
      <c r="BG932" s="6" cm="1">
        <f t="array" aca="1" ref="BG932" ca="1">OFFSET($AZ$2,$BF932,COLUMN(A:A),,)</f>
        <v>0</v>
      </c>
      <c r="BH932" s="49" cm="1">
        <f t="array" aca="1" ref="BH932" ca="1">OFFSET($AZ$2,$BF932,COLUMN(B:B),,)</f>
        <v>0</v>
      </c>
      <c r="BI932" s="6" cm="1">
        <f t="array" aca="1" ref="BI932" ca="1">OFFSET($AZ$2,$BF932,COLUMN(C:C),,)</f>
        <v>0</v>
      </c>
      <c r="BJ932" s="6" cm="1">
        <f t="array" aca="1" ref="BJ932" ca="1">OFFSET($AZ$2,$BF932,COLUMN(D:D),,)</f>
        <v>0</v>
      </c>
    </row>
    <row r="933" spans="52:62">
      <c r="AZ933" s="6">
        <v>931</v>
      </c>
      <c r="BA933" s="45" t="str">
        <f t="shared" ca="1" si="96"/>
        <v>DJ5961-001</v>
      </c>
      <c r="BB933" s="44">
        <f t="shared" ca="1" si="97"/>
        <v>44786</v>
      </c>
      <c r="BC933" s="6">
        <f>$AX$2</f>
        <v>13</v>
      </c>
      <c r="BD933" s="6">
        <f ca="1">$AX$51</f>
        <v>18</v>
      </c>
      <c r="BF933" s="6" cm="1">
        <f t="array" aca="1" ref="BF933" ca="1">SMALL(IF(CGAC-$D$1&lt;36,ROW($BD$3:$BD$1009)-2,9999),ROW(931:931))</f>
        <v>9999</v>
      </c>
      <c r="BG933" s="6" cm="1">
        <f t="array" aca="1" ref="BG933" ca="1">OFFSET($AZ$2,$BF933,COLUMN(A:A),,)</f>
        <v>0</v>
      </c>
      <c r="BH933" s="49" cm="1">
        <f t="array" aca="1" ref="BH933" ca="1">OFFSET($AZ$2,$BF933,COLUMN(B:B),,)</f>
        <v>0</v>
      </c>
      <c r="BI933" s="6" cm="1">
        <f t="array" aca="1" ref="BI933" ca="1">OFFSET($AZ$2,$BF933,COLUMN(C:C),,)</f>
        <v>0</v>
      </c>
      <c r="BJ933" s="6" cm="1">
        <f t="array" aca="1" ref="BJ933" ca="1">OFFSET($AZ$2,$BF933,COLUMN(D:D),,)</f>
        <v>0</v>
      </c>
    </row>
    <row r="934" spans="52:62">
      <c r="AZ934" s="6">
        <v>932</v>
      </c>
      <c r="BA934" s="45" t="str">
        <f ca="1">$AD$52</f>
        <v>DR5952-810</v>
      </c>
      <c r="BB934" s="44">
        <f ca="1">$AE$52</f>
        <v>44786</v>
      </c>
      <c r="BC934" s="6">
        <f>$AF$2</f>
        <v>4</v>
      </c>
      <c r="BD934" s="6">
        <f ca="1">$AF$52</f>
        <v>78</v>
      </c>
      <c r="BF934" s="6" cm="1">
        <f t="array" aca="1" ref="BF934" ca="1">SMALL(IF(CGAC-$D$1&lt;36,ROW($BD$3:$BD$1009)-2,9999),ROW(932:932))</f>
        <v>9999</v>
      </c>
      <c r="BG934" s="6" cm="1">
        <f t="array" aca="1" ref="BG934" ca="1">OFFSET($AZ$2,$BF934,COLUMN(A:A),,)</f>
        <v>0</v>
      </c>
      <c r="BH934" s="49" cm="1">
        <f t="array" aca="1" ref="BH934" ca="1">OFFSET($AZ$2,$BF934,COLUMN(B:B),,)</f>
        <v>0</v>
      </c>
      <c r="BI934" s="6" cm="1">
        <f t="array" aca="1" ref="BI934" ca="1">OFFSET($AZ$2,$BF934,COLUMN(C:C),,)</f>
        <v>0</v>
      </c>
      <c r="BJ934" s="6" cm="1">
        <f t="array" aca="1" ref="BJ934" ca="1">OFFSET($AZ$2,$BF934,COLUMN(D:D),,)</f>
        <v>0</v>
      </c>
    </row>
    <row r="935" spans="52:62">
      <c r="AZ935" s="6">
        <v>933</v>
      </c>
      <c r="BA935" s="45" t="str">
        <f t="shared" ref="BA935:BA952" ca="1" si="98">$AD$52</f>
        <v>DR5952-810</v>
      </c>
      <c r="BB935" s="44">
        <f t="shared" ref="BB935:BB952" ca="1" si="99">$AE$52</f>
        <v>44786</v>
      </c>
      <c r="BC935" s="6">
        <f>$AG$2</f>
        <v>4.5</v>
      </c>
      <c r="BD935" s="6">
        <f ca="1">$AG$52</f>
        <v>0</v>
      </c>
      <c r="BF935" s="6" cm="1">
        <f t="array" aca="1" ref="BF935" ca="1">SMALL(IF(CGAC-$D$1&lt;36,ROW($BD$3:$BD$1009)-2,9999),ROW(933:933))</f>
        <v>9999</v>
      </c>
      <c r="BG935" s="6" cm="1">
        <f t="array" aca="1" ref="BG935" ca="1">OFFSET($AZ$2,$BF935,COLUMN(A:A),,)</f>
        <v>0</v>
      </c>
      <c r="BH935" s="49" cm="1">
        <f t="array" aca="1" ref="BH935" ca="1">OFFSET($AZ$2,$BF935,COLUMN(B:B),,)</f>
        <v>0</v>
      </c>
      <c r="BI935" s="6" cm="1">
        <f t="array" aca="1" ref="BI935" ca="1">OFFSET($AZ$2,$BF935,COLUMN(C:C),,)</f>
        <v>0</v>
      </c>
      <c r="BJ935" s="6" cm="1">
        <f t="array" aca="1" ref="BJ935" ca="1">OFFSET($AZ$2,$BF935,COLUMN(D:D),,)</f>
        <v>0</v>
      </c>
    </row>
    <row r="936" spans="52:62">
      <c r="AZ936" s="6">
        <v>934</v>
      </c>
      <c r="BA936" s="45" t="str">
        <f t="shared" ca="1" si="98"/>
        <v>DR5952-810</v>
      </c>
      <c r="BB936" s="44">
        <f t="shared" ca="1" si="99"/>
        <v>44786</v>
      </c>
      <c r="BC936" s="6">
        <f>$AH$2</f>
        <v>5</v>
      </c>
      <c r="BD936" s="6">
        <f ca="1">$AH$52</f>
        <v>126</v>
      </c>
      <c r="BF936" s="6" cm="1">
        <f t="array" aca="1" ref="BF936" ca="1">SMALL(IF(CGAC-$D$1&lt;36,ROW($BD$3:$BD$1009)-2,9999),ROW(934:934))</f>
        <v>9999</v>
      </c>
      <c r="BG936" s="6" cm="1">
        <f t="array" aca="1" ref="BG936" ca="1">OFFSET($AZ$2,$BF936,COLUMN(A:A),,)</f>
        <v>0</v>
      </c>
      <c r="BH936" s="49" cm="1">
        <f t="array" aca="1" ref="BH936" ca="1">OFFSET($AZ$2,$BF936,COLUMN(B:B),,)</f>
        <v>0</v>
      </c>
      <c r="BI936" s="6" cm="1">
        <f t="array" aca="1" ref="BI936" ca="1">OFFSET($AZ$2,$BF936,COLUMN(C:C),,)</f>
        <v>0</v>
      </c>
      <c r="BJ936" s="6" cm="1">
        <f t="array" aca="1" ref="BJ936" ca="1">OFFSET($AZ$2,$BF936,COLUMN(D:D),,)</f>
        <v>0</v>
      </c>
    </row>
    <row r="937" spans="52:62">
      <c r="AZ937" s="6">
        <v>935</v>
      </c>
      <c r="BA937" s="45" t="str">
        <f t="shared" ca="1" si="98"/>
        <v>DR5952-810</v>
      </c>
      <c r="BB937" s="44">
        <f t="shared" ca="1" si="99"/>
        <v>44786</v>
      </c>
      <c r="BC937" s="6">
        <f>$AI$2</f>
        <v>5.5</v>
      </c>
      <c r="BD937" s="6">
        <f ca="1">$AI$52</f>
        <v>90</v>
      </c>
      <c r="BF937" s="6" cm="1">
        <f t="array" aca="1" ref="BF937" ca="1">SMALL(IF(CGAC-$D$1&lt;36,ROW($BD$3:$BD$1009)-2,9999),ROW(935:935))</f>
        <v>9999</v>
      </c>
      <c r="BG937" s="6" cm="1">
        <f t="array" aca="1" ref="BG937" ca="1">OFFSET($AZ$2,$BF937,COLUMN(A:A),,)</f>
        <v>0</v>
      </c>
      <c r="BH937" s="49" cm="1">
        <f t="array" aca="1" ref="BH937" ca="1">OFFSET($AZ$2,$BF937,COLUMN(B:B),,)</f>
        <v>0</v>
      </c>
      <c r="BI937" s="6" cm="1">
        <f t="array" aca="1" ref="BI937" ca="1">OFFSET($AZ$2,$BF937,COLUMN(C:C),,)</f>
        <v>0</v>
      </c>
      <c r="BJ937" s="6" cm="1">
        <f t="array" aca="1" ref="BJ937" ca="1">OFFSET($AZ$2,$BF937,COLUMN(D:D),,)</f>
        <v>0</v>
      </c>
    </row>
    <row r="938" spans="52:62">
      <c r="AZ938" s="6">
        <v>936</v>
      </c>
      <c r="BA938" s="45" t="str">
        <f t="shared" ca="1" si="98"/>
        <v>DR5952-810</v>
      </c>
      <c r="BB938" s="44">
        <f t="shared" ca="1" si="99"/>
        <v>44786</v>
      </c>
      <c r="BC938" s="6">
        <f>$AJ$2</f>
        <v>6</v>
      </c>
      <c r="BD938" s="6">
        <f ca="1">$AJ$52</f>
        <v>198</v>
      </c>
      <c r="BF938" s="6" cm="1">
        <f t="array" aca="1" ref="BF938" ca="1">SMALL(IF(CGAC-$D$1&lt;36,ROW($BD$3:$BD$1009)-2,9999),ROW(936:936))</f>
        <v>9999</v>
      </c>
      <c r="BG938" s="6" cm="1">
        <f t="array" aca="1" ref="BG938" ca="1">OFFSET($AZ$2,$BF938,COLUMN(A:A),,)</f>
        <v>0</v>
      </c>
      <c r="BH938" s="49" cm="1">
        <f t="array" aca="1" ref="BH938" ca="1">OFFSET($AZ$2,$BF938,COLUMN(B:B),,)</f>
        <v>0</v>
      </c>
      <c r="BI938" s="6" cm="1">
        <f t="array" aca="1" ref="BI938" ca="1">OFFSET($AZ$2,$BF938,COLUMN(C:C),,)</f>
        <v>0</v>
      </c>
      <c r="BJ938" s="6" cm="1">
        <f t="array" aca="1" ref="BJ938" ca="1">OFFSET($AZ$2,$BF938,COLUMN(D:D),,)</f>
        <v>0</v>
      </c>
    </row>
    <row r="939" spans="52:62">
      <c r="AZ939" s="6">
        <v>937</v>
      </c>
      <c r="BA939" s="45" t="str">
        <f t="shared" ca="1" si="98"/>
        <v>DR5952-810</v>
      </c>
      <c r="BB939" s="44">
        <f t="shared" ca="1" si="99"/>
        <v>44786</v>
      </c>
      <c r="BC939" s="6">
        <f>$AK$2</f>
        <v>6.5</v>
      </c>
      <c r="BD939" s="6">
        <f ca="1">$AK$52</f>
        <v>132</v>
      </c>
      <c r="BF939" s="6" cm="1">
        <f t="array" aca="1" ref="BF939" ca="1">SMALL(IF(CGAC-$D$1&lt;36,ROW($BD$3:$BD$1009)-2,9999),ROW(937:937))</f>
        <v>9999</v>
      </c>
      <c r="BG939" s="6" cm="1">
        <f t="array" aca="1" ref="BG939" ca="1">OFFSET($AZ$2,$BF939,COLUMN(A:A),,)</f>
        <v>0</v>
      </c>
      <c r="BH939" s="49" cm="1">
        <f t="array" aca="1" ref="BH939" ca="1">OFFSET($AZ$2,$BF939,COLUMN(B:B),,)</f>
        <v>0</v>
      </c>
      <c r="BI939" s="6" cm="1">
        <f t="array" aca="1" ref="BI939" ca="1">OFFSET($AZ$2,$BF939,COLUMN(C:C),,)</f>
        <v>0</v>
      </c>
      <c r="BJ939" s="6" cm="1">
        <f t="array" aca="1" ref="BJ939" ca="1">OFFSET($AZ$2,$BF939,COLUMN(D:D),,)</f>
        <v>0</v>
      </c>
    </row>
    <row r="940" spans="52:62">
      <c r="AZ940" s="6">
        <v>938</v>
      </c>
      <c r="BA940" s="45" t="str">
        <f t="shared" ca="1" si="98"/>
        <v>DR5952-810</v>
      </c>
      <c r="BB940" s="44">
        <f t="shared" ca="1" si="99"/>
        <v>44786</v>
      </c>
      <c r="BC940" s="6">
        <f>$AL$2</f>
        <v>7</v>
      </c>
      <c r="BD940" s="6">
        <f ca="1">$AL$52</f>
        <v>144</v>
      </c>
      <c r="BF940" s="6" cm="1">
        <f t="array" aca="1" ref="BF940" ca="1">SMALL(IF(CGAC-$D$1&lt;36,ROW($BD$3:$BD$1009)-2,9999),ROW(938:938))</f>
        <v>9999</v>
      </c>
      <c r="BG940" s="6" cm="1">
        <f t="array" aca="1" ref="BG940" ca="1">OFFSET($AZ$2,$BF940,COLUMN(A:A),,)</f>
        <v>0</v>
      </c>
      <c r="BH940" s="49" cm="1">
        <f t="array" aca="1" ref="BH940" ca="1">OFFSET($AZ$2,$BF940,COLUMN(B:B),,)</f>
        <v>0</v>
      </c>
      <c r="BI940" s="6" cm="1">
        <f t="array" aca="1" ref="BI940" ca="1">OFFSET($AZ$2,$BF940,COLUMN(C:C),,)</f>
        <v>0</v>
      </c>
      <c r="BJ940" s="6" cm="1">
        <f t="array" aca="1" ref="BJ940" ca="1">OFFSET($AZ$2,$BF940,COLUMN(D:D),,)</f>
        <v>0</v>
      </c>
    </row>
    <row r="941" spans="52:62">
      <c r="AZ941" s="6">
        <v>939</v>
      </c>
      <c r="BA941" s="45" t="str">
        <f t="shared" ca="1" si="98"/>
        <v>DR5952-810</v>
      </c>
      <c r="BB941" s="44">
        <f t="shared" ca="1" si="99"/>
        <v>44786</v>
      </c>
      <c r="BC941" s="6">
        <f>$AM$2</f>
        <v>7.5</v>
      </c>
      <c r="BD941" s="6">
        <f ca="1">$AM$52</f>
        <v>12</v>
      </c>
      <c r="BF941" s="6" cm="1">
        <f t="array" aca="1" ref="BF941" ca="1">SMALL(IF(CGAC-$D$1&lt;36,ROW($BD$3:$BD$1009)-2,9999),ROW(939:939))</f>
        <v>9999</v>
      </c>
      <c r="BG941" s="6" cm="1">
        <f t="array" aca="1" ref="BG941" ca="1">OFFSET($AZ$2,$BF941,COLUMN(A:A),,)</f>
        <v>0</v>
      </c>
      <c r="BH941" s="49" cm="1">
        <f t="array" aca="1" ref="BH941" ca="1">OFFSET($AZ$2,$BF941,COLUMN(B:B),,)</f>
        <v>0</v>
      </c>
      <c r="BI941" s="6" cm="1">
        <f t="array" aca="1" ref="BI941" ca="1">OFFSET($AZ$2,$BF941,COLUMN(C:C),,)</f>
        <v>0</v>
      </c>
      <c r="BJ941" s="6" cm="1">
        <f t="array" aca="1" ref="BJ941" ca="1">OFFSET($AZ$2,$BF941,COLUMN(D:D),,)</f>
        <v>0</v>
      </c>
    </row>
    <row r="942" spans="52:62">
      <c r="AZ942" s="6">
        <v>940</v>
      </c>
      <c r="BA942" s="45" t="str">
        <f t="shared" ca="1" si="98"/>
        <v>DR5952-810</v>
      </c>
      <c r="BB942" s="44">
        <f t="shared" ca="1" si="99"/>
        <v>44786</v>
      </c>
      <c r="BC942" s="6">
        <f>$AN$2</f>
        <v>8</v>
      </c>
      <c r="BD942" s="6">
        <f ca="1">$AN$52</f>
        <v>186</v>
      </c>
      <c r="BF942" s="6" cm="1">
        <f t="array" aca="1" ref="BF942" ca="1">SMALL(IF(CGAC-$D$1&lt;36,ROW($BD$3:$BD$1009)-2,9999),ROW(940:940))</f>
        <v>9999</v>
      </c>
      <c r="BG942" s="6" cm="1">
        <f t="array" aca="1" ref="BG942" ca="1">OFFSET($AZ$2,$BF942,COLUMN(A:A),,)</f>
        <v>0</v>
      </c>
      <c r="BH942" s="49" cm="1">
        <f t="array" aca="1" ref="BH942" ca="1">OFFSET($AZ$2,$BF942,COLUMN(B:B),,)</f>
        <v>0</v>
      </c>
      <c r="BI942" s="6" cm="1">
        <f t="array" aca="1" ref="BI942" ca="1">OFFSET($AZ$2,$BF942,COLUMN(C:C),,)</f>
        <v>0</v>
      </c>
      <c r="BJ942" s="6" cm="1">
        <f t="array" aca="1" ref="BJ942" ca="1">OFFSET($AZ$2,$BF942,COLUMN(D:D),,)</f>
        <v>0</v>
      </c>
    </row>
    <row r="943" spans="52:62">
      <c r="AZ943" s="6">
        <v>941</v>
      </c>
      <c r="BA943" s="45" t="str">
        <f t="shared" ca="1" si="98"/>
        <v>DR5952-810</v>
      </c>
      <c r="BB943" s="44">
        <f t="shared" ca="1" si="99"/>
        <v>44786</v>
      </c>
      <c r="BC943" s="6">
        <f>$AO$2</f>
        <v>8.5</v>
      </c>
      <c r="BD943" s="6">
        <f ca="1">$AO$52</f>
        <v>60</v>
      </c>
      <c r="BF943" s="6" cm="1">
        <f t="array" aca="1" ref="BF943" ca="1">SMALL(IF(CGAC-$D$1&lt;36,ROW($BD$3:$BD$1009)-2,9999),ROW(941:941))</f>
        <v>9999</v>
      </c>
      <c r="BG943" s="6" cm="1">
        <f t="array" aca="1" ref="BG943" ca="1">OFFSET($AZ$2,$BF943,COLUMN(A:A),,)</f>
        <v>0</v>
      </c>
      <c r="BH943" s="49" cm="1">
        <f t="array" aca="1" ref="BH943" ca="1">OFFSET($AZ$2,$BF943,COLUMN(B:B),,)</f>
        <v>0</v>
      </c>
      <c r="BI943" s="6" cm="1">
        <f t="array" aca="1" ref="BI943" ca="1">OFFSET($AZ$2,$BF943,COLUMN(C:C),,)</f>
        <v>0</v>
      </c>
      <c r="BJ943" s="6" cm="1">
        <f t="array" aca="1" ref="BJ943" ca="1">OFFSET($AZ$2,$BF943,COLUMN(D:D),,)</f>
        <v>0</v>
      </c>
    </row>
    <row r="944" spans="52:62">
      <c r="AZ944" s="6">
        <v>942</v>
      </c>
      <c r="BA944" s="45" t="str">
        <f t="shared" ca="1" si="98"/>
        <v>DR5952-810</v>
      </c>
      <c r="BB944" s="44">
        <f t="shared" ca="1" si="99"/>
        <v>44786</v>
      </c>
      <c r="BC944" s="6">
        <f>$AP$2</f>
        <v>9</v>
      </c>
      <c r="BD944" s="6">
        <f ca="1">$AP$52</f>
        <v>180</v>
      </c>
      <c r="BF944" s="6" cm="1">
        <f t="array" aca="1" ref="BF944" ca="1">SMALL(IF(CGAC-$D$1&lt;36,ROW($BD$3:$BD$1009)-2,9999),ROW(942:942))</f>
        <v>9999</v>
      </c>
      <c r="BG944" s="6" cm="1">
        <f t="array" aca="1" ref="BG944" ca="1">OFFSET($AZ$2,$BF944,COLUMN(A:A),,)</f>
        <v>0</v>
      </c>
      <c r="BH944" s="49" cm="1">
        <f t="array" aca="1" ref="BH944" ca="1">OFFSET($AZ$2,$BF944,COLUMN(B:B),,)</f>
        <v>0</v>
      </c>
      <c r="BI944" s="6" cm="1">
        <f t="array" aca="1" ref="BI944" ca="1">OFFSET($AZ$2,$BF944,COLUMN(C:C),,)</f>
        <v>0</v>
      </c>
      <c r="BJ944" s="6" cm="1">
        <f t="array" aca="1" ref="BJ944" ca="1">OFFSET($AZ$2,$BF944,COLUMN(D:D),,)</f>
        <v>0</v>
      </c>
    </row>
    <row r="945" spans="52:62">
      <c r="AZ945" s="6">
        <v>943</v>
      </c>
      <c r="BA945" s="45" t="str">
        <f t="shared" ca="1" si="98"/>
        <v>DR5952-810</v>
      </c>
      <c r="BB945" s="44">
        <f t="shared" ca="1" si="99"/>
        <v>44786</v>
      </c>
      <c r="BC945" s="6">
        <f>$AQ$2</f>
        <v>9.5</v>
      </c>
      <c r="BD945" s="6">
        <f ca="1">$AQ$52</f>
        <v>6</v>
      </c>
      <c r="BF945" s="6" cm="1">
        <f t="array" aca="1" ref="BF945" ca="1">SMALL(IF(CGAC-$D$1&lt;36,ROW($BD$3:$BD$1009)-2,9999),ROW(943:943))</f>
        <v>9999</v>
      </c>
      <c r="BG945" s="6" cm="1">
        <f t="array" aca="1" ref="BG945" ca="1">OFFSET($AZ$2,$BF945,COLUMN(A:A),,)</f>
        <v>0</v>
      </c>
      <c r="BH945" s="49" cm="1">
        <f t="array" aca="1" ref="BH945" ca="1">OFFSET($AZ$2,$BF945,COLUMN(B:B),,)</f>
        <v>0</v>
      </c>
      <c r="BI945" s="6" cm="1">
        <f t="array" aca="1" ref="BI945" ca="1">OFFSET($AZ$2,$BF945,COLUMN(C:C),,)</f>
        <v>0</v>
      </c>
      <c r="BJ945" s="6" cm="1">
        <f t="array" aca="1" ref="BJ945" ca="1">OFFSET($AZ$2,$BF945,COLUMN(D:D),,)</f>
        <v>0</v>
      </c>
    </row>
    <row r="946" spans="52:62">
      <c r="AZ946" s="6">
        <v>944</v>
      </c>
      <c r="BA946" s="45" t="str">
        <f t="shared" ca="1" si="98"/>
        <v>DR5952-810</v>
      </c>
      <c r="BB946" s="44">
        <f t="shared" ca="1" si="99"/>
        <v>44786</v>
      </c>
      <c r="BC946" s="6">
        <f>$AR$2</f>
        <v>10</v>
      </c>
      <c r="BD946" s="6">
        <f ca="1">$AR$52</f>
        <v>270</v>
      </c>
      <c r="BF946" s="6" cm="1">
        <f t="array" aca="1" ref="BF946" ca="1">SMALL(IF(CGAC-$D$1&lt;36,ROW($BD$3:$BD$1009)-2,9999),ROW(944:944))</f>
        <v>9999</v>
      </c>
      <c r="BG946" s="6" cm="1">
        <f t="array" aca="1" ref="BG946" ca="1">OFFSET($AZ$2,$BF946,COLUMN(A:A),,)</f>
        <v>0</v>
      </c>
      <c r="BH946" s="49" cm="1">
        <f t="array" aca="1" ref="BH946" ca="1">OFFSET($AZ$2,$BF946,COLUMN(B:B),,)</f>
        <v>0</v>
      </c>
      <c r="BI946" s="6" cm="1">
        <f t="array" aca="1" ref="BI946" ca="1">OFFSET($AZ$2,$BF946,COLUMN(C:C),,)</f>
        <v>0</v>
      </c>
      <c r="BJ946" s="6" cm="1">
        <f t="array" aca="1" ref="BJ946" ca="1">OFFSET($AZ$2,$BF946,COLUMN(D:D),,)</f>
        <v>0</v>
      </c>
    </row>
    <row r="947" spans="52:62">
      <c r="AZ947" s="6">
        <v>945</v>
      </c>
      <c r="BA947" s="45" t="str">
        <f t="shared" ca="1" si="98"/>
        <v>DR5952-810</v>
      </c>
      <c r="BB947" s="44">
        <f t="shared" ca="1" si="99"/>
        <v>44786</v>
      </c>
      <c r="BC947" s="6">
        <f>$AS$2</f>
        <v>10.5</v>
      </c>
      <c r="BD947" s="6">
        <f ca="1">$AS$52</f>
        <v>78</v>
      </c>
      <c r="BF947" s="6" cm="1">
        <f t="array" aca="1" ref="BF947" ca="1">SMALL(IF(CGAC-$D$1&lt;36,ROW($BD$3:$BD$1009)-2,9999),ROW(945:945))</f>
        <v>9999</v>
      </c>
      <c r="BG947" s="6" cm="1">
        <f t="array" aca="1" ref="BG947" ca="1">OFFSET($AZ$2,$BF947,COLUMN(A:A),,)</f>
        <v>0</v>
      </c>
      <c r="BH947" s="49" cm="1">
        <f t="array" aca="1" ref="BH947" ca="1">OFFSET($AZ$2,$BF947,COLUMN(B:B),,)</f>
        <v>0</v>
      </c>
      <c r="BI947" s="6" cm="1">
        <f t="array" aca="1" ref="BI947" ca="1">OFFSET($AZ$2,$BF947,COLUMN(C:C),,)</f>
        <v>0</v>
      </c>
      <c r="BJ947" s="6" cm="1">
        <f t="array" aca="1" ref="BJ947" ca="1">OFFSET($AZ$2,$BF947,COLUMN(D:D),,)</f>
        <v>0</v>
      </c>
    </row>
    <row r="948" spans="52:62">
      <c r="AZ948" s="6">
        <v>946</v>
      </c>
      <c r="BA948" s="45" t="str">
        <f t="shared" ca="1" si="98"/>
        <v>DR5952-810</v>
      </c>
      <c r="BB948" s="44">
        <f t="shared" ca="1" si="99"/>
        <v>44786</v>
      </c>
      <c r="BC948" s="6">
        <f>$AT$2</f>
        <v>11</v>
      </c>
      <c r="BD948" s="6">
        <f ca="1">$AT$52</f>
        <v>156</v>
      </c>
      <c r="BF948" s="6" cm="1">
        <f t="array" aca="1" ref="BF948" ca="1">SMALL(IF(CGAC-$D$1&lt;36,ROW($BD$3:$BD$1009)-2,9999),ROW(946:946))</f>
        <v>9999</v>
      </c>
      <c r="BG948" s="6" cm="1">
        <f t="array" aca="1" ref="BG948" ca="1">OFFSET($AZ$2,$BF948,COLUMN(A:A),,)</f>
        <v>0</v>
      </c>
      <c r="BH948" s="49" cm="1">
        <f t="array" aca="1" ref="BH948" ca="1">OFFSET($AZ$2,$BF948,COLUMN(B:B),,)</f>
        <v>0</v>
      </c>
      <c r="BI948" s="6" cm="1">
        <f t="array" aca="1" ref="BI948" ca="1">OFFSET($AZ$2,$BF948,COLUMN(C:C),,)</f>
        <v>0</v>
      </c>
      <c r="BJ948" s="6" cm="1">
        <f t="array" aca="1" ref="BJ948" ca="1">OFFSET($AZ$2,$BF948,COLUMN(D:D),,)</f>
        <v>0</v>
      </c>
    </row>
    <row r="949" spans="52:62">
      <c r="AZ949" s="6">
        <v>947</v>
      </c>
      <c r="BA949" s="45" t="str">
        <f t="shared" ca="1" si="98"/>
        <v>DR5952-810</v>
      </c>
      <c r="BB949" s="44">
        <f t="shared" ca="1" si="99"/>
        <v>44786</v>
      </c>
      <c r="BC949" s="6">
        <f>$AU$2</f>
        <v>11.5</v>
      </c>
      <c r="BD949" s="6">
        <f ca="1">$AU$52</f>
        <v>0</v>
      </c>
      <c r="BF949" s="6" cm="1">
        <f t="array" aca="1" ref="BF949" ca="1">SMALL(IF(CGAC-$D$1&lt;36,ROW($BD$3:$BD$1009)-2,9999),ROW(947:947))</f>
        <v>9999</v>
      </c>
      <c r="BG949" s="6" cm="1">
        <f t="array" aca="1" ref="BG949" ca="1">OFFSET($AZ$2,$BF949,COLUMN(A:A),,)</f>
        <v>0</v>
      </c>
      <c r="BH949" s="49" cm="1">
        <f t="array" aca="1" ref="BH949" ca="1">OFFSET($AZ$2,$BF949,COLUMN(B:B),,)</f>
        <v>0</v>
      </c>
      <c r="BI949" s="6" cm="1">
        <f t="array" aca="1" ref="BI949" ca="1">OFFSET($AZ$2,$BF949,COLUMN(C:C),,)</f>
        <v>0</v>
      </c>
      <c r="BJ949" s="6" cm="1">
        <f t="array" aca="1" ref="BJ949" ca="1">OFFSET($AZ$2,$BF949,COLUMN(D:D),,)</f>
        <v>0</v>
      </c>
    </row>
    <row r="950" spans="52:62">
      <c r="AZ950" s="6">
        <v>948</v>
      </c>
      <c r="BA950" s="45" t="str">
        <f t="shared" ca="1" si="98"/>
        <v>DR5952-810</v>
      </c>
      <c r="BB950" s="44">
        <f t="shared" ca="1" si="99"/>
        <v>44786</v>
      </c>
      <c r="BC950" s="6">
        <f>$AV$2</f>
        <v>12</v>
      </c>
      <c r="BD950" s="6">
        <f ca="1">$AV$52</f>
        <v>156</v>
      </c>
      <c r="BF950" s="6" cm="1">
        <f t="array" aca="1" ref="BF950" ca="1">SMALL(IF(CGAC-$D$1&lt;36,ROW($BD$3:$BD$1009)-2,9999),ROW(948:948))</f>
        <v>9999</v>
      </c>
      <c r="BG950" s="6" cm="1">
        <f t="array" aca="1" ref="BG950" ca="1">OFFSET($AZ$2,$BF950,COLUMN(A:A),,)</f>
        <v>0</v>
      </c>
      <c r="BH950" s="49" cm="1">
        <f t="array" aca="1" ref="BH950" ca="1">OFFSET($AZ$2,$BF950,COLUMN(B:B),,)</f>
        <v>0</v>
      </c>
      <c r="BI950" s="6" cm="1">
        <f t="array" aca="1" ref="BI950" ca="1">OFFSET($AZ$2,$BF950,COLUMN(C:C),,)</f>
        <v>0</v>
      </c>
      <c r="BJ950" s="6" cm="1">
        <f t="array" aca="1" ref="BJ950" ca="1">OFFSET($AZ$2,$BF950,COLUMN(D:D),,)</f>
        <v>0</v>
      </c>
    </row>
    <row r="951" spans="52:62">
      <c r="AZ951" s="6">
        <v>949</v>
      </c>
      <c r="BA951" s="45" t="str">
        <f t="shared" ca="1" si="98"/>
        <v>DR5952-810</v>
      </c>
      <c r="BB951" s="44">
        <f t="shared" ca="1" si="99"/>
        <v>44786</v>
      </c>
      <c r="BC951" s="6">
        <f>$AW$2</f>
        <v>12.5</v>
      </c>
      <c r="BD951" s="6">
        <f ca="1">$AW$52</f>
        <v>0</v>
      </c>
      <c r="BF951" s="6" cm="1">
        <f t="array" aca="1" ref="BF951" ca="1">SMALL(IF(CGAC-$D$1&lt;36,ROW($BD$3:$BD$1009)-2,9999),ROW(949:949))</f>
        <v>9999</v>
      </c>
      <c r="BG951" s="6" cm="1">
        <f t="array" aca="1" ref="BG951" ca="1">OFFSET($AZ$2,$BF951,COLUMN(A:A),,)</f>
        <v>0</v>
      </c>
      <c r="BH951" s="49" cm="1">
        <f t="array" aca="1" ref="BH951" ca="1">OFFSET($AZ$2,$BF951,COLUMN(B:B),,)</f>
        <v>0</v>
      </c>
      <c r="BI951" s="6" cm="1">
        <f t="array" aca="1" ref="BI951" ca="1">OFFSET($AZ$2,$BF951,COLUMN(C:C),,)</f>
        <v>0</v>
      </c>
      <c r="BJ951" s="6" cm="1">
        <f t="array" aca="1" ref="BJ951" ca="1">OFFSET($AZ$2,$BF951,COLUMN(D:D),,)</f>
        <v>0</v>
      </c>
    </row>
    <row r="952" spans="52:62">
      <c r="AZ952" s="6">
        <v>950</v>
      </c>
      <c r="BA952" s="45" t="str">
        <f t="shared" ca="1" si="98"/>
        <v>DR5952-810</v>
      </c>
      <c r="BB952" s="44">
        <f t="shared" ca="1" si="99"/>
        <v>44786</v>
      </c>
      <c r="BC952" s="6">
        <f>$AX$2</f>
        <v>13</v>
      </c>
      <c r="BD952" s="6">
        <f ca="1">$AX$52</f>
        <v>0</v>
      </c>
      <c r="BF952" s="6" cm="1">
        <f t="array" aca="1" ref="BF952" ca="1">SMALL(IF(CGAC-$D$1&lt;36,ROW($BD$3:$BD$1009)-2,9999),ROW(950:950))</f>
        <v>9999</v>
      </c>
      <c r="BG952" s="6" cm="1">
        <f t="array" aca="1" ref="BG952" ca="1">OFFSET($AZ$2,$BF952,COLUMN(A:A),,)</f>
        <v>0</v>
      </c>
      <c r="BH952" s="49" cm="1">
        <f t="array" aca="1" ref="BH952" ca="1">OFFSET($AZ$2,$BF952,COLUMN(B:B),,)</f>
        <v>0</v>
      </c>
      <c r="BI952" s="6" cm="1">
        <f t="array" aca="1" ref="BI952" ca="1">OFFSET($AZ$2,$BF952,COLUMN(C:C),,)</f>
        <v>0</v>
      </c>
      <c r="BJ952" s="6" cm="1">
        <f t="array" aca="1" ref="BJ952" ca="1">OFFSET($AZ$2,$BF952,COLUMN(D:D),,)</f>
        <v>0</v>
      </c>
    </row>
    <row r="953" spans="52:62">
      <c r="AZ953" s="6">
        <v>951</v>
      </c>
      <c r="BA953" s="45" t="str">
        <f ca="1">$AD$53</f>
        <v>DA5640-001</v>
      </c>
      <c r="BB953" s="44">
        <f ca="1">$AE$53</f>
        <v>44786</v>
      </c>
      <c r="BC953" s="6">
        <f>$AF$2</f>
        <v>4</v>
      </c>
      <c r="BD953" s="6">
        <f ca="1">$AF$53</f>
        <v>0</v>
      </c>
      <c r="BF953" s="6" cm="1">
        <f t="array" aca="1" ref="BF953" ca="1">SMALL(IF(CGAC-$D$1&lt;36,ROW($BD$3:$BD$1009)-2,9999),ROW(951:951))</f>
        <v>9999</v>
      </c>
      <c r="BG953" s="6" cm="1">
        <f t="array" aca="1" ref="BG953" ca="1">OFFSET($AZ$2,$BF953,COLUMN(A:A),,)</f>
        <v>0</v>
      </c>
      <c r="BH953" s="49" cm="1">
        <f t="array" aca="1" ref="BH953" ca="1">OFFSET($AZ$2,$BF953,COLUMN(B:B),,)</f>
        <v>0</v>
      </c>
      <c r="BI953" s="6" cm="1">
        <f t="array" aca="1" ref="BI953" ca="1">OFFSET($AZ$2,$BF953,COLUMN(C:C),,)</f>
        <v>0</v>
      </c>
      <c r="BJ953" s="6" cm="1">
        <f t="array" aca="1" ref="BJ953" ca="1">OFFSET($AZ$2,$BF953,COLUMN(D:D),,)</f>
        <v>0</v>
      </c>
    </row>
    <row r="954" spans="52:62">
      <c r="AZ954" s="6">
        <v>952</v>
      </c>
      <c r="BA954" s="45" t="str">
        <f t="shared" ref="BA954:BA971" ca="1" si="100">$AD$53</f>
        <v>DA5640-001</v>
      </c>
      <c r="BB954" s="44">
        <f t="shared" ref="BB954:BB971" ca="1" si="101">$AE$53</f>
        <v>44786</v>
      </c>
      <c r="BC954" s="6">
        <f>$AG$2</f>
        <v>4.5</v>
      </c>
      <c r="BD954" s="6">
        <f ca="1">$AG$53</f>
        <v>0</v>
      </c>
      <c r="BF954" s="6" cm="1">
        <f t="array" aca="1" ref="BF954" ca="1">SMALL(IF(CGAC-$D$1&lt;36,ROW($BD$3:$BD$1009)-2,9999),ROW(952:952))</f>
        <v>9999</v>
      </c>
      <c r="BG954" s="6" cm="1">
        <f t="array" aca="1" ref="BG954" ca="1">OFFSET($AZ$2,$BF954,COLUMN(A:A),,)</f>
        <v>0</v>
      </c>
      <c r="BH954" s="49" cm="1">
        <f t="array" aca="1" ref="BH954" ca="1">OFFSET($AZ$2,$BF954,COLUMN(B:B),,)</f>
        <v>0</v>
      </c>
      <c r="BI954" s="6" cm="1">
        <f t="array" aca="1" ref="BI954" ca="1">OFFSET($AZ$2,$BF954,COLUMN(C:C),,)</f>
        <v>0</v>
      </c>
      <c r="BJ954" s="6" cm="1">
        <f t="array" aca="1" ref="BJ954" ca="1">OFFSET($AZ$2,$BF954,COLUMN(D:D),,)</f>
        <v>0</v>
      </c>
    </row>
    <row r="955" spans="52:62">
      <c r="AZ955" s="6">
        <v>953</v>
      </c>
      <c r="BA955" s="45" t="str">
        <f t="shared" ca="1" si="100"/>
        <v>DA5640-001</v>
      </c>
      <c r="BB955" s="44">
        <f t="shared" ca="1" si="101"/>
        <v>44786</v>
      </c>
      <c r="BC955" s="6">
        <f>$AH$2</f>
        <v>5</v>
      </c>
      <c r="BD955" s="6">
        <f ca="1">$AH$53</f>
        <v>0</v>
      </c>
      <c r="BF955" s="6" cm="1">
        <f t="array" aca="1" ref="BF955" ca="1">SMALL(IF(CGAC-$D$1&lt;36,ROW($BD$3:$BD$1009)-2,9999),ROW(953:953))</f>
        <v>9999</v>
      </c>
      <c r="BG955" s="6" cm="1">
        <f t="array" aca="1" ref="BG955" ca="1">OFFSET($AZ$2,$BF955,COLUMN(A:A),,)</f>
        <v>0</v>
      </c>
      <c r="BH955" s="49" cm="1">
        <f t="array" aca="1" ref="BH955" ca="1">OFFSET($AZ$2,$BF955,COLUMN(B:B),,)</f>
        <v>0</v>
      </c>
      <c r="BI955" s="6" cm="1">
        <f t="array" aca="1" ref="BI955" ca="1">OFFSET($AZ$2,$BF955,COLUMN(C:C),,)</f>
        <v>0</v>
      </c>
      <c r="BJ955" s="6" cm="1">
        <f t="array" aca="1" ref="BJ955" ca="1">OFFSET($AZ$2,$BF955,COLUMN(D:D),,)</f>
        <v>0</v>
      </c>
    </row>
    <row r="956" spans="52:62">
      <c r="AZ956" s="6">
        <v>954</v>
      </c>
      <c r="BA956" s="45" t="str">
        <f t="shared" ca="1" si="100"/>
        <v>DA5640-001</v>
      </c>
      <c r="BB956" s="44">
        <f t="shared" ca="1" si="101"/>
        <v>44786</v>
      </c>
      <c r="BC956" s="6">
        <f>$AI$2</f>
        <v>5.5</v>
      </c>
      <c r="BD956" s="6">
        <f ca="1">$AI$53</f>
        <v>0</v>
      </c>
      <c r="BF956" s="6" cm="1">
        <f t="array" aca="1" ref="BF956" ca="1">SMALL(IF(CGAC-$D$1&lt;36,ROW($BD$3:$BD$1009)-2,9999),ROW(954:954))</f>
        <v>9999</v>
      </c>
      <c r="BG956" s="6" cm="1">
        <f t="array" aca="1" ref="BG956" ca="1">OFFSET($AZ$2,$BF956,COLUMN(A:A),,)</f>
        <v>0</v>
      </c>
      <c r="BH956" s="49" cm="1">
        <f t="array" aca="1" ref="BH956" ca="1">OFFSET($AZ$2,$BF956,COLUMN(B:B),,)</f>
        <v>0</v>
      </c>
      <c r="BI956" s="6" cm="1">
        <f t="array" aca="1" ref="BI956" ca="1">OFFSET($AZ$2,$BF956,COLUMN(C:C),,)</f>
        <v>0</v>
      </c>
      <c r="BJ956" s="6" cm="1">
        <f t="array" aca="1" ref="BJ956" ca="1">OFFSET($AZ$2,$BF956,COLUMN(D:D),,)</f>
        <v>0</v>
      </c>
    </row>
    <row r="957" spans="52:62">
      <c r="AZ957" s="6">
        <v>955</v>
      </c>
      <c r="BA957" s="45" t="str">
        <f t="shared" ca="1" si="100"/>
        <v>DA5640-001</v>
      </c>
      <c r="BB957" s="44">
        <f t="shared" ca="1" si="101"/>
        <v>44786</v>
      </c>
      <c r="BC957" s="6">
        <f>$AJ$2</f>
        <v>6</v>
      </c>
      <c r="BD957" s="6">
        <f ca="1">$AJ$53</f>
        <v>0</v>
      </c>
      <c r="BF957" s="6" cm="1">
        <f t="array" aca="1" ref="BF957" ca="1">SMALL(IF(CGAC-$D$1&lt;36,ROW($BD$3:$BD$1009)-2,9999),ROW(955:955))</f>
        <v>9999</v>
      </c>
      <c r="BG957" s="6" cm="1">
        <f t="array" aca="1" ref="BG957" ca="1">OFFSET($AZ$2,$BF957,COLUMN(A:A),,)</f>
        <v>0</v>
      </c>
      <c r="BH957" s="49" cm="1">
        <f t="array" aca="1" ref="BH957" ca="1">OFFSET($AZ$2,$BF957,COLUMN(B:B),,)</f>
        <v>0</v>
      </c>
      <c r="BI957" s="6" cm="1">
        <f t="array" aca="1" ref="BI957" ca="1">OFFSET($AZ$2,$BF957,COLUMN(C:C),,)</f>
        <v>0</v>
      </c>
      <c r="BJ957" s="6" cm="1">
        <f t="array" aca="1" ref="BJ957" ca="1">OFFSET($AZ$2,$BF957,COLUMN(D:D),,)</f>
        <v>0</v>
      </c>
    </row>
    <row r="958" spans="52:62">
      <c r="AZ958" s="6">
        <v>956</v>
      </c>
      <c r="BA958" s="45" t="str">
        <f t="shared" ca="1" si="100"/>
        <v>DA5640-001</v>
      </c>
      <c r="BB958" s="44">
        <f t="shared" ca="1" si="101"/>
        <v>44786</v>
      </c>
      <c r="BC958" s="6">
        <f>$AK$2</f>
        <v>6.5</v>
      </c>
      <c r="BD958" s="6">
        <f ca="1">$AK$53</f>
        <v>27</v>
      </c>
      <c r="BF958" s="6" cm="1">
        <f t="array" aca="1" ref="BF958" ca="1">SMALL(IF(CGAC-$D$1&lt;36,ROW($BD$3:$BD$1009)-2,9999),ROW(956:956))</f>
        <v>9999</v>
      </c>
      <c r="BG958" s="6" cm="1">
        <f t="array" aca="1" ref="BG958" ca="1">OFFSET($AZ$2,$BF958,COLUMN(A:A),,)</f>
        <v>0</v>
      </c>
      <c r="BH958" s="49" cm="1">
        <f t="array" aca="1" ref="BH958" ca="1">OFFSET($AZ$2,$BF958,COLUMN(B:B),,)</f>
        <v>0</v>
      </c>
      <c r="BI958" s="6" cm="1">
        <f t="array" aca="1" ref="BI958" ca="1">OFFSET($AZ$2,$BF958,COLUMN(C:C),,)</f>
        <v>0</v>
      </c>
      <c r="BJ958" s="6" cm="1">
        <f t="array" aca="1" ref="BJ958" ca="1">OFFSET($AZ$2,$BF958,COLUMN(D:D),,)</f>
        <v>0</v>
      </c>
    </row>
    <row r="959" spans="52:62">
      <c r="AZ959" s="6">
        <v>957</v>
      </c>
      <c r="BA959" s="45" t="str">
        <f t="shared" ca="1" si="100"/>
        <v>DA5640-001</v>
      </c>
      <c r="BB959" s="44">
        <f t="shared" ca="1" si="101"/>
        <v>44786</v>
      </c>
      <c r="BC959" s="6">
        <f>$AL$2</f>
        <v>7</v>
      </c>
      <c r="BD959" s="6">
        <f ca="1">$AL$53</f>
        <v>66</v>
      </c>
      <c r="BF959" s="6" cm="1">
        <f t="array" aca="1" ref="BF959" ca="1">SMALL(IF(CGAC-$D$1&lt;36,ROW($BD$3:$BD$1009)-2,9999),ROW(957:957))</f>
        <v>9999</v>
      </c>
      <c r="BG959" s="6" cm="1">
        <f t="array" aca="1" ref="BG959" ca="1">OFFSET($AZ$2,$BF959,COLUMN(A:A),,)</f>
        <v>0</v>
      </c>
      <c r="BH959" s="49" cm="1">
        <f t="array" aca="1" ref="BH959" ca="1">OFFSET($AZ$2,$BF959,COLUMN(B:B),,)</f>
        <v>0</v>
      </c>
      <c r="BI959" s="6" cm="1">
        <f t="array" aca="1" ref="BI959" ca="1">OFFSET($AZ$2,$BF959,COLUMN(C:C),,)</f>
        <v>0</v>
      </c>
      <c r="BJ959" s="6" cm="1">
        <f t="array" aca="1" ref="BJ959" ca="1">OFFSET($AZ$2,$BF959,COLUMN(D:D),,)</f>
        <v>0</v>
      </c>
    </row>
    <row r="960" spans="52:62">
      <c r="AZ960" s="6">
        <v>958</v>
      </c>
      <c r="BA960" s="45" t="str">
        <f t="shared" ca="1" si="100"/>
        <v>DA5640-001</v>
      </c>
      <c r="BB960" s="44">
        <f t="shared" ca="1" si="101"/>
        <v>44786</v>
      </c>
      <c r="BC960" s="6">
        <f>$AM$2</f>
        <v>7.5</v>
      </c>
      <c r="BD960" s="6">
        <f ca="1">$AM$53</f>
        <v>24</v>
      </c>
      <c r="BF960" s="6" cm="1">
        <f t="array" aca="1" ref="BF960" ca="1">SMALL(IF(CGAC-$D$1&lt;36,ROW($BD$3:$BD$1009)-2,9999),ROW(958:958))</f>
        <v>9999</v>
      </c>
      <c r="BG960" s="6" cm="1">
        <f t="array" aca="1" ref="BG960" ca="1">OFFSET($AZ$2,$BF960,COLUMN(A:A),,)</f>
        <v>0</v>
      </c>
      <c r="BH960" s="49" cm="1">
        <f t="array" aca="1" ref="BH960" ca="1">OFFSET($AZ$2,$BF960,COLUMN(B:B),,)</f>
        <v>0</v>
      </c>
      <c r="BI960" s="6" cm="1">
        <f t="array" aca="1" ref="BI960" ca="1">OFFSET($AZ$2,$BF960,COLUMN(C:C),,)</f>
        <v>0</v>
      </c>
      <c r="BJ960" s="6" cm="1">
        <f t="array" aca="1" ref="BJ960" ca="1">OFFSET($AZ$2,$BF960,COLUMN(D:D),,)</f>
        <v>0</v>
      </c>
    </row>
    <row r="961" spans="52:62">
      <c r="AZ961" s="6">
        <v>959</v>
      </c>
      <c r="BA961" s="45" t="str">
        <f t="shared" ca="1" si="100"/>
        <v>DA5640-001</v>
      </c>
      <c r="BB961" s="44">
        <f t="shared" ca="1" si="101"/>
        <v>44786</v>
      </c>
      <c r="BC961" s="6">
        <f>$AN$2</f>
        <v>8</v>
      </c>
      <c r="BD961" s="6">
        <f ca="1">$AN$53</f>
        <v>36</v>
      </c>
      <c r="BF961" s="6" cm="1">
        <f t="array" aca="1" ref="BF961" ca="1">SMALL(IF(CGAC-$D$1&lt;36,ROW($BD$3:$BD$1009)-2,9999),ROW(959:959))</f>
        <v>9999</v>
      </c>
      <c r="BG961" s="6" cm="1">
        <f t="array" aca="1" ref="BG961" ca="1">OFFSET($AZ$2,$BF961,COLUMN(A:A),,)</f>
        <v>0</v>
      </c>
      <c r="BH961" s="49" cm="1">
        <f t="array" aca="1" ref="BH961" ca="1">OFFSET($AZ$2,$BF961,COLUMN(B:B),,)</f>
        <v>0</v>
      </c>
      <c r="BI961" s="6" cm="1">
        <f t="array" aca="1" ref="BI961" ca="1">OFFSET($AZ$2,$BF961,COLUMN(C:C),,)</f>
        <v>0</v>
      </c>
      <c r="BJ961" s="6" cm="1">
        <f t="array" aca="1" ref="BJ961" ca="1">OFFSET($AZ$2,$BF961,COLUMN(D:D),,)</f>
        <v>0</v>
      </c>
    </row>
    <row r="962" spans="52:62">
      <c r="AZ962" s="6">
        <v>960</v>
      </c>
      <c r="BA962" s="45" t="str">
        <f t="shared" ca="1" si="100"/>
        <v>DA5640-001</v>
      </c>
      <c r="BB962" s="44">
        <f t="shared" ca="1" si="101"/>
        <v>44786</v>
      </c>
      <c r="BC962" s="6">
        <f>$AO$2</f>
        <v>8.5</v>
      </c>
      <c r="BD962" s="6">
        <f ca="1">$AO$53</f>
        <v>72</v>
      </c>
      <c r="BF962" s="6" cm="1">
        <f t="array" aca="1" ref="BF962" ca="1">SMALL(IF(CGAC-$D$1&lt;36,ROW($BD$3:$BD$1009)-2,9999),ROW(960:960))</f>
        <v>9999</v>
      </c>
      <c r="BG962" s="6" cm="1">
        <f t="array" aca="1" ref="BG962" ca="1">OFFSET($AZ$2,$BF962,COLUMN(A:A),,)</f>
        <v>0</v>
      </c>
      <c r="BH962" s="49" cm="1">
        <f t="array" aca="1" ref="BH962" ca="1">OFFSET($AZ$2,$BF962,COLUMN(B:B),,)</f>
        <v>0</v>
      </c>
      <c r="BI962" s="6" cm="1">
        <f t="array" aca="1" ref="BI962" ca="1">OFFSET($AZ$2,$BF962,COLUMN(C:C),,)</f>
        <v>0</v>
      </c>
      <c r="BJ962" s="6" cm="1">
        <f t="array" aca="1" ref="BJ962" ca="1">OFFSET($AZ$2,$BF962,COLUMN(D:D),,)</f>
        <v>0</v>
      </c>
    </row>
    <row r="963" spans="52:62">
      <c r="AZ963" s="6">
        <v>961</v>
      </c>
      <c r="BA963" s="45" t="str">
        <f t="shared" ca="1" si="100"/>
        <v>DA5640-001</v>
      </c>
      <c r="BB963" s="44">
        <f t="shared" ca="1" si="101"/>
        <v>44786</v>
      </c>
      <c r="BC963" s="6">
        <f>$AP$2</f>
        <v>9</v>
      </c>
      <c r="BD963" s="6">
        <f ca="1">$AP$53</f>
        <v>39</v>
      </c>
      <c r="BF963" s="6" cm="1">
        <f t="array" aca="1" ref="BF963" ca="1">SMALL(IF(CGAC-$D$1&lt;36,ROW($BD$3:$BD$1009)-2,9999),ROW(961:961))</f>
        <v>9999</v>
      </c>
      <c r="BG963" s="6" cm="1">
        <f t="array" aca="1" ref="BG963" ca="1">OFFSET($AZ$2,$BF963,COLUMN(A:A),,)</f>
        <v>0</v>
      </c>
      <c r="BH963" s="49" cm="1">
        <f t="array" aca="1" ref="BH963" ca="1">OFFSET($AZ$2,$BF963,COLUMN(B:B),,)</f>
        <v>0</v>
      </c>
      <c r="BI963" s="6" cm="1">
        <f t="array" aca="1" ref="BI963" ca="1">OFFSET($AZ$2,$BF963,COLUMN(C:C),,)</f>
        <v>0</v>
      </c>
      <c r="BJ963" s="6" cm="1">
        <f t="array" aca="1" ref="BJ963" ca="1">OFFSET($AZ$2,$BF963,COLUMN(D:D),,)</f>
        <v>0</v>
      </c>
    </row>
    <row r="964" spans="52:62">
      <c r="AZ964" s="6">
        <v>962</v>
      </c>
      <c r="BA964" s="45" t="str">
        <f t="shared" ca="1" si="100"/>
        <v>DA5640-001</v>
      </c>
      <c r="BB964" s="44">
        <f t="shared" ca="1" si="101"/>
        <v>44786</v>
      </c>
      <c r="BC964" s="6">
        <f>$AQ$2</f>
        <v>9.5</v>
      </c>
      <c r="BD964" s="6">
        <f ca="1">$AQ$53</f>
        <v>90</v>
      </c>
      <c r="BF964" s="6" cm="1">
        <f t="array" aca="1" ref="BF964" ca="1">SMALL(IF(CGAC-$D$1&lt;36,ROW($BD$3:$BD$1009)-2,9999),ROW(962:962))</f>
        <v>9999</v>
      </c>
      <c r="BG964" s="6" cm="1">
        <f t="array" aca="1" ref="BG964" ca="1">OFFSET($AZ$2,$BF964,COLUMN(A:A),,)</f>
        <v>0</v>
      </c>
      <c r="BH964" s="49" cm="1">
        <f t="array" aca="1" ref="BH964" ca="1">OFFSET($AZ$2,$BF964,COLUMN(B:B),,)</f>
        <v>0</v>
      </c>
      <c r="BI964" s="6" cm="1">
        <f t="array" aca="1" ref="BI964" ca="1">OFFSET($AZ$2,$BF964,COLUMN(C:C),,)</f>
        <v>0</v>
      </c>
      <c r="BJ964" s="6" cm="1">
        <f t="array" aca="1" ref="BJ964" ca="1">OFFSET($AZ$2,$BF964,COLUMN(D:D),,)</f>
        <v>0</v>
      </c>
    </row>
    <row r="965" spans="52:62">
      <c r="AZ965" s="6">
        <v>963</v>
      </c>
      <c r="BA965" s="45" t="str">
        <f t="shared" ca="1" si="100"/>
        <v>DA5640-001</v>
      </c>
      <c r="BB965" s="44">
        <f t="shared" ca="1" si="101"/>
        <v>44786</v>
      </c>
      <c r="BC965" s="6">
        <f>$AR$2</f>
        <v>10</v>
      </c>
      <c r="BD965" s="6">
        <f ca="1">$AR$53</f>
        <v>30</v>
      </c>
      <c r="BF965" s="6" cm="1">
        <f t="array" aca="1" ref="BF965" ca="1">SMALL(IF(CGAC-$D$1&lt;36,ROW($BD$3:$BD$1009)-2,9999),ROW(963:963))</f>
        <v>9999</v>
      </c>
      <c r="BG965" s="6" cm="1">
        <f t="array" aca="1" ref="BG965" ca="1">OFFSET($AZ$2,$BF965,COLUMN(A:A),,)</f>
        <v>0</v>
      </c>
      <c r="BH965" s="49" cm="1">
        <f t="array" aca="1" ref="BH965" ca="1">OFFSET($AZ$2,$BF965,COLUMN(B:B),,)</f>
        <v>0</v>
      </c>
      <c r="BI965" s="6" cm="1">
        <f t="array" aca="1" ref="BI965" ca="1">OFFSET($AZ$2,$BF965,COLUMN(C:C),,)</f>
        <v>0</v>
      </c>
      <c r="BJ965" s="6" cm="1">
        <f t="array" aca="1" ref="BJ965" ca="1">OFFSET($AZ$2,$BF965,COLUMN(D:D),,)</f>
        <v>0</v>
      </c>
    </row>
    <row r="966" spans="52:62">
      <c r="AZ966" s="6">
        <v>964</v>
      </c>
      <c r="BA966" s="45" t="str">
        <f t="shared" ca="1" si="100"/>
        <v>DA5640-001</v>
      </c>
      <c r="BB966" s="44">
        <f t="shared" ca="1" si="101"/>
        <v>44786</v>
      </c>
      <c r="BC966" s="6">
        <f>$AS$2</f>
        <v>10.5</v>
      </c>
      <c r="BD966" s="6">
        <f ca="1">$AS$53</f>
        <v>57</v>
      </c>
      <c r="BF966" s="6" cm="1">
        <f t="array" aca="1" ref="BF966" ca="1">SMALL(IF(CGAC-$D$1&lt;36,ROW($BD$3:$BD$1009)-2,9999),ROW(964:964))</f>
        <v>9999</v>
      </c>
      <c r="BG966" s="6" cm="1">
        <f t="array" aca="1" ref="BG966" ca="1">OFFSET($AZ$2,$BF966,COLUMN(A:A),,)</f>
        <v>0</v>
      </c>
      <c r="BH966" s="49" cm="1">
        <f t="array" aca="1" ref="BH966" ca="1">OFFSET($AZ$2,$BF966,COLUMN(B:B),,)</f>
        <v>0</v>
      </c>
      <c r="BI966" s="6" cm="1">
        <f t="array" aca="1" ref="BI966" ca="1">OFFSET($AZ$2,$BF966,COLUMN(C:C),,)</f>
        <v>0</v>
      </c>
      <c r="BJ966" s="6" cm="1">
        <f t="array" aca="1" ref="BJ966" ca="1">OFFSET($AZ$2,$BF966,COLUMN(D:D),,)</f>
        <v>0</v>
      </c>
    </row>
    <row r="967" spans="52:62">
      <c r="AZ967" s="6">
        <v>965</v>
      </c>
      <c r="BA967" s="45" t="str">
        <f t="shared" ca="1" si="100"/>
        <v>DA5640-001</v>
      </c>
      <c r="BB967" s="44">
        <f t="shared" ca="1" si="101"/>
        <v>44786</v>
      </c>
      <c r="BC967" s="6">
        <f>$AT$2</f>
        <v>11</v>
      </c>
      <c r="BD967" s="6">
        <f ca="1">$AT$53</f>
        <v>9</v>
      </c>
      <c r="BF967" s="6" cm="1">
        <f t="array" aca="1" ref="BF967" ca="1">SMALL(IF(CGAC-$D$1&lt;36,ROW($BD$3:$BD$1009)-2,9999),ROW(965:965))</f>
        <v>9999</v>
      </c>
      <c r="BG967" s="6" cm="1">
        <f t="array" aca="1" ref="BG967" ca="1">OFFSET($AZ$2,$BF967,COLUMN(A:A),,)</f>
        <v>0</v>
      </c>
      <c r="BH967" s="49" cm="1">
        <f t="array" aca="1" ref="BH967" ca="1">OFFSET($AZ$2,$BF967,COLUMN(B:B),,)</f>
        <v>0</v>
      </c>
      <c r="BI967" s="6" cm="1">
        <f t="array" aca="1" ref="BI967" ca="1">OFFSET($AZ$2,$BF967,COLUMN(C:C),,)</f>
        <v>0</v>
      </c>
      <c r="BJ967" s="6" cm="1">
        <f t="array" aca="1" ref="BJ967" ca="1">OFFSET($AZ$2,$BF967,COLUMN(D:D),,)</f>
        <v>0</v>
      </c>
    </row>
    <row r="968" spans="52:62">
      <c r="AZ968" s="6">
        <v>966</v>
      </c>
      <c r="BA968" s="45" t="str">
        <f t="shared" ca="1" si="100"/>
        <v>DA5640-001</v>
      </c>
      <c r="BB968" s="44">
        <f t="shared" ca="1" si="101"/>
        <v>44786</v>
      </c>
      <c r="BC968" s="6">
        <f>$AU$2</f>
        <v>11.5</v>
      </c>
      <c r="BD968" s="6">
        <f ca="1">$AU$53</f>
        <v>12</v>
      </c>
      <c r="BF968" s="6" cm="1">
        <f t="array" aca="1" ref="BF968" ca="1">SMALL(IF(CGAC-$D$1&lt;36,ROW($BD$3:$BD$1009)-2,9999),ROW(966:966))</f>
        <v>9999</v>
      </c>
      <c r="BG968" s="6" cm="1">
        <f t="array" aca="1" ref="BG968" ca="1">OFFSET($AZ$2,$BF968,COLUMN(A:A),,)</f>
        <v>0</v>
      </c>
      <c r="BH968" s="49" cm="1">
        <f t="array" aca="1" ref="BH968" ca="1">OFFSET($AZ$2,$BF968,COLUMN(B:B),,)</f>
        <v>0</v>
      </c>
      <c r="BI968" s="6" cm="1">
        <f t="array" aca="1" ref="BI968" ca="1">OFFSET($AZ$2,$BF968,COLUMN(C:C),,)</f>
        <v>0</v>
      </c>
      <c r="BJ968" s="6" cm="1">
        <f t="array" aca="1" ref="BJ968" ca="1">OFFSET($AZ$2,$BF968,COLUMN(D:D),,)</f>
        <v>0</v>
      </c>
    </row>
    <row r="969" spans="52:62">
      <c r="AZ969" s="6">
        <v>967</v>
      </c>
      <c r="BA969" s="45" t="str">
        <f t="shared" ca="1" si="100"/>
        <v>DA5640-001</v>
      </c>
      <c r="BB969" s="44">
        <f t="shared" ca="1" si="101"/>
        <v>44786</v>
      </c>
      <c r="BC969" s="6">
        <f>$AV$2</f>
        <v>12</v>
      </c>
      <c r="BD969" s="6">
        <f ca="1">$AV$53</f>
        <v>69</v>
      </c>
      <c r="BF969" s="6" cm="1">
        <f t="array" aca="1" ref="BF969" ca="1">SMALL(IF(CGAC-$D$1&lt;36,ROW($BD$3:$BD$1009)-2,9999),ROW(967:967))</f>
        <v>9999</v>
      </c>
      <c r="BG969" s="6" cm="1">
        <f t="array" aca="1" ref="BG969" ca="1">OFFSET($AZ$2,$BF969,COLUMN(A:A),,)</f>
        <v>0</v>
      </c>
      <c r="BH969" s="49" cm="1">
        <f t="array" aca="1" ref="BH969" ca="1">OFFSET($AZ$2,$BF969,COLUMN(B:B),,)</f>
        <v>0</v>
      </c>
      <c r="BI969" s="6" cm="1">
        <f t="array" aca="1" ref="BI969" ca="1">OFFSET($AZ$2,$BF969,COLUMN(C:C),,)</f>
        <v>0</v>
      </c>
      <c r="BJ969" s="6" cm="1">
        <f t="array" aca="1" ref="BJ969" ca="1">OFFSET($AZ$2,$BF969,COLUMN(D:D),,)</f>
        <v>0</v>
      </c>
    </row>
    <row r="970" spans="52:62">
      <c r="AZ970" s="6">
        <v>968</v>
      </c>
      <c r="BA970" s="45" t="str">
        <f t="shared" ca="1" si="100"/>
        <v>DA5640-001</v>
      </c>
      <c r="BB970" s="44">
        <f t="shared" ca="1" si="101"/>
        <v>44786</v>
      </c>
      <c r="BC970" s="6">
        <f>$AW$2</f>
        <v>12.5</v>
      </c>
      <c r="BD970" s="6">
        <f ca="1">$AW$53</f>
        <v>21</v>
      </c>
      <c r="BF970" s="6" cm="1">
        <f t="array" aca="1" ref="BF970" ca="1">SMALL(IF(CGAC-$D$1&lt;36,ROW($BD$3:$BD$1009)-2,9999),ROW(968:968))</f>
        <v>9999</v>
      </c>
      <c r="BG970" s="6" cm="1">
        <f t="array" aca="1" ref="BG970" ca="1">OFFSET($AZ$2,$BF970,COLUMN(A:A),,)</f>
        <v>0</v>
      </c>
      <c r="BH970" s="49" cm="1">
        <f t="array" aca="1" ref="BH970" ca="1">OFFSET($AZ$2,$BF970,COLUMN(B:B),,)</f>
        <v>0</v>
      </c>
      <c r="BI970" s="6" cm="1">
        <f t="array" aca="1" ref="BI970" ca="1">OFFSET($AZ$2,$BF970,COLUMN(C:C),,)</f>
        <v>0</v>
      </c>
      <c r="BJ970" s="6" cm="1">
        <f t="array" aca="1" ref="BJ970" ca="1">OFFSET($AZ$2,$BF970,COLUMN(D:D),,)</f>
        <v>0</v>
      </c>
    </row>
    <row r="971" spans="52:62">
      <c r="AZ971" s="6">
        <v>969</v>
      </c>
      <c r="BA971" s="45" t="str">
        <f t="shared" ca="1" si="100"/>
        <v>DA5640-001</v>
      </c>
      <c r="BB971" s="44">
        <f t="shared" ca="1" si="101"/>
        <v>44786</v>
      </c>
      <c r="BC971" s="6">
        <f>$AX$2</f>
        <v>13</v>
      </c>
      <c r="BD971" s="6">
        <f ca="1">$AX$53</f>
        <v>0</v>
      </c>
      <c r="BF971" s="6" cm="1">
        <f t="array" aca="1" ref="BF971" ca="1">SMALL(IF(CGAC-$D$1&lt;36,ROW($BD$3:$BD$1009)-2,9999),ROW(969:969))</f>
        <v>9999</v>
      </c>
      <c r="BG971" s="6" cm="1">
        <f t="array" aca="1" ref="BG971" ca="1">OFFSET($AZ$2,$BF971,COLUMN(A:A),,)</f>
        <v>0</v>
      </c>
      <c r="BH971" s="49" cm="1">
        <f t="array" aca="1" ref="BH971" ca="1">OFFSET($AZ$2,$BF971,COLUMN(B:B),,)</f>
        <v>0</v>
      </c>
      <c r="BI971" s="6" cm="1">
        <f t="array" aca="1" ref="BI971" ca="1">OFFSET($AZ$2,$BF971,COLUMN(C:C),,)</f>
        <v>0</v>
      </c>
      <c r="BJ971" s="6" cm="1">
        <f t="array" aca="1" ref="BJ971" ca="1">OFFSET($AZ$2,$BF971,COLUMN(D:D),,)</f>
        <v>0</v>
      </c>
    </row>
    <row r="972" spans="52:62">
      <c r="AZ972" s="6">
        <v>970</v>
      </c>
      <c r="BA972" s="45" t="str">
        <f ca="1">$AD$54</f>
        <v>DR5953-810</v>
      </c>
      <c r="BB972" s="44">
        <f ca="1">$AE$54</f>
        <v>44786</v>
      </c>
      <c r="BC972" s="6">
        <f>$AF$2</f>
        <v>4</v>
      </c>
      <c r="BD972" s="6">
        <f ca="1">$AF$54</f>
        <v>6</v>
      </c>
      <c r="BF972" s="6" cm="1">
        <f t="array" aca="1" ref="BF972" ca="1">SMALL(IF(CGAC-$D$1&lt;36,ROW($BD$3:$BD$1009)-2,9999),ROW(970:970))</f>
        <v>9999</v>
      </c>
      <c r="BG972" s="6" cm="1">
        <f t="array" aca="1" ref="BG972" ca="1">OFFSET($AZ$2,$BF972,COLUMN(A:A),,)</f>
        <v>0</v>
      </c>
      <c r="BH972" s="49" cm="1">
        <f t="array" aca="1" ref="BH972" ca="1">OFFSET($AZ$2,$BF972,COLUMN(B:B),,)</f>
        <v>0</v>
      </c>
      <c r="BI972" s="6" cm="1">
        <f t="array" aca="1" ref="BI972" ca="1">OFFSET($AZ$2,$BF972,COLUMN(C:C),,)</f>
        <v>0</v>
      </c>
      <c r="BJ972" s="6" cm="1">
        <f t="array" aca="1" ref="BJ972" ca="1">OFFSET($AZ$2,$BF972,COLUMN(D:D),,)</f>
        <v>0</v>
      </c>
    </row>
    <row r="973" spans="52:62">
      <c r="AZ973" s="6">
        <v>971</v>
      </c>
      <c r="BA973" s="45" t="str">
        <f t="shared" ref="BA973:BA990" ca="1" si="102">$AD$54</f>
        <v>DR5953-810</v>
      </c>
      <c r="BB973" s="44">
        <f t="shared" ref="BB973:BB990" ca="1" si="103">$AE$54</f>
        <v>44786</v>
      </c>
      <c r="BC973" s="6">
        <f>$AG$2</f>
        <v>4.5</v>
      </c>
      <c r="BD973" s="6">
        <f ca="1">$AG$54</f>
        <v>6</v>
      </c>
      <c r="BF973" s="6" cm="1">
        <f t="array" aca="1" ref="BF973" ca="1">SMALL(IF(CGAC-$D$1&lt;36,ROW($BD$3:$BD$1009)-2,9999),ROW(971:971))</f>
        <v>9999</v>
      </c>
      <c r="BG973" s="6" cm="1">
        <f t="array" aca="1" ref="BG973" ca="1">OFFSET($AZ$2,$BF973,COLUMN(A:A),,)</f>
        <v>0</v>
      </c>
      <c r="BH973" s="49" cm="1">
        <f t="array" aca="1" ref="BH973" ca="1">OFFSET($AZ$2,$BF973,COLUMN(B:B),,)</f>
        <v>0</v>
      </c>
      <c r="BI973" s="6" cm="1">
        <f t="array" aca="1" ref="BI973" ca="1">OFFSET($AZ$2,$BF973,COLUMN(C:C),,)</f>
        <v>0</v>
      </c>
      <c r="BJ973" s="6" cm="1">
        <f t="array" aca="1" ref="BJ973" ca="1">OFFSET($AZ$2,$BF973,COLUMN(D:D),,)</f>
        <v>0</v>
      </c>
    </row>
    <row r="974" spans="52:62">
      <c r="AZ974" s="6">
        <v>972</v>
      </c>
      <c r="BA974" s="45" t="str">
        <f t="shared" ca="1" si="102"/>
        <v>DR5953-810</v>
      </c>
      <c r="BB974" s="44">
        <f t="shared" ca="1" si="103"/>
        <v>44786</v>
      </c>
      <c r="BC974" s="6">
        <f>$AH$2</f>
        <v>5</v>
      </c>
      <c r="BD974" s="6">
        <f ca="1">$AH$54</f>
        <v>6</v>
      </c>
      <c r="BF974" s="6" cm="1">
        <f t="array" aca="1" ref="BF974" ca="1">SMALL(IF(CGAC-$D$1&lt;36,ROW($BD$3:$BD$1009)-2,9999),ROW(972:972))</f>
        <v>9999</v>
      </c>
      <c r="BG974" s="6" cm="1">
        <f t="array" aca="1" ref="BG974" ca="1">OFFSET($AZ$2,$BF974,COLUMN(A:A),,)</f>
        <v>0</v>
      </c>
      <c r="BH974" s="49" cm="1">
        <f t="array" aca="1" ref="BH974" ca="1">OFFSET($AZ$2,$BF974,COLUMN(B:B),,)</f>
        <v>0</v>
      </c>
      <c r="BI974" s="6" cm="1">
        <f t="array" aca="1" ref="BI974" ca="1">OFFSET($AZ$2,$BF974,COLUMN(C:C),,)</f>
        <v>0</v>
      </c>
      <c r="BJ974" s="6" cm="1">
        <f t="array" aca="1" ref="BJ974" ca="1">OFFSET($AZ$2,$BF974,COLUMN(D:D),,)</f>
        <v>0</v>
      </c>
    </row>
    <row r="975" spans="52:62">
      <c r="AZ975" s="6">
        <v>973</v>
      </c>
      <c r="BA975" s="45" t="str">
        <f t="shared" ca="1" si="102"/>
        <v>DR5953-810</v>
      </c>
      <c r="BB975" s="44">
        <f t="shared" ca="1" si="103"/>
        <v>44786</v>
      </c>
      <c r="BC975" s="6">
        <f>$AI$2</f>
        <v>5.5</v>
      </c>
      <c r="BD975" s="6">
        <f ca="1">$AI$54</f>
        <v>12</v>
      </c>
      <c r="BF975" s="6" cm="1">
        <f t="array" aca="1" ref="BF975" ca="1">SMALL(IF(CGAC-$D$1&lt;36,ROW($BD$3:$BD$1009)-2,9999),ROW(973:973))</f>
        <v>9999</v>
      </c>
      <c r="BG975" s="6" cm="1">
        <f t="array" aca="1" ref="BG975" ca="1">OFFSET($AZ$2,$BF975,COLUMN(A:A),,)</f>
        <v>0</v>
      </c>
      <c r="BH975" s="49" cm="1">
        <f t="array" aca="1" ref="BH975" ca="1">OFFSET($AZ$2,$BF975,COLUMN(B:B),,)</f>
        <v>0</v>
      </c>
      <c r="BI975" s="6" cm="1">
        <f t="array" aca="1" ref="BI975" ca="1">OFFSET($AZ$2,$BF975,COLUMN(C:C),,)</f>
        <v>0</v>
      </c>
      <c r="BJ975" s="6" cm="1">
        <f t="array" aca="1" ref="BJ975" ca="1">OFFSET($AZ$2,$BF975,COLUMN(D:D),,)</f>
        <v>0</v>
      </c>
    </row>
    <row r="976" spans="52:62">
      <c r="AZ976" s="6">
        <v>974</v>
      </c>
      <c r="BA976" s="45" t="str">
        <f t="shared" ca="1" si="102"/>
        <v>DR5953-810</v>
      </c>
      <c r="BB976" s="44">
        <f t="shared" ca="1" si="103"/>
        <v>44786</v>
      </c>
      <c r="BC976" s="6">
        <f>$AJ$2</f>
        <v>6</v>
      </c>
      <c r="BD976" s="6">
        <f ca="1">$AJ$54</f>
        <v>12</v>
      </c>
      <c r="BF976" s="6" cm="1">
        <f t="array" aca="1" ref="BF976" ca="1">SMALL(IF(CGAC-$D$1&lt;36,ROW($BD$3:$BD$1009)-2,9999),ROW(974:974))</f>
        <v>9999</v>
      </c>
      <c r="BG976" s="6" cm="1">
        <f t="array" aca="1" ref="BG976" ca="1">OFFSET($AZ$2,$BF976,COLUMN(A:A),,)</f>
        <v>0</v>
      </c>
      <c r="BH976" s="49" cm="1">
        <f t="array" aca="1" ref="BH976" ca="1">OFFSET($AZ$2,$BF976,COLUMN(B:B),,)</f>
        <v>0</v>
      </c>
      <c r="BI976" s="6" cm="1">
        <f t="array" aca="1" ref="BI976" ca="1">OFFSET($AZ$2,$BF976,COLUMN(C:C),,)</f>
        <v>0</v>
      </c>
      <c r="BJ976" s="6" cm="1">
        <f t="array" aca="1" ref="BJ976" ca="1">OFFSET($AZ$2,$BF976,COLUMN(D:D),,)</f>
        <v>0</v>
      </c>
    </row>
    <row r="977" spans="52:62">
      <c r="AZ977" s="6">
        <v>975</v>
      </c>
      <c r="BA977" s="45" t="str">
        <f t="shared" ca="1" si="102"/>
        <v>DR5953-810</v>
      </c>
      <c r="BB977" s="44">
        <f t="shared" ca="1" si="103"/>
        <v>44786</v>
      </c>
      <c r="BC977" s="6">
        <f>$AK$2</f>
        <v>6.5</v>
      </c>
      <c r="BD977" s="6">
        <f ca="1">$AK$54</f>
        <v>24</v>
      </c>
      <c r="BF977" s="6" cm="1">
        <f t="array" aca="1" ref="BF977" ca="1">SMALL(IF(CGAC-$D$1&lt;36,ROW($BD$3:$BD$1009)-2,9999),ROW(975:975))</f>
        <v>9999</v>
      </c>
      <c r="BG977" s="6" cm="1">
        <f t="array" aca="1" ref="BG977" ca="1">OFFSET($AZ$2,$BF977,COLUMN(A:A),,)</f>
        <v>0</v>
      </c>
      <c r="BH977" s="49" cm="1">
        <f t="array" aca="1" ref="BH977" ca="1">OFFSET($AZ$2,$BF977,COLUMN(B:B),,)</f>
        <v>0</v>
      </c>
      <c r="BI977" s="6" cm="1">
        <f t="array" aca="1" ref="BI977" ca="1">OFFSET($AZ$2,$BF977,COLUMN(C:C),,)</f>
        <v>0</v>
      </c>
      <c r="BJ977" s="6" cm="1">
        <f t="array" aca="1" ref="BJ977" ca="1">OFFSET($AZ$2,$BF977,COLUMN(D:D),,)</f>
        <v>0</v>
      </c>
    </row>
    <row r="978" spans="52:62">
      <c r="AZ978" s="6">
        <v>976</v>
      </c>
      <c r="BA978" s="45" t="str">
        <f t="shared" ca="1" si="102"/>
        <v>DR5953-810</v>
      </c>
      <c r="BB978" s="44">
        <f t="shared" ca="1" si="103"/>
        <v>44786</v>
      </c>
      <c r="BC978" s="6">
        <f>$AL$2</f>
        <v>7</v>
      </c>
      <c r="BD978" s="6">
        <f ca="1">$AL$54</f>
        <v>114</v>
      </c>
      <c r="BF978" s="6" cm="1">
        <f t="array" aca="1" ref="BF978" ca="1">SMALL(IF(CGAC-$D$1&lt;36,ROW($BD$3:$BD$1009)-2,9999),ROW(976:976))</f>
        <v>9999</v>
      </c>
      <c r="BG978" s="6" cm="1">
        <f t="array" aca="1" ref="BG978" ca="1">OFFSET($AZ$2,$BF978,COLUMN(A:A),,)</f>
        <v>0</v>
      </c>
      <c r="BH978" s="49" cm="1">
        <f t="array" aca="1" ref="BH978" ca="1">OFFSET($AZ$2,$BF978,COLUMN(B:B),,)</f>
        <v>0</v>
      </c>
      <c r="BI978" s="6" cm="1">
        <f t="array" aca="1" ref="BI978" ca="1">OFFSET($AZ$2,$BF978,COLUMN(C:C),,)</f>
        <v>0</v>
      </c>
      <c r="BJ978" s="6" cm="1">
        <f t="array" aca="1" ref="BJ978" ca="1">OFFSET($AZ$2,$BF978,COLUMN(D:D),,)</f>
        <v>0</v>
      </c>
    </row>
    <row r="979" spans="52:62">
      <c r="AZ979" s="6">
        <v>977</v>
      </c>
      <c r="BA979" s="45" t="str">
        <f t="shared" ca="1" si="102"/>
        <v>DR5953-810</v>
      </c>
      <c r="BB979" s="44">
        <f t="shared" ca="1" si="103"/>
        <v>44786</v>
      </c>
      <c r="BC979" s="6">
        <f>$AM$2</f>
        <v>7.5</v>
      </c>
      <c r="BD979" s="6">
        <f ca="1">$AM$54</f>
        <v>216</v>
      </c>
      <c r="BF979" s="6" cm="1">
        <f t="array" aca="1" ref="BF979" ca="1">SMALL(IF(CGAC-$D$1&lt;36,ROW($BD$3:$BD$1009)-2,9999),ROW(977:977))</f>
        <v>9999</v>
      </c>
      <c r="BG979" s="6" cm="1">
        <f t="array" aca="1" ref="BG979" ca="1">OFFSET($AZ$2,$BF979,COLUMN(A:A),,)</f>
        <v>0</v>
      </c>
      <c r="BH979" s="49" cm="1">
        <f t="array" aca="1" ref="BH979" ca="1">OFFSET($AZ$2,$BF979,COLUMN(B:B),,)</f>
        <v>0</v>
      </c>
      <c r="BI979" s="6" cm="1">
        <f t="array" aca="1" ref="BI979" ca="1">OFFSET($AZ$2,$BF979,COLUMN(C:C),,)</f>
        <v>0</v>
      </c>
      <c r="BJ979" s="6" cm="1">
        <f t="array" aca="1" ref="BJ979" ca="1">OFFSET($AZ$2,$BF979,COLUMN(D:D),,)</f>
        <v>0</v>
      </c>
    </row>
    <row r="980" spans="52:62">
      <c r="AZ980" s="6">
        <v>978</v>
      </c>
      <c r="BA980" s="45" t="str">
        <f t="shared" ca="1" si="102"/>
        <v>DR5953-810</v>
      </c>
      <c r="BB980" s="44">
        <f t="shared" ca="1" si="103"/>
        <v>44786</v>
      </c>
      <c r="BC980" s="6">
        <f>$AN$2</f>
        <v>8</v>
      </c>
      <c r="BD980" s="6">
        <f ca="1">$AN$54</f>
        <v>336</v>
      </c>
      <c r="BF980" s="6" cm="1">
        <f t="array" aca="1" ref="BF980" ca="1">SMALL(IF(CGAC-$D$1&lt;36,ROW($BD$3:$BD$1009)-2,9999),ROW(978:978))</f>
        <v>9999</v>
      </c>
      <c r="BG980" s="6" cm="1">
        <f t="array" aca="1" ref="BG980" ca="1">OFFSET($AZ$2,$BF980,COLUMN(A:A),,)</f>
        <v>0</v>
      </c>
      <c r="BH980" s="49" cm="1">
        <f t="array" aca="1" ref="BH980" ca="1">OFFSET($AZ$2,$BF980,COLUMN(B:B),,)</f>
        <v>0</v>
      </c>
      <c r="BI980" s="6" cm="1">
        <f t="array" aca="1" ref="BI980" ca="1">OFFSET($AZ$2,$BF980,COLUMN(C:C),,)</f>
        <v>0</v>
      </c>
      <c r="BJ980" s="6" cm="1">
        <f t="array" aca="1" ref="BJ980" ca="1">OFFSET($AZ$2,$BF980,COLUMN(D:D),,)</f>
        <v>0</v>
      </c>
    </row>
    <row r="981" spans="52:62">
      <c r="AZ981" s="6">
        <v>979</v>
      </c>
      <c r="BA981" s="45" t="str">
        <f t="shared" ca="1" si="102"/>
        <v>DR5953-810</v>
      </c>
      <c r="BB981" s="44">
        <f t="shared" ca="1" si="103"/>
        <v>44786</v>
      </c>
      <c r="BC981" s="6">
        <f>$AO$2</f>
        <v>8.5</v>
      </c>
      <c r="BD981" s="6">
        <f ca="1">$AO$54</f>
        <v>366</v>
      </c>
      <c r="BF981" s="6" cm="1">
        <f t="array" aca="1" ref="BF981" ca="1">SMALL(IF(CGAC-$D$1&lt;36,ROW($BD$3:$BD$1009)-2,9999),ROW(979:979))</f>
        <v>9999</v>
      </c>
      <c r="BG981" s="6" cm="1">
        <f t="array" aca="1" ref="BG981" ca="1">OFFSET($AZ$2,$BF981,COLUMN(A:A),,)</f>
        <v>0</v>
      </c>
      <c r="BH981" s="49" cm="1">
        <f t="array" aca="1" ref="BH981" ca="1">OFFSET($AZ$2,$BF981,COLUMN(B:B),,)</f>
        <v>0</v>
      </c>
      <c r="BI981" s="6" cm="1">
        <f t="array" aca="1" ref="BI981" ca="1">OFFSET($AZ$2,$BF981,COLUMN(C:C),,)</f>
        <v>0</v>
      </c>
      <c r="BJ981" s="6" cm="1">
        <f t="array" aca="1" ref="BJ981" ca="1">OFFSET($AZ$2,$BF981,COLUMN(D:D),,)</f>
        <v>0</v>
      </c>
    </row>
    <row r="982" spans="52:62">
      <c r="AZ982" s="6">
        <v>980</v>
      </c>
      <c r="BA982" s="45" t="str">
        <f t="shared" ca="1" si="102"/>
        <v>DR5953-810</v>
      </c>
      <c r="BB982" s="44">
        <f t="shared" ca="1" si="103"/>
        <v>44786</v>
      </c>
      <c r="BC982" s="6">
        <f>$AP$2</f>
        <v>9</v>
      </c>
      <c r="BD982" s="6">
        <f ca="1">$AP$54</f>
        <v>498</v>
      </c>
      <c r="BF982" s="6" cm="1">
        <f t="array" aca="1" ref="BF982" ca="1">SMALL(IF(CGAC-$D$1&lt;36,ROW($BD$3:$BD$1009)-2,9999),ROW(980:980))</f>
        <v>9999</v>
      </c>
      <c r="BG982" s="6" cm="1">
        <f t="array" aca="1" ref="BG982" ca="1">OFFSET($AZ$2,$BF982,COLUMN(A:A),,)</f>
        <v>0</v>
      </c>
      <c r="BH982" s="49" cm="1">
        <f t="array" aca="1" ref="BH982" ca="1">OFFSET($AZ$2,$BF982,COLUMN(B:B),,)</f>
        <v>0</v>
      </c>
      <c r="BI982" s="6" cm="1">
        <f t="array" aca="1" ref="BI982" ca="1">OFFSET($AZ$2,$BF982,COLUMN(C:C),,)</f>
        <v>0</v>
      </c>
      <c r="BJ982" s="6" cm="1">
        <f t="array" aca="1" ref="BJ982" ca="1">OFFSET($AZ$2,$BF982,COLUMN(D:D),,)</f>
        <v>0</v>
      </c>
    </row>
    <row r="983" spans="52:62">
      <c r="AZ983" s="6">
        <v>981</v>
      </c>
      <c r="BA983" s="45" t="str">
        <f t="shared" ca="1" si="102"/>
        <v>DR5953-810</v>
      </c>
      <c r="BB983" s="44">
        <f t="shared" ca="1" si="103"/>
        <v>44786</v>
      </c>
      <c r="BC983" s="6">
        <f>$AQ$2</f>
        <v>9.5</v>
      </c>
      <c r="BD983" s="6">
        <f ca="1">$AQ$54</f>
        <v>624</v>
      </c>
      <c r="BF983" s="6" cm="1">
        <f t="array" aca="1" ref="BF983" ca="1">SMALL(IF(CGAC-$D$1&lt;36,ROW($BD$3:$BD$1009)-2,9999),ROW(981:981))</f>
        <v>9999</v>
      </c>
      <c r="BG983" s="6" cm="1">
        <f t="array" aca="1" ref="BG983" ca="1">OFFSET($AZ$2,$BF983,COLUMN(A:A),,)</f>
        <v>0</v>
      </c>
      <c r="BH983" s="49" cm="1">
        <f t="array" aca="1" ref="BH983" ca="1">OFFSET($AZ$2,$BF983,COLUMN(B:B),,)</f>
        <v>0</v>
      </c>
      <c r="BI983" s="6" cm="1">
        <f t="array" aca="1" ref="BI983" ca="1">OFFSET($AZ$2,$BF983,COLUMN(C:C),,)</f>
        <v>0</v>
      </c>
      <c r="BJ983" s="6" cm="1">
        <f t="array" aca="1" ref="BJ983" ca="1">OFFSET($AZ$2,$BF983,COLUMN(D:D),,)</f>
        <v>0</v>
      </c>
    </row>
    <row r="984" spans="52:62">
      <c r="AZ984" s="6">
        <v>982</v>
      </c>
      <c r="BA984" s="45" t="str">
        <f t="shared" ca="1" si="102"/>
        <v>DR5953-810</v>
      </c>
      <c r="BB984" s="44">
        <f t="shared" ca="1" si="103"/>
        <v>44786</v>
      </c>
      <c r="BC984" s="6">
        <f>$AR$2</f>
        <v>10</v>
      </c>
      <c r="BD984" s="6">
        <f ca="1">$AR$54</f>
        <v>408</v>
      </c>
      <c r="BF984" s="6" cm="1">
        <f t="array" aca="1" ref="BF984" ca="1">SMALL(IF(CGAC-$D$1&lt;36,ROW($BD$3:$BD$1009)-2,9999),ROW(982:982))</f>
        <v>9999</v>
      </c>
      <c r="BG984" s="6" cm="1">
        <f t="array" aca="1" ref="BG984" ca="1">OFFSET($AZ$2,$BF984,COLUMN(A:A),,)</f>
        <v>0</v>
      </c>
      <c r="BH984" s="49" cm="1">
        <f t="array" aca="1" ref="BH984" ca="1">OFFSET($AZ$2,$BF984,COLUMN(B:B),,)</f>
        <v>0</v>
      </c>
      <c r="BI984" s="6" cm="1">
        <f t="array" aca="1" ref="BI984" ca="1">OFFSET($AZ$2,$BF984,COLUMN(C:C),,)</f>
        <v>0</v>
      </c>
      <c r="BJ984" s="6" cm="1">
        <f t="array" aca="1" ref="BJ984" ca="1">OFFSET($AZ$2,$BF984,COLUMN(D:D),,)</f>
        <v>0</v>
      </c>
    </row>
    <row r="985" spans="52:62">
      <c r="AZ985" s="6">
        <v>983</v>
      </c>
      <c r="BA985" s="45" t="str">
        <f t="shared" ca="1" si="102"/>
        <v>DR5953-810</v>
      </c>
      <c r="BB985" s="44">
        <f t="shared" ca="1" si="103"/>
        <v>44786</v>
      </c>
      <c r="BC985" s="6">
        <f>$AS$2</f>
        <v>10.5</v>
      </c>
      <c r="BD985" s="6">
        <f ca="1">$AS$54</f>
        <v>318</v>
      </c>
      <c r="BF985" s="6" cm="1">
        <f t="array" aca="1" ref="BF985" ca="1">SMALL(IF(CGAC-$D$1&lt;36,ROW($BD$3:$BD$1009)-2,9999),ROW(983:983))</f>
        <v>9999</v>
      </c>
      <c r="BG985" s="6" cm="1">
        <f t="array" aca="1" ref="BG985" ca="1">OFFSET($AZ$2,$BF985,COLUMN(A:A),,)</f>
        <v>0</v>
      </c>
      <c r="BH985" s="49" cm="1">
        <f t="array" aca="1" ref="BH985" ca="1">OFFSET($AZ$2,$BF985,COLUMN(B:B),,)</f>
        <v>0</v>
      </c>
      <c r="BI985" s="6" cm="1">
        <f t="array" aca="1" ref="BI985" ca="1">OFFSET($AZ$2,$BF985,COLUMN(C:C),,)</f>
        <v>0</v>
      </c>
      <c r="BJ985" s="6" cm="1">
        <f t="array" aca="1" ref="BJ985" ca="1">OFFSET($AZ$2,$BF985,COLUMN(D:D),,)</f>
        <v>0</v>
      </c>
    </row>
    <row r="986" spans="52:62">
      <c r="AZ986" s="6">
        <v>984</v>
      </c>
      <c r="BA986" s="45" t="str">
        <f t="shared" ca="1" si="102"/>
        <v>DR5953-810</v>
      </c>
      <c r="BB986" s="44">
        <f t="shared" ca="1" si="103"/>
        <v>44786</v>
      </c>
      <c r="BC986" s="6">
        <f>$AT$2</f>
        <v>11</v>
      </c>
      <c r="BD986" s="6">
        <f ca="1">$AT$54</f>
        <v>258</v>
      </c>
      <c r="BF986" s="6" cm="1">
        <f t="array" aca="1" ref="BF986" ca="1">SMALL(IF(CGAC-$D$1&lt;36,ROW($BD$3:$BD$1009)-2,9999),ROW(984:984))</f>
        <v>9999</v>
      </c>
      <c r="BG986" s="6" cm="1">
        <f t="array" aca="1" ref="BG986" ca="1">OFFSET($AZ$2,$BF986,COLUMN(A:A),,)</f>
        <v>0</v>
      </c>
      <c r="BH986" s="49" cm="1">
        <f t="array" aca="1" ref="BH986" ca="1">OFFSET($AZ$2,$BF986,COLUMN(B:B),,)</f>
        <v>0</v>
      </c>
      <c r="BI986" s="6" cm="1">
        <f t="array" aca="1" ref="BI986" ca="1">OFFSET($AZ$2,$BF986,COLUMN(C:C),,)</f>
        <v>0</v>
      </c>
      <c r="BJ986" s="6" cm="1">
        <f t="array" aca="1" ref="BJ986" ca="1">OFFSET($AZ$2,$BF986,COLUMN(D:D),,)</f>
        <v>0</v>
      </c>
    </row>
    <row r="987" spans="52:62">
      <c r="AZ987" s="6">
        <v>985</v>
      </c>
      <c r="BA987" s="45" t="str">
        <f t="shared" ca="1" si="102"/>
        <v>DR5953-810</v>
      </c>
      <c r="BB987" s="44">
        <f t="shared" ca="1" si="103"/>
        <v>44786</v>
      </c>
      <c r="BC987" s="6">
        <f>$AU$2</f>
        <v>11.5</v>
      </c>
      <c r="BD987" s="6">
        <f ca="1">$AU$54</f>
        <v>48</v>
      </c>
      <c r="BF987" s="6" cm="1">
        <f t="array" aca="1" ref="BF987" ca="1">SMALL(IF(CGAC-$D$1&lt;36,ROW($BD$3:$BD$1009)-2,9999),ROW(985:985))</f>
        <v>9999</v>
      </c>
      <c r="BG987" s="6" cm="1">
        <f t="array" aca="1" ref="BG987" ca="1">OFFSET($AZ$2,$BF987,COLUMN(A:A),,)</f>
        <v>0</v>
      </c>
      <c r="BH987" s="49" cm="1">
        <f t="array" aca="1" ref="BH987" ca="1">OFFSET($AZ$2,$BF987,COLUMN(B:B),,)</f>
        <v>0</v>
      </c>
      <c r="BI987" s="6" cm="1">
        <f t="array" aca="1" ref="BI987" ca="1">OFFSET($AZ$2,$BF987,COLUMN(C:C),,)</f>
        <v>0</v>
      </c>
      <c r="BJ987" s="6" cm="1">
        <f t="array" aca="1" ref="BJ987" ca="1">OFFSET($AZ$2,$BF987,COLUMN(D:D),,)</f>
        <v>0</v>
      </c>
    </row>
    <row r="988" spans="52:62">
      <c r="AZ988" s="6">
        <v>986</v>
      </c>
      <c r="BA988" s="45" t="str">
        <f t="shared" ca="1" si="102"/>
        <v>DR5953-810</v>
      </c>
      <c r="BB988" s="44">
        <f t="shared" ca="1" si="103"/>
        <v>44786</v>
      </c>
      <c r="BC988" s="6">
        <f>$AV$2</f>
        <v>12</v>
      </c>
      <c r="BD988" s="6">
        <f ca="1">$AV$54</f>
        <v>90</v>
      </c>
      <c r="BF988" s="6" cm="1">
        <f t="array" aca="1" ref="BF988" ca="1">SMALL(IF(CGAC-$D$1&lt;36,ROW($BD$3:$BD$1009)-2,9999),ROW(986:986))</f>
        <v>9999</v>
      </c>
      <c r="BG988" s="6" cm="1">
        <f t="array" aca="1" ref="BG988" ca="1">OFFSET($AZ$2,$BF988,COLUMN(A:A),,)</f>
        <v>0</v>
      </c>
      <c r="BH988" s="49" cm="1">
        <f t="array" aca="1" ref="BH988" ca="1">OFFSET($AZ$2,$BF988,COLUMN(B:B),,)</f>
        <v>0</v>
      </c>
      <c r="BI988" s="6" cm="1">
        <f t="array" aca="1" ref="BI988" ca="1">OFFSET($AZ$2,$BF988,COLUMN(C:C),,)</f>
        <v>0</v>
      </c>
      <c r="BJ988" s="6" cm="1">
        <f t="array" aca="1" ref="BJ988" ca="1">OFFSET($AZ$2,$BF988,COLUMN(D:D),,)</f>
        <v>0</v>
      </c>
    </row>
    <row r="989" spans="52:62">
      <c r="AZ989" s="6">
        <v>987</v>
      </c>
      <c r="BA989" s="45" t="str">
        <f t="shared" ca="1" si="102"/>
        <v>DR5953-810</v>
      </c>
      <c r="BB989" s="44">
        <f t="shared" ca="1" si="103"/>
        <v>44786</v>
      </c>
      <c r="BC989" s="6">
        <f>$AW$2</f>
        <v>12.5</v>
      </c>
      <c r="BD989" s="6">
        <f ca="1">$AW$54</f>
        <v>18</v>
      </c>
      <c r="BF989" s="6" cm="1">
        <f t="array" aca="1" ref="BF989" ca="1">SMALL(IF(CGAC-$D$1&lt;36,ROW($BD$3:$BD$1009)-2,9999),ROW(987:987))</f>
        <v>9999</v>
      </c>
      <c r="BG989" s="6" cm="1">
        <f t="array" aca="1" ref="BG989" ca="1">OFFSET($AZ$2,$BF989,COLUMN(A:A),,)</f>
        <v>0</v>
      </c>
      <c r="BH989" s="49" cm="1">
        <f t="array" aca="1" ref="BH989" ca="1">OFFSET($AZ$2,$BF989,COLUMN(B:B),,)</f>
        <v>0</v>
      </c>
      <c r="BI989" s="6" cm="1">
        <f t="array" aca="1" ref="BI989" ca="1">OFFSET($AZ$2,$BF989,COLUMN(C:C),,)</f>
        <v>0</v>
      </c>
      <c r="BJ989" s="6" cm="1">
        <f t="array" aca="1" ref="BJ989" ca="1">OFFSET($AZ$2,$BF989,COLUMN(D:D),,)</f>
        <v>0</v>
      </c>
    </row>
    <row r="990" spans="52:62">
      <c r="AZ990" s="6">
        <v>988</v>
      </c>
      <c r="BA990" s="45" t="str">
        <f t="shared" ca="1" si="102"/>
        <v>DR5953-810</v>
      </c>
      <c r="BB990" s="44">
        <f t="shared" ca="1" si="103"/>
        <v>44786</v>
      </c>
      <c r="BC990" s="6">
        <f>$AX$2</f>
        <v>13</v>
      </c>
      <c r="BD990" s="6">
        <f ca="1">$AX$54</f>
        <v>30</v>
      </c>
      <c r="BF990" s="6" cm="1">
        <f t="array" aca="1" ref="BF990" ca="1">SMALL(IF(CGAC-$D$1&lt;36,ROW($BD$3:$BD$1009)-2,9999),ROW(988:988))</f>
        <v>9999</v>
      </c>
      <c r="BG990" s="6" cm="1">
        <f t="array" aca="1" ref="BG990" ca="1">OFFSET($AZ$2,$BF990,COLUMN(A:A),,)</f>
        <v>0</v>
      </c>
      <c r="BH990" s="49" cm="1">
        <f t="array" aca="1" ref="BH990" ca="1">OFFSET($AZ$2,$BF990,COLUMN(B:B),,)</f>
        <v>0</v>
      </c>
      <c r="BI990" s="6" cm="1">
        <f t="array" aca="1" ref="BI990" ca="1">OFFSET($AZ$2,$BF990,COLUMN(C:C),,)</f>
        <v>0</v>
      </c>
      <c r="BJ990" s="6" cm="1">
        <f t="array" aca="1" ref="BJ990" ca="1">OFFSET($AZ$2,$BF990,COLUMN(D:D),,)</f>
        <v>0</v>
      </c>
    </row>
    <row r="991" spans="52:62">
      <c r="AZ991" s="6">
        <v>989</v>
      </c>
      <c r="BA991" s="45" t="str">
        <f ca="1">$AD$55</f>
        <v>CV0852-004</v>
      </c>
      <c r="BB991" s="44">
        <f ca="1">$AE$55</f>
        <v>44793</v>
      </c>
      <c r="BC991" s="6">
        <f>$AF$2</f>
        <v>4</v>
      </c>
      <c r="BD991" s="6">
        <f ca="1">$AF$55</f>
        <v>0</v>
      </c>
      <c r="BF991" s="6" cm="1">
        <f t="array" aca="1" ref="BF991" ca="1">SMALL(IF(CGAC-$D$1&lt;36,ROW($BD$3:$BD$1009)-2,9999),ROW(989:989))</f>
        <v>9999</v>
      </c>
      <c r="BG991" s="6" cm="1">
        <f t="array" aca="1" ref="BG991" ca="1">OFFSET($AZ$2,$BF991,COLUMN(A:A),,)</f>
        <v>0</v>
      </c>
      <c r="BH991" s="49" cm="1">
        <f t="array" aca="1" ref="BH991" ca="1">OFFSET($AZ$2,$BF991,COLUMN(B:B),,)</f>
        <v>0</v>
      </c>
      <c r="BI991" s="6" cm="1">
        <f t="array" aca="1" ref="BI991" ca="1">OFFSET($AZ$2,$BF991,COLUMN(C:C),,)</f>
        <v>0</v>
      </c>
      <c r="BJ991" s="6" cm="1">
        <f t="array" aca="1" ref="BJ991" ca="1">OFFSET($AZ$2,$BF991,COLUMN(D:D),,)</f>
        <v>0</v>
      </c>
    </row>
    <row r="992" spans="52:62">
      <c r="AZ992" s="6">
        <v>990</v>
      </c>
      <c r="BA992" s="45" t="str">
        <f t="shared" ref="BA992:BA1009" ca="1" si="104">$AD$55</f>
        <v>CV0852-004</v>
      </c>
      <c r="BB992" s="44">
        <f t="shared" ref="BB992:BB1009" ca="1" si="105">$AE$55</f>
        <v>44793</v>
      </c>
      <c r="BC992" s="6">
        <f>$AG$2</f>
        <v>4.5</v>
      </c>
      <c r="BD992" s="6">
        <f ca="1">$AG$55</f>
        <v>0</v>
      </c>
      <c r="BF992" s="6" cm="1">
        <f t="array" aca="1" ref="BF992" ca="1">SMALL(IF(CGAC-$D$1&lt;36,ROW($BD$3:$BD$1009)-2,9999),ROW(990:990))</f>
        <v>9999</v>
      </c>
      <c r="BG992" s="6" cm="1">
        <f t="array" aca="1" ref="BG992" ca="1">OFFSET($AZ$2,$BF992,COLUMN(A:A),,)</f>
        <v>0</v>
      </c>
      <c r="BH992" s="49" cm="1">
        <f t="array" aca="1" ref="BH992" ca="1">OFFSET($AZ$2,$BF992,COLUMN(B:B),,)</f>
        <v>0</v>
      </c>
      <c r="BI992" s="6" cm="1">
        <f t="array" aca="1" ref="BI992" ca="1">OFFSET($AZ$2,$BF992,COLUMN(C:C),,)</f>
        <v>0</v>
      </c>
      <c r="BJ992" s="6" cm="1">
        <f t="array" aca="1" ref="BJ992" ca="1">OFFSET($AZ$2,$BF992,COLUMN(D:D),,)</f>
        <v>0</v>
      </c>
    </row>
    <row r="993" spans="52:62">
      <c r="AZ993" s="6">
        <v>991</v>
      </c>
      <c r="BA993" s="45" t="str">
        <f t="shared" ca="1" si="104"/>
        <v>CV0852-004</v>
      </c>
      <c r="BB993" s="44">
        <f t="shared" ca="1" si="105"/>
        <v>44793</v>
      </c>
      <c r="BC993" s="6">
        <f>$AH$2</f>
        <v>5</v>
      </c>
      <c r="BD993" s="6">
        <f ca="1">$AH$55</f>
        <v>12</v>
      </c>
      <c r="BF993" s="6" cm="1">
        <f t="array" aca="1" ref="BF993" ca="1">SMALL(IF(CGAC-$D$1&lt;36,ROW($BD$3:$BD$1009)-2,9999),ROW(991:991))</f>
        <v>9999</v>
      </c>
      <c r="BG993" s="6" cm="1">
        <f t="array" aca="1" ref="BG993" ca="1">OFFSET($AZ$2,$BF993,COLUMN(A:A),,)</f>
        <v>0</v>
      </c>
      <c r="BH993" s="49" cm="1">
        <f t="array" aca="1" ref="BH993" ca="1">OFFSET($AZ$2,$BF993,COLUMN(B:B),,)</f>
        <v>0</v>
      </c>
      <c r="BI993" s="6" cm="1">
        <f t="array" aca="1" ref="BI993" ca="1">OFFSET($AZ$2,$BF993,COLUMN(C:C),,)</f>
        <v>0</v>
      </c>
      <c r="BJ993" s="6" cm="1">
        <f t="array" aca="1" ref="BJ993" ca="1">OFFSET($AZ$2,$BF993,COLUMN(D:D),,)</f>
        <v>0</v>
      </c>
    </row>
    <row r="994" spans="52:62">
      <c r="AZ994" s="6">
        <v>992</v>
      </c>
      <c r="BA994" s="45" t="str">
        <f t="shared" ca="1" si="104"/>
        <v>CV0852-004</v>
      </c>
      <c r="BB994" s="44">
        <f t="shared" ca="1" si="105"/>
        <v>44793</v>
      </c>
      <c r="BC994" s="6">
        <f>$AI$2</f>
        <v>5.5</v>
      </c>
      <c r="BD994" s="6">
        <f ca="1">$AI$55</f>
        <v>12</v>
      </c>
      <c r="BF994" s="6" cm="1">
        <f t="array" aca="1" ref="BF994" ca="1">SMALL(IF(CGAC-$D$1&lt;36,ROW($BD$3:$BD$1009)-2,9999),ROW(992:992))</f>
        <v>9999</v>
      </c>
      <c r="BG994" s="6" cm="1">
        <f t="array" aca="1" ref="BG994" ca="1">OFFSET($AZ$2,$BF994,COLUMN(A:A),,)</f>
        <v>0</v>
      </c>
      <c r="BH994" s="49" cm="1">
        <f t="array" aca="1" ref="BH994" ca="1">OFFSET($AZ$2,$BF994,COLUMN(B:B),,)</f>
        <v>0</v>
      </c>
      <c r="BI994" s="6" cm="1">
        <f t="array" aca="1" ref="BI994" ca="1">OFFSET($AZ$2,$BF994,COLUMN(C:C),,)</f>
        <v>0</v>
      </c>
      <c r="BJ994" s="6" cm="1">
        <f t="array" aca="1" ref="BJ994" ca="1">OFFSET($AZ$2,$BF994,COLUMN(D:D),,)</f>
        <v>0</v>
      </c>
    </row>
    <row r="995" spans="52:62">
      <c r="AZ995" s="6">
        <v>993</v>
      </c>
      <c r="BA995" s="45" t="str">
        <f t="shared" ca="1" si="104"/>
        <v>CV0852-004</v>
      </c>
      <c r="BB995" s="44">
        <f t="shared" ca="1" si="105"/>
        <v>44793</v>
      </c>
      <c r="BC995" s="6">
        <f>$AJ$2</f>
        <v>6</v>
      </c>
      <c r="BD995" s="6">
        <f ca="1">$AJ$55</f>
        <v>54</v>
      </c>
      <c r="BF995" s="6" cm="1">
        <f t="array" aca="1" ref="BF995" ca="1">SMALL(IF(CGAC-$D$1&lt;36,ROW($BD$3:$BD$1009)-2,9999),ROW(993:993))</f>
        <v>9999</v>
      </c>
      <c r="BG995" s="6" cm="1">
        <f t="array" aca="1" ref="BG995" ca="1">OFFSET($AZ$2,$BF995,COLUMN(A:A),,)</f>
        <v>0</v>
      </c>
      <c r="BH995" s="49" cm="1">
        <f t="array" aca="1" ref="BH995" ca="1">OFFSET($AZ$2,$BF995,COLUMN(B:B),,)</f>
        <v>0</v>
      </c>
      <c r="BI995" s="6" cm="1">
        <f t="array" aca="1" ref="BI995" ca="1">OFFSET($AZ$2,$BF995,COLUMN(C:C),,)</f>
        <v>0</v>
      </c>
      <c r="BJ995" s="6" cm="1">
        <f t="array" aca="1" ref="BJ995" ca="1">OFFSET($AZ$2,$BF995,COLUMN(D:D),,)</f>
        <v>0</v>
      </c>
    </row>
    <row r="996" spans="52:62">
      <c r="AZ996" s="6">
        <v>994</v>
      </c>
      <c r="BA996" s="45" t="str">
        <f t="shared" ca="1" si="104"/>
        <v>CV0852-004</v>
      </c>
      <c r="BB996" s="44">
        <f t="shared" ca="1" si="105"/>
        <v>44793</v>
      </c>
      <c r="BC996" s="6">
        <f>$AK$2</f>
        <v>6.5</v>
      </c>
      <c r="BD996" s="6">
        <f ca="1">$AK$55</f>
        <v>12</v>
      </c>
      <c r="BF996" s="6" cm="1">
        <f t="array" aca="1" ref="BF996" ca="1">SMALL(IF(CGAC-$D$1&lt;36,ROW($BD$3:$BD$1009)-2,9999),ROW(994:994))</f>
        <v>9999</v>
      </c>
      <c r="BG996" s="6" cm="1">
        <f t="array" aca="1" ref="BG996" ca="1">OFFSET($AZ$2,$BF996,COLUMN(A:A),,)</f>
        <v>0</v>
      </c>
      <c r="BH996" s="49" cm="1">
        <f t="array" aca="1" ref="BH996" ca="1">OFFSET($AZ$2,$BF996,COLUMN(B:B),,)</f>
        <v>0</v>
      </c>
      <c r="BI996" s="6" cm="1">
        <f t="array" aca="1" ref="BI996" ca="1">OFFSET($AZ$2,$BF996,COLUMN(C:C),,)</f>
        <v>0</v>
      </c>
      <c r="BJ996" s="6" cm="1">
        <f t="array" aca="1" ref="BJ996" ca="1">OFFSET($AZ$2,$BF996,COLUMN(D:D),,)</f>
        <v>0</v>
      </c>
    </row>
    <row r="997" spans="52:62">
      <c r="AZ997" s="6">
        <v>995</v>
      </c>
      <c r="BA997" s="45" t="str">
        <f t="shared" ca="1" si="104"/>
        <v>CV0852-004</v>
      </c>
      <c r="BB997" s="44">
        <f t="shared" ca="1" si="105"/>
        <v>44793</v>
      </c>
      <c r="BC997" s="6">
        <f>$AL$2</f>
        <v>7</v>
      </c>
      <c r="BD997" s="6">
        <f ca="1">$AL$55</f>
        <v>72</v>
      </c>
      <c r="BF997" s="6" cm="1">
        <f t="array" aca="1" ref="BF997" ca="1">SMALL(IF(CGAC-$D$1&lt;36,ROW($BD$3:$BD$1009)-2,9999),ROW(995:995))</f>
        <v>9999</v>
      </c>
      <c r="BG997" s="6" cm="1">
        <f t="array" aca="1" ref="BG997" ca="1">OFFSET($AZ$2,$BF997,COLUMN(A:A),,)</f>
        <v>0</v>
      </c>
      <c r="BH997" s="49" cm="1">
        <f t="array" aca="1" ref="BH997" ca="1">OFFSET($AZ$2,$BF997,COLUMN(B:B),,)</f>
        <v>0</v>
      </c>
      <c r="BI997" s="6" cm="1">
        <f t="array" aca="1" ref="BI997" ca="1">OFFSET($AZ$2,$BF997,COLUMN(C:C),,)</f>
        <v>0</v>
      </c>
      <c r="BJ997" s="6" cm="1">
        <f t="array" aca="1" ref="BJ997" ca="1">OFFSET($AZ$2,$BF997,COLUMN(D:D),,)</f>
        <v>0</v>
      </c>
    </row>
    <row r="998" spans="52:62">
      <c r="AZ998" s="6">
        <v>996</v>
      </c>
      <c r="BA998" s="45" t="str">
        <f t="shared" ca="1" si="104"/>
        <v>CV0852-004</v>
      </c>
      <c r="BB998" s="44">
        <f t="shared" ca="1" si="105"/>
        <v>44793</v>
      </c>
      <c r="BC998" s="6">
        <f>$AM$2</f>
        <v>7.5</v>
      </c>
      <c r="BD998" s="6">
        <f ca="1">$AM$55</f>
        <v>36</v>
      </c>
      <c r="BF998" s="6" cm="1">
        <f t="array" aca="1" ref="BF998" ca="1">SMALL(IF(CGAC-$D$1&lt;36,ROW($BD$3:$BD$1009)-2,9999),ROW(996:996))</f>
        <v>9999</v>
      </c>
      <c r="BG998" s="6" cm="1">
        <f t="array" aca="1" ref="BG998" ca="1">OFFSET($AZ$2,$BF998,COLUMN(A:A),,)</f>
        <v>0</v>
      </c>
      <c r="BH998" s="49" cm="1">
        <f t="array" aca="1" ref="BH998" ca="1">OFFSET($AZ$2,$BF998,COLUMN(B:B),,)</f>
        <v>0</v>
      </c>
      <c r="BI998" s="6" cm="1">
        <f t="array" aca="1" ref="BI998" ca="1">OFFSET($AZ$2,$BF998,COLUMN(C:C),,)</f>
        <v>0</v>
      </c>
      <c r="BJ998" s="6" cm="1">
        <f t="array" aca="1" ref="BJ998" ca="1">OFFSET($AZ$2,$BF998,COLUMN(D:D),,)</f>
        <v>0</v>
      </c>
    </row>
    <row r="999" spans="52:62">
      <c r="AZ999" s="6">
        <v>997</v>
      </c>
      <c r="BA999" s="45" t="str">
        <f t="shared" ca="1" si="104"/>
        <v>CV0852-004</v>
      </c>
      <c r="BB999" s="44">
        <f t="shared" ca="1" si="105"/>
        <v>44793</v>
      </c>
      <c r="BC999" s="6">
        <f>$AN$2</f>
        <v>8</v>
      </c>
      <c r="BD999" s="6">
        <f ca="1">$AN$55</f>
        <v>480</v>
      </c>
      <c r="BF999" s="6" cm="1">
        <f t="array" aca="1" ref="BF999" ca="1">SMALL(IF(CGAC-$D$1&lt;36,ROW($BD$3:$BD$1009)-2,9999),ROW(997:997))</f>
        <v>9999</v>
      </c>
      <c r="BG999" s="6" cm="1">
        <f t="array" aca="1" ref="BG999" ca="1">OFFSET($AZ$2,$BF999,COLUMN(A:A),,)</f>
        <v>0</v>
      </c>
      <c r="BH999" s="49" cm="1">
        <f t="array" aca="1" ref="BH999" ca="1">OFFSET($AZ$2,$BF999,COLUMN(B:B),,)</f>
        <v>0</v>
      </c>
      <c r="BI999" s="6" cm="1">
        <f t="array" aca="1" ref="BI999" ca="1">OFFSET($AZ$2,$BF999,COLUMN(C:C),,)</f>
        <v>0</v>
      </c>
      <c r="BJ999" s="6" cm="1">
        <f t="array" aca="1" ref="BJ999" ca="1">OFFSET($AZ$2,$BF999,COLUMN(D:D),,)</f>
        <v>0</v>
      </c>
    </row>
    <row r="1000" spans="52:62">
      <c r="AZ1000" s="6">
        <v>998</v>
      </c>
      <c r="BA1000" s="45" t="str">
        <f t="shared" ca="1" si="104"/>
        <v>CV0852-004</v>
      </c>
      <c r="BB1000" s="44">
        <f t="shared" ca="1" si="105"/>
        <v>44793</v>
      </c>
      <c r="BC1000" s="6">
        <f>$AO$2</f>
        <v>8.5</v>
      </c>
      <c r="BD1000" s="6">
        <f ca="1">$AO$55</f>
        <v>624</v>
      </c>
      <c r="BF1000" s="6" cm="1">
        <f t="array" aca="1" ref="BF1000" ca="1">SMALL(IF(CGAC-$D$1&lt;36,ROW($BD$3:$BD$1009)-2,9999),ROW(998:998))</f>
        <v>9999</v>
      </c>
      <c r="BG1000" s="6" cm="1">
        <f t="array" aca="1" ref="BG1000" ca="1">OFFSET($AZ$2,$BF1000,COLUMN(A:A),,)</f>
        <v>0</v>
      </c>
      <c r="BH1000" s="49" cm="1">
        <f t="array" aca="1" ref="BH1000" ca="1">OFFSET($AZ$2,$BF1000,COLUMN(B:B),,)</f>
        <v>0</v>
      </c>
      <c r="BI1000" s="6" cm="1">
        <f t="array" aca="1" ref="BI1000" ca="1">OFFSET($AZ$2,$BF1000,COLUMN(C:C),,)</f>
        <v>0</v>
      </c>
      <c r="BJ1000" s="6" cm="1">
        <f t="array" aca="1" ref="BJ1000" ca="1">OFFSET($AZ$2,$BF1000,COLUMN(D:D),,)</f>
        <v>0</v>
      </c>
    </row>
    <row r="1001" spans="52:62">
      <c r="AZ1001" s="6">
        <v>999</v>
      </c>
      <c r="BA1001" s="45" t="str">
        <f t="shared" ca="1" si="104"/>
        <v>CV0852-004</v>
      </c>
      <c r="BB1001" s="44">
        <f t="shared" ca="1" si="105"/>
        <v>44793</v>
      </c>
      <c r="BC1001" s="6">
        <f>$AP$2</f>
        <v>9</v>
      </c>
      <c r="BD1001" s="6">
        <f ca="1">$AP$55</f>
        <v>348</v>
      </c>
      <c r="BF1001" s="6" cm="1">
        <f t="array" aca="1" ref="BF1001" ca="1">SMALL(IF(CGAC-$D$1&lt;36,ROW($BD$3:$BD$1009)-2,9999),ROW(999:999))</f>
        <v>9999</v>
      </c>
      <c r="BG1001" s="6" cm="1">
        <f t="array" aca="1" ref="BG1001" ca="1">OFFSET($AZ$2,$BF1001,COLUMN(A:A),,)</f>
        <v>0</v>
      </c>
      <c r="BH1001" s="49" cm="1">
        <f t="array" aca="1" ref="BH1001" ca="1">OFFSET($AZ$2,$BF1001,COLUMN(B:B),,)</f>
        <v>0</v>
      </c>
      <c r="BI1001" s="6" cm="1">
        <f t="array" aca="1" ref="BI1001" ca="1">OFFSET($AZ$2,$BF1001,COLUMN(C:C),,)</f>
        <v>0</v>
      </c>
      <c r="BJ1001" s="6" cm="1">
        <f t="array" aca="1" ref="BJ1001" ca="1">OFFSET($AZ$2,$BF1001,COLUMN(D:D),,)</f>
        <v>0</v>
      </c>
    </row>
    <row r="1002" spans="52:62">
      <c r="AZ1002" s="6">
        <v>1000</v>
      </c>
      <c r="BA1002" s="45" t="str">
        <f t="shared" ca="1" si="104"/>
        <v>CV0852-004</v>
      </c>
      <c r="BB1002" s="44">
        <f t="shared" ca="1" si="105"/>
        <v>44793</v>
      </c>
      <c r="BC1002" s="6">
        <f>$AQ$2</f>
        <v>9.5</v>
      </c>
      <c r="BD1002" s="6">
        <f ca="1">$AQ$55</f>
        <v>588</v>
      </c>
      <c r="BF1002" s="6" cm="1">
        <f t="array" aca="1" ref="BF1002" ca="1">SMALL(IF(CGAC-$D$1&lt;36,ROW($BD$3:$BD$1009)-2,9999),ROW(1000:1000))</f>
        <v>9999</v>
      </c>
      <c r="BG1002" s="6" cm="1">
        <f t="array" aca="1" ref="BG1002" ca="1">OFFSET($AZ$2,$BF1002,COLUMN(A:A),,)</f>
        <v>0</v>
      </c>
      <c r="BH1002" s="49" cm="1">
        <f t="array" aca="1" ref="BH1002" ca="1">OFFSET($AZ$2,$BF1002,COLUMN(B:B),,)</f>
        <v>0</v>
      </c>
      <c r="BI1002" s="6" cm="1">
        <f t="array" aca="1" ref="BI1002" ca="1">OFFSET($AZ$2,$BF1002,COLUMN(C:C),,)</f>
        <v>0</v>
      </c>
      <c r="BJ1002" s="6" cm="1">
        <f t="array" aca="1" ref="BJ1002" ca="1">OFFSET($AZ$2,$BF1002,COLUMN(D:D),,)</f>
        <v>0</v>
      </c>
    </row>
    <row r="1003" spans="52:62">
      <c r="AZ1003" s="6">
        <v>1001</v>
      </c>
      <c r="BA1003" s="45" t="str">
        <f t="shared" ca="1" si="104"/>
        <v>CV0852-004</v>
      </c>
      <c r="BB1003" s="44">
        <f t="shared" ca="1" si="105"/>
        <v>44793</v>
      </c>
      <c r="BC1003" s="6">
        <f>$AR$2</f>
        <v>10</v>
      </c>
      <c r="BD1003" s="6">
        <f ca="1">$AR$55</f>
        <v>360</v>
      </c>
      <c r="BF1003" s="6" cm="1">
        <f t="array" aca="1" ref="BF1003" ca="1">SMALL(IF(CGAC-$D$1&lt;36,ROW($BD$3:$BD$1009)-2,9999),ROW(1001:1001))</f>
        <v>9999</v>
      </c>
      <c r="BG1003" s="6" cm="1">
        <f t="array" aca="1" ref="BG1003" ca="1">OFFSET($AZ$2,$BF1003,COLUMN(A:A),,)</f>
        <v>0</v>
      </c>
      <c r="BH1003" s="49" cm="1">
        <f t="array" aca="1" ref="BH1003" ca="1">OFFSET($AZ$2,$BF1003,COLUMN(B:B),,)</f>
        <v>0</v>
      </c>
      <c r="BI1003" s="6" cm="1">
        <f t="array" aca="1" ref="BI1003" ca="1">OFFSET($AZ$2,$BF1003,COLUMN(C:C),,)</f>
        <v>0</v>
      </c>
      <c r="BJ1003" s="6" cm="1">
        <f t="array" aca="1" ref="BJ1003" ca="1">OFFSET($AZ$2,$BF1003,COLUMN(D:D),,)</f>
        <v>0</v>
      </c>
    </row>
    <row r="1004" spans="52:62">
      <c r="AZ1004" s="6">
        <v>1002</v>
      </c>
      <c r="BA1004" s="45" t="str">
        <f t="shared" ca="1" si="104"/>
        <v>CV0852-004</v>
      </c>
      <c r="BB1004" s="44">
        <f t="shared" ca="1" si="105"/>
        <v>44793</v>
      </c>
      <c r="BC1004" s="6">
        <f>$AS$2</f>
        <v>10.5</v>
      </c>
      <c r="BD1004" s="6">
        <f ca="1">$AS$55</f>
        <v>102</v>
      </c>
      <c r="BF1004" s="6" cm="1">
        <f t="array" aca="1" ref="BF1004" ca="1">SMALL(IF(CGAC-$D$1&lt;36,ROW($BD$3:$BD$1009)-2,9999),ROW(1002:1002))</f>
        <v>9999</v>
      </c>
      <c r="BG1004" s="6" cm="1">
        <f t="array" aca="1" ref="BG1004" ca="1">OFFSET($AZ$2,$BF1004,COLUMN(A:A),,)</f>
        <v>0</v>
      </c>
      <c r="BH1004" s="49" cm="1">
        <f t="array" aca="1" ref="BH1004" ca="1">OFFSET($AZ$2,$BF1004,COLUMN(B:B),,)</f>
        <v>0</v>
      </c>
      <c r="BI1004" s="6" cm="1">
        <f t="array" aca="1" ref="BI1004" ca="1">OFFSET($AZ$2,$BF1004,COLUMN(C:C),,)</f>
        <v>0</v>
      </c>
      <c r="BJ1004" s="6" cm="1">
        <f t="array" aca="1" ref="BJ1004" ca="1">OFFSET($AZ$2,$BF1004,COLUMN(D:D),,)</f>
        <v>0</v>
      </c>
    </row>
    <row r="1005" spans="52:62">
      <c r="AZ1005" s="6">
        <v>1003</v>
      </c>
      <c r="BA1005" s="45" t="str">
        <f t="shared" ca="1" si="104"/>
        <v>CV0852-004</v>
      </c>
      <c r="BB1005" s="44">
        <f t="shared" ca="1" si="105"/>
        <v>44793</v>
      </c>
      <c r="BC1005" s="6">
        <f>$AT$2</f>
        <v>11</v>
      </c>
      <c r="BD1005" s="6">
        <f ca="1">$AT$55</f>
        <v>312</v>
      </c>
      <c r="BF1005" s="6" cm="1">
        <f t="array" aca="1" ref="BF1005" ca="1">SMALL(IF(CGAC-$D$1&lt;36,ROW($BD$3:$BD$1009)-2,9999),ROW(1003:1003))</f>
        <v>9999</v>
      </c>
      <c r="BG1005" s="6" cm="1">
        <f t="array" aca="1" ref="BG1005" ca="1">OFFSET($AZ$2,$BF1005,COLUMN(A:A),,)</f>
        <v>0</v>
      </c>
      <c r="BH1005" s="49" cm="1">
        <f t="array" aca="1" ref="BH1005" ca="1">OFFSET($AZ$2,$BF1005,COLUMN(B:B),,)</f>
        <v>0</v>
      </c>
      <c r="BI1005" s="6" cm="1">
        <f t="array" aca="1" ref="BI1005" ca="1">OFFSET($AZ$2,$BF1005,COLUMN(C:C),,)</f>
        <v>0</v>
      </c>
      <c r="BJ1005" s="6" cm="1">
        <f t="array" aca="1" ref="BJ1005" ca="1">OFFSET($AZ$2,$BF1005,COLUMN(D:D),,)</f>
        <v>0</v>
      </c>
    </row>
    <row r="1006" spans="52:62">
      <c r="AZ1006" s="6">
        <v>1004</v>
      </c>
      <c r="BA1006" s="45" t="str">
        <f t="shared" ca="1" si="104"/>
        <v>CV0852-004</v>
      </c>
      <c r="BB1006" s="44">
        <f t="shared" ca="1" si="105"/>
        <v>44793</v>
      </c>
      <c r="BC1006" s="6">
        <f>$AU$2</f>
        <v>11.5</v>
      </c>
      <c r="BD1006" s="6">
        <f ca="1">$AU$55</f>
        <v>162</v>
      </c>
      <c r="BF1006" s="6" cm="1">
        <f t="array" aca="1" ref="BF1006" ca="1">SMALL(IF(CGAC-$D$1&lt;36,ROW($BD$3:$BD$1009)-2,9999),ROW(1004:1004))</f>
        <v>9999</v>
      </c>
      <c r="BG1006" s="6" cm="1">
        <f t="array" aca="1" ref="BG1006" ca="1">OFFSET($AZ$2,$BF1006,COLUMN(A:A),,)</f>
        <v>0</v>
      </c>
      <c r="BH1006" s="49" cm="1">
        <f t="array" aca="1" ref="BH1006" ca="1">OFFSET($AZ$2,$BF1006,COLUMN(B:B),,)</f>
        <v>0</v>
      </c>
      <c r="BI1006" s="6" cm="1">
        <f t="array" aca="1" ref="BI1006" ca="1">OFFSET($AZ$2,$BF1006,COLUMN(C:C),,)</f>
        <v>0</v>
      </c>
      <c r="BJ1006" s="6" cm="1">
        <f t="array" aca="1" ref="BJ1006" ca="1">OFFSET($AZ$2,$BF1006,COLUMN(D:D),,)</f>
        <v>0</v>
      </c>
    </row>
    <row r="1007" spans="52:62">
      <c r="AZ1007" s="6">
        <v>1005</v>
      </c>
      <c r="BA1007" s="45" t="str">
        <f t="shared" ca="1" si="104"/>
        <v>CV0852-004</v>
      </c>
      <c r="BB1007" s="44">
        <f t="shared" ca="1" si="105"/>
        <v>44793</v>
      </c>
      <c r="BC1007" s="6">
        <f>$AV$2</f>
        <v>12</v>
      </c>
      <c r="BD1007" s="6">
        <f ca="1">$AV$55</f>
        <v>42</v>
      </c>
      <c r="BF1007" s="6" cm="1">
        <f t="array" aca="1" ref="BF1007" ca="1">SMALL(IF(CGAC-$D$1&lt;36,ROW($BD$3:$BD$1009)-2,9999),ROW(1005:1005))</f>
        <v>9999</v>
      </c>
      <c r="BG1007" s="6" cm="1">
        <f t="array" aca="1" ref="BG1007" ca="1">OFFSET($AZ$2,$BF1007,COLUMN(A:A),,)</f>
        <v>0</v>
      </c>
      <c r="BH1007" s="49" cm="1">
        <f t="array" aca="1" ref="BH1007" ca="1">OFFSET($AZ$2,$BF1007,COLUMN(B:B),,)</f>
        <v>0</v>
      </c>
      <c r="BI1007" s="6" cm="1">
        <f t="array" aca="1" ref="BI1007" ca="1">OFFSET($AZ$2,$BF1007,COLUMN(C:C),,)</f>
        <v>0</v>
      </c>
      <c r="BJ1007" s="6" cm="1">
        <f t="array" aca="1" ref="BJ1007" ca="1">OFFSET($AZ$2,$BF1007,COLUMN(D:D),,)</f>
        <v>0</v>
      </c>
    </row>
    <row r="1008" spans="52:62">
      <c r="AZ1008" s="6">
        <v>1006</v>
      </c>
      <c r="BA1008" s="45" t="str">
        <f t="shared" ca="1" si="104"/>
        <v>CV0852-004</v>
      </c>
      <c r="BB1008" s="44">
        <f t="shared" ca="1" si="105"/>
        <v>44793</v>
      </c>
      <c r="BC1008" s="6">
        <f>$AW$2</f>
        <v>12.5</v>
      </c>
      <c r="BD1008" s="6">
        <f ca="1">$AW$55</f>
        <v>90</v>
      </c>
      <c r="BF1008" s="6" cm="1">
        <f t="array" aca="1" ref="BF1008" ca="1">SMALL(IF(CGAC-$D$1&lt;36,ROW($BD$3:$BD$1009)-2,9999),ROW(1006:1006))</f>
        <v>9999</v>
      </c>
      <c r="BG1008" s="6" cm="1">
        <f t="array" aca="1" ref="BG1008" ca="1">OFFSET($AZ$2,$BF1008,COLUMN(A:A),,)</f>
        <v>0</v>
      </c>
      <c r="BH1008" s="49" cm="1">
        <f t="array" aca="1" ref="BH1008" ca="1">OFFSET($AZ$2,$BF1008,COLUMN(B:B),,)</f>
        <v>0</v>
      </c>
      <c r="BI1008" s="6" cm="1">
        <f t="array" aca="1" ref="BI1008" ca="1">OFFSET($AZ$2,$BF1008,COLUMN(C:C),,)</f>
        <v>0</v>
      </c>
      <c r="BJ1008" s="6" cm="1">
        <f t="array" aca="1" ref="BJ1008" ca="1">OFFSET($AZ$2,$BF1008,COLUMN(D:D),,)</f>
        <v>0</v>
      </c>
    </row>
    <row r="1009" spans="52:62">
      <c r="AZ1009" s="6">
        <v>1007</v>
      </c>
      <c r="BA1009" s="45" t="str">
        <f t="shared" ca="1" si="104"/>
        <v>CV0852-004</v>
      </c>
      <c r="BB1009" s="44">
        <f t="shared" ca="1" si="105"/>
        <v>44793</v>
      </c>
      <c r="BC1009" s="6">
        <f>$AX$2</f>
        <v>13</v>
      </c>
      <c r="BD1009" s="6">
        <f ca="1">$AX$55</f>
        <v>0</v>
      </c>
      <c r="BF1009" s="6" cm="1">
        <f t="array" aca="1" ref="BF1009" ca="1">SMALL(IF(CGAC-$D$1&lt;36,ROW($BD$3:$BD$1009)-2,9999),ROW(1007:1007))</f>
        <v>9999</v>
      </c>
      <c r="BG1009" s="6" cm="1">
        <f t="array" aca="1" ref="BG1009" ca="1">OFFSET($AZ$2,$BF1009,COLUMN(A:A),,)</f>
        <v>0</v>
      </c>
      <c r="BH1009" s="49" cm="1">
        <f t="array" aca="1" ref="BH1009" ca="1">OFFSET($AZ$2,$BF1009,COLUMN(B:B),,)</f>
        <v>0</v>
      </c>
      <c r="BI1009" s="6" cm="1">
        <f t="array" aca="1" ref="BI1009" ca="1">OFFSET($AZ$2,$BF1009,COLUMN(C:C),,)</f>
        <v>0</v>
      </c>
      <c r="BJ1009" s="6" cm="1">
        <f t="array" aca="1" ref="BJ1009" ca="1">OFFSET($AZ$2,$BF1009,COLUMN(D:D),,)</f>
        <v>0</v>
      </c>
    </row>
  </sheetData>
  <autoFilter ref="A2:A302" xr:uid="{C9CFA032-0B17-4E53-B45B-0F1E41D34F72}"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1B8D-998F-40A3-B178-FBCCF2AE9714}">
  <dimension ref="A1:BB477"/>
  <sheetViews>
    <sheetView topLeftCell="AQ1" zoomScaleNormal="100" workbookViewId="0">
      <selection activeCell="B5" sqref="B5"/>
    </sheetView>
  </sheetViews>
  <sheetFormatPr defaultRowHeight="15.75"/>
  <cols>
    <col min="1" max="1" width="11" customWidth="1"/>
    <col min="2" max="2" width="14" customWidth="1"/>
    <col min="28" max="28" width="14.375" customWidth="1"/>
    <col min="29" max="29" width="12" customWidth="1"/>
    <col min="51" max="51" width="14.375" customWidth="1"/>
    <col min="52" max="52" width="11.375" customWidth="1"/>
  </cols>
  <sheetData>
    <row r="1" spans="1:54">
      <c r="C1" s="6" t="s">
        <v>32</v>
      </c>
      <c r="D1" s="7">
        <v>4</v>
      </c>
      <c r="E1" s="7">
        <v>4.5</v>
      </c>
      <c r="F1" s="7">
        <v>5</v>
      </c>
      <c r="G1" s="7">
        <v>5.5</v>
      </c>
      <c r="H1" s="7">
        <v>6</v>
      </c>
      <c r="I1" s="7">
        <v>6.5</v>
      </c>
      <c r="J1" s="7">
        <v>7</v>
      </c>
      <c r="K1" s="7">
        <v>7.5</v>
      </c>
      <c r="L1" s="7">
        <v>8</v>
      </c>
      <c r="M1" s="7">
        <v>8.5</v>
      </c>
      <c r="N1" s="7">
        <v>9</v>
      </c>
      <c r="O1" s="7">
        <v>9.5</v>
      </c>
      <c r="P1" s="7">
        <v>10</v>
      </c>
      <c r="Q1" s="7">
        <v>10.5</v>
      </c>
      <c r="R1" s="7">
        <v>11</v>
      </c>
      <c r="S1" s="7">
        <v>11.5</v>
      </c>
      <c r="T1" s="7">
        <v>12</v>
      </c>
      <c r="U1" s="7">
        <v>12.5</v>
      </c>
      <c r="V1" s="7">
        <v>13</v>
      </c>
      <c r="W1" s="7"/>
      <c r="X1" s="7"/>
      <c r="Y1" s="7"/>
      <c r="Z1" s="7"/>
      <c r="AC1" s="6" t="s">
        <v>32</v>
      </c>
    </row>
    <row r="2" spans="1:54">
      <c r="A2" s="6" t="s">
        <v>196</v>
      </c>
      <c r="B2" s="6" t="s">
        <v>194</v>
      </c>
      <c r="C2" s="6" t="s">
        <v>197</v>
      </c>
      <c r="D2" s="7" t="s">
        <v>171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>
        <v>1</v>
      </c>
      <c r="Q2" s="7">
        <v>1.5</v>
      </c>
      <c r="R2" s="7">
        <v>2</v>
      </c>
      <c r="S2" s="7">
        <v>2.5</v>
      </c>
      <c r="T2" s="7">
        <v>3</v>
      </c>
      <c r="U2" s="7">
        <v>3.5</v>
      </c>
      <c r="V2" s="7">
        <v>4</v>
      </c>
      <c r="W2" s="7">
        <v>4.5</v>
      </c>
      <c r="X2" s="7">
        <v>5</v>
      </c>
      <c r="Y2" s="7">
        <v>5.5</v>
      </c>
      <c r="Z2" s="7">
        <v>6</v>
      </c>
      <c r="AB2" s="50" t="s">
        <v>203</v>
      </c>
      <c r="AC2" s="50" t="s">
        <v>194</v>
      </c>
      <c r="AD2" s="7">
        <v>4</v>
      </c>
      <c r="AE2" s="7">
        <v>4.5</v>
      </c>
      <c r="AF2" s="7">
        <v>5</v>
      </c>
      <c r="AG2" s="7">
        <v>5.5</v>
      </c>
      <c r="AH2" s="7">
        <v>6</v>
      </c>
      <c r="AI2" s="7">
        <v>6.5</v>
      </c>
      <c r="AJ2" s="7">
        <v>7</v>
      </c>
      <c r="AK2" s="7">
        <v>7.5</v>
      </c>
      <c r="AL2" s="7">
        <v>8</v>
      </c>
      <c r="AM2" s="7">
        <v>8.5</v>
      </c>
      <c r="AN2" s="7">
        <v>9</v>
      </c>
      <c r="AO2" s="7">
        <v>9.5</v>
      </c>
      <c r="AP2" s="7">
        <v>10</v>
      </c>
      <c r="AQ2" s="7">
        <v>10.5</v>
      </c>
      <c r="AR2" s="7">
        <v>11</v>
      </c>
      <c r="AS2" s="7">
        <v>11.5</v>
      </c>
      <c r="AT2" s="7">
        <v>12</v>
      </c>
      <c r="AU2" s="7">
        <v>12.5</v>
      </c>
      <c r="AV2" s="7">
        <v>13</v>
      </c>
      <c r="AW2" s="7">
        <v>13</v>
      </c>
      <c r="AY2" s="50" t="s">
        <v>205</v>
      </c>
      <c r="AZ2" s="51" t="s">
        <v>206</v>
      </c>
      <c r="BA2" s="50" t="s">
        <v>151</v>
      </c>
      <c r="BB2" s="50" t="s">
        <v>207</v>
      </c>
    </row>
    <row r="3" spans="1:54">
      <c r="A3" s="6">
        <v>1</v>
      </c>
      <c r="B3" s="6" t="str">
        <f>Inventory!A3</f>
        <v>DR6057-810</v>
      </c>
      <c r="C3" s="6" t="str">
        <f>Inventory!B3</f>
        <v>JR</v>
      </c>
      <c r="D3" s="6">
        <f>Inventory!C3</f>
        <v>0</v>
      </c>
      <c r="E3" s="6">
        <f>Inventory!D3</f>
        <v>0</v>
      </c>
      <c r="F3" s="6">
        <f>Inventory!E3</f>
        <v>0</v>
      </c>
      <c r="G3" s="6">
        <f>Inventory!F3</f>
        <v>0</v>
      </c>
      <c r="H3" s="6">
        <f>Inventory!G3</f>
        <v>0</v>
      </c>
      <c r="I3" s="6">
        <f>Inventory!H3</f>
        <v>0</v>
      </c>
      <c r="J3" s="6">
        <f>Inventory!I3</f>
        <v>0</v>
      </c>
      <c r="K3" s="6">
        <f>Inventory!J3</f>
        <v>0</v>
      </c>
      <c r="L3" s="6">
        <f>Inventory!K3</f>
        <v>0</v>
      </c>
      <c r="M3" s="6">
        <f>Inventory!L3</f>
        <v>0</v>
      </c>
      <c r="N3" s="6">
        <f>Inventory!M3</f>
        <v>0</v>
      </c>
      <c r="O3" s="6">
        <f>Inventory!N3</f>
        <v>0</v>
      </c>
      <c r="P3" s="6">
        <f>Inventory!O3</f>
        <v>42</v>
      </c>
      <c r="Q3" s="6">
        <f>Inventory!P3</f>
        <v>12</v>
      </c>
      <c r="R3" s="6">
        <f>Inventory!Q3</f>
        <v>192</v>
      </c>
      <c r="S3" s="6">
        <f>Inventory!R3</f>
        <v>12</v>
      </c>
      <c r="T3" s="6">
        <f>Inventory!S3</f>
        <v>60</v>
      </c>
      <c r="U3" s="6">
        <f>Inventory!T3</f>
        <v>0</v>
      </c>
      <c r="V3" s="6">
        <f>Inventory!U3</f>
        <v>12</v>
      </c>
      <c r="W3" s="6">
        <f>Inventory!V3</f>
        <v>0</v>
      </c>
      <c r="X3" s="6">
        <f>Inventory!W3</f>
        <v>0</v>
      </c>
      <c r="Y3" s="6">
        <f>Inventory!X3</f>
        <v>0</v>
      </c>
      <c r="Z3" s="6">
        <f>Inventory!Y3</f>
        <v>36</v>
      </c>
      <c r="AB3" s="6" cm="1">
        <f t="array" ref="AB3">SMALL(IF(成人兒童=$AC$1,ROW($A$3:$A$40)-2,9999),ROW(1:1))</f>
        <v>11</v>
      </c>
      <c r="AC3" s="6" t="str" cm="1">
        <f t="array" ref="AC3">_xlfn.IFS(AB3=$A$3,$B$3,AB3=$A$4,$B$4,AB3=$A$5,$B$5,AB3=$A$6,$B$6,AB3=$A$7,$B$7,AB3=$A$8,$B$8,AB3=$A$9,$B$9,AB3=$A$10,$B$10,AB3=$A$11,$B$11,AB3=$A$12,$B$12,AB3=$A$13,$B$13,AB3=$A$14,$B$14,AB3=$A$15,$B$15,AB3=$A$16,$B$16,AB3=$A$17,$B$17,AB3=$A$18,$B$18,AB3=$A$19,$B$19,AB3=$A$20,$B$20,AB3=$A$21,$B$21,AB3=$A$22,$B$22,AB3=$A$23,$B$23,AB3=$A$24,$B$24,AB3=$A$25,$B$25,AB3=$A$26,$B$26,AB3=$A$27,$B$27,AB3=$A$28,$B$28,AB3=$A$29,$B$29,AB3=$A$30,$B$30,AB3=$A$31,$B$31,AB3=$A$32,$B$32,AB3=$A$33,$B$33,AB3=$A$34,$B$34,AB3=$A$35,$B$35,AB3=$A$36,$B$36,AB3=$A$37,$B$37,AB3=$A$38,$B$38,AB3=$A$39,$B$39,AB3=$A$40,$B$40,TRUE,0.1)</f>
        <v>CV0852-004</v>
      </c>
      <c r="AD3" s="6" cm="1">
        <f t="array" aca="1" ref="AD3" ca="1">OFFSET($B$2,$AB3,COLUMN(B:B),,)</f>
        <v>0</v>
      </c>
      <c r="AE3" s="6" cm="1">
        <f t="array" aca="1" ref="AE3" ca="1">OFFSET($B$2,$AB3,COLUMN(C:C),,)</f>
        <v>0</v>
      </c>
      <c r="AF3" s="6" cm="1">
        <f t="array" aca="1" ref="AF3" ca="1">OFFSET($B$2,$AB3,COLUMN(D:D),,)</f>
        <v>0</v>
      </c>
      <c r="AG3" s="6" cm="1">
        <f t="array" aca="1" ref="AG3" ca="1">OFFSET($B$2,$AB3,COLUMN(E:E),,)</f>
        <v>0</v>
      </c>
      <c r="AH3" s="6" cm="1">
        <f t="array" aca="1" ref="AH3" ca="1">OFFSET($B$2,$AB3,COLUMN(F:F),,)</f>
        <v>24</v>
      </c>
      <c r="AI3" s="6" cm="1">
        <f t="array" aca="1" ref="AI3" ca="1">OFFSET($B$2,$AB3,COLUMN(G:G),,)</f>
        <v>24</v>
      </c>
      <c r="AJ3" s="6" cm="1">
        <f t="array" aca="1" ref="AJ3" ca="1">OFFSET($B$2,$AB3,COLUMN(H:H),,)</f>
        <v>168</v>
      </c>
      <c r="AK3" s="6" cm="1">
        <f t="array" aca="1" ref="AK3" ca="1">OFFSET($B$2,$AB3,COLUMN(I:I),,)</f>
        <v>72</v>
      </c>
      <c r="AL3" s="6" cm="1">
        <f t="array" aca="1" ref="AL3" ca="1">OFFSET($B$2,$AB3,COLUMN(J:J),,)</f>
        <v>228</v>
      </c>
      <c r="AM3" s="6" cm="1">
        <f t="array" aca="1" ref="AM3" ca="1">OFFSET($B$2,$AB3,COLUMN(K:K),,)</f>
        <v>288</v>
      </c>
      <c r="AN3" s="6" cm="1">
        <f t="array" aca="1" ref="AN3" ca="1">OFFSET($B$2,$AB3,COLUMN(L:L),,)</f>
        <v>216</v>
      </c>
      <c r="AO3" s="6" cm="1">
        <f t="array" aca="1" ref="AO3" ca="1">OFFSET($B$2,$AB3,COLUMN(M:M),,)</f>
        <v>372</v>
      </c>
      <c r="AP3" s="6" cm="1">
        <f t="array" aca="1" ref="AP3" ca="1">OFFSET($B$2,$AB3,COLUMN(N:N),,)</f>
        <v>324</v>
      </c>
      <c r="AQ3" s="6" cm="1">
        <f t="array" aca="1" ref="AQ3" ca="1">OFFSET($B$2,$AB3,COLUMN(O:O),,)</f>
        <v>192</v>
      </c>
      <c r="AR3" s="6" cm="1">
        <f t="array" aca="1" ref="AR3" ca="1">OFFSET($B$2,$AB3,COLUMN(P:P),,)</f>
        <v>378</v>
      </c>
      <c r="AS3" s="6" cm="1">
        <f t="array" aca="1" ref="AS3" ca="1">OFFSET($B$2,$AB3,COLUMN(Q:Q),,)</f>
        <v>150</v>
      </c>
      <c r="AT3" s="6" cm="1">
        <f t="array" aca="1" ref="AT3" ca="1">OFFSET($B$2,$AB3,COLUMN(R:R),,)</f>
        <v>168</v>
      </c>
      <c r="AU3" s="6" cm="1">
        <f t="array" aca="1" ref="AU3" ca="1">OFFSET($B$2,$AB3,COLUMN(S:S),,)</f>
        <v>72</v>
      </c>
      <c r="AV3" s="6" cm="1">
        <f t="array" aca="1" ref="AV3" ca="1">OFFSET($B$2,$AB3,COLUMN(T:T),,)</f>
        <v>36</v>
      </c>
      <c r="AW3" s="6" cm="1">
        <f t="array" aca="1" ref="AW3" ca="1">OFFSET($B$2,$AB3,COLUMN(U:U),,)</f>
        <v>192</v>
      </c>
      <c r="AY3" s="6">
        <v>1</v>
      </c>
      <c r="AZ3" s="6" t="str">
        <f>$AC$3</f>
        <v>CV0852-004</v>
      </c>
      <c r="BA3" s="6">
        <f>$AD$2</f>
        <v>4</v>
      </c>
      <c r="BB3" s="6">
        <f ca="1">$AD$3</f>
        <v>0</v>
      </c>
    </row>
    <row r="4" spans="1:54">
      <c r="A4" s="6">
        <v>2</v>
      </c>
      <c r="B4" s="6" t="str">
        <f>Inventory!A4</f>
        <v>DJ5959-001</v>
      </c>
      <c r="C4" s="6" t="str">
        <f>Inventory!B4</f>
        <v>JR</v>
      </c>
      <c r="D4" s="6">
        <f>Inventory!C4</f>
        <v>0</v>
      </c>
      <c r="E4" s="6">
        <f>Inventory!D4</f>
        <v>0</v>
      </c>
      <c r="F4" s="6">
        <f>Inventory!E4</f>
        <v>0</v>
      </c>
      <c r="G4" s="6">
        <f>Inventory!F4</f>
        <v>0</v>
      </c>
      <c r="H4" s="6">
        <f>Inventory!G4</f>
        <v>0</v>
      </c>
      <c r="I4" s="6">
        <f>Inventory!H4</f>
        <v>0</v>
      </c>
      <c r="J4" s="6">
        <f>Inventory!I4</f>
        <v>0</v>
      </c>
      <c r="K4" s="6">
        <f>Inventory!J4</f>
        <v>0</v>
      </c>
      <c r="L4" s="6">
        <f>Inventory!K4</f>
        <v>0</v>
      </c>
      <c r="M4" s="6">
        <f>Inventory!L4</f>
        <v>0</v>
      </c>
      <c r="N4" s="6">
        <f>Inventory!M4</f>
        <v>0</v>
      </c>
      <c r="O4" s="6">
        <f>Inventory!N4</f>
        <v>0</v>
      </c>
      <c r="P4" s="6">
        <f>Inventory!O4</f>
        <v>48</v>
      </c>
      <c r="Q4" s="6">
        <f>Inventory!P4</f>
        <v>50</v>
      </c>
      <c r="R4" s="6">
        <f>Inventory!Q4</f>
        <v>48</v>
      </c>
      <c r="S4" s="6">
        <f>Inventory!R4</f>
        <v>66</v>
      </c>
      <c r="T4" s="6">
        <f>Inventory!S4</f>
        <v>0</v>
      </c>
      <c r="U4" s="6">
        <f>Inventory!T4</f>
        <v>168</v>
      </c>
      <c r="V4" s="6">
        <f>Inventory!U4</f>
        <v>0</v>
      </c>
      <c r="W4" s="6">
        <f>Inventory!V4</f>
        <v>204</v>
      </c>
      <c r="X4" s="6">
        <f>Inventory!W4</f>
        <v>60</v>
      </c>
      <c r="Y4" s="6">
        <f>Inventory!X4</f>
        <v>16</v>
      </c>
      <c r="Z4" s="6">
        <f>Inventory!Y4</f>
        <v>548</v>
      </c>
      <c r="AB4" s="6" cm="1">
        <f t="array" ref="AB4">SMALL(IF(成人兒童=$AC$1,ROW($A$3:$A$40)-2,9999),ROW(2:2))</f>
        <v>12</v>
      </c>
      <c r="AC4" s="6" t="str" cm="1">
        <f t="array" ref="AC4">_xlfn.IFS(AB4=$A$3,$B$3,AB4=$A$4,$B$4,AB4=$A$5,$B$5,AB4=$A$6,$B$6,AB4=$A$7,$B$7,AB4=$A$8,$B$8,AB4=$A$9,$B$9,AB4=$A$10,$B$10,AB4=$A$11,$B$11,AB4=$A$12,$B$12,AB4=$A$13,$B$13,AB4=$A$14,$B$14,AB4=$A$15,$B$15,AB4=$A$16,$B$16,AB4=$A$17,$B$17,AB4=$A$18,$B$18,AB4=$A$19,$B$19,AB4=$A$20,$B$20,AB4=$A$21,$B$21,AB4=$A$22,$B$22,AB4=$A$23,$B$23,AB4=$A$24,$B$24,AB4=$A$25,$B$25,AB4=$A$26,$B$26,AB4=$A$27,$B$27,AB4=$A$28,$B$28,AB4=$A$29,$B$29,AB4=$A$30,$B$30,AB4=$A$31,$B$31,AB4=$A$32,$B$32,AB4=$A$33,$B$33,AB4=$A$34,$B$34,AB4=$A$35,$B$35,AB4=$A$36,$B$36,AB4=$A$37,$B$37,AB4=$A$38,$B$38,AB4=$A$39,$B$39,AB4=$A$40,$B$40,TRUE,0.1)</f>
        <v>DA5640-407</v>
      </c>
      <c r="AD4" s="6" cm="1">
        <f t="array" aca="1" ref="AD4" ca="1">OFFSET($B$2,$AB4,COLUMN(B:B),,)</f>
        <v>3</v>
      </c>
      <c r="AE4" s="6" cm="1">
        <f t="array" aca="1" ref="AE4" ca="1">OFFSET($B$2,$AB4,COLUMN(C:C),,)</f>
        <v>6</v>
      </c>
      <c r="AF4" s="6" cm="1">
        <f t="array" aca="1" ref="AF4" ca="1">OFFSET($B$2,$AB4,COLUMN(D:D),,)</f>
        <v>12</v>
      </c>
      <c r="AG4" s="6" cm="1">
        <f t="array" aca="1" ref="AG4" ca="1">OFFSET($B$2,$AB4,COLUMN(E:E),,)</f>
        <v>13</v>
      </c>
      <c r="AH4" s="6" cm="1">
        <f t="array" aca="1" ref="AH4" ca="1">OFFSET($B$2,$AB4,COLUMN(F:F),,)</f>
        <v>0</v>
      </c>
      <c r="AI4" s="6" cm="1">
        <f t="array" aca="1" ref="AI4" ca="1">OFFSET($B$2,$AB4,COLUMN(G:G),,)</f>
        <v>11</v>
      </c>
      <c r="AJ4" s="6" cm="1">
        <f t="array" aca="1" ref="AJ4" ca="1">OFFSET($B$2,$AB4,COLUMN(H:H),,)</f>
        <v>11</v>
      </c>
      <c r="AK4" s="6" cm="1">
        <f t="array" aca="1" ref="AK4" ca="1">OFFSET($B$2,$AB4,COLUMN(I:I),,)</f>
        <v>3</v>
      </c>
      <c r="AL4" s="6" cm="1">
        <f t="array" aca="1" ref="AL4" ca="1">OFFSET($B$2,$AB4,COLUMN(J:J),,)</f>
        <v>72</v>
      </c>
      <c r="AM4" s="6" cm="1">
        <f t="array" aca="1" ref="AM4" ca="1">OFFSET($B$2,$AB4,COLUMN(K:K),,)</f>
        <v>10</v>
      </c>
      <c r="AN4" s="6" cm="1">
        <f t="array" aca="1" ref="AN4" ca="1">OFFSET($B$2,$AB4,COLUMN(L:L),,)</f>
        <v>8</v>
      </c>
      <c r="AO4" s="6" cm="1">
        <f t="array" aca="1" ref="AO4" ca="1">OFFSET($B$2,$AB4,COLUMN(M:M),,)</f>
        <v>16</v>
      </c>
      <c r="AP4" s="6" cm="1">
        <f t="array" aca="1" ref="AP4" ca="1">OFFSET($B$2,$AB4,COLUMN(N:N),,)</f>
        <v>9</v>
      </c>
      <c r="AQ4" s="6" cm="1">
        <f t="array" aca="1" ref="AQ4" ca="1">OFFSET($B$2,$AB4,COLUMN(O:O),,)</f>
        <v>7</v>
      </c>
      <c r="AR4" s="6" cm="1">
        <f t="array" aca="1" ref="AR4" ca="1">OFFSET($B$2,$AB4,COLUMN(P:P),,)</f>
        <v>2</v>
      </c>
      <c r="AS4" s="6" cm="1">
        <f t="array" aca="1" ref="AS4" ca="1">OFFSET($B$2,$AB4,COLUMN(Q:Q),,)</f>
        <v>2</v>
      </c>
      <c r="AT4" s="6" cm="1">
        <f t="array" aca="1" ref="AT4" ca="1">OFFSET($B$2,$AB4,COLUMN(R:R),,)</f>
        <v>1</v>
      </c>
      <c r="AU4" s="6" cm="1">
        <f t="array" aca="1" ref="AU4" ca="1">OFFSET($B$2,$AB4,COLUMN(S:S),,)</f>
        <v>1</v>
      </c>
      <c r="AV4" s="6" cm="1">
        <f t="array" aca="1" ref="AV4" ca="1">OFFSET($B$2,$AB4,COLUMN(T:T),,)</f>
        <v>16</v>
      </c>
      <c r="AW4" s="6" cm="1">
        <f t="array" aca="1" ref="AW4" ca="1">OFFSET($B$2,$AB4,COLUMN(U:U),,)</f>
        <v>0</v>
      </c>
      <c r="AY4" s="6">
        <v>2</v>
      </c>
      <c r="AZ4" s="6" t="str">
        <f t="shared" ref="AZ4:AZ21" si="0">$AC$3</f>
        <v>CV0852-004</v>
      </c>
      <c r="BA4" s="6">
        <f>$AE$2</f>
        <v>4.5</v>
      </c>
      <c r="BB4" s="6">
        <f ca="1">$AE$3</f>
        <v>0</v>
      </c>
    </row>
    <row r="5" spans="1:54">
      <c r="A5" s="6">
        <v>3</v>
      </c>
      <c r="B5" s="6" t="str">
        <f>Inventory!A5</f>
        <v>DJ5958-001</v>
      </c>
      <c r="C5" s="6" t="str">
        <f>Inventory!B5</f>
        <v>JR</v>
      </c>
      <c r="D5" s="6">
        <f>Inventory!C5</f>
        <v>0</v>
      </c>
      <c r="E5" s="6">
        <f>Inventory!D5</f>
        <v>0</v>
      </c>
      <c r="F5" s="6">
        <f>Inventory!E5</f>
        <v>0</v>
      </c>
      <c r="G5" s="6">
        <f>Inventory!F5</f>
        <v>0</v>
      </c>
      <c r="H5" s="6">
        <f>Inventory!G5</f>
        <v>0</v>
      </c>
      <c r="I5" s="6">
        <f>Inventory!H5</f>
        <v>0</v>
      </c>
      <c r="J5" s="6">
        <f>Inventory!I5</f>
        <v>0</v>
      </c>
      <c r="K5" s="6">
        <f>Inventory!J5</f>
        <v>0</v>
      </c>
      <c r="L5" s="6">
        <f>Inventory!K5</f>
        <v>0</v>
      </c>
      <c r="M5" s="6">
        <f>Inventory!L5</f>
        <v>0</v>
      </c>
      <c r="N5" s="6">
        <f>Inventory!M5</f>
        <v>0</v>
      </c>
      <c r="O5" s="6">
        <f>Inventory!N5</f>
        <v>0</v>
      </c>
      <c r="P5" s="6">
        <f>Inventory!O5</f>
        <v>40</v>
      </c>
      <c r="Q5" s="6">
        <f>Inventory!P5</f>
        <v>85</v>
      </c>
      <c r="R5" s="6">
        <f>Inventory!Q5</f>
        <v>51</v>
      </c>
      <c r="S5" s="6">
        <f>Inventory!R5</f>
        <v>177</v>
      </c>
      <c r="T5" s="6">
        <f>Inventory!S5</f>
        <v>32</v>
      </c>
      <c r="U5" s="6">
        <f>Inventory!T5</f>
        <v>196</v>
      </c>
      <c r="V5" s="6">
        <f>Inventory!U5</f>
        <v>416</v>
      </c>
      <c r="W5" s="6">
        <f>Inventory!V5</f>
        <v>447</v>
      </c>
      <c r="X5" s="6">
        <f>Inventory!W5</f>
        <v>147</v>
      </c>
      <c r="Y5" s="6">
        <f>Inventory!X5</f>
        <v>349</v>
      </c>
      <c r="Z5" s="6">
        <f>Inventory!Y5</f>
        <v>1719</v>
      </c>
      <c r="AB5" s="6" cm="1">
        <f t="array" ref="AB5">SMALL(IF(成人兒童=$AC$1,ROW($A$3:$A$40)-2,9999),ROW(3:3))</f>
        <v>13</v>
      </c>
      <c r="AC5" s="6" t="str" cm="1">
        <f t="array" ref="AC5">_xlfn.IFS(AB5=$A$3,$B$3,AB5=$A$4,$B$4,AB5=$A$5,$B$5,AB5=$A$6,$B$6,AB5=$A$7,$B$7,AB5=$A$8,$B$8,AB5=$A$9,$B$9,AB5=$A$10,$B$10,AB5=$A$11,$B$11,AB5=$A$12,$B$12,AB5=$A$13,$B$13,AB5=$A$14,$B$14,AB5=$A$15,$B$15,AB5=$A$16,$B$16,AB5=$A$17,$B$17,AB5=$A$18,$B$18,AB5=$A$19,$B$19,AB5=$A$20,$B$20,AB5=$A$21,$B$21,AB5=$A$22,$B$22,AB5=$A$23,$B$23,AB5=$A$24,$B$24,AB5=$A$25,$B$25,AB5=$A$26,$B$26,AB5=$A$27,$B$27,AB5=$A$28,$B$28,AB5=$A$29,$B$29,AB5=$A$30,$B$30,AB5=$A$31,$B$31,AB5=$A$32,$B$32,AB5=$A$33,$B$33,AB5=$A$34,$B$34,AB5=$A$35,$B$35,AB5=$A$36,$B$36,AB5=$A$37,$B$37,AB5=$A$38,$B$38,AB5=$A$39,$B$39,AB5=$A$40,$B$40,TRUE,0.1)</f>
        <v>DC0819-407</v>
      </c>
      <c r="AD5" s="6" cm="1">
        <f t="array" aca="1" ref="AD5" ca="1">OFFSET($B$2,$AB5,COLUMN(B:B),,)</f>
        <v>0</v>
      </c>
      <c r="AE5" s="6" cm="1">
        <f t="array" aca="1" ref="AE5" ca="1">OFFSET($B$2,$AB5,COLUMN(C:C),,)</f>
        <v>5</v>
      </c>
      <c r="AF5" s="6" cm="1">
        <f t="array" aca="1" ref="AF5" ca="1">OFFSET($B$2,$AB5,COLUMN(D:D),,)</f>
        <v>2</v>
      </c>
      <c r="AG5" s="6" cm="1">
        <f t="array" aca="1" ref="AG5" ca="1">OFFSET($B$2,$AB5,COLUMN(E:E),,)</f>
        <v>5</v>
      </c>
      <c r="AH5" s="6" cm="1">
        <f t="array" aca="1" ref="AH5" ca="1">OFFSET($B$2,$AB5,COLUMN(F:F),,)</f>
        <v>0</v>
      </c>
      <c r="AI5" s="6" cm="1">
        <f t="array" aca="1" ref="AI5" ca="1">OFFSET($B$2,$AB5,COLUMN(G:G),,)</f>
        <v>1</v>
      </c>
      <c r="AJ5" s="6" cm="1">
        <f t="array" aca="1" ref="AJ5" ca="1">OFFSET($B$2,$AB5,COLUMN(H:H),,)</f>
        <v>23</v>
      </c>
      <c r="AK5" s="6" cm="1">
        <f t="array" aca="1" ref="AK5" ca="1">OFFSET($B$2,$AB5,COLUMN(I:I),,)</f>
        <v>10</v>
      </c>
      <c r="AL5" s="6" cm="1">
        <f t="array" aca="1" ref="AL5" ca="1">OFFSET($B$2,$AB5,COLUMN(J:J),,)</f>
        <v>0</v>
      </c>
      <c r="AM5" s="6" cm="1">
        <f t="array" aca="1" ref="AM5" ca="1">OFFSET($B$2,$AB5,COLUMN(K:K),,)</f>
        <v>21</v>
      </c>
      <c r="AN5" s="6" cm="1">
        <f t="array" aca="1" ref="AN5" ca="1">OFFSET($B$2,$AB5,COLUMN(L:L),,)</f>
        <v>0</v>
      </c>
      <c r="AO5" s="6" cm="1">
        <f t="array" aca="1" ref="AO5" ca="1">OFFSET($B$2,$AB5,COLUMN(M:M),,)</f>
        <v>1</v>
      </c>
      <c r="AP5" s="6" cm="1">
        <f t="array" aca="1" ref="AP5" ca="1">OFFSET($B$2,$AB5,COLUMN(N:N),,)</f>
        <v>6</v>
      </c>
      <c r="AQ5" s="6" cm="1">
        <f t="array" aca="1" ref="AQ5" ca="1">OFFSET($B$2,$AB5,COLUMN(O:O),,)</f>
        <v>15</v>
      </c>
      <c r="AR5" s="6" cm="1">
        <f t="array" aca="1" ref="AR5" ca="1">OFFSET($B$2,$AB5,COLUMN(P:P),,)</f>
        <v>4</v>
      </c>
      <c r="AS5" s="6" cm="1">
        <f t="array" aca="1" ref="AS5" ca="1">OFFSET($B$2,$AB5,COLUMN(Q:Q),,)</f>
        <v>2</v>
      </c>
      <c r="AT5" s="6" cm="1">
        <f t="array" aca="1" ref="AT5" ca="1">OFFSET($B$2,$AB5,COLUMN(R:R),,)</f>
        <v>0</v>
      </c>
      <c r="AU5" s="6" cm="1">
        <f t="array" aca="1" ref="AU5" ca="1">OFFSET($B$2,$AB5,COLUMN(S:S),,)</f>
        <v>0</v>
      </c>
      <c r="AV5" s="6" cm="1">
        <f t="array" aca="1" ref="AV5" ca="1">OFFSET($B$2,$AB5,COLUMN(T:T),,)</f>
        <v>6</v>
      </c>
      <c r="AW5" s="6" cm="1">
        <f t="array" aca="1" ref="AW5" ca="1">OFFSET($B$2,$AB5,COLUMN(U:U),,)</f>
        <v>0</v>
      </c>
      <c r="AY5" s="6">
        <v>3</v>
      </c>
      <c r="AZ5" s="6" t="str">
        <f t="shared" si="0"/>
        <v>CV0852-004</v>
      </c>
      <c r="BA5" s="6">
        <f>$AF$2</f>
        <v>5</v>
      </c>
      <c r="BB5" s="6">
        <f ca="1">$AF$3</f>
        <v>0</v>
      </c>
    </row>
    <row r="6" spans="1:54">
      <c r="A6" s="6">
        <v>4</v>
      </c>
      <c r="B6" s="6" t="str">
        <f>Inventory!A6</f>
        <v>CV0823-004</v>
      </c>
      <c r="C6" s="6" t="str">
        <f>Inventory!B6</f>
        <v>JR</v>
      </c>
      <c r="D6" s="6">
        <f>Inventory!C6</f>
        <v>0</v>
      </c>
      <c r="E6" s="6">
        <f>Inventory!D6</f>
        <v>0</v>
      </c>
      <c r="F6" s="6">
        <f>Inventory!E6</f>
        <v>0</v>
      </c>
      <c r="G6" s="6">
        <f>Inventory!F6</f>
        <v>0</v>
      </c>
      <c r="H6" s="6">
        <f>Inventory!G6</f>
        <v>0</v>
      </c>
      <c r="I6" s="6">
        <f>Inventory!H6</f>
        <v>0</v>
      </c>
      <c r="J6" s="6">
        <f>Inventory!I6</f>
        <v>0</v>
      </c>
      <c r="K6" s="6">
        <f>Inventory!J6</f>
        <v>0</v>
      </c>
      <c r="L6" s="6">
        <f>Inventory!K6</f>
        <v>0</v>
      </c>
      <c r="M6" s="6">
        <f>Inventory!L6</f>
        <v>0</v>
      </c>
      <c r="N6" s="6">
        <f>Inventory!M6</f>
        <v>0</v>
      </c>
      <c r="O6" s="6">
        <f>Inventory!N6</f>
        <v>0</v>
      </c>
      <c r="P6" s="6">
        <f>Inventory!O6</f>
        <v>12</v>
      </c>
      <c r="Q6" s="6">
        <f>Inventory!P6</f>
        <v>6</v>
      </c>
      <c r="R6" s="6">
        <f>Inventory!Q6</f>
        <v>0</v>
      </c>
      <c r="S6" s="6">
        <f>Inventory!R6</f>
        <v>0</v>
      </c>
      <c r="T6" s="6">
        <f>Inventory!S6</f>
        <v>12</v>
      </c>
      <c r="U6" s="6">
        <f>Inventory!T6</f>
        <v>13</v>
      </c>
      <c r="V6" s="6">
        <f>Inventory!U6</f>
        <v>0</v>
      </c>
      <c r="W6" s="6">
        <f>Inventory!V6</f>
        <v>0</v>
      </c>
      <c r="X6" s="6">
        <f>Inventory!W6</f>
        <v>14</v>
      </c>
      <c r="Y6" s="6">
        <f>Inventory!X6</f>
        <v>0</v>
      </c>
      <c r="Z6" s="6">
        <f>Inventory!Y6</f>
        <v>1</v>
      </c>
      <c r="AB6" s="6" cm="1">
        <f t="array" ref="AB6">SMALL(IF(成人兒童=$AC$1,ROW($A$3:$A$40)-2,9999),ROW(4:4))</f>
        <v>14</v>
      </c>
      <c r="AC6" s="6" t="str" cm="1">
        <f t="array" ref="AC6">_xlfn.IFS(AB6=$A$3,$B$3,AB6=$A$4,$B$4,AB6=$A$5,$B$5,AB6=$A$6,$B$6,AB6=$A$7,$B$7,AB6=$A$8,$B$8,AB6=$A$9,$B$9,AB6=$A$10,$B$10,AB6=$A$11,$B$11,AB6=$A$12,$B$12,AB6=$A$13,$B$13,AB6=$A$14,$B$14,AB6=$A$15,$B$15,AB6=$A$16,$B$16,AB6=$A$17,$B$17,AB6=$A$18,$B$18,AB6=$A$19,$B$19,AB6=$A$20,$B$20,AB6=$A$21,$B$21,AB6=$A$22,$B$22,AB6=$A$23,$B$23,AB6=$A$24,$B$24,AB6=$A$25,$B$25,AB6=$A$26,$B$26,AB6=$A$27,$B$27,AB6=$A$28,$B$28,AB6=$A$29,$B$29,AB6=$A$30,$B$30,AB6=$A$31,$B$31,AB6=$A$32,$B$32,AB6=$A$33,$B$33,AB6=$A$34,$B$34,AB6=$A$35,$B$35,AB6=$A$36,$B$36,AB6=$A$37,$B$37,AB6=$A$38,$B$38,AB6=$A$39,$B$39,AB6=$A$40,$B$40,TRUE,0.1)</f>
        <v>DJ5963-780</v>
      </c>
      <c r="AD6" s="6" cm="1">
        <f t="array" aca="1" ref="AD6" ca="1">OFFSET($B$2,$AB6,COLUMN(B:B),,)</f>
        <v>2</v>
      </c>
      <c r="AE6" s="6" cm="1">
        <f t="array" aca="1" ref="AE6" ca="1">OFFSET($B$2,$AB6,COLUMN(C:C),,)</f>
        <v>3</v>
      </c>
      <c r="AF6" s="6" cm="1">
        <f t="array" aca="1" ref="AF6" ca="1">OFFSET($B$2,$AB6,COLUMN(D:D),,)</f>
        <v>0</v>
      </c>
      <c r="AG6" s="6" cm="1">
        <f t="array" aca="1" ref="AG6" ca="1">OFFSET($B$2,$AB6,COLUMN(E:E),,)</f>
        <v>0</v>
      </c>
      <c r="AH6" s="6" cm="1">
        <f t="array" aca="1" ref="AH6" ca="1">OFFSET($B$2,$AB6,COLUMN(F:F),,)</f>
        <v>1</v>
      </c>
      <c r="AI6" s="6" cm="1">
        <f t="array" aca="1" ref="AI6" ca="1">OFFSET($B$2,$AB6,COLUMN(G:G),,)</f>
        <v>3</v>
      </c>
      <c r="AJ6" s="6" cm="1">
        <f t="array" aca="1" ref="AJ6" ca="1">OFFSET($B$2,$AB6,COLUMN(H:H),,)</f>
        <v>4</v>
      </c>
      <c r="AK6" s="6" cm="1">
        <f t="array" aca="1" ref="AK6" ca="1">OFFSET($B$2,$AB6,COLUMN(I:I),,)</f>
        <v>3</v>
      </c>
      <c r="AL6" s="6" cm="1">
        <f t="array" aca="1" ref="AL6" ca="1">OFFSET($B$2,$AB6,COLUMN(J:J),,)</f>
        <v>4</v>
      </c>
      <c r="AM6" s="6" cm="1">
        <f t="array" aca="1" ref="AM6" ca="1">OFFSET($B$2,$AB6,COLUMN(K:K),,)</f>
        <v>80</v>
      </c>
      <c r="AN6" s="6" cm="1">
        <f t="array" aca="1" ref="AN6" ca="1">OFFSET($B$2,$AB6,COLUMN(L:L),,)</f>
        <v>11</v>
      </c>
      <c r="AO6" s="6" cm="1">
        <f t="array" aca="1" ref="AO6" ca="1">OFFSET($B$2,$AB6,COLUMN(M:M),,)</f>
        <v>49</v>
      </c>
      <c r="AP6" s="6" cm="1">
        <f t="array" aca="1" ref="AP6" ca="1">OFFSET($B$2,$AB6,COLUMN(N:N),,)</f>
        <v>32</v>
      </c>
      <c r="AQ6" s="6" cm="1">
        <f t="array" aca="1" ref="AQ6" ca="1">OFFSET($B$2,$AB6,COLUMN(O:O),,)</f>
        <v>5</v>
      </c>
      <c r="AR6" s="6" cm="1">
        <f t="array" aca="1" ref="AR6" ca="1">OFFSET($B$2,$AB6,COLUMN(P:P),,)</f>
        <v>12</v>
      </c>
      <c r="AS6" s="6" cm="1">
        <f t="array" aca="1" ref="AS6" ca="1">OFFSET($B$2,$AB6,COLUMN(Q:Q),,)</f>
        <v>1</v>
      </c>
      <c r="AT6" s="6" cm="1">
        <f t="array" aca="1" ref="AT6" ca="1">OFFSET($B$2,$AB6,COLUMN(R:R),,)</f>
        <v>27</v>
      </c>
      <c r="AU6" s="6" cm="1">
        <f t="array" aca="1" ref="AU6" ca="1">OFFSET($B$2,$AB6,COLUMN(S:S),,)</f>
        <v>3</v>
      </c>
      <c r="AV6" s="6" cm="1">
        <f t="array" aca="1" ref="AV6" ca="1">OFFSET($B$2,$AB6,COLUMN(T:T),,)</f>
        <v>0</v>
      </c>
      <c r="AW6" s="6" cm="1">
        <f t="array" aca="1" ref="AW6" ca="1">OFFSET($B$2,$AB6,COLUMN(U:U),,)</f>
        <v>0</v>
      </c>
      <c r="AY6" s="6">
        <v>4</v>
      </c>
      <c r="AZ6" s="6" t="str">
        <f t="shared" si="0"/>
        <v>CV0852-004</v>
      </c>
      <c r="BA6" s="6">
        <f>$AG$2</f>
        <v>5.5</v>
      </c>
      <c r="BB6" s="6">
        <f ca="1">$AG$3</f>
        <v>0</v>
      </c>
    </row>
    <row r="7" spans="1:54">
      <c r="A7" s="6">
        <v>5</v>
      </c>
      <c r="B7" s="6" t="str">
        <f>Inventory!A7</f>
        <v>CV0790-004</v>
      </c>
      <c r="C7" s="6" t="str">
        <f>Inventory!B7</f>
        <v>JR</v>
      </c>
      <c r="D7" s="6">
        <f>Inventory!C7</f>
        <v>0</v>
      </c>
      <c r="E7" s="6">
        <f>Inventory!D7</f>
        <v>0</v>
      </c>
      <c r="F7" s="6">
        <f>Inventory!E7</f>
        <v>0</v>
      </c>
      <c r="G7" s="6">
        <f>Inventory!F7</f>
        <v>0</v>
      </c>
      <c r="H7" s="6">
        <f>Inventory!G7</f>
        <v>0</v>
      </c>
      <c r="I7" s="6">
        <f>Inventory!H7</f>
        <v>0</v>
      </c>
      <c r="J7" s="6">
        <f>Inventory!I7</f>
        <v>0</v>
      </c>
      <c r="K7" s="6">
        <f>Inventory!J7</f>
        <v>0</v>
      </c>
      <c r="L7" s="6">
        <f>Inventory!K7</f>
        <v>0</v>
      </c>
      <c r="M7" s="6">
        <f>Inventory!L7</f>
        <v>0</v>
      </c>
      <c r="N7" s="6">
        <f>Inventory!M7</f>
        <v>0</v>
      </c>
      <c r="O7" s="6">
        <f>Inventory!N7</f>
        <v>0</v>
      </c>
      <c r="P7" s="6">
        <f>Inventory!O7</f>
        <v>3</v>
      </c>
      <c r="Q7" s="6">
        <f>Inventory!P7</f>
        <v>0</v>
      </c>
      <c r="R7" s="6">
        <f>Inventory!Q7</f>
        <v>0</v>
      </c>
      <c r="S7" s="6">
        <f>Inventory!R7</f>
        <v>10</v>
      </c>
      <c r="T7" s="6">
        <f>Inventory!S7</f>
        <v>6</v>
      </c>
      <c r="U7" s="6">
        <f>Inventory!T7</f>
        <v>1</v>
      </c>
      <c r="V7" s="6">
        <f>Inventory!U7</f>
        <v>30</v>
      </c>
      <c r="W7" s="6">
        <f>Inventory!V7</f>
        <v>5</v>
      </c>
      <c r="X7" s="6">
        <f>Inventory!W7</f>
        <v>0</v>
      </c>
      <c r="Y7" s="6">
        <f>Inventory!X7</f>
        <v>0</v>
      </c>
      <c r="Z7" s="6">
        <f>Inventory!Y7</f>
        <v>3</v>
      </c>
      <c r="AB7" s="6" cm="1">
        <f t="array" ref="AB7">SMALL(IF(成人兒童=$AC$1,ROW($A$3:$A$40)-2,9999),ROW(5:5))</f>
        <v>15</v>
      </c>
      <c r="AC7" s="6" t="str" cm="1">
        <f t="array" ref="AC7">_xlfn.IFS(AB7=$A$3,$B$3,AB7=$A$4,$B$4,AB7=$A$5,$B$5,AB7=$A$6,$B$6,AB7=$A$7,$B$7,AB7=$A$8,$B$8,AB7=$A$9,$B$9,AB7=$A$10,$B$10,AB7=$A$11,$B$11,AB7=$A$12,$B$12,AB7=$A$13,$B$13,AB7=$A$14,$B$14,AB7=$A$15,$B$15,AB7=$A$16,$B$16,AB7=$A$17,$B$17,AB7=$A$18,$B$18,AB7=$A$19,$B$19,AB7=$A$20,$B$20,AB7=$A$21,$B$21,AB7=$A$22,$B$22,AB7=$A$23,$B$23,AB7=$A$24,$B$24,AB7=$A$25,$B$25,AB7=$A$26,$B$26,AB7=$A$27,$B$27,AB7=$A$28,$B$28,AB7=$A$29,$B$29,AB7=$A$30,$B$30,AB7=$A$31,$B$31,AB7=$A$32,$B$32,AB7=$A$33,$B$33,AB7=$A$34,$B$34,AB7=$A$35,$B$35,AB7=$A$36,$B$36,AB7=$A$37,$B$37,AB7=$A$38,$B$38,AB7=$A$39,$B$39,AB7=$A$40,$B$40,TRUE,0.1)</f>
        <v>DJ5961-780</v>
      </c>
      <c r="AD7" s="6" cm="1">
        <f t="array" aca="1" ref="AD7" ca="1">OFFSET($B$2,$AB7,COLUMN(B:B),,)</f>
        <v>3</v>
      </c>
      <c r="AE7" s="6" cm="1">
        <f t="array" aca="1" ref="AE7" ca="1">OFFSET($B$2,$AB7,COLUMN(C:C),,)</f>
        <v>1</v>
      </c>
      <c r="AF7" s="6" cm="1">
        <f t="array" aca="1" ref="AF7" ca="1">OFFSET($B$2,$AB7,COLUMN(D:D),,)</f>
        <v>6</v>
      </c>
      <c r="AG7" s="6" cm="1">
        <f t="array" aca="1" ref="AG7" ca="1">OFFSET($B$2,$AB7,COLUMN(E:E),,)</f>
        <v>1</v>
      </c>
      <c r="AH7" s="6" cm="1">
        <f t="array" aca="1" ref="AH7" ca="1">OFFSET($B$2,$AB7,COLUMN(F:F),,)</f>
        <v>3</v>
      </c>
      <c r="AI7" s="6" cm="1">
        <f t="array" aca="1" ref="AI7" ca="1">OFFSET($B$2,$AB7,COLUMN(G:G),,)</f>
        <v>0</v>
      </c>
      <c r="AJ7" s="6" cm="1">
        <f t="array" aca="1" ref="AJ7" ca="1">OFFSET($B$2,$AB7,COLUMN(H:H),,)</f>
        <v>6</v>
      </c>
      <c r="AK7" s="6" cm="1">
        <f t="array" aca="1" ref="AK7" ca="1">OFFSET($B$2,$AB7,COLUMN(I:I),,)</f>
        <v>64</v>
      </c>
      <c r="AL7" s="6" cm="1">
        <f t="array" aca="1" ref="AL7" ca="1">OFFSET($B$2,$AB7,COLUMN(J:J),,)</f>
        <v>302</v>
      </c>
      <c r="AM7" s="6" cm="1">
        <f t="array" aca="1" ref="AM7" ca="1">OFFSET($B$2,$AB7,COLUMN(K:K),,)</f>
        <v>10</v>
      </c>
      <c r="AN7" s="6" cm="1">
        <f t="array" aca="1" ref="AN7" ca="1">OFFSET($B$2,$AB7,COLUMN(L:L),,)</f>
        <v>678</v>
      </c>
      <c r="AO7" s="6" cm="1">
        <f t="array" aca="1" ref="AO7" ca="1">OFFSET($B$2,$AB7,COLUMN(M:M),,)</f>
        <v>20</v>
      </c>
      <c r="AP7" s="6" cm="1">
        <f t="array" aca="1" ref="AP7" ca="1">OFFSET($B$2,$AB7,COLUMN(N:N),,)</f>
        <v>788</v>
      </c>
      <c r="AQ7" s="6" cm="1">
        <f t="array" aca="1" ref="AQ7" ca="1">OFFSET($B$2,$AB7,COLUMN(O:O),,)</f>
        <v>82</v>
      </c>
      <c r="AR7" s="6" cm="1">
        <f t="array" aca="1" ref="AR7" ca="1">OFFSET($B$2,$AB7,COLUMN(P:P),,)</f>
        <v>108</v>
      </c>
      <c r="AS7" s="6" cm="1">
        <f t="array" aca="1" ref="AS7" ca="1">OFFSET($B$2,$AB7,COLUMN(Q:Q),,)</f>
        <v>18</v>
      </c>
      <c r="AT7" s="6" cm="1">
        <f t="array" aca="1" ref="AT7" ca="1">OFFSET($B$2,$AB7,COLUMN(R:R),,)</f>
        <v>85</v>
      </c>
      <c r="AU7" s="6" cm="1">
        <f t="array" aca="1" ref="AU7" ca="1">OFFSET($B$2,$AB7,COLUMN(S:S),,)</f>
        <v>1</v>
      </c>
      <c r="AV7" s="6" cm="1">
        <f t="array" aca="1" ref="AV7" ca="1">OFFSET($B$2,$AB7,COLUMN(T:T),,)</f>
        <v>13</v>
      </c>
      <c r="AW7" s="6" cm="1">
        <f t="array" aca="1" ref="AW7" ca="1">OFFSET($B$2,$AB7,COLUMN(U:U),,)</f>
        <v>0</v>
      </c>
      <c r="AY7" s="6">
        <v>5</v>
      </c>
      <c r="AZ7" s="6" t="str">
        <f t="shared" si="0"/>
        <v>CV0852-004</v>
      </c>
      <c r="BA7" s="6">
        <f>$AH$2</f>
        <v>6</v>
      </c>
      <c r="BB7" s="6">
        <f ca="1">$AH$3</f>
        <v>24</v>
      </c>
    </row>
    <row r="8" spans="1:54">
      <c r="A8" s="6">
        <v>6</v>
      </c>
      <c r="B8" s="6" t="str">
        <f>Inventory!A8</f>
        <v>DJ5959-780</v>
      </c>
      <c r="C8" s="6" t="str">
        <f>Inventory!B8</f>
        <v>JR</v>
      </c>
      <c r="D8" s="6">
        <f>Inventory!C8</f>
        <v>0</v>
      </c>
      <c r="E8" s="6">
        <f>Inventory!D8</f>
        <v>0</v>
      </c>
      <c r="F8" s="6">
        <f>Inventory!E8</f>
        <v>0</v>
      </c>
      <c r="G8" s="6">
        <f>Inventory!F8</f>
        <v>0</v>
      </c>
      <c r="H8" s="6">
        <f>Inventory!G8</f>
        <v>0</v>
      </c>
      <c r="I8" s="6">
        <f>Inventory!H8</f>
        <v>0</v>
      </c>
      <c r="J8" s="6">
        <f>Inventory!I8</f>
        <v>0</v>
      </c>
      <c r="K8" s="6">
        <f>Inventory!J8</f>
        <v>0</v>
      </c>
      <c r="L8" s="6">
        <f>Inventory!K8</f>
        <v>0</v>
      </c>
      <c r="M8" s="6">
        <f>Inventory!L8</f>
        <v>0</v>
      </c>
      <c r="N8" s="6">
        <f>Inventory!M8</f>
        <v>0</v>
      </c>
      <c r="O8" s="6">
        <f>Inventory!N8</f>
        <v>0</v>
      </c>
      <c r="P8" s="6">
        <f>Inventory!O8</f>
        <v>12</v>
      </c>
      <c r="Q8" s="6">
        <f>Inventory!P8</f>
        <v>7</v>
      </c>
      <c r="R8" s="6">
        <f>Inventory!Q8</f>
        <v>19</v>
      </c>
      <c r="S8" s="6">
        <f>Inventory!R8</f>
        <v>55</v>
      </c>
      <c r="T8" s="6">
        <f>Inventory!S8</f>
        <v>36</v>
      </c>
      <c r="U8" s="6">
        <f>Inventory!T8</f>
        <v>276</v>
      </c>
      <c r="V8" s="6">
        <f>Inventory!U8</f>
        <v>48</v>
      </c>
      <c r="W8" s="6">
        <f>Inventory!V8</f>
        <v>426</v>
      </c>
      <c r="X8" s="6">
        <f>Inventory!W8</f>
        <v>48</v>
      </c>
      <c r="Y8" s="6">
        <f>Inventory!X8</f>
        <v>468</v>
      </c>
      <c r="Z8" s="6">
        <f>Inventory!Y8</f>
        <v>285</v>
      </c>
      <c r="AB8" s="6" cm="1">
        <f t="array" ref="AB8">SMALL(IF(成人兒童=$AC$1,ROW($A$3:$A$40)-2,9999),ROW(6:6))</f>
        <v>16</v>
      </c>
      <c r="AC8" s="6" t="str" cm="1">
        <f t="array" ref="AC8">_xlfn.IFS(AB8=$A$3,$B$3,AB8=$A$4,$B$4,AB8=$A$5,$B$5,AB8=$A$6,$B$6,AB8=$A$7,$B$7,AB8=$A$8,$B$8,AB8=$A$9,$B$9,AB8=$A$10,$B$10,AB8=$A$11,$B$11,AB8=$A$12,$B$12,AB8=$A$13,$B$13,AB8=$A$14,$B$14,AB8=$A$15,$B$15,AB8=$A$16,$B$16,AB8=$A$17,$B$17,AB8=$A$18,$B$18,AB8=$A$19,$B$19,AB8=$A$20,$B$20,AB8=$A$21,$B$21,AB8=$A$22,$B$22,AB8=$A$23,$B$23,AB8=$A$24,$B$24,AB8=$A$25,$B$25,AB8=$A$26,$B$26,AB8=$A$27,$B$27,AB8=$A$28,$B$28,AB8=$A$29,$B$29,AB8=$A$30,$B$30,AB8=$A$31,$B$31,AB8=$A$32,$B$32,AB8=$A$33,$B$33,AB8=$A$34,$B$34,AB8=$A$35,$B$35,AB8=$A$36,$B$36,AB8=$A$37,$B$37,AB8=$A$38,$B$38,AB8=$A$39,$B$39,AB8=$A$40,$B$40,TRUE,0.1)</f>
        <v>DJ5963-001</v>
      </c>
      <c r="AD8" s="6" cm="1">
        <f t="array" aca="1" ref="AD8" ca="1">OFFSET($B$2,$AB8,COLUMN(B:B),,)</f>
        <v>1</v>
      </c>
      <c r="AE8" s="6" cm="1">
        <f t="array" aca="1" ref="AE8" ca="1">OFFSET($B$2,$AB8,COLUMN(C:C),,)</f>
        <v>4</v>
      </c>
      <c r="AF8" s="6" cm="1">
        <f t="array" aca="1" ref="AF8" ca="1">OFFSET($B$2,$AB8,COLUMN(D:D),,)</f>
        <v>0</v>
      </c>
      <c r="AG8" s="6" cm="1">
        <f t="array" aca="1" ref="AG8" ca="1">OFFSET($B$2,$AB8,COLUMN(E:E),,)</f>
        <v>0</v>
      </c>
      <c r="AH8" s="6" cm="1">
        <f t="array" aca="1" ref="AH8" ca="1">OFFSET($B$2,$AB8,COLUMN(F:F),,)</f>
        <v>1</v>
      </c>
      <c r="AI8" s="6" cm="1">
        <f t="array" aca="1" ref="AI8" ca="1">OFFSET($B$2,$AB8,COLUMN(G:G),,)</f>
        <v>56</v>
      </c>
      <c r="AJ8" s="6" cm="1">
        <f t="array" aca="1" ref="AJ8" ca="1">OFFSET($B$2,$AB8,COLUMN(H:H),,)</f>
        <v>415</v>
      </c>
      <c r="AK8" s="6" cm="1">
        <f t="array" aca="1" ref="AK8" ca="1">OFFSET($B$2,$AB8,COLUMN(I:I),,)</f>
        <v>125</v>
      </c>
      <c r="AL8" s="6" cm="1">
        <f t="array" aca="1" ref="AL8" ca="1">OFFSET($B$2,$AB8,COLUMN(J:J),,)</f>
        <v>502</v>
      </c>
      <c r="AM8" s="6" cm="1">
        <f t="array" aca="1" ref="AM8" ca="1">OFFSET($B$2,$AB8,COLUMN(K:K),,)</f>
        <v>621</v>
      </c>
      <c r="AN8" s="6" cm="1">
        <f t="array" aca="1" ref="AN8" ca="1">OFFSET($B$2,$AB8,COLUMN(L:L),,)</f>
        <v>169</v>
      </c>
      <c r="AO8" s="6" cm="1">
        <f t="array" aca="1" ref="AO8" ca="1">OFFSET($B$2,$AB8,COLUMN(M:M),,)</f>
        <v>924</v>
      </c>
      <c r="AP8" s="6" cm="1">
        <f t="array" aca="1" ref="AP8" ca="1">OFFSET($B$2,$AB8,COLUMN(N:N),,)</f>
        <v>866</v>
      </c>
      <c r="AQ8" s="6" cm="1">
        <f t="array" aca="1" ref="AQ8" ca="1">OFFSET($B$2,$AB8,COLUMN(O:O),,)</f>
        <v>177</v>
      </c>
      <c r="AR8" s="6" cm="1">
        <f t="array" aca="1" ref="AR8" ca="1">OFFSET($B$2,$AB8,COLUMN(P:P),,)</f>
        <v>245</v>
      </c>
      <c r="AS8" s="6" cm="1">
        <f t="array" aca="1" ref="AS8" ca="1">OFFSET($B$2,$AB8,COLUMN(Q:Q),,)</f>
        <v>126</v>
      </c>
      <c r="AT8" s="6" cm="1">
        <f t="array" aca="1" ref="AT8" ca="1">OFFSET($B$2,$AB8,COLUMN(R:R),,)</f>
        <v>244</v>
      </c>
      <c r="AU8" s="6" cm="1">
        <f t="array" aca="1" ref="AU8" ca="1">OFFSET($B$2,$AB8,COLUMN(S:S),,)</f>
        <v>37</v>
      </c>
      <c r="AV8" s="6" cm="1">
        <f t="array" aca="1" ref="AV8" ca="1">OFFSET($B$2,$AB8,COLUMN(T:T),,)</f>
        <v>18</v>
      </c>
      <c r="AW8" s="6" cm="1">
        <f t="array" aca="1" ref="AW8" ca="1">OFFSET($B$2,$AB8,COLUMN(U:U),,)</f>
        <v>0</v>
      </c>
      <c r="AY8" s="6">
        <v>6</v>
      </c>
      <c r="AZ8" s="6" t="str">
        <f t="shared" si="0"/>
        <v>CV0852-004</v>
      </c>
      <c r="BA8" s="6">
        <f>$AI$2</f>
        <v>6.5</v>
      </c>
      <c r="BB8" s="6">
        <f ca="1">$AI$3</f>
        <v>24</v>
      </c>
    </row>
    <row r="9" spans="1:54">
      <c r="A9" s="6">
        <v>7</v>
      </c>
      <c r="B9" s="6" t="str">
        <f>Inventory!A9</f>
        <v>DR6058-810</v>
      </c>
      <c r="C9" s="6" t="str">
        <f>Inventory!B9</f>
        <v>JR</v>
      </c>
      <c r="D9" s="6">
        <f>Inventory!C9</f>
        <v>0</v>
      </c>
      <c r="E9" s="6">
        <f>Inventory!D9</f>
        <v>0</v>
      </c>
      <c r="F9" s="6">
        <f>Inventory!E9</f>
        <v>0</v>
      </c>
      <c r="G9" s="6">
        <f>Inventory!F9</f>
        <v>0</v>
      </c>
      <c r="H9" s="6">
        <f>Inventory!G9</f>
        <v>0</v>
      </c>
      <c r="I9" s="6">
        <f>Inventory!H9</f>
        <v>0</v>
      </c>
      <c r="J9" s="6">
        <f>Inventory!I9</f>
        <v>0</v>
      </c>
      <c r="K9" s="6">
        <f>Inventory!J9</f>
        <v>0</v>
      </c>
      <c r="L9" s="6">
        <f>Inventory!K9</f>
        <v>0</v>
      </c>
      <c r="M9" s="6">
        <f>Inventory!L9</f>
        <v>0</v>
      </c>
      <c r="N9" s="6">
        <f>Inventory!M9</f>
        <v>0</v>
      </c>
      <c r="O9" s="6">
        <f>Inventory!N9</f>
        <v>0</v>
      </c>
      <c r="P9" s="6">
        <f>Inventory!O9</f>
        <v>46</v>
      </c>
      <c r="Q9" s="6">
        <f>Inventory!P9</f>
        <v>52</v>
      </c>
      <c r="R9" s="6">
        <f>Inventory!Q9</f>
        <v>94</v>
      </c>
      <c r="S9" s="6">
        <f>Inventory!R9</f>
        <v>42</v>
      </c>
      <c r="T9" s="6">
        <f>Inventory!S9</f>
        <v>45</v>
      </c>
      <c r="U9" s="6">
        <f>Inventory!T9</f>
        <v>34</v>
      </c>
      <c r="V9" s="6">
        <f>Inventory!U9</f>
        <v>35</v>
      </c>
      <c r="W9" s="6">
        <f>Inventory!V9</f>
        <v>99</v>
      </c>
      <c r="X9" s="6">
        <f>Inventory!W9</f>
        <v>76</v>
      </c>
      <c r="Y9" s="6">
        <f>Inventory!X9</f>
        <v>120</v>
      </c>
      <c r="Z9" s="6">
        <f>Inventory!Y9</f>
        <v>91</v>
      </c>
      <c r="AB9" s="6" cm="1">
        <f t="array" ref="AB9">SMALL(IF(成人兒童=$AC$1,ROW($A$3:$A$40)-2,9999),ROW(7:7))</f>
        <v>17</v>
      </c>
      <c r="AC9" s="6" t="str" cm="1">
        <f t="array" ref="AC9">_xlfn.IFS(AB9=$A$3,$B$3,AB9=$A$4,$B$4,AB9=$A$5,$B$5,AB9=$A$6,$B$6,AB9=$A$7,$B$7,AB9=$A$8,$B$8,AB9=$A$9,$B$9,AB9=$A$10,$B$10,AB9=$A$11,$B$11,AB9=$A$12,$B$12,AB9=$A$13,$B$13,AB9=$A$14,$B$14,AB9=$A$15,$B$15,AB9=$A$16,$B$16,AB9=$A$17,$B$17,AB9=$A$18,$B$18,AB9=$A$19,$B$19,AB9=$A$20,$B$20,AB9=$A$21,$B$21,AB9=$A$22,$B$22,AB9=$A$23,$B$23,AB9=$A$24,$B$24,AB9=$A$25,$B$25,AB9=$A$26,$B$26,AB9=$A$27,$B$27,AB9=$A$28,$B$28,AB9=$A$29,$B$29,AB9=$A$30,$B$30,AB9=$A$31,$B$31,AB9=$A$32,$B$32,AB9=$A$33,$B$33,AB9=$A$34,$B$34,AB9=$A$35,$B$35,AB9=$A$36,$B$36,AB9=$A$37,$B$37,AB9=$A$38,$B$38,AB9=$A$39,$B$39,AB9=$A$40,$B$40,TRUE,0.1)</f>
        <v>DJ5961-001</v>
      </c>
      <c r="AD9" s="6" cm="1">
        <f t="array" aca="1" ref="AD9" ca="1">OFFSET($B$2,$AB9,COLUMN(B:B),,)</f>
        <v>0</v>
      </c>
      <c r="AE9" s="6" cm="1">
        <f t="array" aca="1" ref="AE9" ca="1">OFFSET($B$2,$AB9,COLUMN(C:C),,)</f>
        <v>2</v>
      </c>
      <c r="AF9" s="6" cm="1">
        <f t="array" aca="1" ref="AF9" ca="1">OFFSET($B$2,$AB9,COLUMN(D:D),,)</f>
        <v>2</v>
      </c>
      <c r="AG9" s="6" cm="1">
        <f t="array" aca="1" ref="AG9" ca="1">OFFSET($B$2,$AB9,COLUMN(E:E),,)</f>
        <v>2</v>
      </c>
      <c r="AH9" s="6" cm="1">
        <f t="array" aca="1" ref="AH9" ca="1">OFFSET($B$2,$AB9,COLUMN(F:F),,)</f>
        <v>0</v>
      </c>
      <c r="AI9" s="6" cm="1">
        <f t="array" aca="1" ref="AI9" ca="1">OFFSET($B$2,$AB9,COLUMN(G:G),,)</f>
        <v>4</v>
      </c>
      <c r="AJ9" s="6" cm="1">
        <f t="array" aca="1" ref="AJ9" ca="1">OFFSET($B$2,$AB9,COLUMN(H:H),,)</f>
        <v>143</v>
      </c>
      <c r="AK9" s="6" cm="1">
        <f t="array" aca="1" ref="AK9" ca="1">OFFSET($B$2,$AB9,COLUMN(I:I),,)</f>
        <v>98</v>
      </c>
      <c r="AL9" s="6" cm="1">
        <f t="array" aca="1" ref="AL9" ca="1">OFFSET($B$2,$AB9,COLUMN(J:J),,)</f>
        <v>158</v>
      </c>
      <c r="AM9" s="6" cm="1">
        <f t="array" aca="1" ref="AM9" ca="1">OFFSET($B$2,$AB9,COLUMN(K:K),,)</f>
        <v>97</v>
      </c>
      <c r="AN9" s="6" cm="1">
        <f t="array" aca="1" ref="AN9" ca="1">OFFSET($B$2,$AB9,COLUMN(L:L),,)</f>
        <v>59</v>
      </c>
      <c r="AO9" s="6" cm="1">
        <f t="array" aca="1" ref="AO9" ca="1">OFFSET($B$2,$AB9,COLUMN(M:M),,)</f>
        <v>163</v>
      </c>
      <c r="AP9" s="6" cm="1">
        <f t="array" aca="1" ref="AP9" ca="1">OFFSET($B$2,$AB9,COLUMN(N:N),,)</f>
        <v>255</v>
      </c>
      <c r="AQ9" s="6" cm="1">
        <f t="array" aca="1" ref="AQ9" ca="1">OFFSET($B$2,$AB9,COLUMN(O:O),,)</f>
        <v>94</v>
      </c>
      <c r="AR9" s="6" cm="1">
        <f t="array" aca="1" ref="AR9" ca="1">OFFSET($B$2,$AB9,COLUMN(P:P),,)</f>
        <v>63</v>
      </c>
      <c r="AS9" s="6" cm="1">
        <f t="array" aca="1" ref="AS9" ca="1">OFFSET($B$2,$AB9,COLUMN(Q:Q),,)</f>
        <v>83</v>
      </c>
      <c r="AT9" s="6" cm="1">
        <f t="array" aca="1" ref="AT9" ca="1">OFFSET($B$2,$AB9,COLUMN(R:R),,)</f>
        <v>173</v>
      </c>
      <c r="AU9" s="6" cm="1">
        <f t="array" aca="1" ref="AU9" ca="1">OFFSET($B$2,$AB9,COLUMN(S:S),,)</f>
        <v>137</v>
      </c>
      <c r="AV9" s="6" cm="1">
        <f t="array" aca="1" ref="AV9" ca="1">OFFSET($B$2,$AB9,COLUMN(T:T),,)</f>
        <v>59</v>
      </c>
      <c r="AW9" s="6" cm="1">
        <f t="array" aca="1" ref="AW9" ca="1">OFFSET($B$2,$AB9,COLUMN(U:U),,)</f>
        <v>0</v>
      </c>
      <c r="AY9" s="6">
        <v>7</v>
      </c>
      <c r="AZ9" s="6" t="str">
        <f t="shared" si="0"/>
        <v>CV0852-004</v>
      </c>
      <c r="BA9" s="6">
        <f>$AJ$2</f>
        <v>7</v>
      </c>
      <c r="BB9" s="6">
        <f ca="1">$AJ$3</f>
        <v>168</v>
      </c>
    </row>
    <row r="10" spans="1:54">
      <c r="A10" s="6">
        <v>8</v>
      </c>
      <c r="B10" s="6" t="str">
        <f>Inventory!A10</f>
        <v>DC0823-001</v>
      </c>
      <c r="C10" s="6" t="str">
        <f>Inventory!B10</f>
        <v>JR</v>
      </c>
      <c r="D10" s="6">
        <f>Inventory!C10</f>
        <v>0</v>
      </c>
      <c r="E10" s="6">
        <f>Inventory!D10</f>
        <v>0</v>
      </c>
      <c r="F10" s="6">
        <f>Inventory!E10</f>
        <v>0</v>
      </c>
      <c r="G10" s="6">
        <f>Inventory!F10</f>
        <v>0</v>
      </c>
      <c r="H10" s="6">
        <f>Inventory!G10</f>
        <v>0</v>
      </c>
      <c r="I10" s="6">
        <f>Inventory!H10</f>
        <v>0</v>
      </c>
      <c r="J10" s="6">
        <f>Inventory!I10</f>
        <v>0</v>
      </c>
      <c r="K10" s="6">
        <f>Inventory!J10</f>
        <v>0</v>
      </c>
      <c r="L10" s="6">
        <f>Inventory!K10</f>
        <v>0</v>
      </c>
      <c r="M10" s="6">
        <f>Inventory!L10</f>
        <v>0</v>
      </c>
      <c r="N10" s="6">
        <f>Inventory!M10</f>
        <v>0</v>
      </c>
      <c r="O10" s="6">
        <f>Inventory!N10</f>
        <v>0</v>
      </c>
      <c r="P10" s="6">
        <f>Inventory!O10</f>
        <v>0</v>
      </c>
      <c r="Q10" s="6">
        <f>Inventory!P10</f>
        <v>0</v>
      </c>
      <c r="R10" s="6">
        <f>Inventory!Q10</f>
        <v>0</v>
      </c>
      <c r="S10" s="6">
        <f>Inventory!R10</f>
        <v>0</v>
      </c>
      <c r="T10" s="6">
        <f>Inventory!S10</f>
        <v>0</v>
      </c>
      <c r="U10" s="6">
        <f>Inventory!T10</f>
        <v>0</v>
      </c>
      <c r="V10" s="6">
        <f>Inventory!U10</f>
        <v>0</v>
      </c>
      <c r="W10" s="6">
        <f>Inventory!V10</f>
        <v>0</v>
      </c>
      <c r="X10" s="6">
        <f>Inventory!W10</f>
        <v>0</v>
      </c>
      <c r="Y10" s="6">
        <f>Inventory!X10</f>
        <v>0</v>
      </c>
      <c r="Z10" s="6">
        <f>Inventory!Y10</f>
        <v>0</v>
      </c>
      <c r="AB10" s="6" cm="1">
        <f t="array" ref="AB10">SMALL(IF(成人兒童=$AC$1,ROW($A$3:$A$40)-2,9999),ROW(8:8))</f>
        <v>18</v>
      </c>
      <c r="AC10" s="6" t="str" cm="1">
        <f t="array" ref="AC10">_xlfn.IFS(AB10=$A$3,$B$3,AB10=$A$4,$B$4,AB10=$A$5,$B$5,AB10=$A$6,$B$6,AB10=$A$7,$B$7,AB10=$A$8,$B$8,AB10=$A$9,$B$9,AB10=$A$10,$B$10,AB10=$A$11,$B$11,AB10=$A$12,$B$12,AB10=$A$13,$B$13,AB10=$A$14,$B$14,AB10=$A$15,$B$15,AB10=$A$16,$B$16,AB10=$A$17,$B$17,AB10=$A$18,$B$18,AB10=$A$19,$B$19,AB10=$A$20,$B$20,AB10=$A$21,$B$21,AB10=$A$22,$B$22,AB10=$A$23,$B$23,AB10=$A$24,$B$24,AB10=$A$25,$B$25,AB10=$A$26,$B$26,AB10=$A$27,$B$27,AB10=$A$28,$B$28,AB10=$A$29,$B$29,AB10=$A$30,$B$30,AB10=$A$31,$B$31,AB10=$A$32,$B$32,AB10=$A$33,$B$33,AB10=$A$34,$B$34,AB10=$A$35,$B$35,AB10=$A$36,$B$36,AB10=$A$37,$B$37,AB10=$A$38,$B$38,AB10=$A$39,$B$39,AB10=$A$40,$B$40,TRUE,0.1)</f>
        <v>DR5952-810</v>
      </c>
      <c r="AD10" s="6" cm="1">
        <f t="array" aca="1" ref="AD10" ca="1">OFFSET($B$2,$AB10,COLUMN(B:B),,)</f>
        <v>0</v>
      </c>
      <c r="AE10" s="6" cm="1">
        <f t="array" aca="1" ref="AE10" ca="1">OFFSET($B$2,$AB10,COLUMN(C:C),,)</f>
        <v>0</v>
      </c>
      <c r="AF10" s="6" cm="1">
        <f t="array" aca="1" ref="AF10" ca="1">OFFSET($B$2,$AB10,COLUMN(D:D),,)</f>
        <v>1</v>
      </c>
      <c r="AG10" s="6" cm="1">
        <f t="array" aca="1" ref="AG10" ca="1">OFFSET($B$2,$AB10,COLUMN(E:E),,)</f>
        <v>1</v>
      </c>
      <c r="AH10" s="6" cm="1">
        <f t="array" aca="1" ref="AH10" ca="1">OFFSET($B$2,$AB10,COLUMN(F:F),,)</f>
        <v>0</v>
      </c>
      <c r="AI10" s="6" cm="1">
        <f t="array" aca="1" ref="AI10" ca="1">OFFSET($B$2,$AB10,COLUMN(G:G),,)</f>
        <v>1</v>
      </c>
      <c r="AJ10" s="6" cm="1">
        <f t="array" aca="1" ref="AJ10" ca="1">OFFSET($B$2,$AB10,COLUMN(H:H),,)</f>
        <v>12</v>
      </c>
      <c r="AK10" s="6" cm="1">
        <f t="array" aca="1" ref="AK10" ca="1">OFFSET($B$2,$AB10,COLUMN(I:I),,)</f>
        <v>19</v>
      </c>
      <c r="AL10" s="6" cm="1">
        <f t="array" aca="1" ref="AL10" ca="1">OFFSET($B$2,$AB10,COLUMN(J:J),,)</f>
        <v>1</v>
      </c>
      <c r="AM10" s="6" cm="1">
        <f t="array" aca="1" ref="AM10" ca="1">OFFSET($B$2,$AB10,COLUMN(K:K),,)</f>
        <v>2</v>
      </c>
      <c r="AN10" s="6" cm="1">
        <f t="array" aca="1" ref="AN10" ca="1">OFFSET($B$2,$AB10,COLUMN(L:L),,)</f>
        <v>4</v>
      </c>
      <c r="AO10" s="6" cm="1">
        <f t="array" aca="1" ref="AO10" ca="1">OFFSET($B$2,$AB10,COLUMN(M:M),,)</f>
        <v>0</v>
      </c>
      <c r="AP10" s="6" cm="1">
        <f t="array" aca="1" ref="AP10" ca="1">OFFSET($B$2,$AB10,COLUMN(N:N),,)</f>
        <v>4</v>
      </c>
      <c r="AQ10" s="6" cm="1">
        <f t="array" aca="1" ref="AQ10" ca="1">OFFSET($B$2,$AB10,COLUMN(O:O),,)</f>
        <v>0</v>
      </c>
      <c r="AR10" s="6" cm="1">
        <f t="array" aca="1" ref="AR10" ca="1">OFFSET($B$2,$AB10,COLUMN(P:P),,)</f>
        <v>1</v>
      </c>
      <c r="AS10" s="6" cm="1">
        <f t="array" aca="1" ref="AS10" ca="1">OFFSET($B$2,$AB10,COLUMN(Q:Q),,)</f>
        <v>1</v>
      </c>
      <c r="AT10" s="6" cm="1">
        <f t="array" aca="1" ref="AT10" ca="1">OFFSET($B$2,$AB10,COLUMN(R:R),,)</f>
        <v>0</v>
      </c>
      <c r="AU10" s="6" cm="1">
        <f t="array" aca="1" ref="AU10" ca="1">OFFSET($B$2,$AB10,COLUMN(S:S),,)</f>
        <v>0</v>
      </c>
      <c r="AV10" s="6" cm="1">
        <f t="array" aca="1" ref="AV10" ca="1">OFFSET($B$2,$AB10,COLUMN(T:T),,)</f>
        <v>0</v>
      </c>
      <c r="AW10" s="6" cm="1">
        <f t="array" aca="1" ref="AW10" ca="1">OFFSET($B$2,$AB10,COLUMN(U:U),,)</f>
        <v>0</v>
      </c>
      <c r="AY10" s="6">
        <v>8</v>
      </c>
      <c r="AZ10" s="6" t="str">
        <f t="shared" si="0"/>
        <v>CV0852-004</v>
      </c>
      <c r="BA10" s="6">
        <f>$AK$2</f>
        <v>7.5</v>
      </c>
      <c r="BB10" s="6">
        <f ca="1">$AK$3</f>
        <v>72</v>
      </c>
    </row>
    <row r="11" spans="1:54">
      <c r="A11" s="6">
        <v>9</v>
      </c>
      <c r="B11" s="6" t="str">
        <f>Inventory!A11</f>
        <v>DR6047-810</v>
      </c>
      <c r="C11" s="6" t="str">
        <f>Inventory!B11</f>
        <v>JR</v>
      </c>
      <c r="D11" s="6">
        <f>Inventory!C11</f>
        <v>0</v>
      </c>
      <c r="E11" s="6">
        <f>Inventory!D11</f>
        <v>0</v>
      </c>
      <c r="F11" s="6">
        <f>Inventory!E11</f>
        <v>0</v>
      </c>
      <c r="G11" s="6">
        <f>Inventory!F11</f>
        <v>0</v>
      </c>
      <c r="H11" s="6">
        <f>Inventory!G11</f>
        <v>0</v>
      </c>
      <c r="I11" s="6">
        <f>Inventory!H11</f>
        <v>0</v>
      </c>
      <c r="J11" s="6">
        <f>Inventory!I11</f>
        <v>0</v>
      </c>
      <c r="K11" s="6">
        <f>Inventory!J11</f>
        <v>0</v>
      </c>
      <c r="L11" s="6">
        <f>Inventory!K11</f>
        <v>0</v>
      </c>
      <c r="M11" s="6">
        <f>Inventory!L11</f>
        <v>0</v>
      </c>
      <c r="N11" s="6">
        <f>Inventory!M11</f>
        <v>0</v>
      </c>
      <c r="O11" s="6">
        <f>Inventory!N11</f>
        <v>0</v>
      </c>
      <c r="P11" s="6">
        <f>Inventory!O11</f>
        <v>294</v>
      </c>
      <c r="Q11" s="6">
        <f>Inventory!P11</f>
        <v>66</v>
      </c>
      <c r="R11" s="6">
        <f>Inventory!Q11</f>
        <v>144</v>
      </c>
      <c r="S11" s="6">
        <f>Inventory!R11</f>
        <v>198</v>
      </c>
      <c r="T11" s="6">
        <f>Inventory!S11</f>
        <v>402</v>
      </c>
      <c r="U11" s="6">
        <f>Inventory!T11</f>
        <v>288</v>
      </c>
      <c r="V11" s="6">
        <f>Inventory!U11</f>
        <v>589</v>
      </c>
      <c r="W11" s="6">
        <f>Inventory!V11</f>
        <v>37</v>
      </c>
      <c r="X11" s="6">
        <f>Inventory!W11</f>
        <v>174</v>
      </c>
      <c r="Y11" s="6">
        <f>Inventory!X11</f>
        <v>342</v>
      </c>
      <c r="Z11" s="6">
        <f>Inventory!Y11</f>
        <v>546</v>
      </c>
      <c r="AB11" s="6" cm="1">
        <f t="array" ref="AB11">SMALL(IF(成人兒童=$AC$1,ROW($A$3:$A$40)-2,9999),ROW(9:9))</f>
        <v>19</v>
      </c>
      <c r="AC11" s="6" t="str" cm="1">
        <f t="array" ref="AC11">_xlfn.IFS(AB11=$A$3,$B$3,AB11=$A$4,$B$4,AB11=$A$5,$B$5,AB11=$A$6,$B$6,AB11=$A$7,$B$7,AB11=$A$8,$B$8,AB11=$A$9,$B$9,AB11=$A$10,$B$10,AB11=$A$11,$B$11,AB11=$A$12,$B$12,AB11=$A$13,$B$13,AB11=$A$14,$B$14,AB11=$A$15,$B$15,AB11=$A$16,$B$16,AB11=$A$17,$B$17,AB11=$A$18,$B$18,AB11=$A$19,$B$19,AB11=$A$20,$B$20,AB11=$A$21,$B$21,AB11=$A$22,$B$22,AB11=$A$23,$B$23,AB11=$A$24,$B$24,AB11=$A$25,$B$25,AB11=$A$26,$B$26,AB11=$A$27,$B$27,AB11=$A$28,$B$28,AB11=$A$29,$B$29,AB11=$A$30,$B$30,AB11=$A$31,$B$31,AB11=$A$32,$B$32,AB11=$A$33,$B$33,AB11=$A$34,$B$34,AB11=$A$35,$B$35,AB11=$A$36,$B$36,AB11=$A$37,$B$37,AB11=$A$38,$B$38,AB11=$A$39,$B$39,AB11=$A$40,$B$40,TRUE,0.1)</f>
        <v>DR5953-810</v>
      </c>
      <c r="AD11" s="6" cm="1">
        <f t="array" aca="1" ref="AD11" ca="1">OFFSET($B$2,$AB11,COLUMN(B:B),,)</f>
        <v>0</v>
      </c>
      <c r="AE11" s="6" cm="1">
        <f t="array" aca="1" ref="AE11" ca="1">OFFSET($B$2,$AB11,COLUMN(C:C),,)</f>
        <v>0</v>
      </c>
      <c r="AF11" s="6" cm="1">
        <f t="array" aca="1" ref="AF11" ca="1">OFFSET($B$2,$AB11,COLUMN(D:D),,)</f>
        <v>0</v>
      </c>
      <c r="AG11" s="6" cm="1">
        <f t="array" aca="1" ref="AG11" ca="1">OFFSET($B$2,$AB11,COLUMN(E:E),,)</f>
        <v>1</v>
      </c>
      <c r="AH11" s="6" cm="1">
        <f t="array" aca="1" ref="AH11" ca="1">OFFSET($B$2,$AB11,COLUMN(F:F),,)</f>
        <v>0</v>
      </c>
      <c r="AI11" s="6" cm="1">
        <f t="array" aca="1" ref="AI11" ca="1">OFFSET($B$2,$AB11,COLUMN(G:G),,)</f>
        <v>0</v>
      </c>
      <c r="AJ11" s="6" cm="1">
        <f t="array" aca="1" ref="AJ11" ca="1">OFFSET($B$2,$AB11,COLUMN(H:H),,)</f>
        <v>111</v>
      </c>
      <c r="AK11" s="6" cm="1">
        <f t="array" aca="1" ref="AK11" ca="1">OFFSET($B$2,$AB11,COLUMN(I:I),,)</f>
        <v>81</v>
      </c>
      <c r="AL11" s="6" cm="1">
        <f t="array" aca="1" ref="AL11" ca="1">OFFSET($B$2,$AB11,COLUMN(J:J),,)</f>
        <v>0</v>
      </c>
      <c r="AM11" s="6" cm="1">
        <f t="array" aca="1" ref="AM11" ca="1">OFFSET($B$2,$AB11,COLUMN(K:K),,)</f>
        <v>0</v>
      </c>
      <c r="AN11" s="6" cm="1">
        <f t="array" aca="1" ref="AN11" ca="1">OFFSET($B$2,$AB11,COLUMN(L:L),,)</f>
        <v>0</v>
      </c>
      <c r="AO11" s="6" cm="1">
        <f t="array" aca="1" ref="AO11" ca="1">OFFSET($B$2,$AB11,COLUMN(M:M),,)</f>
        <v>2</v>
      </c>
      <c r="AP11" s="6" cm="1">
        <f t="array" aca="1" ref="AP11" ca="1">OFFSET($B$2,$AB11,COLUMN(N:N),,)</f>
        <v>0</v>
      </c>
      <c r="AQ11" s="6" cm="1">
        <f t="array" aca="1" ref="AQ11" ca="1">OFFSET($B$2,$AB11,COLUMN(O:O),,)</f>
        <v>66</v>
      </c>
      <c r="AR11" s="6" cm="1">
        <f t="array" aca="1" ref="AR11" ca="1">OFFSET($B$2,$AB11,COLUMN(P:P),,)</f>
        <v>0</v>
      </c>
      <c r="AS11" s="6" cm="1">
        <f t="array" aca="1" ref="AS11" ca="1">OFFSET($B$2,$AB11,COLUMN(Q:Q),,)</f>
        <v>0</v>
      </c>
      <c r="AT11" s="6" cm="1">
        <f t="array" aca="1" ref="AT11" ca="1">OFFSET($B$2,$AB11,COLUMN(R:R),,)</f>
        <v>0</v>
      </c>
      <c r="AU11" s="6" cm="1">
        <f t="array" aca="1" ref="AU11" ca="1">OFFSET($B$2,$AB11,COLUMN(S:S),,)</f>
        <v>0</v>
      </c>
      <c r="AV11" s="6" cm="1">
        <f t="array" aca="1" ref="AV11" ca="1">OFFSET($B$2,$AB11,COLUMN(T:T),,)</f>
        <v>0</v>
      </c>
      <c r="AW11" s="6" cm="1">
        <f t="array" aca="1" ref="AW11" ca="1">OFFSET($B$2,$AB11,COLUMN(U:U),,)</f>
        <v>0</v>
      </c>
      <c r="AY11" s="6">
        <v>9</v>
      </c>
      <c r="AZ11" s="6" t="str">
        <f t="shared" si="0"/>
        <v>CV0852-004</v>
      </c>
      <c r="BA11" s="6">
        <f>$AL$2</f>
        <v>8</v>
      </c>
      <c r="BB11" s="6">
        <f ca="1">$AL$3</f>
        <v>228</v>
      </c>
    </row>
    <row r="12" spans="1:54">
      <c r="A12" s="6">
        <v>10</v>
      </c>
      <c r="B12" s="6" t="str">
        <f>Inventory!A12</f>
        <v>DR6048-810</v>
      </c>
      <c r="C12" s="6" t="str">
        <f>Inventory!B12</f>
        <v>JR</v>
      </c>
      <c r="D12" s="6">
        <f>Inventory!C12</f>
        <v>0</v>
      </c>
      <c r="E12" s="6">
        <f>Inventory!D12</f>
        <v>0</v>
      </c>
      <c r="F12" s="6">
        <f>Inventory!E12</f>
        <v>0</v>
      </c>
      <c r="G12" s="6">
        <f>Inventory!F12</f>
        <v>0</v>
      </c>
      <c r="H12" s="6">
        <f>Inventory!G12</f>
        <v>0</v>
      </c>
      <c r="I12" s="6">
        <f>Inventory!H12</f>
        <v>0</v>
      </c>
      <c r="J12" s="6">
        <f>Inventory!I12</f>
        <v>0</v>
      </c>
      <c r="K12" s="6">
        <f>Inventory!J12</f>
        <v>0</v>
      </c>
      <c r="L12" s="6">
        <f>Inventory!K12</f>
        <v>0</v>
      </c>
      <c r="M12" s="6">
        <f>Inventory!L12</f>
        <v>0</v>
      </c>
      <c r="N12" s="6">
        <f>Inventory!M12</f>
        <v>0</v>
      </c>
      <c r="O12" s="6">
        <f>Inventory!N12</f>
        <v>0</v>
      </c>
      <c r="P12" s="6">
        <f>Inventory!O12</f>
        <v>6</v>
      </c>
      <c r="Q12" s="6">
        <f>Inventory!P12</f>
        <v>20</v>
      </c>
      <c r="R12" s="6">
        <f>Inventory!Q12</f>
        <v>0</v>
      </c>
      <c r="S12" s="6">
        <f>Inventory!R12</f>
        <v>0</v>
      </c>
      <c r="T12" s="6">
        <f>Inventory!S12</f>
        <v>467</v>
      </c>
      <c r="U12" s="6">
        <f>Inventory!T12</f>
        <v>10</v>
      </c>
      <c r="V12" s="6">
        <f>Inventory!U12</f>
        <v>316</v>
      </c>
      <c r="W12" s="6">
        <f>Inventory!V12</f>
        <v>12</v>
      </c>
      <c r="X12" s="6">
        <f>Inventory!W12</f>
        <v>0</v>
      </c>
      <c r="Y12" s="6">
        <f>Inventory!X12</f>
        <v>25</v>
      </c>
      <c r="Z12" s="6">
        <f>Inventory!Y12</f>
        <v>95</v>
      </c>
      <c r="AB12" s="6" cm="1">
        <f t="array" ref="AB12">SMALL(IF(成人兒童=$AC$1,ROW($A$3:$A$40)-2,9999),ROW(10:10))</f>
        <v>20</v>
      </c>
      <c r="AC12" s="6" t="str" cm="1">
        <f t="array" ref="AC12">_xlfn.IFS(AB12=$A$3,$B$3,AB12=$A$4,$B$4,AB12=$A$5,$B$5,AB12=$A$6,$B$6,AB12=$A$7,$B$7,AB12=$A$8,$B$8,AB12=$A$9,$B$9,AB12=$A$10,$B$10,AB12=$A$11,$B$11,AB12=$A$12,$B$12,AB12=$A$13,$B$13,AB12=$A$14,$B$14,AB12=$A$15,$B$15,AB12=$A$16,$B$16,AB12=$A$17,$B$17,AB12=$A$18,$B$18,AB12=$A$19,$B$19,AB12=$A$20,$B$20,AB12=$A$21,$B$21,AB12=$A$22,$B$22,AB12=$A$23,$B$23,AB12=$A$24,$B$24,AB12=$A$25,$B$25,AB12=$A$26,$B$26,AB12=$A$27,$B$27,AB12=$A$28,$B$28,AB12=$A$29,$B$29,AB12=$A$30,$B$30,AB12=$A$31,$B$31,AB12=$A$32,$B$32,AB12=$A$33,$B$33,AB12=$A$34,$B$34,AB12=$A$35,$B$35,AB12=$A$36,$B$36,AB12=$A$37,$B$37,AB12=$A$38,$B$38,AB12=$A$39,$B$39,AB12=$A$40,$B$40,TRUE,0.1)</f>
        <v>DA5640-001</v>
      </c>
      <c r="AD12" s="6" cm="1">
        <f t="array" aca="1" ref="AD12" ca="1">OFFSET($B$2,$AB12,COLUMN(B:B),,)</f>
        <v>5</v>
      </c>
      <c r="AE12" s="6" cm="1">
        <f t="array" aca="1" ref="AE12" ca="1">OFFSET($B$2,$AB12,COLUMN(C:C),,)</f>
        <v>7</v>
      </c>
      <c r="AF12" s="6" cm="1">
        <f t="array" aca="1" ref="AF12" ca="1">OFFSET($B$2,$AB12,COLUMN(D:D),,)</f>
        <v>8</v>
      </c>
      <c r="AG12" s="6" cm="1">
        <f t="array" aca="1" ref="AG12" ca="1">OFFSET($B$2,$AB12,COLUMN(E:E),,)</f>
        <v>10</v>
      </c>
      <c r="AH12" s="6" cm="1">
        <f t="array" aca="1" ref="AH12" ca="1">OFFSET($B$2,$AB12,COLUMN(F:F),,)</f>
        <v>6</v>
      </c>
      <c r="AI12" s="6" cm="1">
        <f t="array" aca="1" ref="AI12" ca="1">OFFSET($B$2,$AB12,COLUMN(G:G),,)</f>
        <v>46</v>
      </c>
      <c r="AJ12" s="6" cm="1">
        <f t="array" aca="1" ref="AJ12" ca="1">OFFSET($B$2,$AB12,COLUMN(H:H),,)</f>
        <v>274</v>
      </c>
      <c r="AK12" s="6" cm="1">
        <f t="array" aca="1" ref="AK12" ca="1">OFFSET($B$2,$AB12,COLUMN(I:I),,)</f>
        <v>78</v>
      </c>
      <c r="AL12" s="6" cm="1">
        <f t="array" aca="1" ref="AL12" ca="1">OFFSET($B$2,$AB12,COLUMN(J:J),,)</f>
        <v>3</v>
      </c>
      <c r="AM12" s="6" cm="1">
        <f t="array" aca="1" ref="AM12" ca="1">OFFSET($B$2,$AB12,COLUMN(K:K),,)</f>
        <v>101</v>
      </c>
      <c r="AN12" s="6" cm="1">
        <f t="array" aca="1" ref="AN12" ca="1">OFFSET($B$2,$AB12,COLUMN(L:L),,)</f>
        <v>71</v>
      </c>
      <c r="AO12" s="6" cm="1">
        <f t="array" aca="1" ref="AO12" ca="1">OFFSET($B$2,$AB12,COLUMN(M:M),,)</f>
        <v>166</v>
      </c>
      <c r="AP12" s="6" cm="1">
        <f t="array" aca="1" ref="AP12" ca="1">OFFSET($B$2,$AB12,COLUMN(N:N),,)</f>
        <v>57</v>
      </c>
      <c r="AQ12" s="6" cm="1">
        <f t="array" aca="1" ref="AQ12" ca="1">OFFSET($B$2,$AB12,COLUMN(O:O),,)</f>
        <v>0</v>
      </c>
      <c r="AR12" s="6" cm="1">
        <f t="array" aca="1" ref="AR12" ca="1">OFFSET($B$2,$AB12,COLUMN(P:P),,)</f>
        <v>255</v>
      </c>
      <c r="AS12" s="6" cm="1">
        <f t="array" aca="1" ref="AS12" ca="1">OFFSET($B$2,$AB12,COLUMN(Q:Q),,)</f>
        <v>100</v>
      </c>
      <c r="AT12" s="6" cm="1">
        <f t="array" aca="1" ref="AT12" ca="1">OFFSET($B$2,$AB12,COLUMN(R:R),,)</f>
        <v>0</v>
      </c>
      <c r="AU12" s="6" cm="1">
        <f t="array" aca="1" ref="AU12" ca="1">OFFSET($B$2,$AB12,COLUMN(S:S),,)</f>
        <v>2</v>
      </c>
      <c r="AV12" s="6" cm="1">
        <f t="array" aca="1" ref="AV12" ca="1">OFFSET($B$2,$AB12,COLUMN(T:T),,)</f>
        <v>0</v>
      </c>
      <c r="AW12" s="6" cm="1">
        <f t="array" aca="1" ref="AW12" ca="1">OFFSET($B$2,$AB12,COLUMN(U:U),,)</f>
        <v>0</v>
      </c>
      <c r="AY12" s="6">
        <v>10</v>
      </c>
      <c r="AZ12" s="6" t="str">
        <f t="shared" si="0"/>
        <v>CV0852-004</v>
      </c>
      <c r="BA12" s="6">
        <f>$AM$2</f>
        <v>8.5</v>
      </c>
      <c r="BB12" s="6">
        <f ca="1">$AM$3</f>
        <v>288</v>
      </c>
    </row>
    <row r="13" spans="1:54">
      <c r="A13" s="6">
        <v>11</v>
      </c>
      <c r="B13" s="6" t="str">
        <f>Inventory!A13</f>
        <v>CV0852-004</v>
      </c>
      <c r="C13" s="6" t="str">
        <f>Inventory!B13</f>
        <v>MS</v>
      </c>
      <c r="D13" s="6">
        <f>Inventory!C13</f>
        <v>0</v>
      </c>
      <c r="E13" s="6">
        <f>Inventory!D13</f>
        <v>0</v>
      </c>
      <c r="F13" s="6">
        <f>Inventory!E13</f>
        <v>0</v>
      </c>
      <c r="G13" s="6">
        <f>Inventory!F13</f>
        <v>0</v>
      </c>
      <c r="H13" s="6">
        <f>Inventory!G13</f>
        <v>24</v>
      </c>
      <c r="I13" s="6">
        <f>Inventory!H13</f>
        <v>24</v>
      </c>
      <c r="J13" s="6">
        <f>Inventory!I13</f>
        <v>168</v>
      </c>
      <c r="K13" s="6">
        <f>Inventory!J13</f>
        <v>72</v>
      </c>
      <c r="L13" s="6">
        <f>Inventory!K13</f>
        <v>228</v>
      </c>
      <c r="M13" s="6">
        <f>Inventory!L13</f>
        <v>288</v>
      </c>
      <c r="N13" s="6">
        <f>Inventory!M13</f>
        <v>216</v>
      </c>
      <c r="O13" s="6">
        <f>Inventory!N13</f>
        <v>372</v>
      </c>
      <c r="P13" s="6">
        <f>Inventory!O13</f>
        <v>324</v>
      </c>
      <c r="Q13" s="6">
        <f>Inventory!P13</f>
        <v>192</v>
      </c>
      <c r="R13" s="6">
        <f>Inventory!Q13</f>
        <v>378</v>
      </c>
      <c r="S13" s="6">
        <f>Inventory!R13</f>
        <v>150</v>
      </c>
      <c r="T13" s="6">
        <f>Inventory!S13</f>
        <v>168</v>
      </c>
      <c r="U13" s="6">
        <f>Inventory!T13</f>
        <v>72</v>
      </c>
      <c r="V13" s="6">
        <f>Inventory!U13</f>
        <v>36</v>
      </c>
      <c r="W13" s="6">
        <f>Inventory!V13</f>
        <v>192</v>
      </c>
      <c r="X13" s="6">
        <f>Inventory!W13</f>
        <v>0</v>
      </c>
      <c r="Y13" s="6">
        <f>Inventory!X13</f>
        <v>239</v>
      </c>
      <c r="Z13" s="6">
        <f>Inventory!Y13</f>
        <v>12</v>
      </c>
      <c r="AB13" s="6" cm="1">
        <f t="array" ref="AB13">SMALL(IF(成人兒童=$AC$1,ROW($A$3:$A$40)-2,9999),ROW(11:11))</f>
        <v>21</v>
      </c>
      <c r="AC13" s="6" t="str" cm="1">
        <f t="array" ref="AC13">_xlfn.IFS(AB13=$A$3,$B$3,AB13=$A$4,$B$4,AB13=$A$5,$B$5,AB13=$A$6,$B$6,AB13=$A$7,$B$7,AB13=$A$8,$B$8,AB13=$A$9,$B$9,AB13=$A$10,$B$10,AB13=$A$11,$B$11,AB13=$A$12,$B$12,AB13=$A$13,$B$13,AB13=$A$14,$B$14,AB13=$A$15,$B$15,AB13=$A$16,$B$16,AB13=$A$17,$B$17,AB13=$A$18,$B$18,AB13=$A$19,$B$19,AB13=$A$20,$B$20,AB13=$A$21,$B$21,AB13=$A$22,$B$22,AB13=$A$23,$B$23,AB13=$A$24,$B$24,AB13=$A$25,$B$25,AB13=$A$26,$B$26,AB13=$A$27,$B$27,AB13=$A$28,$B$28,AB13=$A$29,$B$29,AB13=$A$30,$B$30,AB13=$A$31,$B$31,AB13=$A$32,$B$32,AB13=$A$33,$B$33,AB13=$A$34,$B$34,AB13=$A$35,$B$35,AB13=$A$36,$B$36,AB13=$A$37,$B$37,AB13=$A$38,$B$38,AB13=$A$39,$B$39,AB13=$A$40,$B$40,TRUE,0.1)</f>
        <v>DC0819-001</v>
      </c>
      <c r="AD13" s="6" cm="1">
        <f t="array" aca="1" ref="AD13" ca="1">OFFSET($B$2,$AB13,COLUMN(B:B),,)</f>
        <v>0</v>
      </c>
      <c r="AE13" s="6" cm="1">
        <f t="array" aca="1" ref="AE13" ca="1">OFFSET($B$2,$AB13,COLUMN(C:C),,)</f>
        <v>0</v>
      </c>
      <c r="AF13" s="6" cm="1">
        <f t="array" aca="1" ref="AF13" ca="1">OFFSET($B$2,$AB13,COLUMN(D:D),,)</f>
        <v>1</v>
      </c>
      <c r="AG13" s="6" cm="1">
        <f t="array" aca="1" ref="AG13" ca="1">OFFSET($B$2,$AB13,COLUMN(E:E),,)</f>
        <v>1</v>
      </c>
      <c r="AH13" s="6" cm="1">
        <f t="array" aca="1" ref="AH13" ca="1">OFFSET($B$2,$AB13,COLUMN(F:F),,)</f>
        <v>0</v>
      </c>
      <c r="AI13" s="6" cm="1">
        <f t="array" aca="1" ref="AI13" ca="1">OFFSET($B$2,$AB13,COLUMN(G:G),,)</f>
        <v>1</v>
      </c>
      <c r="AJ13" s="6" cm="1">
        <f t="array" aca="1" ref="AJ13" ca="1">OFFSET($B$2,$AB13,COLUMN(H:H),,)</f>
        <v>9</v>
      </c>
      <c r="AK13" s="6" cm="1">
        <f t="array" aca="1" ref="AK13" ca="1">OFFSET($B$2,$AB13,COLUMN(I:I),,)</f>
        <v>1</v>
      </c>
      <c r="AL13" s="6" cm="1">
        <f t="array" aca="1" ref="AL13" ca="1">OFFSET($B$2,$AB13,COLUMN(J:J),,)</f>
        <v>8</v>
      </c>
      <c r="AM13" s="6" cm="1">
        <f t="array" aca="1" ref="AM13" ca="1">OFFSET($B$2,$AB13,COLUMN(K:K),,)</f>
        <v>3</v>
      </c>
      <c r="AN13" s="6" cm="1">
        <f t="array" aca="1" ref="AN13" ca="1">OFFSET($B$2,$AB13,COLUMN(L:L),,)</f>
        <v>43</v>
      </c>
      <c r="AO13" s="6" cm="1">
        <f t="array" aca="1" ref="AO13" ca="1">OFFSET($B$2,$AB13,COLUMN(M:M),,)</f>
        <v>0</v>
      </c>
      <c r="AP13" s="6" cm="1">
        <f t="array" aca="1" ref="AP13" ca="1">OFFSET($B$2,$AB13,COLUMN(N:N),,)</f>
        <v>2</v>
      </c>
      <c r="AQ13" s="6" cm="1">
        <f t="array" aca="1" ref="AQ13" ca="1">OFFSET($B$2,$AB13,COLUMN(O:O),,)</f>
        <v>1</v>
      </c>
      <c r="AR13" s="6" cm="1">
        <f t="array" aca="1" ref="AR13" ca="1">OFFSET($B$2,$AB13,COLUMN(P:P),,)</f>
        <v>1</v>
      </c>
      <c r="AS13" s="6" cm="1">
        <f t="array" aca="1" ref="AS13" ca="1">OFFSET($B$2,$AB13,COLUMN(Q:Q),,)</f>
        <v>0</v>
      </c>
      <c r="AT13" s="6" cm="1">
        <f t="array" aca="1" ref="AT13" ca="1">OFFSET($B$2,$AB13,COLUMN(R:R),,)</f>
        <v>4</v>
      </c>
      <c r="AU13" s="6" cm="1">
        <f t="array" aca="1" ref="AU13" ca="1">OFFSET($B$2,$AB13,COLUMN(S:S),,)</f>
        <v>0</v>
      </c>
      <c r="AV13" s="6" cm="1">
        <f t="array" aca="1" ref="AV13" ca="1">OFFSET($B$2,$AB13,COLUMN(T:T),,)</f>
        <v>0</v>
      </c>
      <c r="AW13" s="6" cm="1">
        <f t="array" aca="1" ref="AW13" ca="1">OFFSET($B$2,$AB13,COLUMN(U:U),,)</f>
        <v>0</v>
      </c>
      <c r="AY13" s="6">
        <v>11</v>
      </c>
      <c r="AZ13" s="6" t="str">
        <f t="shared" si="0"/>
        <v>CV0852-004</v>
      </c>
      <c r="BA13" s="6">
        <f>$AN$2</f>
        <v>9</v>
      </c>
      <c r="BB13" s="6">
        <f ca="1">$AN$3</f>
        <v>216</v>
      </c>
    </row>
    <row r="14" spans="1:54">
      <c r="A14" s="6">
        <v>12</v>
      </c>
      <c r="B14" s="6" t="str">
        <f>Inventory!A14</f>
        <v>DA5640-407</v>
      </c>
      <c r="C14" s="6" t="str">
        <f>Inventory!B14</f>
        <v>MS</v>
      </c>
      <c r="D14" s="6">
        <f>Inventory!C14</f>
        <v>3</v>
      </c>
      <c r="E14" s="6">
        <f>Inventory!D14</f>
        <v>6</v>
      </c>
      <c r="F14" s="6">
        <f>Inventory!E14</f>
        <v>12</v>
      </c>
      <c r="G14" s="6">
        <f>Inventory!F14</f>
        <v>13</v>
      </c>
      <c r="H14" s="6">
        <f>Inventory!G14</f>
        <v>0</v>
      </c>
      <c r="I14" s="6">
        <f>Inventory!H14</f>
        <v>11</v>
      </c>
      <c r="J14" s="6">
        <f>Inventory!I14</f>
        <v>11</v>
      </c>
      <c r="K14" s="6">
        <f>Inventory!J14</f>
        <v>3</v>
      </c>
      <c r="L14" s="6">
        <f>Inventory!K14</f>
        <v>72</v>
      </c>
      <c r="M14" s="6">
        <f>Inventory!L14</f>
        <v>10</v>
      </c>
      <c r="N14" s="6">
        <f>Inventory!M14</f>
        <v>8</v>
      </c>
      <c r="O14" s="6">
        <f>Inventory!N14</f>
        <v>16</v>
      </c>
      <c r="P14" s="6">
        <f>Inventory!O14</f>
        <v>9</v>
      </c>
      <c r="Q14" s="6">
        <f>Inventory!P14</f>
        <v>7</v>
      </c>
      <c r="R14" s="6">
        <f>Inventory!Q14</f>
        <v>2</v>
      </c>
      <c r="S14" s="6">
        <f>Inventory!R14</f>
        <v>2</v>
      </c>
      <c r="T14" s="6">
        <f>Inventory!S14</f>
        <v>1</v>
      </c>
      <c r="U14" s="6">
        <f>Inventory!T14</f>
        <v>1</v>
      </c>
      <c r="V14" s="6">
        <f>Inventory!U14</f>
        <v>16</v>
      </c>
      <c r="W14" s="6">
        <f>Inventory!V14</f>
        <v>0</v>
      </c>
      <c r="X14" s="6">
        <f>Inventory!W14</f>
        <v>0</v>
      </c>
      <c r="Y14" s="6">
        <f>Inventory!X14</f>
        <v>0</v>
      </c>
      <c r="Z14" s="6">
        <f>Inventory!Y14</f>
        <v>0</v>
      </c>
      <c r="AB14" s="6" cm="1">
        <f t="array" ref="AB14">SMALL(IF(成人兒童=$AC$1,ROW($A$3:$A$40)-2,9999),ROW(12:12))</f>
        <v>22</v>
      </c>
      <c r="AC14" s="6" t="str" cm="1">
        <f t="array" ref="AC14">_xlfn.IFS(AB14=$A$3,$B$3,AB14=$A$4,$B$4,AB14=$A$5,$B$5,AB14=$A$6,$B$6,AB14=$A$7,$B$7,AB14=$A$8,$B$8,AB14=$A$9,$B$9,AB14=$A$10,$B$10,AB14=$A$11,$B$11,AB14=$A$12,$B$12,AB14=$A$13,$B$13,AB14=$A$14,$B$14,AB14=$A$15,$B$15,AB14=$A$16,$B$16,AB14=$A$17,$B$17,AB14=$A$18,$B$18,AB14=$A$19,$B$19,AB14=$A$20,$B$20,AB14=$A$21,$B$21,AB14=$A$22,$B$22,AB14=$A$23,$B$23,AB14=$A$24,$B$24,AB14=$A$25,$B$25,AB14=$A$26,$B$26,AB14=$A$27,$B$27,AB14=$A$28,$B$28,AB14=$A$29,$B$29,AB14=$A$30,$B$30,AB14=$A$31,$B$31,AB14=$A$32,$B$32,AB14=$A$33,$B$33,AB14=$A$34,$B$34,AB14=$A$35,$B$35,AB14=$A$36,$B$36,AB14=$A$37,$B$37,AB14=$A$38,$B$38,AB14=$A$39,$B$39,AB14=$A$40,$B$40,TRUE,0.1)</f>
        <v>DA5640-004</v>
      </c>
      <c r="AD14" s="6" cm="1">
        <f t="array" aca="1" ref="AD14" ca="1">OFFSET($B$2,$AB14,COLUMN(B:B),,)</f>
        <v>0</v>
      </c>
      <c r="AE14" s="6" cm="1">
        <f t="array" aca="1" ref="AE14" ca="1">OFFSET($B$2,$AB14,COLUMN(C:C),,)</f>
        <v>0</v>
      </c>
      <c r="AF14" s="6" cm="1">
        <f t="array" aca="1" ref="AF14" ca="1">OFFSET($B$2,$AB14,COLUMN(D:D),,)</f>
        <v>0</v>
      </c>
      <c r="AG14" s="6" cm="1">
        <f t="array" aca="1" ref="AG14" ca="1">OFFSET($B$2,$AB14,COLUMN(E:E),,)</f>
        <v>0</v>
      </c>
      <c r="AH14" s="6" cm="1">
        <f t="array" aca="1" ref="AH14" ca="1">OFFSET($B$2,$AB14,COLUMN(F:F),,)</f>
        <v>0</v>
      </c>
      <c r="AI14" s="6" cm="1">
        <f t="array" aca="1" ref="AI14" ca="1">OFFSET($B$2,$AB14,COLUMN(G:G),,)</f>
        <v>2</v>
      </c>
      <c r="AJ14" s="6" cm="1">
        <f t="array" aca="1" ref="AJ14" ca="1">OFFSET($B$2,$AB14,COLUMN(H:H),,)</f>
        <v>2</v>
      </c>
      <c r="AK14" s="6" cm="1">
        <f t="array" aca="1" ref="AK14" ca="1">OFFSET($B$2,$AB14,COLUMN(I:I),,)</f>
        <v>3</v>
      </c>
      <c r="AL14" s="6" cm="1">
        <f t="array" aca="1" ref="AL14" ca="1">OFFSET($B$2,$AB14,COLUMN(J:J),,)</f>
        <v>0</v>
      </c>
      <c r="AM14" s="6" cm="1">
        <f t="array" aca="1" ref="AM14" ca="1">OFFSET($B$2,$AB14,COLUMN(K:K),,)</f>
        <v>7</v>
      </c>
      <c r="AN14" s="6" cm="1">
        <f t="array" aca="1" ref="AN14" ca="1">OFFSET($B$2,$AB14,COLUMN(L:L),,)</f>
        <v>1</v>
      </c>
      <c r="AO14" s="6" cm="1">
        <f t="array" aca="1" ref="AO14" ca="1">OFFSET($B$2,$AB14,COLUMN(M:M),,)</f>
        <v>13</v>
      </c>
      <c r="AP14" s="6" cm="1">
        <f t="array" aca="1" ref="AP14" ca="1">OFFSET($B$2,$AB14,COLUMN(N:N),,)</f>
        <v>4</v>
      </c>
      <c r="AQ14" s="6" cm="1">
        <f t="array" aca="1" ref="AQ14" ca="1">OFFSET($B$2,$AB14,COLUMN(O:O),,)</f>
        <v>0</v>
      </c>
      <c r="AR14" s="6" cm="1">
        <f t="array" aca="1" ref="AR14" ca="1">OFFSET($B$2,$AB14,COLUMN(P:P),,)</f>
        <v>0</v>
      </c>
      <c r="AS14" s="6" cm="1">
        <f t="array" aca="1" ref="AS14" ca="1">OFFSET($B$2,$AB14,COLUMN(Q:Q),,)</f>
        <v>37</v>
      </c>
      <c r="AT14" s="6" cm="1">
        <f t="array" aca="1" ref="AT14" ca="1">OFFSET($B$2,$AB14,COLUMN(R:R),,)</f>
        <v>1</v>
      </c>
      <c r="AU14" s="6" cm="1">
        <f t="array" aca="1" ref="AU14" ca="1">OFFSET($B$2,$AB14,COLUMN(S:S),,)</f>
        <v>0</v>
      </c>
      <c r="AV14" s="6" cm="1">
        <f t="array" aca="1" ref="AV14" ca="1">OFFSET($B$2,$AB14,COLUMN(T:T),,)</f>
        <v>0</v>
      </c>
      <c r="AW14" s="6" cm="1">
        <f t="array" aca="1" ref="AW14" ca="1">OFFSET($B$2,$AB14,COLUMN(U:U),,)</f>
        <v>0</v>
      </c>
      <c r="AY14" s="6">
        <v>12</v>
      </c>
      <c r="AZ14" s="6" t="str">
        <f t="shared" si="0"/>
        <v>CV0852-004</v>
      </c>
      <c r="BA14" s="6">
        <f>$AO$2</f>
        <v>9.5</v>
      </c>
      <c r="BB14" s="6">
        <f ca="1">$AO$3</f>
        <v>372</v>
      </c>
    </row>
    <row r="15" spans="1:54">
      <c r="A15" s="6">
        <v>13</v>
      </c>
      <c r="B15" s="6" t="str">
        <f>Inventory!A15</f>
        <v>DC0819-407</v>
      </c>
      <c r="C15" s="6" t="str">
        <f>Inventory!B15</f>
        <v>MS</v>
      </c>
      <c r="D15" s="6">
        <f>Inventory!C15</f>
        <v>0</v>
      </c>
      <c r="E15" s="6">
        <f>Inventory!D15</f>
        <v>5</v>
      </c>
      <c r="F15" s="6">
        <f>Inventory!E15</f>
        <v>2</v>
      </c>
      <c r="G15" s="6">
        <f>Inventory!F15</f>
        <v>5</v>
      </c>
      <c r="H15" s="6">
        <f>Inventory!G15</f>
        <v>0</v>
      </c>
      <c r="I15" s="6">
        <f>Inventory!H15</f>
        <v>1</v>
      </c>
      <c r="J15" s="6">
        <f>Inventory!I15</f>
        <v>23</v>
      </c>
      <c r="K15" s="6">
        <f>Inventory!J15</f>
        <v>10</v>
      </c>
      <c r="L15" s="6">
        <f>Inventory!K15</f>
        <v>0</v>
      </c>
      <c r="M15" s="6">
        <f>Inventory!L15</f>
        <v>21</v>
      </c>
      <c r="N15" s="6">
        <f>Inventory!M15</f>
        <v>0</v>
      </c>
      <c r="O15" s="6">
        <f>Inventory!N15</f>
        <v>1</v>
      </c>
      <c r="P15" s="6">
        <f>Inventory!O15</f>
        <v>6</v>
      </c>
      <c r="Q15" s="6">
        <f>Inventory!P15</f>
        <v>15</v>
      </c>
      <c r="R15" s="6">
        <f>Inventory!Q15</f>
        <v>4</v>
      </c>
      <c r="S15" s="6">
        <f>Inventory!R15</f>
        <v>2</v>
      </c>
      <c r="T15" s="6">
        <f>Inventory!S15</f>
        <v>0</v>
      </c>
      <c r="U15" s="6">
        <f>Inventory!T15</f>
        <v>0</v>
      </c>
      <c r="V15" s="6">
        <f>Inventory!U15</f>
        <v>6</v>
      </c>
      <c r="W15" s="6">
        <f>Inventory!V15</f>
        <v>0</v>
      </c>
      <c r="X15" s="6">
        <f>Inventory!W15</f>
        <v>0</v>
      </c>
      <c r="Y15" s="6">
        <f>Inventory!X15</f>
        <v>0</v>
      </c>
      <c r="Z15" s="6">
        <f>Inventory!Y15</f>
        <v>0</v>
      </c>
      <c r="AB15" s="6" cm="1">
        <f t="array" ref="AB15">SMALL(IF(成人兒童=$AC$1,ROW($A$3:$A$40)-2,9999),ROW(13:13))</f>
        <v>9999</v>
      </c>
      <c r="AC15" s="6" cm="1">
        <f t="array" ref="AC15">_xlfn.IFS(AB15=$A$3,$B$3,AB15=$A$4,$B$4,AB15=$A$5,$B$5,AB15=$A$6,$B$6,AB15=$A$7,$B$7,AB15=$A$8,$B$8,AB15=$A$9,$B$9,AB15=$A$10,$B$10,AB15=$A$11,$B$11,AB15=$A$12,$B$12,AB15=$A$13,$B$13,AB15=$A$14,$B$14,AB15=$A$15,$B$15,AB15=$A$16,$B$16,AB15=$A$17,$B$17,AB15=$A$18,$B$18,AB15=$A$19,$B$19,AB15=$A$20,$B$20,AB15=$A$21,$B$21,AB15=$A$22,$B$22,AB15=$A$23,$B$23,AB15=$A$24,$B$24,AB15=$A$25,$B$25,AB15=$A$26,$B$26,AB15=$A$27,$B$27,AB15=$A$28,$B$28,AB15=$A$29,$B$29,AB15=$A$30,$B$30,AB15=$A$31,$B$31,AB15=$A$32,$B$32,AB15=$A$33,$B$33,AB15=$A$34,$B$34,AB15=$A$35,$B$35,AB15=$A$36,$B$36,AB15=$A$37,$B$37,AB15=$A$38,$B$38,AB15=$A$39,$B$39,AB15=$A$40,$B$40,TRUE,0.1)</f>
        <v>0.1</v>
      </c>
      <c r="AD15" s="6" cm="1">
        <f t="array" aca="1" ref="AD15" ca="1">OFFSET($B$2,$AB15,COLUMN(B:B),,)</f>
        <v>0</v>
      </c>
      <c r="AE15" s="6" cm="1">
        <f t="array" aca="1" ref="AE15" ca="1">OFFSET($B$2,$AB15,COLUMN(C:C),,)</f>
        <v>0</v>
      </c>
      <c r="AF15" s="6" cm="1">
        <f t="array" aca="1" ref="AF15" ca="1">OFFSET($B$2,$AB15,COLUMN(D:D),,)</f>
        <v>0</v>
      </c>
      <c r="AG15" s="6" cm="1">
        <f t="array" aca="1" ref="AG15" ca="1">OFFSET($B$2,$AB15,COLUMN(E:E),,)</f>
        <v>0</v>
      </c>
      <c r="AH15" s="6" cm="1">
        <f t="array" aca="1" ref="AH15" ca="1">OFFSET($B$2,$AB15,COLUMN(F:F),,)</f>
        <v>0</v>
      </c>
      <c r="AI15" s="6" cm="1">
        <f t="array" aca="1" ref="AI15" ca="1">OFFSET($B$2,$AB15,COLUMN(G:G),,)</f>
        <v>0</v>
      </c>
      <c r="AJ15" s="6" cm="1">
        <f t="array" aca="1" ref="AJ15" ca="1">OFFSET($B$2,$AB15,COLUMN(H:H),,)</f>
        <v>0</v>
      </c>
      <c r="AK15" s="6" cm="1">
        <f t="array" aca="1" ref="AK15" ca="1">OFFSET($B$2,$AB15,COLUMN(I:I),,)</f>
        <v>0</v>
      </c>
      <c r="AL15" s="6" cm="1">
        <f t="array" aca="1" ref="AL15" ca="1">OFFSET($B$2,$AB15,COLUMN(J:J),,)</f>
        <v>0</v>
      </c>
      <c r="AM15" s="6" cm="1">
        <f t="array" aca="1" ref="AM15" ca="1">OFFSET($B$2,$AB15,COLUMN(K:K),,)</f>
        <v>0</v>
      </c>
      <c r="AN15" s="6" cm="1">
        <f t="array" aca="1" ref="AN15" ca="1">OFFSET($B$2,$AB15,COLUMN(L:L),,)</f>
        <v>0</v>
      </c>
      <c r="AO15" s="6" cm="1">
        <f t="array" aca="1" ref="AO15" ca="1">OFFSET($B$2,$AB15,COLUMN(M:M),,)</f>
        <v>0</v>
      </c>
      <c r="AP15" s="6" cm="1">
        <f t="array" aca="1" ref="AP15" ca="1">OFFSET($B$2,$AB15,COLUMN(N:N),,)</f>
        <v>0</v>
      </c>
      <c r="AQ15" s="6" cm="1">
        <f t="array" aca="1" ref="AQ15" ca="1">OFFSET($B$2,$AB15,COLUMN(O:O),,)</f>
        <v>0</v>
      </c>
      <c r="AR15" s="6" cm="1">
        <f t="array" aca="1" ref="AR15" ca="1">OFFSET($B$2,$AB15,COLUMN(P:P),,)</f>
        <v>0</v>
      </c>
      <c r="AS15" s="6" cm="1">
        <f t="array" aca="1" ref="AS15" ca="1">OFFSET($B$2,$AB15,COLUMN(Q:Q),,)</f>
        <v>0</v>
      </c>
      <c r="AT15" s="6" cm="1">
        <f t="array" aca="1" ref="AT15" ca="1">OFFSET($B$2,$AB15,COLUMN(R:R),,)</f>
        <v>0</v>
      </c>
      <c r="AU15" s="6" cm="1">
        <f t="array" aca="1" ref="AU15" ca="1">OFFSET($B$2,$AB15,COLUMN(S:S),,)</f>
        <v>0</v>
      </c>
      <c r="AV15" s="6" cm="1">
        <f t="array" aca="1" ref="AV15" ca="1">OFFSET($B$2,$AB15,COLUMN(T:T),,)</f>
        <v>0</v>
      </c>
      <c r="AW15" s="6" cm="1">
        <f t="array" aca="1" ref="AW15" ca="1">OFFSET($B$2,$AB15,COLUMN(U:U),,)</f>
        <v>0</v>
      </c>
      <c r="AY15" s="6">
        <v>13</v>
      </c>
      <c r="AZ15" s="6" t="str">
        <f t="shared" si="0"/>
        <v>CV0852-004</v>
      </c>
      <c r="BA15" s="6">
        <f>$AP$2</f>
        <v>10</v>
      </c>
      <c r="BB15" s="6">
        <f ca="1">$AP$3</f>
        <v>324</v>
      </c>
    </row>
    <row r="16" spans="1:54">
      <c r="A16" s="6">
        <v>14</v>
      </c>
      <c r="B16" s="6" t="str">
        <f>Inventory!A16</f>
        <v>DJ5963-780</v>
      </c>
      <c r="C16" s="6" t="str">
        <f>Inventory!B16</f>
        <v>MS</v>
      </c>
      <c r="D16" s="6">
        <f>Inventory!C16</f>
        <v>2</v>
      </c>
      <c r="E16" s="6">
        <f>Inventory!D16</f>
        <v>3</v>
      </c>
      <c r="F16" s="6">
        <f>Inventory!E16</f>
        <v>0</v>
      </c>
      <c r="G16" s="6">
        <f>Inventory!F16</f>
        <v>0</v>
      </c>
      <c r="H16" s="6">
        <f>Inventory!G16</f>
        <v>1</v>
      </c>
      <c r="I16" s="6">
        <f>Inventory!H16</f>
        <v>3</v>
      </c>
      <c r="J16" s="6">
        <f>Inventory!I16</f>
        <v>4</v>
      </c>
      <c r="K16" s="6">
        <f>Inventory!J16</f>
        <v>3</v>
      </c>
      <c r="L16" s="6">
        <f>Inventory!K16</f>
        <v>4</v>
      </c>
      <c r="M16" s="6">
        <f>Inventory!L16</f>
        <v>80</v>
      </c>
      <c r="N16" s="6">
        <f>Inventory!M16</f>
        <v>11</v>
      </c>
      <c r="O16" s="6">
        <f>Inventory!N16</f>
        <v>49</v>
      </c>
      <c r="P16" s="6">
        <f>Inventory!O16</f>
        <v>32</v>
      </c>
      <c r="Q16" s="6">
        <f>Inventory!P16</f>
        <v>5</v>
      </c>
      <c r="R16" s="6">
        <f>Inventory!Q16</f>
        <v>12</v>
      </c>
      <c r="S16" s="6">
        <f>Inventory!R16</f>
        <v>1</v>
      </c>
      <c r="T16" s="6">
        <f>Inventory!S16</f>
        <v>27</v>
      </c>
      <c r="U16" s="6">
        <f>Inventory!T16</f>
        <v>3</v>
      </c>
      <c r="V16" s="6">
        <f>Inventory!U16</f>
        <v>0</v>
      </c>
      <c r="W16" s="6">
        <f>Inventory!V16</f>
        <v>0</v>
      </c>
      <c r="X16" s="6">
        <f>Inventory!W16</f>
        <v>0</v>
      </c>
      <c r="Y16" s="6">
        <f>Inventory!X16</f>
        <v>0</v>
      </c>
      <c r="Z16" s="6">
        <f>Inventory!Y16</f>
        <v>0</v>
      </c>
      <c r="AB16" s="6" cm="1">
        <f t="array" ref="AB16">SMALL(IF(成人兒童=$AC$1,ROW($A$3:$A$40)-2,9999),ROW(14:14))</f>
        <v>9999</v>
      </c>
      <c r="AC16" s="6" cm="1">
        <f t="array" ref="AC16">_xlfn.IFS(AB16=$A$3,$B$3,AB16=$A$4,$B$4,AB16=$A$5,$B$5,AB16=$A$6,$B$6,AB16=$A$7,$B$7,AB16=$A$8,$B$8,AB16=$A$9,$B$9,AB16=$A$10,$B$10,AB16=$A$11,$B$11,AB16=$A$12,$B$12,AB16=$A$13,$B$13,AB16=$A$14,$B$14,AB16=$A$15,$B$15,AB16=$A$16,$B$16,AB16=$A$17,$B$17,AB16=$A$18,$B$18,AB16=$A$19,$B$19,AB16=$A$20,$B$20,AB16=$A$21,$B$21,AB16=$A$22,$B$22,AB16=$A$23,$B$23,AB16=$A$24,$B$24,AB16=$A$25,$B$25,AB16=$A$26,$B$26,AB16=$A$27,$B$27,AB16=$A$28,$B$28,AB16=$A$29,$B$29,AB16=$A$30,$B$30,AB16=$A$31,$B$31,AB16=$A$32,$B$32,AB16=$A$33,$B$33,AB16=$A$34,$B$34,AB16=$A$35,$B$35,AB16=$A$36,$B$36,AB16=$A$37,$B$37,AB16=$A$38,$B$38,AB16=$A$39,$B$39,AB16=$A$40,$B$40,TRUE,0.1)</f>
        <v>0.1</v>
      </c>
      <c r="AD16" s="6" cm="1">
        <f t="array" aca="1" ref="AD16" ca="1">OFFSET($B$2,$AB16,COLUMN(B:B),,)</f>
        <v>0</v>
      </c>
      <c r="AE16" s="6" cm="1">
        <f t="array" aca="1" ref="AE16" ca="1">OFFSET($B$2,$AB16,COLUMN(C:C),,)</f>
        <v>0</v>
      </c>
      <c r="AF16" s="6" cm="1">
        <f t="array" aca="1" ref="AF16" ca="1">OFFSET($B$2,$AB16,COLUMN(D:D),,)</f>
        <v>0</v>
      </c>
      <c r="AG16" s="6" cm="1">
        <f t="array" aca="1" ref="AG16" ca="1">OFFSET($B$2,$AB16,COLUMN(E:E),,)</f>
        <v>0</v>
      </c>
      <c r="AH16" s="6" cm="1">
        <f t="array" aca="1" ref="AH16" ca="1">OFFSET($B$2,$AB16,COLUMN(F:F),,)</f>
        <v>0</v>
      </c>
      <c r="AI16" s="6" cm="1">
        <f t="array" aca="1" ref="AI16" ca="1">OFFSET($B$2,$AB16,COLUMN(G:G),,)</f>
        <v>0</v>
      </c>
      <c r="AJ16" s="6" cm="1">
        <f t="array" aca="1" ref="AJ16" ca="1">OFFSET($B$2,$AB16,COLUMN(H:H),,)</f>
        <v>0</v>
      </c>
      <c r="AK16" s="6" cm="1">
        <f t="array" aca="1" ref="AK16" ca="1">OFFSET($B$2,$AB16,COLUMN(I:I),,)</f>
        <v>0</v>
      </c>
      <c r="AL16" s="6" cm="1">
        <f t="array" aca="1" ref="AL16" ca="1">OFFSET($B$2,$AB16,COLUMN(J:J),,)</f>
        <v>0</v>
      </c>
      <c r="AM16" s="6" cm="1">
        <f t="array" aca="1" ref="AM16" ca="1">OFFSET($B$2,$AB16,COLUMN(K:K),,)</f>
        <v>0</v>
      </c>
      <c r="AN16" s="6" cm="1">
        <f t="array" aca="1" ref="AN16" ca="1">OFFSET($B$2,$AB16,COLUMN(L:L),,)</f>
        <v>0</v>
      </c>
      <c r="AO16" s="6" cm="1">
        <f t="array" aca="1" ref="AO16" ca="1">OFFSET($B$2,$AB16,COLUMN(M:M),,)</f>
        <v>0</v>
      </c>
      <c r="AP16" s="6" cm="1">
        <f t="array" aca="1" ref="AP16" ca="1">OFFSET($B$2,$AB16,COLUMN(N:N),,)</f>
        <v>0</v>
      </c>
      <c r="AQ16" s="6" cm="1">
        <f t="array" aca="1" ref="AQ16" ca="1">OFFSET($B$2,$AB16,COLUMN(O:O),,)</f>
        <v>0</v>
      </c>
      <c r="AR16" s="6" cm="1">
        <f t="array" aca="1" ref="AR16" ca="1">OFFSET($B$2,$AB16,COLUMN(P:P),,)</f>
        <v>0</v>
      </c>
      <c r="AS16" s="6" cm="1">
        <f t="array" aca="1" ref="AS16" ca="1">OFFSET($B$2,$AB16,COLUMN(Q:Q),,)</f>
        <v>0</v>
      </c>
      <c r="AT16" s="6" cm="1">
        <f t="array" aca="1" ref="AT16" ca="1">OFFSET($B$2,$AB16,COLUMN(R:R),,)</f>
        <v>0</v>
      </c>
      <c r="AU16" s="6" cm="1">
        <f t="array" aca="1" ref="AU16" ca="1">OFFSET($B$2,$AB16,COLUMN(S:S),,)</f>
        <v>0</v>
      </c>
      <c r="AV16" s="6" cm="1">
        <f t="array" aca="1" ref="AV16" ca="1">OFFSET($B$2,$AB16,COLUMN(T:T),,)</f>
        <v>0</v>
      </c>
      <c r="AW16" s="6" cm="1">
        <f t="array" aca="1" ref="AW16" ca="1">OFFSET($B$2,$AB16,COLUMN(U:U),,)</f>
        <v>0</v>
      </c>
      <c r="AY16" s="6">
        <v>14</v>
      </c>
      <c r="AZ16" s="6" t="str">
        <f t="shared" si="0"/>
        <v>CV0852-004</v>
      </c>
      <c r="BA16" s="6">
        <f>$AQ$2</f>
        <v>10.5</v>
      </c>
      <c r="BB16" s="6">
        <f ca="1">$AQ$3</f>
        <v>192</v>
      </c>
    </row>
    <row r="17" spans="1:54">
      <c r="A17" s="6">
        <v>15</v>
      </c>
      <c r="B17" s="6" t="str">
        <f>Inventory!A17</f>
        <v>DJ5961-780</v>
      </c>
      <c r="C17" s="6" t="str">
        <f>Inventory!B17</f>
        <v>MS</v>
      </c>
      <c r="D17" s="6">
        <f>Inventory!C17</f>
        <v>3</v>
      </c>
      <c r="E17" s="6">
        <f>Inventory!D17</f>
        <v>1</v>
      </c>
      <c r="F17" s="6">
        <f>Inventory!E17</f>
        <v>6</v>
      </c>
      <c r="G17" s="6">
        <f>Inventory!F17</f>
        <v>1</v>
      </c>
      <c r="H17" s="6">
        <f>Inventory!G17</f>
        <v>3</v>
      </c>
      <c r="I17" s="6">
        <f>Inventory!H17</f>
        <v>0</v>
      </c>
      <c r="J17" s="6">
        <f>Inventory!I17</f>
        <v>6</v>
      </c>
      <c r="K17" s="6">
        <f>Inventory!J17</f>
        <v>64</v>
      </c>
      <c r="L17" s="6">
        <f>Inventory!K17</f>
        <v>302</v>
      </c>
      <c r="M17" s="6">
        <f>Inventory!L17</f>
        <v>10</v>
      </c>
      <c r="N17" s="6">
        <f>Inventory!M17</f>
        <v>678</v>
      </c>
      <c r="O17" s="6">
        <f>Inventory!N17</f>
        <v>20</v>
      </c>
      <c r="P17" s="6">
        <f>Inventory!O17</f>
        <v>788</v>
      </c>
      <c r="Q17" s="6">
        <f>Inventory!P17</f>
        <v>82</v>
      </c>
      <c r="R17" s="6">
        <f>Inventory!Q17</f>
        <v>108</v>
      </c>
      <c r="S17" s="6">
        <f>Inventory!R17</f>
        <v>18</v>
      </c>
      <c r="T17" s="6">
        <f>Inventory!S17</f>
        <v>85</v>
      </c>
      <c r="U17" s="6">
        <f>Inventory!T17</f>
        <v>1</v>
      </c>
      <c r="V17" s="6">
        <f>Inventory!U17</f>
        <v>13</v>
      </c>
      <c r="W17" s="6">
        <f>Inventory!V17</f>
        <v>0</v>
      </c>
      <c r="X17" s="6">
        <f>Inventory!W17</f>
        <v>0</v>
      </c>
      <c r="Y17" s="6">
        <f>Inventory!X17</f>
        <v>0</v>
      </c>
      <c r="Z17" s="6">
        <f>Inventory!Y17</f>
        <v>0</v>
      </c>
      <c r="AB17" s="6" cm="1">
        <f t="array" ref="AB17">SMALL(IF(成人兒童=$AC$1,ROW($A$3:$A$40)-2,9999),ROW(15:15))</f>
        <v>9999</v>
      </c>
      <c r="AC17" s="6" cm="1">
        <f t="array" ref="AC17">_xlfn.IFS(AB17=$A$3,$B$3,AB17=$A$4,$B$4,AB17=$A$5,$B$5,AB17=$A$6,$B$6,AB17=$A$7,$B$7,AB17=$A$8,$B$8,AB17=$A$9,$B$9,AB17=$A$10,$B$10,AB17=$A$11,$B$11,AB17=$A$12,$B$12,AB17=$A$13,$B$13,AB17=$A$14,$B$14,AB17=$A$15,$B$15,AB17=$A$16,$B$16,AB17=$A$17,$B$17,AB17=$A$18,$B$18,AB17=$A$19,$B$19,AB17=$A$20,$B$20,AB17=$A$21,$B$21,AB17=$A$22,$B$22,AB17=$A$23,$B$23,AB17=$A$24,$B$24,AB17=$A$25,$B$25,AB17=$A$26,$B$26,AB17=$A$27,$B$27,AB17=$A$28,$B$28,AB17=$A$29,$B$29,AB17=$A$30,$B$30,AB17=$A$31,$B$31,AB17=$A$32,$B$32,AB17=$A$33,$B$33,AB17=$A$34,$B$34,AB17=$A$35,$B$35,AB17=$A$36,$B$36,AB17=$A$37,$B$37,AB17=$A$38,$B$38,AB17=$A$39,$B$39,AB17=$A$40,$B$40,TRUE,0.1)</f>
        <v>0.1</v>
      </c>
      <c r="AD17" s="6" cm="1">
        <f t="array" aca="1" ref="AD17" ca="1">OFFSET($B$2,$AB17,COLUMN(B:B),,)</f>
        <v>0</v>
      </c>
      <c r="AE17" s="6" cm="1">
        <f t="array" aca="1" ref="AE17" ca="1">OFFSET($B$2,$AB17,COLUMN(C:C),,)</f>
        <v>0</v>
      </c>
      <c r="AF17" s="6" cm="1">
        <f t="array" aca="1" ref="AF17" ca="1">OFFSET($B$2,$AB17,COLUMN(D:D),,)</f>
        <v>0</v>
      </c>
      <c r="AG17" s="6" cm="1">
        <f t="array" aca="1" ref="AG17" ca="1">OFFSET($B$2,$AB17,COLUMN(E:E),,)</f>
        <v>0</v>
      </c>
      <c r="AH17" s="6" cm="1">
        <f t="array" aca="1" ref="AH17" ca="1">OFFSET($B$2,$AB17,COLUMN(F:F),,)</f>
        <v>0</v>
      </c>
      <c r="AI17" s="6" cm="1">
        <f t="array" aca="1" ref="AI17" ca="1">OFFSET($B$2,$AB17,COLUMN(G:G),,)</f>
        <v>0</v>
      </c>
      <c r="AJ17" s="6" cm="1">
        <f t="array" aca="1" ref="AJ17" ca="1">OFFSET($B$2,$AB17,COLUMN(H:H),,)</f>
        <v>0</v>
      </c>
      <c r="AK17" s="6" cm="1">
        <f t="array" aca="1" ref="AK17" ca="1">OFFSET($B$2,$AB17,COLUMN(I:I),,)</f>
        <v>0</v>
      </c>
      <c r="AL17" s="6" cm="1">
        <f t="array" aca="1" ref="AL17" ca="1">OFFSET($B$2,$AB17,COLUMN(J:J),,)</f>
        <v>0</v>
      </c>
      <c r="AM17" s="6" cm="1">
        <f t="array" aca="1" ref="AM17" ca="1">OFFSET($B$2,$AB17,COLUMN(K:K),,)</f>
        <v>0</v>
      </c>
      <c r="AN17" s="6" cm="1">
        <f t="array" aca="1" ref="AN17" ca="1">OFFSET($B$2,$AB17,COLUMN(L:L),,)</f>
        <v>0</v>
      </c>
      <c r="AO17" s="6" cm="1">
        <f t="array" aca="1" ref="AO17" ca="1">OFFSET($B$2,$AB17,COLUMN(M:M),,)</f>
        <v>0</v>
      </c>
      <c r="AP17" s="6" cm="1">
        <f t="array" aca="1" ref="AP17" ca="1">OFFSET($B$2,$AB17,COLUMN(N:N),,)</f>
        <v>0</v>
      </c>
      <c r="AQ17" s="6" cm="1">
        <f t="array" aca="1" ref="AQ17" ca="1">OFFSET($B$2,$AB17,COLUMN(O:O),,)</f>
        <v>0</v>
      </c>
      <c r="AR17" s="6" cm="1">
        <f t="array" aca="1" ref="AR17" ca="1">OFFSET($B$2,$AB17,COLUMN(P:P),,)</f>
        <v>0</v>
      </c>
      <c r="AS17" s="6" cm="1">
        <f t="array" aca="1" ref="AS17" ca="1">OFFSET($B$2,$AB17,COLUMN(Q:Q),,)</f>
        <v>0</v>
      </c>
      <c r="AT17" s="6" cm="1">
        <f t="array" aca="1" ref="AT17" ca="1">OFFSET($B$2,$AB17,COLUMN(R:R),,)</f>
        <v>0</v>
      </c>
      <c r="AU17" s="6" cm="1">
        <f t="array" aca="1" ref="AU17" ca="1">OFFSET($B$2,$AB17,COLUMN(S:S),,)</f>
        <v>0</v>
      </c>
      <c r="AV17" s="6" cm="1">
        <f t="array" aca="1" ref="AV17" ca="1">OFFSET($B$2,$AB17,COLUMN(T:T),,)</f>
        <v>0</v>
      </c>
      <c r="AW17" s="6" cm="1">
        <f t="array" aca="1" ref="AW17" ca="1">OFFSET($B$2,$AB17,COLUMN(U:U),,)</f>
        <v>0</v>
      </c>
      <c r="AY17" s="6">
        <v>15</v>
      </c>
      <c r="AZ17" s="6" t="str">
        <f t="shared" si="0"/>
        <v>CV0852-004</v>
      </c>
      <c r="BA17" s="6">
        <f>$AR$2</f>
        <v>11</v>
      </c>
      <c r="BB17" s="6">
        <f ca="1">$AR$3</f>
        <v>378</v>
      </c>
    </row>
    <row r="18" spans="1:54">
      <c r="A18" s="6">
        <v>16</v>
      </c>
      <c r="B18" s="6" t="str">
        <f>Inventory!A18</f>
        <v>DJ5963-001</v>
      </c>
      <c r="C18" s="6" t="str">
        <f>Inventory!B18</f>
        <v>MS</v>
      </c>
      <c r="D18" s="6">
        <f>Inventory!C18</f>
        <v>1</v>
      </c>
      <c r="E18" s="6">
        <f>Inventory!D18</f>
        <v>4</v>
      </c>
      <c r="F18" s="6">
        <f>Inventory!E18</f>
        <v>0</v>
      </c>
      <c r="G18" s="6">
        <f>Inventory!F18</f>
        <v>0</v>
      </c>
      <c r="H18" s="6">
        <f>Inventory!G18</f>
        <v>1</v>
      </c>
      <c r="I18" s="6">
        <f>Inventory!H18</f>
        <v>56</v>
      </c>
      <c r="J18" s="6">
        <f>Inventory!I18</f>
        <v>415</v>
      </c>
      <c r="K18" s="6">
        <f>Inventory!J18</f>
        <v>125</v>
      </c>
      <c r="L18" s="6">
        <f>Inventory!K18</f>
        <v>502</v>
      </c>
      <c r="M18" s="6">
        <f>Inventory!L18</f>
        <v>621</v>
      </c>
      <c r="N18" s="6">
        <f>Inventory!M18</f>
        <v>169</v>
      </c>
      <c r="O18" s="6">
        <f>Inventory!N18</f>
        <v>924</v>
      </c>
      <c r="P18" s="6">
        <f>Inventory!O18</f>
        <v>866</v>
      </c>
      <c r="Q18" s="6">
        <f>Inventory!P18</f>
        <v>177</v>
      </c>
      <c r="R18" s="6">
        <f>Inventory!Q18</f>
        <v>245</v>
      </c>
      <c r="S18" s="6">
        <f>Inventory!R18</f>
        <v>126</v>
      </c>
      <c r="T18" s="6">
        <f>Inventory!S18</f>
        <v>244</v>
      </c>
      <c r="U18" s="6">
        <f>Inventory!T18</f>
        <v>37</v>
      </c>
      <c r="V18" s="6">
        <f>Inventory!U18</f>
        <v>18</v>
      </c>
      <c r="W18" s="6">
        <f>Inventory!V18</f>
        <v>0</v>
      </c>
      <c r="X18" s="6">
        <f>Inventory!W18</f>
        <v>0</v>
      </c>
      <c r="Y18" s="6">
        <f>Inventory!X18</f>
        <v>0</v>
      </c>
      <c r="Z18" s="6">
        <f>Inventory!Y18</f>
        <v>0</v>
      </c>
      <c r="AB18" s="6" cm="1">
        <f t="array" ref="AB18">SMALL(IF(成人兒童=$AC$1,ROW($A$3:$A$40)-2,9999),ROW(16:16))</f>
        <v>9999</v>
      </c>
      <c r="AC18" s="6" cm="1">
        <f t="array" ref="AC18">_xlfn.IFS(AB18=$A$3,$B$3,AB18=$A$4,$B$4,AB18=$A$5,$B$5,AB18=$A$6,$B$6,AB18=$A$7,$B$7,AB18=$A$8,$B$8,AB18=$A$9,$B$9,AB18=$A$10,$B$10,AB18=$A$11,$B$11,AB18=$A$12,$B$12,AB18=$A$13,$B$13,AB18=$A$14,$B$14,AB18=$A$15,$B$15,AB18=$A$16,$B$16,AB18=$A$17,$B$17,AB18=$A$18,$B$18,AB18=$A$19,$B$19,AB18=$A$20,$B$20,AB18=$A$21,$B$21,AB18=$A$22,$B$22,AB18=$A$23,$B$23,AB18=$A$24,$B$24,AB18=$A$25,$B$25,AB18=$A$26,$B$26,AB18=$A$27,$B$27,AB18=$A$28,$B$28,AB18=$A$29,$B$29,AB18=$A$30,$B$30,AB18=$A$31,$B$31,AB18=$A$32,$B$32,AB18=$A$33,$B$33,AB18=$A$34,$B$34,AB18=$A$35,$B$35,AB18=$A$36,$B$36,AB18=$A$37,$B$37,AB18=$A$38,$B$38,AB18=$A$39,$B$39,AB18=$A$40,$B$40,TRUE,0.1)</f>
        <v>0.1</v>
      </c>
      <c r="AD18" s="6" cm="1">
        <f t="array" aca="1" ref="AD18" ca="1">OFFSET($B$2,$AB18,COLUMN(B:B),,)</f>
        <v>0</v>
      </c>
      <c r="AE18" s="6" cm="1">
        <f t="array" aca="1" ref="AE18" ca="1">OFFSET($B$2,$AB18,COLUMN(C:C),,)</f>
        <v>0</v>
      </c>
      <c r="AF18" s="6" cm="1">
        <f t="array" aca="1" ref="AF18" ca="1">OFFSET($B$2,$AB18,COLUMN(D:D),,)</f>
        <v>0</v>
      </c>
      <c r="AG18" s="6" cm="1">
        <f t="array" aca="1" ref="AG18" ca="1">OFFSET($B$2,$AB18,COLUMN(E:E),,)</f>
        <v>0</v>
      </c>
      <c r="AH18" s="6" cm="1">
        <f t="array" aca="1" ref="AH18" ca="1">OFFSET($B$2,$AB18,COLUMN(F:F),,)</f>
        <v>0</v>
      </c>
      <c r="AI18" s="6" cm="1">
        <f t="array" aca="1" ref="AI18" ca="1">OFFSET($B$2,$AB18,COLUMN(G:G),,)</f>
        <v>0</v>
      </c>
      <c r="AJ18" s="6" cm="1">
        <f t="array" aca="1" ref="AJ18" ca="1">OFFSET($B$2,$AB18,COLUMN(H:H),,)</f>
        <v>0</v>
      </c>
      <c r="AK18" s="6" cm="1">
        <f t="array" aca="1" ref="AK18" ca="1">OFFSET($B$2,$AB18,COLUMN(I:I),,)</f>
        <v>0</v>
      </c>
      <c r="AL18" s="6" cm="1">
        <f t="array" aca="1" ref="AL18" ca="1">OFFSET($B$2,$AB18,COLUMN(J:J),,)</f>
        <v>0</v>
      </c>
      <c r="AM18" s="6" cm="1">
        <f t="array" aca="1" ref="AM18" ca="1">OFFSET($B$2,$AB18,COLUMN(K:K),,)</f>
        <v>0</v>
      </c>
      <c r="AN18" s="6" cm="1">
        <f t="array" aca="1" ref="AN18" ca="1">OFFSET($B$2,$AB18,COLUMN(L:L),,)</f>
        <v>0</v>
      </c>
      <c r="AO18" s="6" cm="1">
        <f t="array" aca="1" ref="AO18" ca="1">OFFSET($B$2,$AB18,COLUMN(M:M),,)</f>
        <v>0</v>
      </c>
      <c r="AP18" s="6" cm="1">
        <f t="array" aca="1" ref="AP18" ca="1">OFFSET($B$2,$AB18,COLUMN(N:N),,)</f>
        <v>0</v>
      </c>
      <c r="AQ18" s="6" cm="1">
        <f t="array" aca="1" ref="AQ18" ca="1">OFFSET($B$2,$AB18,COLUMN(O:O),,)</f>
        <v>0</v>
      </c>
      <c r="AR18" s="6" cm="1">
        <f t="array" aca="1" ref="AR18" ca="1">OFFSET($B$2,$AB18,COLUMN(P:P),,)</f>
        <v>0</v>
      </c>
      <c r="AS18" s="6" cm="1">
        <f t="array" aca="1" ref="AS18" ca="1">OFFSET($B$2,$AB18,COLUMN(Q:Q),,)</f>
        <v>0</v>
      </c>
      <c r="AT18" s="6" cm="1">
        <f t="array" aca="1" ref="AT18" ca="1">OFFSET($B$2,$AB18,COLUMN(R:R),,)</f>
        <v>0</v>
      </c>
      <c r="AU18" s="6" cm="1">
        <f t="array" aca="1" ref="AU18" ca="1">OFFSET($B$2,$AB18,COLUMN(S:S),,)</f>
        <v>0</v>
      </c>
      <c r="AV18" s="6" cm="1">
        <f t="array" aca="1" ref="AV18" ca="1">OFFSET($B$2,$AB18,COLUMN(T:T),,)</f>
        <v>0</v>
      </c>
      <c r="AW18" s="6" cm="1">
        <f t="array" aca="1" ref="AW18" ca="1">OFFSET($B$2,$AB18,COLUMN(U:U),,)</f>
        <v>0</v>
      </c>
      <c r="AY18" s="6">
        <v>16</v>
      </c>
      <c r="AZ18" s="6" t="str">
        <f t="shared" si="0"/>
        <v>CV0852-004</v>
      </c>
      <c r="BA18" s="6">
        <f>$AS$2</f>
        <v>11.5</v>
      </c>
      <c r="BB18" s="6">
        <f ca="1">$AS$3</f>
        <v>150</v>
      </c>
    </row>
    <row r="19" spans="1:54">
      <c r="A19" s="6">
        <v>17</v>
      </c>
      <c r="B19" s="6" t="str">
        <f>Inventory!A19</f>
        <v>DJ5961-001</v>
      </c>
      <c r="C19" s="6" t="str">
        <f>Inventory!B19</f>
        <v>MS</v>
      </c>
      <c r="D19" s="6">
        <f>Inventory!C19</f>
        <v>0</v>
      </c>
      <c r="E19" s="6">
        <f>Inventory!D19</f>
        <v>2</v>
      </c>
      <c r="F19" s="6">
        <f>Inventory!E19</f>
        <v>2</v>
      </c>
      <c r="G19" s="6">
        <f>Inventory!F19</f>
        <v>2</v>
      </c>
      <c r="H19" s="6">
        <f>Inventory!G19</f>
        <v>0</v>
      </c>
      <c r="I19" s="6">
        <f>Inventory!H19</f>
        <v>4</v>
      </c>
      <c r="J19" s="6">
        <f>Inventory!I19</f>
        <v>143</v>
      </c>
      <c r="K19" s="6">
        <f>Inventory!J19</f>
        <v>98</v>
      </c>
      <c r="L19" s="6">
        <f>Inventory!K19</f>
        <v>158</v>
      </c>
      <c r="M19" s="6">
        <f>Inventory!L19</f>
        <v>97</v>
      </c>
      <c r="N19" s="6">
        <f>Inventory!M19</f>
        <v>59</v>
      </c>
      <c r="O19" s="6">
        <f>Inventory!N19</f>
        <v>163</v>
      </c>
      <c r="P19" s="6">
        <f>Inventory!O19</f>
        <v>255</v>
      </c>
      <c r="Q19" s="6">
        <f>Inventory!P19</f>
        <v>94</v>
      </c>
      <c r="R19" s="6">
        <f>Inventory!Q19</f>
        <v>63</v>
      </c>
      <c r="S19" s="6">
        <f>Inventory!R19</f>
        <v>83</v>
      </c>
      <c r="T19" s="6">
        <f>Inventory!S19</f>
        <v>173</v>
      </c>
      <c r="U19" s="6">
        <f>Inventory!T19</f>
        <v>137</v>
      </c>
      <c r="V19" s="6">
        <f>Inventory!U19</f>
        <v>59</v>
      </c>
      <c r="W19" s="6">
        <f>Inventory!V19</f>
        <v>0</v>
      </c>
      <c r="X19" s="6">
        <f>Inventory!W19</f>
        <v>0</v>
      </c>
      <c r="Y19" s="6">
        <f>Inventory!X19</f>
        <v>0</v>
      </c>
      <c r="Z19" s="6">
        <f>Inventory!Y19</f>
        <v>0</v>
      </c>
      <c r="AB19" s="6" cm="1">
        <f t="array" ref="AB19">SMALL(IF(成人兒童=$AC$1,ROW($A$3:$A$40)-2,9999),ROW(17:17))</f>
        <v>9999</v>
      </c>
      <c r="AC19" s="6" cm="1">
        <f t="array" ref="AC19">_xlfn.IFS(AB19=$A$3,$B$3,AB19=$A$4,$B$4,AB19=$A$5,$B$5,AB19=$A$6,$B$6,AB19=$A$7,$B$7,AB19=$A$8,$B$8,AB19=$A$9,$B$9,AB19=$A$10,$B$10,AB19=$A$11,$B$11,AB19=$A$12,$B$12,AB19=$A$13,$B$13,AB19=$A$14,$B$14,AB19=$A$15,$B$15,AB19=$A$16,$B$16,AB19=$A$17,$B$17,AB19=$A$18,$B$18,AB19=$A$19,$B$19,AB19=$A$20,$B$20,AB19=$A$21,$B$21,AB19=$A$22,$B$22,AB19=$A$23,$B$23,AB19=$A$24,$B$24,AB19=$A$25,$B$25,AB19=$A$26,$B$26,AB19=$A$27,$B$27,AB19=$A$28,$B$28,AB19=$A$29,$B$29,AB19=$A$30,$B$30,AB19=$A$31,$B$31,AB19=$A$32,$B$32,AB19=$A$33,$B$33,AB19=$A$34,$B$34,AB19=$A$35,$B$35,AB19=$A$36,$B$36,AB19=$A$37,$B$37,AB19=$A$38,$B$38,AB19=$A$39,$B$39,AB19=$A$40,$B$40,TRUE,0.1)</f>
        <v>0.1</v>
      </c>
      <c r="AD19" s="6" cm="1">
        <f t="array" aca="1" ref="AD19" ca="1">OFFSET($B$2,$AB19,COLUMN(B:B),,)</f>
        <v>0</v>
      </c>
      <c r="AE19" s="6" cm="1">
        <f t="array" aca="1" ref="AE19" ca="1">OFFSET($B$2,$AB19,COLUMN(C:C),,)</f>
        <v>0</v>
      </c>
      <c r="AF19" s="6" cm="1">
        <f t="array" aca="1" ref="AF19" ca="1">OFFSET($B$2,$AB19,COLUMN(D:D),,)</f>
        <v>0</v>
      </c>
      <c r="AG19" s="6" cm="1">
        <f t="array" aca="1" ref="AG19" ca="1">OFFSET($B$2,$AB19,COLUMN(E:E),,)</f>
        <v>0</v>
      </c>
      <c r="AH19" s="6" cm="1">
        <f t="array" aca="1" ref="AH19" ca="1">OFFSET($B$2,$AB19,COLUMN(F:F),,)</f>
        <v>0</v>
      </c>
      <c r="AI19" s="6" cm="1">
        <f t="array" aca="1" ref="AI19" ca="1">OFFSET($B$2,$AB19,COLUMN(G:G),,)</f>
        <v>0</v>
      </c>
      <c r="AJ19" s="6" cm="1">
        <f t="array" aca="1" ref="AJ19" ca="1">OFFSET($B$2,$AB19,COLUMN(H:H),,)</f>
        <v>0</v>
      </c>
      <c r="AK19" s="6" cm="1">
        <f t="array" aca="1" ref="AK19" ca="1">OFFSET($B$2,$AB19,COLUMN(I:I),,)</f>
        <v>0</v>
      </c>
      <c r="AL19" s="6" cm="1">
        <f t="array" aca="1" ref="AL19" ca="1">OFFSET($B$2,$AB19,COLUMN(J:J),,)</f>
        <v>0</v>
      </c>
      <c r="AM19" s="6" cm="1">
        <f t="array" aca="1" ref="AM19" ca="1">OFFSET($B$2,$AB19,COLUMN(K:K),,)</f>
        <v>0</v>
      </c>
      <c r="AN19" s="6" cm="1">
        <f t="array" aca="1" ref="AN19" ca="1">OFFSET($B$2,$AB19,COLUMN(L:L),,)</f>
        <v>0</v>
      </c>
      <c r="AO19" s="6" cm="1">
        <f t="array" aca="1" ref="AO19" ca="1">OFFSET($B$2,$AB19,COLUMN(M:M),,)</f>
        <v>0</v>
      </c>
      <c r="AP19" s="6" cm="1">
        <f t="array" aca="1" ref="AP19" ca="1">OFFSET($B$2,$AB19,COLUMN(N:N),,)</f>
        <v>0</v>
      </c>
      <c r="AQ19" s="6" cm="1">
        <f t="array" aca="1" ref="AQ19" ca="1">OFFSET($B$2,$AB19,COLUMN(O:O),,)</f>
        <v>0</v>
      </c>
      <c r="AR19" s="6" cm="1">
        <f t="array" aca="1" ref="AR19" ca="1">OFFSET($B$2,$AB19,COLUMN(P:P),,)</f>
        <v>0</v>
      </c>
      <c r="AS19" s="6" cm="1">
        <f t="array" aca="1" ref="AS19" ca="1">OFFSET($B$2,$AB19,COLUMN(Q:Q),,)</f>
        <v>0</v>
      </c>
      <c r="AT19" s="6" cm="1">
        <f t="array" aca="1" ref="AT19" ca="1">OFFSET($B$2,$AB19,COLUMN(R:R),,)</f>
        <v>0</v>
      </c>
      <c r="AU19" s="6" cm="1">
        <f t="array" aca="1" ref="AU19" ca="1">OFFSET($B$2,$AB19,COLUMN(S:S),,)</f>
        <v>0</v>
      </c>
      <c r="AV19" s="6" cm="1">
        <f t="array" aca="1" ref="AV19" ca="1">OFFSET($B$2,$AB19,COLUMN(T:T),,)</f>
        <v>0</v>
      </c>
      <c r="AW19" s="6" cm="1">
        <f t="array" aca="1" ref="AW19" ca="1">OFFSET($B$2,$AB19,COLUMN(U:U),,)</f>
        <v>0</v>
      </c>
      <c r="AY19" s="6">
        <v>17</v>
      </c>
      <c r="AZ19" s="6" t="str">
        <f t="shared" si="0"/>
        <v>CV0852-004</v>
      </c>
      <c r="BA19" s="6">
        <f>$AT$2</f>
        <v>12</v>
      </c>
      <c r="BB19" s="6">
        <f ca="1">$AT$3</f>
        <v>168</v>
      </c>
    </row>
    <row r="20" spans="1:54">
      <c r="A20" s="6">
        <v>18</v>
      </c>
      <c r="B20" s="6" t="str">
        <f>Inventory!A20</f>
        <v>DR5952-810</v>
      </c>
      <c r="C20" s="6" t="str">
        <f>Inventory!B20</f>
        <v>MS</v>
      </c>
      <c r="D20" s="6">
        <f>Inventory!C20</f>
        <v>0</v>
      </c>
      <c r="E20" s="6">
        <f>Inventory!D20</f>
        <v>0</v>
      </c>
      <c r="F20" s="6">
        <f>Inventory!E20</f>
        <v>1</v>
      </c>
      <c r="G20" s="6">
        <f>Inventory!F20</f>
        <v>1</v>
      </c>
      <c r="H20" s="6">
        <f>Inventory!G20</f>
        <v>0</v>
      </c>
      <c r="I20" s="6">
        <f>Inventory!H20</f>
        <v>1</v>
      </c>
      <c r="J20" s="6">
        <f>Inventory!I20</f>
        <v>12</v>
      </c>
      <c r="K20" s="6">
        <f>Inventory!J20</f>
        <v>19</v>
      </c>
      <c r="L20" s="6">
        <f>Inventory!K20</f>
        <v>1</v>
      </c>
      <c r="M20" s="6">
        <f>Inventory!L20</f>
        <v>2</v>
      </c>
      <c r="N20" s="6">
        <f>Inventory!M20</f>
        <v>4</v>
      </c>
      <c r="O20" s="6">
        <f>Inventory!N20</f>
        <v>0</v>
      </c>
      <c r="P20" s="6">
        <f>Inventory!O20</f>
        <v>4</v>
      </c>
      <c r="Q20" s="6">
        <f>Inventory!P20</f>
        <v>0</v>
      </c>
      <c r="R20" s="6">
        <f>Inventory!Q20</f>
        <v>1</v>
      </c>
      <c r="S20" s="6">
        <f>Inventory!R20</f>
        <v>1</v>
      </c>
      <c r="T20" s="6">
        <f>Inventory!S20</f>
        <v>0</v>
      </c>
      <c r="U20" s="6">
        <f>Inventory!T20</f>
        <v>0</v>
      </c>
      <c r="V20" s="6">
        <f>Inventory!U20</f>
        <v>0</v>
      </c>
      <c r="W20" s="6">
        <f>Inventory!V20</f>
        <v>0</v>
      </c>
      <c r="X20" s="6">
        <f>Inventory!W20</f>
        <v>0</v>
      </c>
      <c r="Y20" s="6">
        <f>Inventory!X20</f>
        <v>0</v>
      </c>
      <c r="Z20" s="6">
        <f>Inventory!Y20</f>
        <v>0</v>
      </c>
      <c r="AB20" s="6" cm="1">
        <f t="array" ref="AB20">SMALL(IF(成人兒童=$AC$1,ROW($A$3:$A$40)-2,9999),ROW(18:18))</f>
        <v>9999</v>
      </c>
      <c r="AC20" s="6" cm="1">
        <f t="array" ref="AC20">_xlfn.IFS(AB20=$A$3,$B$3,AB20=$A$4,$B$4,AB20=$A$5,$B$5,AB20=$A$6,$B$6,AB20=$A$7,$B$7,AB20=$A$8,$B$8,AB20=$A$9,$B$9,AB20=$A$10,$B$10,AB20=$A$11,$B$11,AB20=$A$12,$B$12,AB20=$A$13,$B$13,AB20=$A$14,$B$14,AB20=$A$15,$B$15,AB20=$A$16,$B$16,AB20=$A$17,$B$17,AB20=$A$18,$B$18,AB20=$A$19,$B$19,AB20=$A$20,$B$20,AB20=$A$21,$B$21,AB20=$A$22,$B$22,AB20=$A$23,$B$23,AB20=$A$24,$B$24,AB20=$A$25,$B$25,AB20=$A$26,$B$26,AB20=$A$27,$B$27,AB20=$A$28,$B$28,AB20=$A$29,$B$29,AB20=$A$30,$B$30,AB20=$A$31,$B$31,AB20=$A$32,$B$32,AB20=$A$33,$B$33,AB20=$A$34,$B$34,AB20=$A$35,$B$35,AB20=$A$36,$B$36,AB20=$A$37,$B$37,AB20=$A$38,$B$38,AB20=$A$39,$B$39,AB20=$A$40,$B$40,TRUE,0.1)</f>
        <v>0.1</v>
      </c>
      <c r="AD20" s="6" cm="1">
        <f t="array" aca="1" ref="AD20" ca="1">OFFSET($B$2,$AB20,COLUMN(B:B),,)</f>
        <v>0</v>
      </c>
      <c r="AE20" s="6" cm="1">
        <f t="array" aca="1" ref="AE20" ca="1">OFFSET($B$2,$AB20,COLUMN(C:C),,)</f>
        <v>0</v>
      </c>
      <c r="AF20" s="6" cm="1">
        <f t="array" aca="1" ref="AF20" ca="1">OFFSET($B$2,$AB20,COLUMN(D:D),,)</f>
        <v>0</v>
      </c>
      <c r="AG20" s="6" cm="1">
        <f t="array" aca="1" ref="AG20" ca="1">OFFSET($B$2,$AB20,COLUMN(E:E),,)</f>
        <v>0</v>
      </c>
      <c r="AH20" s="6" cm="1">
        <f t="array" aca="1" ref="AH20" ca="1">OFFSET($B$2,$AB20,COLUMN(F:F),,)</f>
        <v>0</v>
      </c>
      <c r="AI20" s="6" cm="1">
        <f t="array" aca="1" ref="AI20" ca="1">OFFSET($B$2,$AB20,COLUMN(G:G),,)</f>
        <v>0</v>
      </c>
      <c r="AJ20" s="6" cm="1">
        <f t="array" aca="1" ref="AJ20" ca="1">OFFSET($B$2,$AB20,COLUMN(H:H),,)</f>
        <v>0</v>
      </c>
      <c r="AK20" s="6" cm="1">
        <f t="array" aca="1" ref="AK20" ca="1">OFFSET($B$2,$AB20,COLUMN(I:I),,)</f>
        <v>0</v>
      </c>
      <c r="AL20" s="6" cm="1">
        <f t="array" aca="1" ref="AL20" ca="1">OFFSET($B$2,$AB20,COLUMN(J:J),,)</f>
        <v>0</v>
      </c>
      <c r="AM20" s="6" cm="1">
        <f t="array" aca="1" ref="AM20" ca="1">OFFSET($B$2,$AB20,COLUMN(K:K),,)</f>
        <v>0</v>
      </c>
      <c r="AN20" s="6" cm="1">
        <f t="array" aca="1" ref="AN20" ca="1">OFFSET($B$2,$AB20,COLUMN(L:L),,)</f>
        <v>0</v>
      </c>
      <c r="AO20" s="6" cm="1">
        <f t="array" aca="1" ref="AO20" ca="1">OFFSET($B$2,$AB20,COLUMN(M:M),,)</f>
        <v>0</v>
      </c>
      <c r="AP20" s="6" cm="1">
        <f t="array" aca="1" ref="AP20" ca="1">OFFSET($B$2,$AB20,COLUMN(N:N),,)</f>
        <v>0</v>
      </c>
      <c r="AQ20" s="6" cm="1">
        <f t="array" aca="1" ref="AQ20" ca="1">OFFSET($B$2,$AB20,COLUMN(O:O),,)</f>
        <v>0</v>
      </c>
      <c r="AR20" s="6" cm="1">
        <f t="array" aca="1" ref="AR20" ca="1">OFFSET($B$2,$AB20,COLUMN(P:P),,)</f>
        <v>0</v>
      </c>
      <c r="AS20" s="6" cm="1">
        <f t="array" aca="1" ref="AS20" ca="1">OFFSET($B$2,$AB20,COLUMN(Q:Q),,)</f>
        <v>0</v>
      </c>
      <c r="AT20" s="6" cm="1">
        <f t="array" aca="1" ref="AT20" ca="1">OFFSET($B$2,$AB20,COLUMN(R:R),,)</f>
        <v>0</v>
      </c>
      <c r="AU20" s="6" cm="1">
        <f t="array" aca="1" ref="AU20" ca="1">OFFSET($B$2,$AB20,COLUMN(S:S),,)</f>
        <v>0</v>
      </c>
      <c r="AV20" s="6" cm="1">
        <f t="array" aca="1" ref="AV20" ca="1">OFFSET($B$2,$AB20,COLUMN(T:T),,)</f>
        <v>0</v>
      </c>
      <c r="AW20" s="6" cm="1">
        <f t="array" aca="1" ref="AW20" ca="1">OFFSET($B$2,$AB20,COLUMN(U:U),,)</f>
        <v>0</v>
      </c>
      <c r="AY20" s="6">
        <v>18</v>
      </c>
      <c r="AZ20" s="6" t="str">
        <f t="shared" si="0"/>
        <v>CV0852-004</v>
      </c>
      <c r="BA20" s="6">
        <f>$AU$2</f>
        <v>12.5</v>
      </c>
      <c r="BB20" s="6">
        <f ca="1">$AU$3</f>
        <v>72</v>
      </c>
    </row>
    <row r="21" spans="1:54">
      <c r="A21" s="6">
        <v>19</v>
      </c>
      <c r="B21" s="6" t="str">
        <f>Inventory!A21</f>
        <v>DR5953-810</v>
      </c>
      <c r="C21" s="6" t="str">
        <f>Inventory!B21</f>
        <v>MS</v>
      </c>
      <c r="D21" s="6">
        <f>Inventory!C21</f>
        <v>0</v>
      </c>
      <c r="E21" s="6">
        <f>Inventory!D21</f>
        <v>0</v>
      </c>
      <c r="F21" s="6">
        <f>Inventory!E21</f>
        <v>0</v>
      </c>
      <c r="G21" s="6">
        <f>Inventory!F21</f>
        <v>1</v>
      </c>
      <c r="H21" s="6">
        <f>Inventory!G21</f>
        <v>0</v>
      </c>
      <c r="I21" s="6">
        <f>Inventory!H21</f>
        <v>0</v>
      </c>
      <c r="J21" s="6">
        <f>Inventory!I21</f>
        <v>111</v>
      </c>
      <c r="K21" s="6">
        <f>Inventory!J21</f>
        <v>81</v>
      </c>
      <c r="L21" s="6">
        <f>Inventory!K21</f>
        <v>0</v>
      </c>
      <c r="M21" s="6">
        <f>Inventory!L21</f>
        <v>0</v>
      </c>
      <c r="N21" s="6">
        <f>Inventory!M21</f>
        <v>0</v>
      </c>
      <c r="O21" s="6">
        <f>Inventory!N21</f>
        <v>2</v>
      </c>
      <c r="P21" s="6">
        <f>Inventory!O21</f>
        <v>0</v>
      </c>
      <c r="Q21" s="6">
        <f>Inventory!P21</f>
        <v>66</v>
      </c>
      <c r="R21" s="6">
        <f>Inventory!Q21</f>
        <v>0</v>
      </c>
      <c r="S21" s="6">
        <f>Inventory!R21</f>
        <v>0</v>
      </c>
      <c r="T21" s="6">
        <f>Inventory!S21</f>
        <v>0</v>
      </c>
      <c r="U21" s="6">
        <f>Inventory!T21</f>
        <v>0</v>
      </c>
      <c r="V21" s="6">
        <f>Inventory!U21</f>
        <v>0</v>
      </c>
      <c r="W21" s="6">
        <f>Inventory!V21</f>
        <v>0</v>
      </c>
      <c r="X21" s="6">
        <f>Inventory!W21</f>
        <v>0</v>
      </c>
      <c r="Y21" s="6">
        <f>Inventory!X21</f>
        <v>0</v>
      </c>
      <c r="Z21" s="6">
        <f>Inventory!Y21</f>
        <v>0</v>
      </c>
      <c r="AB21" s="6" cm="1">
        <f t="array" ref="AB21">SMALL(IF(成人兒童=$AC$1,ROW($A$3:$A$40)-2,9999),ROW(19:19))</f>
        <v>9999</v>
      </c>
      <c r="AC21" s="6" cm="1">
        <f t="array" ref="AC21">_xlfn.IFS(AB21=$A$3,$B$3,AB21=$A$4,$B$4,AB21=$A$5,$B$5,AB21=$A$6,$B$6,AB21=$A$7,$B$7,AB21=$A$8,$B$8,AB21=$A$9,$B$9,AB21=$A$10,$B$10,AB21=$A$11,$B$11,AB21=$A$12,$B$12,AB21=$A$13,$B$13,AB21=$A$14,$B$14,AB21=$A$15,$B$15,AB21=$A$16,$B$16,AB21=$A$17,$B$17,AB21=$A$18,$B$18,AB21=$A$19,$B$19,AB21=$A$20,$B$20,AB21=$A$21,$B$21,AB21=$A$22,$B$22,AB21=$A$23,$B$23,AB21=$A$24,$B$24,AB21=$A$25,$B$25,AB21=$A$26,$B$26,AB21=$A$27,$B$27,AB21=$A$28,$B$28,AB21=$A$29,$B$29,AB21=$A$30,$B$30,AB21=$A$31,$B$31,AB21=$A$32,$B$32,AB21=$A$33,$B$33,AB21=$A$34,$B$34,AB21=$A$35,$B$35,AB21=$A$36,$B$36,AB21=$A$37,$B$37,AB21=$A$38,$B$38,AB21=$A$39,$B$39,AB21=$A$40,$B$40,TRUE,0.1)</f>
        <v>0.1</v>
      </c>
      <c r="AD21" s="6" cm="1">
        <f t="array" aca="1" ref="AD21" ca="1">OFFSET($B$2,$AB21,COLUMN(B:B),,)</f>
        <v>0</v>
      </c>
      <c r="AE21" s="6" cm="1">
        <f t="array" aca="1" ref="AE21" ca="1">OFFSET($B$2,$AB21,COLUMN(C:C),,)</f>
        <v>0</v>
      </c>
      <c r="AF21" s="6" cm="1">
        <f t="array" aca="1" ref="AF21" ca="1">OFFSET($B$2,$AB21,COLUMN(D:D),,)</f>
        <v>0</v>
      </c>
      <c r="AG21" s="6" cm="1">
        <f t="array" aca="1" ref="AG21" ca="1">OFFSET($B$2,$AB21,COLUMN(E:E),,)</f>
        <v>0</v>
      </c>
      <c r="AH21" s="6" cm="1">
        <f t="array" aca="1" ref="AH21" ca="1">OFFSET($B$2,$AB21,COLUMN(F:F),,)</f>
        <v>0</v>
      </c>
      <c r="AI21" s="6" cm="1">
        <f t="array" aca="1" ref="AI21" ca="1">OFFSET($B$2,$AB21,COLUMN(G:G),,)</f>
        <v>0</v>
      </c>
      <c r="AJ21" s="6" cm="1">
        <f t="array" aca="1" ref="AJ21" ca="1">OFFSET($B$2,$AB21,COLUMN(H:H),,)</f>
        <v>0</v>
      </c>
      <c r="AK21" s="6" cm="1">
        <f t="array" aca="1" ref="AK21" ca="1">OFFSET($B$2,$AB21,COLUMN(I:I),,)</f>
        <v>0</v>
      </c>
      <c r="AL21" s="6" cm="1">
        <f t="array" aca="1" ref="AL21" ca="1">OFFSET($B$2,$AB21,COLUMN(J:J),,)</f>
        <v>0</v>
      </c>
      <c r="AM21" s="6" cm="1">
        <f t="array" aca="1" ref="AM21" ca="1">OFFSET($B$2,$AB21,COLUMN(K:K),,)</f>
        <v>0</v>
      </c>
      <c r="AN21" s="6" cm="1">
        <f t="array" aca="1" ref="AN21" ca="1">OFFSET($B$2,$AB21,COLUMN(L:L),,)</f>
        <v>0</v>
      </c>
      <c r="AO21" s="6" cm="1">
        <f t="array" aca="1" ref="AO21" ca="1">OFFSET($B$2,$AB21,COLUMN(M:M),,)</f>
        <v>0</v>
      </c>
      <c r="AP21" s="6" cm="1">
        <f t="array" aca="1" ref="AP21" ca="1">OFFSET($B$2,$AB21,COLUMN(N:N),,)</f>
        <v>0</v>
      </c>
      <c r="AQ21" s="6" cm="1">
        <f t="array" aca="1" ref="AQ21" ca="1">OFFSET($B$2,$AB21,COLUMN(O:O),,)</f>
        <v>0</v>
      </c>
      <c r="AR21" s="6" cm="1">
        <f t="array" aca="1" ref="AR21" ca="1">OFFSET($B$2,$AB21,COLUMN(P:P),,)</f>
        <v>0</v>
      </c>
      <c r="AS21" s="6" cm="1">
        <f t="array" aca="1" ref="AS21" ca="1">OFFSET($B$2,$AB21,COLUMN(Q:Q),,)</f>
        <v>0</v>
      </c>
      <c r="AT21" s="6" cm="1">
        <f t="array" aca="1" ref="AT21" ca="1">OFFSET($B$2,$AB21,COLUMN(R:R),,)</f>
        <v>0</v>
      </c>
      <c r="AU21" s="6" cm="1">
        <f t="array" aca="1" ref="AU21" ca="1">OFFSET($B$2,$AB21,COLUMN(S:S),,)</f>
        <v>0</v>
      </c>
      <c r="AV21" s="6" cm="1">
        <f t="array" aca="1" ref="AV21" ca="1">OFFSET($B$2,$AB21,COLUMN(T:T),,)</f>
        <v>0</v>
      </c>
      <c r="AW21" s="6" cm="1">
        <f t="array" aca="1" ref="AW21" ca="1">OFFSET($B$2,$AB21,COLUMN(U:U),,)</f>
        <v>0</v>
      </c>
      <c r="AY21" s="6">
        <v>19</v>
      </c>
      <c r="AZ21" s="6" t="str">
        <f t="shared" si="0"/>
        <v>CV0852-004</v>
      </c>
      <c r="BA21" s="6">
        <f>$AV$2</f>
        <v>13</v>
      </c>
      <c r="BB21" s="6">
        <f ca="1">$AV$3</f>
        <v>36</v>
      </c>
    </row>
    <row r="22" spans="1:54">
      <c r="A22" s="6">
        <v>20</v>
      </c>
      <c r="B22" s="6" t="str">
        <f>Inventory!A22</f>
        <v>DA5640-001</v>
      </c>
      <c r="C22" s="6" t="str">
        <f>Inventory!B22</f>
        <v>MS</v>
      </c>
      <c r="D22" s="6">
        <f>Inventory!C22</f>
        <v>5</v>
      </c>
      <c r="E22" s="6">
        <f>Inventory!D22</f>
        <v>7</v>
      </c>
      <c r="F22" s="6">
        <f>Inventory!E22</f>
        <v>8</v>
      </c>
      <c r="G22" s="6">
        <f>Inventory!F22</f>
        <v>10</v>
      </c>
      <c r="H22" s="6">
        <f>Inventory!G22</f>
        <v>6</v>
      </c>
      <c r="I22" s="6">
        <f>Inventory!H22</f>
        <v>46</v>
      </c>
      <c r="J22" s="6">
        <f>Inventory!I22</f>
        <v>274</v>
      </c>
      <c r="K22" s="6">
        <f>Inventory!J22</f>
        <v>78</v>
      </c>
      <c r="L22" s="6">
        <f>Inventory!K22</f>
        <v>3</v>
      </c>
      <c r="M22" s="6">
        <f>Inventory!L22</f>
        <v>101</v>
      </c>
      <c r="N22" s="6">
        <f>Inventory!M22</f>
        <v>71</v>
      </c>
      <c r="O22" s="6">
        <f>Inventory!N22</f>
        <v>166</v>
      </c>
      <c r="P22" s="6">
        <f>Inventory!O22</f>
        <v>57</v>
      </c>
      <c r="Q22" s="6">
        <f>Inventory!P22</f>
        <v>0</v>
      </c>
      <c r="R22" s="6">
        <f>Inventory!Q22</f>
        <v>255</v>
      </c>
      <c r="S22" s="6">
        <f>Inventory!R22</f>
        <v>100</v>
      </c>
      <c r="T22" s="6">
        <f>Inventory!S22</f>
        <v>0</v>
      </c>
      <c r="U22" s="6">
        <f>Inventory!T22</f>
        <v>2</v>
      </c>
      <c r="V22" s="6">
        <f>Inventory!U22</f>
        <v>0</v>
      </c>
      <c r="W22" s="6">
        <f>Inventory!V22</f>
        <v>0</v>
      </c>
      <c r="X22" s="6">
        <f>Inventory!W22</f>
        <v>0</v>
      </c>
      <c r="Y22" s="6">
        <f>Inventory!X22</f>
        <v>0</v>
      </c>
      <c r="Z22" s="6">
        <f>Inventory!Y22</f>
        <v>0</v>
      </c>
      <c r="AB22" s="6" cm="1">
        <f t="array" ref="AB22">SMALL(IF(成人兒童=$AC$1,ROW($A$3:$A$40)-2,9999),ROW(20:20))</f>
        <v>9999</v>
      </c>
      <c r="AC22" s="6" cm="1">
        <f t="array" ref="AC22">_xlfn.IFS(AB22=$A$3,$B$3,AB22=$A$4,$B$4,AB22=$A$5,$B$5,AB22=$A$6,$B$6,AB22=$A$7,$B$7,AB22=$A$8,$B$8,AB22=$A$9,$B$9,AB22=$A$10,$B$10,AB22=$A$11,$B$11,AB22=$A$12,$B$12,AB22=$A$13,$B$13,AB22=$A$14,$B$14,AB22=$A$15,$B$15,AB22=$A$16,$B$16,AB22=$A$17,$B$17,AB22=$A$18,$B$18,AB22=$A$19,$B$19,AB22=$A$20,$B$20,AB22=$A$21,$B$21,AB22=$A$22,$B$22,AB22=$A$23,$B$23,AB22=$A$24,$B$24,AB22=$A$25,$B$25,AB22=$A$26,$B$26,AB22=$A$27,$B$27,AB22=$A$28,$B$28,AB22=$A$29,$B$29,AB22=$A$30,$B$30,AB22=$A$31,$B$31,AB22=$A$32,$B$32,AB22=$A$33,$B$33,AB22=$A$34,$B$34,AB22=$A$35,$B$35,AB22=$A$36,$B$36,AB22=$A$37,$B$37,AB22=$A$38,$B$38,AB22=$A$39,$B$39,AB22=$A$40,$B$40,TRUE,0.1)</f>
        <v>0.1</v>
      </c>
      <c r="AD22" s="6" cm="1">
        <f t="array" aca="1" ref="AD22" ca="1">OFFSET($B$2,$AB22,COLUMN(B:B),,)</f>
        <v>0</v>
      </c>
      <c r="AE22" s="6" cm="1">
        <f t="array" aca="1" ref="AE22" ca="1">OFFSET($B$2,$AB22,COLUMN(C:C),,)</f>
        <v>0</v>
      </c>
      <c r="AF22" s="6" cm="1">
        <f t="array" aca="1" ref="AF22" ca="1">OFFSET($B$2,$AB22,COLUMN(D:D),,)</f>
        <v>0</v>
      </c>
      <c r="AG22" s="6" cm="1">
        <f t="array" aca="1" ref="AG22" ca="1">OFFSET($B$2,$AB22,COLUMN(E:E),,)</f>
        <v>0</v>
      </c>
      <c r="AH22" s="6" cm="1">
        <f t="array" aca="1" ref="AH22" ca="1">OFFSET($B$2,$AB22,COLUMN(F:F),,)</f>
        <v>0</v>
      </c>
      <c r="AI22" s="6" cm="1">
        <f t="array" aca="1" ref="AI22" ca="1">OFFSET($B$2,$AB22,COLUMN(G:G),,)</f>
        <v>0</v>
      </c>
      <c r="AJ22" s="6" cm="1">
        <f t="array" aca="1" ref="AJ22" ca="1">OFFSET($B$2,$AB22,COLUMN(H:H),,)</f>
        <v>0</v>
      </c>
      <c r="AK22" s="6" cm="1">
        <f t="array" aca="1" ref="AK22" ca="1">OFFSET($B$2,$AB22,COLUMN(I:I),,)</f>
        <v>0</v>
      </c>
      <c r="AL22" s="6" cm="1">
        <f t="array" aca="1" ref="AL22" ca="1">OFFSET($B$2,$AB22,COLUMN(J:J),,)</f>
        <v>0</v>
      </c>
      <c r="AM22" s="6" cm="1">
        <f t="array" aca="1" ref="AM22" ca="1">OFFSET($B$2,$AB22,COLUMN(K:K),,)</f>
        <v>0</v>
      </c>
      <c r="AN22" s="6" cm="1">
        <f t="array" aca="1" ref="AN22" ca="1">OFFSET($B$2,$AB22,COLUMN(L:L),,)</f>
        <v>0</v>
      </c>
      <c r="AO22" s="6" cm="1">
        <f t="array" aca="1" ref="AO22" ca="1">OFFSET($B$2,$AB22,COLUMN(M:M),,)</f>
        <v>0</v>
      </c>
      <c r="AP22" s="6" cm="1">
        <f t="array" aca="1" ref="AP22" ca="1">OFFSET($B$2,$AB22,COLUMN(N:N),,)</f>
        <v>0</v>
      </c>
      <c r="AQ22" s="6" cm="1">
        <f t="array" aca="1" ref="AQ22" ca="1">OFFSET($B$2,$AB22,COLUMN(O:O),,)</f>
        <v>0</v>
      </c>
      <c r="AR22" s="6" cm="1">
        <f t="array" aca="1" ref="AR22" ca="1">OFFSET($B$2,$AB22,COLUMN(P:P),,)</f>
        <v>0</v>
      </c>
      <c r="AS22" s="6" cm="1">
        <f t="array" aca="1" ref="AS22" ca="1">OFFSET($B$2,$AB22,COLUMN(Q:Q),,)</f>
        <v>0</v>
      </c>
      <c r="AT22" s="6" cm="1">
        <f t="array" aca="1" ref="AT22" ca="1">OFFSET($B$2,$AB22,COLUMN(R:R),,)</f>
        <v>0</v>
      </c>
      <c r="AU22" s="6" cm="1">
        <f t="array" aca="1" ref="AU22" ca="1">OFFSET($B$2,$AB22,COLUMN(S:S),,)</f>
        <v>0</v>
      </c>
      <c r="AV22" s="6" cm="1">
        <f t="array" aca="1" ref="AV22" ca="1">OFFSET($B$2,$AB22,COLUMN(T:T),,)</f>
        <v>0</v>
      </c>
      <c r="AW22" s="6" cm="1">
        <f t="array" aca="1" ref="AW22" ca="1">OFFSET($B$2,$AB22,COLUMN(U:U),,)</f>
        <v>0</v>
      </c>
      <c r="AY22" s="6">
        <v>20</v>
      </c>
      <c r="AZ22" s="6" t="str">
        <f>$AC$4</f>
        <v>DA5640-407</v>
      </c>
      <c r="BA22" s="6">
        <f>$AD$2</f>
        <v>4</v>
      </c>
      <c r="BB22" s="6">
        <f ca="1">$AD$4</f>
        <v>3</v>
      </c>
    </row>
    <row r="23" spans="1:54">
      <c r="A23" s="6">
        <v>21</v>
      </c>
      <c r="B23" s="6" t="str">
        <f>Inventory!A23</f>
        <v>DC0819-001</v>
      </c>
      <c r="C23" s="6" t="str">
        <f>Inventory!B23</f>
        <v>MS</v>
      </c>
      <c r="D23" s="6">
        <f>Inventory!C23</f>
        <v>0</v>
      </c>
      <c r="E23" s="6">
        <f>Inventory!D23</f>
        <v>0</v>
      </c>
      <c r="F23" s="6">
        <f>Inventory!E23</f>
        <v>1</v>
      </c>
      <c r="G23" s="6">
        <f>Inventory!F23</f>
        <v>1</v>
      </c>
      <c r="H23" s="6">
        <f>Inventory!G23</f>
        <v>0</v>
      </c>
      <c r="I23" s="6">
        <f>Inventory!H23</f>
        <v>1</v>
      </c>
      <c r="J23" s="6">
        <f>Inventory!I23</f>
        <v>9</v>
      </c>
      <c r="K23" s="6">
        <f>Inventory!J23</f>
        <v>1</v>
      </c>
      <c r="L23" s="6">
        <f>Inventory!K23</f>
        <v>8</v>
      </c>
      <c r="M23" s="6">
        <f>Inventory!L23</f>
        <v>3</v>
      </c>
      <c r="N23" s="6">
        <f>Inventory!M23</f>
        <v>43</v>
      </c>
      <c r="O23" s="6">
        <f>Inventory!N23</f>
        <v>0</v>
      </c>
      <c r="P23" s="6">
        <f>Inventory!O23</f>
        <v>2</v>
      </c>
      <c r="Q23" s="6">
        <f>Inventory!P23</f>
        <v>1</v>
      </c>
      <c r="R23" s="6">
        <f>Inventory!Q23</f>
        <v>1</v>
      </c>
      <c r="S23" s="6">
        <f>Inventory!R23</f>
        <v>0</v>
      </c>
      <c r="T23" s="6">
        <f>Inventory!S23</f>
        <v>4</v>
      </c>
      <c r="U23" s="6">
        <f>Inventory!T23</f>
        <v>0</v>
      </c>
      <c r="V23" s="6">
        <f>Inventory!U23</f>
        <v>0</v>
      </c>
      <c r="W23" s="6">
        <f>Inventory!V23</f>
        <v>0</v>
      </c>
      <c r="X23" s="6">
        <f>Inventory!W23</f>
        <v>0</v>
      </c>
      <c r="Y23" s="6">
        <f>Inventory!X23</f>
        <v>0</v>
      </c>
      <c r="Z23" s="6">
        <f>Inventory!Y23</f>
        <v>0</v>
      </c>
      <c r="AB23" s="6" cm="1">
        <f t="array" ref="AB23">SMALL(IF(成人兒童=$AC$1,ROW($A$3:$A$40)-2,9999),ROW(21:21))</f>
        <v>9999</v>
      </c>
      <c r="AC23" s="6" cm="1">
        <f t="array" ref="AC23">_xlfn.IFS(AB23=$A$3,$B$3,AB23=$A$4,$B$4,AB23=$A$5,$B$5,AB23=$A$6,$B$6,AB23=$A$7,$B$7,AB23=$A$8,$B$8,AB23=$A$9,$B$9,AB23=$A$10,$B$10,AB23=$A$11,$B$11,AB23=$A$12,$B$12,AB23=$A$13,$B$13,AB23=$A$14,$B$14,AB23=$A$15,$B$15,AB23=$A$16,$B$16,AB23=$A$17,$B$17,AB23=$A$18,$B$18,AB23=$A$19,$B$19,AB23=$A$20,$B$20,AB23=$A$21,$B$21,AB23=$A$22,$B$22,AB23=$A$23,$B$23,AB23=$A$24,$B$24,AB23=$A$25,$B$25,AB23=$A$26,$B$26,AB23=$A$27,$B$27,AB23=$A$28,$B$28,AB23=$A$29,$B$29,AB23=$A$30,$B$30,AB23=$A$31,$B$31,AB23=$A$32,$B$32,AB23=$A$33,$B$33,AB23=$A$34,$B$34,AB23=$A$35,$B$35,AB23=$A$36,$B$36,AB23=$A$37,$B$37,AB23=$A$38,$B$38,AB23=$A$39,$B$39,AB23=$A$40,$B$40,TRUE,0.1)</f>
        <v>0.1</v>
      </c>
      <c r="AD23" s="6" cm="1">
        <f t="array" aca="1" ref="AD23" ca="1">OFFSET($B$2,$AB23,COLUMN(B:B),,)</f>
        <v>0</v>
      </c>
      <c r="AE23" s="6" cm="1">
        <f t="array" aca="1" ref="AE23" ca="1">OFFSET($B$2,$AB23,COLUMN(C:C),,)</f>
        <v>0</v>
      </c>
      <c r="AF23" s="6" cm="1">
        <f t="array" aca="1" ref="AF23" ca="1">OFFSET($B$2,$AB23,COLUMN(D:D),,)</f>
        <v>0</v>
      </c>
      <c r="AG23" s="6" cm="1">
        <f t="array" aca="1" ref="AG23" ca="1">OFFSET($B$2,$AB23,COLUMN(E:E),,)</f>
        <v>0</v>
      </c>
      <c r="AH23" s="6" cm="1">
        <f t="array" aca="1" ref="AH23" ca="1">OFFSET($B$2,$AB23,COLUMN(F:F),,)</f>
        <v>0</v>
      </c>
      <c r="AI23" s="6" cm="1">
        <f t="array" aca="1" ref="AI23" ca="1">OFFSET($B$2,$AB23,COLUMN(G:G),,)</f>
        <v>0</v>
      </c>
      <c r="AJ23" s="6" cm="1">
        <f t="array" aca="1" ref="AJ23" ca="1">OFFSET($B$2,$AB23,COLUMN(H:H),,)</f>
        <v>0</v>
      </c>
      <c r="AK23" s="6" cm="1">
        <f t="array" aca="1" ref="AK23" ca="1">OFFSET($B$2,$AB23,COLUMN(I:I),,)</f>
        <v>0</v>
      </c>
      <c r="AL23" s="6" cm="1">
        <f t="array" aca="1" ref="AL23" ca="1">OFFSET($B$2,$AB23,COLUMN(J:J),,)</f>
        <v>0</v>
      </c>
      <c r="AM23" s="6" cm="1">
        <f t="array" aca="1" ref="AM23" ca="1">OFFSET($B$2,$AB23,COLUMN(K:K),,)</f>
        <v>0</v>
      </c>
      <c r="AN23" s="6" cm="1">
        <f t="array" aca="1" ref="AN23" ca="1">OFFSET($B$2,$AB23,COLUMN(L:L),,)</f>
        <v>0</v>
      </c>
      <c r="AO23" s="6" cm="1">
        <f t="array" aca="1" ref="AO23" ca="1">OFFSET($B$2,$AB23,COLUMN(M:M),,)</f>
        <v>0</v>
      </c>
      <c r="AP23" s="6" cm="1">
        <f t="array" aca="1" ref="AP23" ca="1">OFFSET($B$2,$AB23,COLUMN(N:N),,)</f>
        <v>0</v>
      </c>
      <c r="AQ23" s="6" cm="1">
        <f t="array" aca="1" ref="AQ23" ca="1">OFFSET($B$2,$AB23,COLUMN(O:O),,)</f>
        <v>0</v>
      </c>
      <c r="AR23" s="6" cm="1">
        <f t="array" aca="1" ref="AR23" ca="1">OFFSET($B$2,$AB23,COLUMN(P:P),,)</f>
        <v>0</v>
      </c>
      <c r="AS23" s="6" cm="1">
        <f t="array" aca="1" ref="AS23" ca="1">OFFSET($B$2,$AB23,COLUMN(Q:Q),,)</f>
        <v>0</v>
      </c>
      <c r="AT23" s="6" cm="1">
        <f t="array" aca="1" ref="AT23" ca="1">OFFSET($B$2,$AB23,COLUMN(R:R),,)</f>
        <v>0</v>
      </c>
      <c r="AU23" s="6" cm="1">
        <f t="array" aca="1" ref="AU23" ca="1">OFFSET($B$2,$AB23,COLUMN(S:S),,)</f>
        <v>0</v>
      </c>
      <c r="AV23" s="6" cm="1">
        <f t="array" aca="1" ref="AV23" ca="1">OFFSET($B$2,$AB23,COLUMN(T:T),,)</f>
        <v>0</v>
      </c>
      <c r="AW23" s="6" cm="1">
        <f t="array" aca="1" ref="AW23" ca="1">OFFSET($B$2,$AB23,COLUMN(U:U),,)</f>
        <v>0</v>
      </c>
      <c r="AY23" s="6">
        <v>21</v>
      </c>
      <c r="AZ23" s="6" t="str">
        <f t="shared" ref="AZ23:AZ40" si="1">$AC$4</f>
        <v>DA5640-407</v>
      </c>
      <c r="BA23" s="6">
        <f>$AE$2</f>
        <v>4.5</v>
      </c>
      <c r="BB23" s="6">
        <f ca="1">$AE$4</f>
        <v>6</v>
      </c>
    </row>
    <row r="24" spans="1:54">
      <c r="A24" s="6">
        <v>22</v>
      </c>
      <c r="B24" s="6" t="str">
        <f>Inventory!A24</f>
        <v>DA5640-004</v>
      </c>
      <c r="C24" s="6" t="str">
        <f>Inventory!B24</f>
        <v>MS</v>
      </c>
      <c r="D24" s="6">
        <f>Inventory!C24</f>
        <v>0</v>
      </c>
      <c r="E24" s="6">
        <f>Inventory!D24</f>
        <v>0</v>
      </c>
      <c r="F24" s="6">
        <f>Inventory!E24</f>
        <v>0</v>
      </c>
      <c r="G24" s="6">
        <f>Inventory!F24</f>
        <v>0</v>
      </c>
      <c r="H24" s="6">
        <f>Inventory!G24</f>
        <v>0</v>
      </c>
      <c r="I24" s="6">
        <f>Inventory!H24</f>
        <v>2</v>
      </c>
      <c r="J24" s="6">
        <f>Inventory!I24</f>
        <v>2</v>
      </c>
      <c r="K24" s="6">
        <f>Inventory!J24</f>
        <v>3</v>
      </c>
      <c r="L24" s="6">
        <f>Inventory!K24</f>
        <v>0</v>
      </c>
      <c r="M24" s="6">
        <f>Inventory!L24</f>
        <v>7</v>
      </c>
      <c r="N24" s="6">
        <f>Inventory!M24</f>
        <v>1</v>
      </c>
      <c r="O24" s="6">
        <f>Inventory!N24</f>
        <v>13</v>
      </c>
      <c r="P24" s="6">
        <f>Inventory!O24</f>
        <v>4</v>
      </c>
      <c r="Q24" s="6">
        <f>Inventory!P24</f>
        <v>0</v>
      </c>
      <c r="R24" s="6">
        <f>Inventory!Q24</f>
        <v>0</v>
      </c>
      <c r="S24" s="6">
        <f>Inventory!R24</f>
        <v>37</v>
      </c>
      <c r="T24" s="6">
        <f>Inventory!S24</f>
        <v>1</v>
      </c>
      <c r="U24" s="6">
        <f>Inventory!T24</f>
        <v>0</v>
      </c>
      <c r="V24" s="6">
        <f>Inventory!U24</f>
        <v>0</v>
      </c>
      <c r="W24" s="6">
        <f>Inventory!V24</f>
        <v>0</v>
      </c>
      <c r="X24" s="6">
        <f>Inventory!W24</f>
        <v>0</v>
      </c>
      <c r="Y24" s="6">
        <f>Inventory!X24</f>
        <v>0</v>
      </c>
      <c r="Z24" s="6">
        <f>Inventory!Y24</f>
        <v>0</v>
      </c>
      <c r="AB24" s="6" cm="1">
        <f t="array" ref="AB24">SMALL(IF(成人兒童=$AC$1,ROW($A$3:$A$40)-2,9999),ROW(22:22))</f>
        <v>9999</v>
      </c>
      <c r="AC24" s="6" cm="1">
        <f t="array" ref="AC24">_xlfn.IFS(AB24=$A$3,$B$3,AB24=$A$4,$B$4,AB24=$A$5,$B$5,AB24=$A$6,$B$6,AB24=$A$7,$B$7,AB24=$A$8,$B$8,AB24=$A$9,$B$9,AB24=$A$10,$B$10,AB24=$A$11,$B$11,AB24=$A$12,$B$12,AB24=$A$13,$B$13,AB24=$A$14,$B$14,AB24=$A$15,$B$15,AB24=$A$16,$B$16,AB24=$A$17,$B$17,AB24=$A$18,$B$18,AB24=$A$19,$B$19,AB24=$A$20,$B$20,AB24=$A$21,$B$21,AB24=$A$22,$B$22,AB24=$A$23,$B$23,AB24=$A$24,$B$24,AB24=$A$25,$B$25,AB24=$A$26,$B$26,AB24=$A$27,$B$27,AB24=$A$28,$B$28,AB24=$A$29,$B$29,AB24=$A$30,$B$30,AB24=$A$31,$B$31,AB24=$A$32,$B$32,AB24=$A$33,$B$33,AB24=$A$34,$B$34,AB24=$A$35,$B$35,AB24=$A$36,$B$36,AB24=$A$37,$B$37,AB24=$A$38,$B$38,AB24=$A$39,$B$39,AB24=$A$40,$B$40,TRUE,0.1)</f>
        <v>0.1</v>
      </c>
      <c r="AD24" s="6" cm="1">
        <f t="array" aca="1" ref="AD24" ca="1">OFFSET($B$2,$AB24,COLUMN(B:B),,)</f>
        <v>0</v>
      </c>
      <c r="AE24" s="6" cm="1">
        <f t="array" aca="1" ref="AE24" ca="1">OFFSET($B$2,$AB24,COLUMN(C:C),,)</f>
        <v>0</v>
      </c>
      <c r="AF24" s="6" cm="1">
        <f t="array" aca="1" ref="AF24" ca="1">OFFSET($B$2,$AB24,COLUMN(D:D),,)</f>
        <v>0</v>
      </c>
      <c r="AG24" s="6" cm="1">
        <f t="array" aca="1" ref="AG24" ca="1">OFFSET($B$2,$AB24,COLUMN(E:E),,)</f>
        <v>0</v>
      </c>
      <c r="AH24" s="6" cm="1">
        <f t="array" aca="1" ref="AH24" ca="1">OFFSET($B$2,$AB24,COLUMN(F:F),,)</f>
        <v>0</v>
      </c>
      <c r="AI24" s="6" cm="1">
        <f t="array" aca="1" ref="AI24" ca="1">OFFSET($B$2,$AB24,COLUMN(G:G),,)</f>
        <v>0</v>
      </c>
      <c r="AJ24" s="6" cm="1">
        <f t="array" aca="1" ref="AJ24" ca="1">OFFSET($B$2,$AB24,COLUMN(H:H),,)</f>
        <v>0</v>
      </c>
      <c r="AK24" s="6" cm="1">
        <f t="array" aca="1" ref="AK24" ca="1">OFFSET($B$2,$AB24,COLUMN(I:I),,)</f>
        <v>0</v>
      </c>
      <c r="AL24" s="6" cm="1">
        <f t="array" aca="1" ref="AL24" ca="1">OFFSET($B$2,$AB24,COLUMN(J:J),,)</f>
        <v>0</v>
      </c>
      <c r="AM24" s="6" cm="1">
        <f t="array" aca="1" ref="AM24" ca="1">OFFSET($B$2,$AB24,COLUMN(K:K),,)</f>
        <v>0</v>
      </c>
      <c r="AN24" s="6" cm="1">
        <f t="array" aca="1" ref="AN24" ca="1">OFFSET($B$2,$AB24,COLUMN(L:L),,)</f>
        <v>0</v>
      </c>
      <c r="AO24" s="6" cm="1">
        <f t="array" aca="1" ref="AO24" ca="1">OFFSET($B$2,$AB24,COLUMN(M:M),,)</f>
        <v>0</v>
      </c>
      <c r="AP24" s="6" cm="1">
        <f t="array" aca="1" ref="AP24" ca="1">OFFSET($B$2,$AB24,COLUMN(N:N),,)</f>
        <v>0</v>
      </c>
      <c r="AQ24" s="6" cm="1">
        <f t="array" aca="1" ref="AQ24" ca="1">OFFSET($B$2,$AB24,COLUMN(O:O),,)</f>
        <v>0</v>
      </c>
      <c r="AR24" s="6" cm="1">
        <f t="array" aca="1" ref="AR24" ca="1">OFFSET($B$2,$AB24,COLUMN(P:P),,)</f>
        <v>0</v>
      </c>
      <c r="AS24" s="6" cm="1">
        <f t="array" aca="1" ref="AS24" ca="1">OFFSET($B$2,$AB24,COLUMN(Q:Q),,)</f>
        <v>0</v>
      </c>
      <c r="AT24" s="6" cm="1">
        <f t="array" aca="1" ref="AT24" ca="1">OFFSET($B$2,$AB24,COLUMN(R:R),,)</f>
        <v>0</v>
      </c>
      <c r="AU24" s="6" cm="1">
        <f t="array" aca="1" ref="AU24" ca="1">OFFSET($B$2,$AB24,COLUMN(S:S),,)</f>
        <v>0</v>
      </c>
      <c r="AV24" s="6" cm="1">
        <f t="array" aca="1" ref="AV24" ca="1">OFFSET($B$2,$AB24,COLUMN(T:T),,)</f>
        <v>0</v>
      </c>
      <c r="AW24" s="6" cm="1">
        <f t="array" aca="1" ref="AW24" ca="1">OFFSET($B$2,$AB24,COLUMN(U:U),,)</f>
        <v>0</v>
      </c>
      <c r="AY24" s="6">
        <v>22</v>
      </c>
      <c r="AZ24" s="6" t="str">
        <f t="shared" si="1"/>
        <v>DA5640-407</v>
      </c>
      <c r="BA24" s="6">
        <f>$AF$2</f>
        <v>5</v>
      </c>
      <c r="BB24" s="6">
        <f ca="1">$AF$4</f>
        <v>12</v>
      </c>
    </row>
    <row r="25" spans="1:54">
      <c r="A25" s="6">
        <v>23</v>
      </c>
      <c r="B25" s="6">
        <f>Inventory!A25</f>
        <v>0</v>
      </c>
      <c r="C25" s="6">
        <f>Inventory!B25</f>
        <v>0</v>
      </c>
      <c r="D25" s="6">
        <f>Inventory!C25</f>
        <v>0</v>
      </c>
      <c r="E25" s="6">
        <f>Inventory!D25</f>
        <v>0</v>
      </c>
      <c r="F25" s="6">
        <f>Inventory!E25</f>
        <v>0</v>
      </c>
      <c r="G25" s="6">
        <f>Inventory!F25</f>
        <v>0</v>
      </c>
      <c r="H25" s="6">
        <f>Inventory!G25</f>
        <v>0</v>
      </c>
      <c r="I25" s="6">
        <f>Inventory!H25</f>
        <v>0</v>
      </c>
      <c r="J25" s="6">
        <f>Inventory!I25</f>
        <v>0</v>
      </c>
      <c r="K25" s="6">
        <f>Inventory!J25</f>
        <v>0</v>
      </c>
      <c r="L25" s="6">
        <f>Inventory!K25</f>
        <v>0</v>
      </c>
      <c r="M25" s="6">
        <f>Inventory!L25</f>
        <v>0</v>
      </c>
      <c r="N25" s="6">
        <f>Inventory!M25</f>
        <v>0</v>
      </c>
      <c r="O25" s="6">
        <f>Inventory!N25</f>
        <v>0</v>
      </c>
      <c r="P25" s="6">
        <f>Inventory!O25</f>
        <v>0</v>
      </c>
      <c r="Q25" s="6">
        <f>Inventory!P25</f>
        <v>0</v>
      </c>
      <c r="R25" s="6">
        <f>Inventory!Q25</f>
        <v>0</v>
      </c>
      <c r="S25" s="6">
        <f>Inventory!R25</f>
        <v>0</v>
      </c>
      <c r="T25" s="6">
        <f>Inventory!S25</f>
        <v>0</v>
      </c>
      <c r="U25" s="6">
        <f>Inventory!T25</f>
        <v>0</v>
      </c>
      <c r="V25" s="6">
        <f>Inventory!U25</f>
        <v>0</v>
      </c>
      <c r="W25" s="6">
        <f>Inventory!V25</f>
        <v>0</v>
      </c>
      <c r="X25" s="6">
        <f>Inventory!W25</f>
        <v>0</v>
      </c>
      <c r="Y25" s="6">
        <f>Inventory!X25</f>
        <v>0</v>
      </c>
      <c r="Z25" s="6">
        <f>Inventory!Y25</f>
        <v>0</v>
      </c>
      <c r="AB25" s="6" cm="1">
        <f t="array" ref="AB25">SMALL(IF(成人兒童=$AC$1,ROW($A$3:$A$40)-2,9999),ROW(23:23))</f>
        <v>9999</v>
      </c>
      <c r="AC25" s="6" cm="1">
        <f t="array" ref="AC25">_xlfn.IFS(AB25=$A$3,$B$3,AB25=$A$4,$B$4,AB25=$A$5,$B$5,AB25=$A$6,$B$6,AB25=$A$7,$B$7,AB25=$A$8,$B$8,AB25=$A$9,$B$9,AB25=$A$10,$B$10,AB25=$A$11,$B$11,AB25=$A$12,$B$12,AB25=$A$13,$B$13,AB25=$A$14,$B$14,AB25=$A$15,$B$15,AB25=$A$16,$B$16,AB25=$A$17,$B$17,AB25=$A$18,$B$18,AB25=$A$19,$B$19,AB25=$A$20,$B$20,AB25=$A$21,$B$21,AB25=$A$22,$B$22,AB25=$A$23,$B$23,AB25=$A$24,$B$24,AB25=$A$25,$B$25,AB25=$A$26,$B$26,AB25=$A$27,$B$27,AB25=$A$28,$B$28,AB25=$A$29,$B$29,AB25=$A$30,$B$30,AB25=$A$31,$B$31,AB25=$A$32,$B$32,AB25=$A$33,$B$33,AB25=$A$34,$B$34,AB25=$A$35,$B$35,AB25=$A$36,$B$36,AB25=$A$37,$B$37,AB25=$A$38,$B$38,AB25=$A$39,$B$39,AB25=$A$40,$B$40,TRUE,0.1)</f>
        <v>0.1</v>
      </c>
      <c r="AD25" s="6" cm="1">
        <f t="array" aca="1" ref="AD25" ca="1">OFFSET($B$2,$AB25,COLUMN(B:B),,)</f>
        <v>0</v>
      </c>
      <c r="AE25" s="6" cm="1">
        <f t="array" aca="1" ref="AE25" ca="1">OFFSET($B$2,$AB25,COLUMN(C:C),,)</f>
        <v>0</v>
      </c>
      <c r="AF25" s="6" cm="1">
        <f t="array" aca="1" ref="AF25" ca="1">OFFSET($B$2,$AB25,COLUMN(D:D),,)</f>
        <v>0</v>
      </c>
      <c r="AG25" s="6" cm="1">
        <f t="array" aca="1" ref="AG25" ca="1">OFFSET($B$2,$AB25,COLUMN(E:E),,)</f>
        <v>0</v>
      </c>
      <c r="AH25" s="6" cm="1">
        <f t="array" aca="1" ref="AH25" ca="1">OFFSET($B$2,$AB25,COLUMN(F:F),,)</f>
        <v>0</v>
      </c>
      <c r="AI25" s="6" cm="1">
        <f t="array" aca="1" ref="AI25" ca="1">OFFSET($B$2,$AB25,COLUMN(G:G),,)</f>
        <v>0</v>
      </c>
      <c r="AJ25" s="6" cm="1">
        <f t="array" aca="1" ref="AJ25" ca="1">OFFSET($B$2,$AB25,COLUMN(H:H),,)</f>
        <v>0</v>
      </c>
      <c r="AK25" s="6" cm="1">
        <f t="array" aca="1" ref="AK25" ca="1">OFFSET($B$2,$AB25,COLUMN(I:I),,)</f>
        <v>0</v>
      </c>
      <c r="AL25" s="6" cm="1">
        <f t="array" aca="1" ref="AL25" ca="1">OFFSET($B$2,$AB25,COLUMN(J:J),,)</f>
        <v>0</v>
      </c>
      <c r="AM25" s="6" cm="1">
        <f t="array" aca="1" ref="AM25" ca="1">OFFSET($B$2,$AB25,COLUMN(K:K),,)</f>
        <v>0</v>
      </c>
      <c r="AN25" s="6" cm="1">
        <f t="array" aca="1" ref="AN25" ca="1">OFFSET($B$2,$AB25,COLUMN(L:L),,)</f>
        <v>0</v>
      </c>
      <c r="AO25" s="6" cm="1">
        <f t="array" aca="1" ref="AO25" ca="1">OFFSET($B$2,$AB25,COLUMN(M:M),,)</f>
        <v>0</v>
      </c>
      <c r="AP25" s="6" cm="1">
        <f t="array" aca="1" ref="AP25" ca="1">OFFSET($B$2,$AB25,COLUMN(N:N),,)</f>
        <v>0</v>
      </c>
      <c r="AQ25" s="6" cm="1">
        <f t="array" aca="1" ref="AQ25" ca="1">OFFSET($B$2,$AB25,COLUMN(O:O),,)</f>
        <v>0</v>
      </c>
      <c r="AR25" s="6" cm="1">
        <f t="array" aca="1" ref="AR25" ca="1">OFFSET($B$2,$AB25,COLUMN(P:P),,)</f>
        <v>0</v>
      </c>
      <c r="AS25" s="6" cm="1">
        <f t="array" aca="1" ref="AS25" ca="1">OFFSET($B$2,$AB25,COLUMN(Q:Q),,)</f>
        <v>0</v>
      </c>
      <c r="AT25" s="6" cm="1">
        <f t="array" aca="1" ref="AT25" ca="1">OFFSET($B$2,$AB25,COLUMN(R:R),,)</f>
        <v>0</v>
      </c>
      <c r="AU25" s="6" cm="1">
        <f t="array" aca="1" ref="AU25" ca="1">OFFSET($B$2,$AB25,COLUMN(S:S),,)</f>
        <v>0</v>
      </c>
      <c r="AV25" s="6" cm="1">
        <f t="array" aca="1" ref="AV25" ca="1">OFFSET($B$2,$AB25,COLUMN(T:T),,)</f>
        <v>0</v>
      </c>
      <c r="AW25" s="6" cm="1">
        <f t="array" aca="1" ref="AW25" ca="1">OFFSET($B$2,$AB25,COLUMN(U:U),,)</f>
        <v>0</v>
      </c>
      <c r="AY25" s="6">
        <v>23</v>
      </c>
      <c r="AZ25" s="6" t="str">
        <f t="shared" si="1"/>
        <v>DA5640-407</v>
      </c>
      <c r="BA25" s="6">
        <f>$AG$2</f>
        <v>5.5</v>
      </c>
      <c r="BB25" s="6">
        <f ca="1">$AG$4</f>
        <v>13</v>
      </c>
    </row>
    <row r="26" spans="1:54">
      <c r="A26" s="6">
        <v>24</v>
      </c>
      <c r="B26" s="6">
        <f>Inventory!A26</f>
        <v>0</v>
      </c>
      <c r="C26" s="6">
        <f>Inventory!B26</f>
        <v>0</v>
      </c>
      <c r="D26" s="6">
        <f>Inventory!C26</f>
        <v>0</v>
      </c>
      <c r="E26" s="6">
        <f>Inventory!D26</f>
        <v>0</v>
      </c>
      <c r="F26" s="6">
        <f>Inventory!E26</f>
        <v>0</v>
      </c>
      <c r="G26" s="6">
        <f>Inventory!F26</f>
        <v>0</v>
      </c>
      <c r="H26" s="6">
        <f>Inventory!G26</f>
        <v>0</v>
      </c>
      <c r="I26" s="6">
        <f>Inventory!H26</f>
        <v>0</v>
      </c>
      <c r="J26" s="6">
        <f>Inventory!I26</f>
        <v>0</v>
      </c>
      <c r="K26" s="6">
        <f>Inventory!J26</f>
        <v>0</v>
      </c>
      <c r="L26" s="6">
        <f>Inventory!K26</f>
        <v>0</v>
      </c>
      <c r="M26" s="6">
        <f>Inventory!L26</f>
        <v>0</v>
      </c>
      <c r="N26" s="6">
        <f>Inventory!M26</f>
        <v>0</v>
      </c>
      <c r="O26" s="6">
        <f>Inventory!N26</f>
        <v>0</v>
      </c>
      <c r="P26" s="6">
        <f>Inventory!O26</f>
        <v>0</v>
      </c>
      <c r="Q26" s="6">
        <f>Inventory!P26</f>
        <v>0</v>
      </c>
      <c r="R26" s="6">
        <f>Inventory!Q26</f>
        <v>0</v>
      </c>
      <c r="S26" s="6">
        <f>Inventory!R26</f>
        <v>0</v>
      </c>
      <c r="T26" s="6">
        <f>Inventory!S26</f>
        <v>0</v>
      </c>
      <c r="U26" s="6">
        <f>Inventory!T26</f>
        <v>0</v>
      </c>
      <c r="V26" s="6">
        <f>Inventory!U26</f>
        <v>0</v>
      </c>
      <c r="W26" s="6">
        <f>Inventory!V26</f>
        <v>0</v>
      </c>
      <c r="X26" s="6">
        <f>Inventory!W26</f>
        <v>0</v>
      </c>
      <c r="Y26" s="6">
        <f>Inventory!X26</f>
        <v>0</v>
      </c>
      <c r="Z26" s="6">
        <f>Inventory!Y26</f>
        <v>0</v>
      </c>
      <c r="AB26" s="6" cm="1">
        <f t="array" ref="AB26">SMALL(IF(成人兒童=$AC$1,ROW($A$3:$A$40)-2,9999),ROW(24:24))</f>
        <v>9999</v>
      </c>
      <c r="AC26" s="6" cm="1">
        <f t="array" ref="AC26">_xlfn.IFS(AB26=$A$3,$B$3,AB26=$A$4,$B$4,AB26=$A$5,$B$5,AB26=$A$6,$B$6,AB26=$A$7,$B$7,AB26=$A$8,$B$8,AB26=$A$9,$B$9,AB26=$A$10,$B$10,AB26=$A$11,$B$11,AB26=$A$12,$B$12,AB26=$A$13,$B$13,AB26=$A$14,$B$14,AB26=$A$15,$B$15,AB26=$A$16,$B$16,AB26=$A$17,$B$17,AB26=$A$18,$B$18,AB26=$A$19,$B$19,AB26=$A$20,$B$20,AB26=$A$21,$B$21,AB26=$A$22,$B$22,AB26=$A$23,$B$23,AB26=$A$24,$B$24,AB26=$A$25,$B$25,AB26=$A$26,$B$26,AB26=$A$27,$B$27,AB26=$A$28,$B$28,AB26=$A$29,$B$29,AB26=$A$30,$B$30,AB26=$A$31,$B$31,AB26=$A$32,$B$32,AB26=$A$33,$B$33,AB26=$A$34,$B$34,AB26=$A$35,$B$35,AB26=$A$36,$B$36,AB26=$A$37,$B$37,AB26=$A$38,$B$38,AB26=$A$39,$B$39,AB26=$A$40,$B$40,TRUE,0.1)</f>
        <v>0.1</v>
      </c>
      <c r="AD26" s="6" cm="1">
        <f t="array" aca="1" ref="AD26" ca="1">OFFSET($B$2,$AB26,COLUMN(B:B),,)</f>
        <v>0</v>
      </c>
      <c r="AE26" s="6" cm="1">
        <f t="array" aca="1" ref="AE26" ca="1">OFFSET($B$2,$AB26,COLUMN(C:C),,)</f>
        <v>0</v>
      </c>
      <c r="AF26" s="6" cm="1">
        <f t="array" aca="1" ref="AF26" ca="1">OFFSET($B$2,$AB26,COLUMN(D:D),,)</f>
        <v>0</v>
      </c>
      <c r="AG26" s="6" cm="1">
        <f t="array" aca="1" ref="AG26" ca="1">OFFSET($B$2,$AB26,COLUMN(E:E),,)</f>
        <v>0</v>
      </c>
      <c r="AH26" s="6" cm="1">
        <f t="array" aca="1" ref="AH26" ca="1">OFFSET($B$2,$AB26,COLUMN(F:F),,)</f>
        <v>0</v>
      </c>
      <c r="AI26" s="6" cm="1">
        <f t="array" aca="1" ref="AI26" ca="1">OFFSET($B$2,$AB26,COLUMN(G:G),,)</f>
        <v>0</v>
      </c>
      <c r="AJ26" s="6" cm="1">
        <f t="array" aca="1" ref="AJ26" ca="1">OFFSET($B$2,$AB26,COLUMN(H:H),,)</f>
        <v>0</v>
      </c>
      <c r="AK26" s="6" cm="1">
        <f t="array" aca="1" ref="AK26" ca="1">OFFSET($B$2,$AB26,COLUMN(I:I),,)</f>
        <v>0</v>
      </c>
      <c r="AL26" s="6" cm="1">
        <f t="array" aca="1" ref="AL26" ca="1">OFFSET($B$2,$AB26,COLUMN(J:J),,)</f>
        <v>0</v>
      </c>
      <c r="AM26" s="6" cm="1">
        <f t="array" aca="1" ref="AM26" ca="1">OFFSET($B$2,$AB26,COLUMN(K:K),,)</f>
        <v>0</v>
      </c>
      <c r="AN26" s="6" cm="1">
        <f t="array" aca="1" ref="AN26" ca="1">OFFSET($B$2,$AB26,COLUMN(L:L),,)</f>
        <v>0</v>
      </c>
      <c r="AO26" s="6" cm="1">
        <f t="array" aca="1" ref="AO26" ca="1">OFFSET($B$2,$AB26,COLUMN(M:M),,)</f>
        <v>0</v>
      </c>
      <c r="AP26" s="6" cm="1">
        <f t="array" aca="1" ref="AP26" ca="1">OFFSET($B$2,$AB26,COLUMN(N:N),,)</f>
        <v>0</v>
      </c>
      <c r="AQ26" s="6" cm="1">
        <f t="array" aca="1" ref="AQ26" ca="1">OFFSET($B$2,$AB26,COLUMN(O:O),,)</f>
        <v>0</v>
      </c>
      <c r="AR26" s="6" cm="1">
        <f t="array" aca="1" ref="AR26" ca="1">OFFSET($B$2,$AB26,COLUMN(P:P),,)</f>
        <v>0</v>
      </c>
      <c r="AS26" s="6" cm="1">
        <f t="array" aca="1" ref="AS26" ca="1">OFFSET($B$2,$AB26,COLUMN(Q:Q),,)</f>
        <v>0</v>
      </c>
      <c r="AT26" s="6" cm="1">
        <f t="array" aca="1" ref="AT26" ca="1">OFFSET($B$2,$AB26,COLUMN(R:R),,)</f>
        <v>0</v>
      </c>
      <c r="AU26" s="6" cm="1">
        <f t="array" aca="1" ref="AU26" ca="1">OFFSET($B$2,$AB26,COLUMN(S:S),,)</f>
        <v>0</v>
      </c>
      <c r="AV26" s="6" cm="1">
        <f t="array" aca="1" ref="AV26" ca="1">OFFSET($B$2,$AB26,COLUMN(T:T),,)</f>
        <v>0</v>
      </c>
      <c r="AW26" s="6" cm="1">
        <f t="array" aca="1" ref="AW26" ca="1">OFFSET($B$2,$AB26,COLUMN(U:U),,)</f>
        <v>0</v>
      </c>
      <c r="AY26" s="6">
        <v>24</v>
      </c>
      <c r="AZ26" s="6" t="str">
        <f t="shared" si="1"/>
        <v>DA5640-407</v>
      </c>
      <c r="BA26" s="6">
        <f>$AH$2</f>
        <v>6</v>
      </c>
      <c r="BB26" s="6">
        <f ca="1">$AH$4</f>
        <v>0</v>
      </c>
    </row>
    <row r="27" spans="1:54">
      <c r="A27" s="6">
        <v>25</v>
      </c>
      <c r="B27" s="6">
        <f>Inventory!A27</f>
        <v>0</v>
      </c>
      <c r="C27" s="6">
        <f>Inventory!B27</f>
        <v>0</v>
      </c>
      <c r="D27" s="6">
        <f>Inventory!C27</f>
        <v>0</v>
      </c>
      <c r="E27" s="6">
        <f>Inventory!D27</f>
        <v>0</v>
      </c>
      <c r="F27" s="6">
        <f>Inventory!E27</f>
        <v>0</v>
      </c>
      <c r="G27" s="6">
        <f>Inventory!F27</f>
        <v>0</v>
      </c>
      <c r="H27" s="6">
        <f>Inventory!G27</f>
        <v>0</v>
      </c>
      <c r="I27" s="6">
        <f>Inventory!H27</f>
        <v>0</v>
      </c>
      <c r="J27" s="6">
        <f>Inventory!I27</f>
        <v>0</v>
      </c>
      <c r="K27" s="6">
        <f>Inventory!J27</f>
        <v>0</v>
      </c>
      <c r="L27" s="6">
        <f>Inventory!K27</f>
        <v>0</v>
      </c>
      <c r="M27" s="6">
        <f>Inventory!L27</f>
        <v>0</v>
      </c>
      <c r="N27" s="6">
        <f>Inventory!M27</f>
        <v>0</v>
      </c>
      <c r="O27" s="6">
        <f>Inventory!N27</f>
        <v>0</v>
      </c>
      <c r="P27" s="6">
        <f>Inventory!O27</f>
        <v>0</v>
      </c>
      <c r="Q27" s="6">
        <f>Inventory!P27</f>
        <v>0</v>
      </c>
      <c r="R27" s="6">
        <f>Inventory!Q27</f>
        <v>0</v>
      </c>
      <c r="S27" s="6">
        <f>Inventory!R27</f>
        <v>0</v>
      </c>
      <c r="T27" s="6">
        <f>Inventory!S27</f>
        <v>0</v>
      </c>
      <c r="U27" s="6">
        <f>Inventory!T27</f>
        <v>0</v>
      </c>
      <c r="V27" s="6">
        <f>Inventory!U27</f>
        <v>0</v>
      </c>
      <c r="W27" s="6">
        <f>Inventory!V27</f>
        <v>0</v>
      </c>
      <c r="X27" s="6">
        <f>Inventory!W27</f>
        <v>0</v>
      </c>
      <c r="Y27" s="6">
        <f>Inventory!X27</f>
        <v>0</v>
      </c>
      <c r="Z27" s="6">
        <f>Inventory!Y27</f>
        <v>0</v>
      </c>
      <c r="AB27" s="6" cm="1">
        <f t="array" ref="AB27">SMALL(IF(成人兒童=$AC$1,ROW($A$3:$A$40)-2,9999),ROW(25:25))</f>
        <v>9999</v>
      </c>
      <c r="AC27" s="6" cm="1">
        <f t="array" ref="AC27">_xlfn.IFS(AB27=$A$3,$B$3,AB27=$A$4,$B$4,AB27=$A$5,$B$5,AB27=$A$6,$B$6,AB27=$A$7,$B$7,AB27=$A$8,$B$8,AB27=$A$9,$B$9,AB27=$A$10,$B$10,AB27=$A$11,$B$11,AB27=$A$12,$B$12,AB27=$A$13,$B$13,AB27=$A$14,$B$14,AB27=$A$15,$B$15,AB27=$A$16,$B$16,AB27=$A$17,$B$17,AB27=$A$18,$B$18,AB27=$A$19,$B$19,AB27=$A$20,$B$20,AB27=$A$21,$B$21,AB27=$A$22,$B$22,AB27=$A$23,$B$23,AB27=$A$24,$B$24,AB27=$A$25,$B$25,AB27=$A$26,$B$26,AB27=$A$27,$B$27,AB27=$A$28,$B$28,AB27=$A$29,$B$29,AB27=$A$30,$B$30,AB27=$A$31,$B$31,AB27=$A$32,$B$32,AB27=$A$33,$B$33,AB27=$A$34,$B$34,AB27=$A$35,$B$35,AB27=$A$36,$B$36,AB27=$A$37,$B$37,AB27=$A$38,$B$38,AB27=$A$39,$B$39,AB27=$A$40,$B$40,TRUE,0.1)</f>
        <v>0.1</v>
      </c>
      <c r="AD27" s="6" cm="1">
        <f t="array" aca="1" ref="AD27" ca="1">OFFSET($B$2,$AB27,COLUMN(B:B),,)</f>
        <v>0</v>
      </c>
      <c r="AE27" s="6" cm="1">
        <f t="array" aca="1" ref="AE27" ca="1">OFFSET($B$2,$AB27,COLUMN(C:C),,)</f>
        <v>0</v>
      </c>
      <c r="AF27" s="6" cm="1">
        <f t="array" aca="1" ref="AF27" ca="1">OFFSET($B$2,$AB27,COLUMN(D:D),,)</f>
        <v>0</v>
      </c>
      <c r="AG27" s="6" cm="1">
        <f t="array" aca="1" ref="AG27" ca="1">OFFSET($B$2,$AB27,COLUMN(E:E),,)</f>
        <v>0</v>
      </c>
      <c r="AH27" s="6" cm="1">
        <f t="array" aca="1" ref="AH27" ca="1">OFFSET($B$2,$AB27,COLUMN(F:F),,)</f>
        <v>0</v>
      </c>
      <c r="AI27" s="6" cm="1">
        <f t="array" aca="1" ref="AI27" ca="1">OFFSET($B$2,$AB27,COLUMN(G:G),,)</f>
        <v>0</v>
      </c>
      <c r="AJ27" s="6" cm="1">
        <f t="array" aca="1" ref="AJ27" ca="1">OFFSET($B$2,$AB27,COLUMN(H:H),,)</f>
        <v>0</v>
      </c>
      <c r="AK27" s="6" cm="1">
        <f t="array" aca="1" ref="AK27" ca="1">OFFSET($B$2,$AB27,COLUMN(I:I),,)</f>
        <v>0</v>
      </c>
      <c r="AL27" s="6" cm="1">
        <f t="array" aca="1" ref="AL27" ca="1">OFFSET($B$2,$AB27,COLUMN(J:J),,)</f>
        <v>0</v>
      </c>
      <c r="AM27" s="6" cm="1">
        <f t="array" aca="1" ref="AM27" ca="1">OFFSET($B$2,$AB27,COLUMN(K:K),,)</f>
        <v>0</v>
      </c>
      <c r="AN27" s="6" cm="1">
        <f t="array" aca="1" ref="AN27" ca="1">OFFSET($B$2,$AB27,COLUMN(L:L),,)</f>
        <v>0</v>
      </c>
      <c r="AO27" s="6" cm="1">
        <f t="array" aca="1" ref="AO27" ca="1">OFFSET($B$2,$AB27,COLUMN(M:M),,)</f>
        <v>0</v>
      </c>
      <c r="AP27" s="6" cm="1">
        <f t="array" aca="1" ref="AP27" ca="1">OFFSET($B$2,$AB27,COLUMN(N:N),,)</f>
        <v>0</v>
      </c>
      <c r="AQ27" s="6" cm="1">
        <f t="array" aca="1" ref="AQ27" ca="1">OFFSET($B$2,$AB27,COLUMN(O:O),,)</f>
        <v>0</v>
      </c>
      <c r="AR27" s="6" cm="1">
        <f t="array" aca="1" ref="AR27" ca="1">OFFSET($B$2,$AB27,COLUMN(P:P),,)</f>
        <v>0</v>
      </c>
      <c r="AS27" s="6" cm="1">
        <f t="array" aca="1" ref="AS27" ca="1">OFFSET($B$2,$AB27,COLUMN(Q:Q),,)</f>
        <v>0</v>
      </c>
      <c r="AT27" s="6" cm="1">
        <f t="array" aca="1" ref="AT27" ca="1">OFFSET($B$2,$AB27,COLUMN(R:R),,)</f>
        <v>0</v>
      </c>
      <c r="AU27" s="6" cm="1">
        <f t="array" aca="1" ref="AU27" ca="1">OFFSET($B$2,$AB27,COLUMN(S:S),,)</f>
        <v>0</v>
      </c>
      <c r="AV27" s="6" cm="1">
        <f t="array" aca="1" ref="AV27" ca="1">OFFSET($B$2,$AB27,COLUMN(T:T),,)</f>
        <v>0</v>
      </c>
      <c r="AW27" s="6" cm="1">
        <f t="array" aca="1" ref="AW27" ca="1">OFFSET($B$2,$AB27,COLUMN(U:U),,)</f>
        <v>0</v>
      </c>
      <c r="AY27" s="6">
        <v>25</v>
      </c>
      <c r="AZ27" s="6" t="str">
        <f t="shared" si="1"/>
        <v>DA5640-407</v>
      </c>
      <c r="BA27" s="6">
        <f>$AI$2</f>
        <v>6.5</v>
      </c>
      <c r="BB27" s="6">
        <f ca="1">$AI$4</f>
        <v>11</v>
      </c>
    </row>
    <row r="28" spans="1:54">
      <c r="A28" s="6">
        <v>26</v>
      </c>
      <c r="B28" s="6">
        <f>Inventory!A28</f>
        <v>0</v>
      </c>
      <c r="C28" s="6">
        <f>Inventory!B28</f>
        <v>0</v>
      </c>
      <c r="D28" s="6">
        <f>Inventory!C28</f>
        <v>0</v>
      </c>
      <c r="E28" s="6">
        <f>Inventory!D28</f>
        <v>0</v>
      </c>
      <c r="F28" s="6">
        <f>Inventory!E28</f>
        <v>0</v>
      </c>
      <c r="G28" s="6">
        <f>Inventory!F28</f>
        <v>0</v>
      </c>
      <c r="H28" s="6">
        <f>Inventory!G28</f>
        <v>0</v>
      </c>
      <c r="I28" s="6">
        <f>Inventory!H28</f>
        <v>0</v>
      </c>
      <c r="J28" s="6">
        <f>Inventory!I28</f>
        <v>0</v>
      </c>
      <c r="K28" s="6">
        <f>Inventory!J28</f>
        <v>0</v>
      </c>
      <c r="L28" s="6">
        <f>Inventory!K28</f>
        <v>0</v>
      </c>
      <c r="M28" s="6">
        <f>Inventory!L28</f>
        <v>0</v>
      </c>
      <c r="N28" s="6">
        <f>Inventory!M28</f>
        <v>0</v>
      </c>
      <c r="O28" s="6">
        <f>Inventory!N28</f>
        <v>0</v>
      </c>
      <c r="P28" s="6">
        <f>Inventory!O28</f>
        <v>0</v>
      </c>
      <c r="Q28" s="6">
        <f>Inventory!P28</f>
        <v>0</v>
      </c>
      <c r="R28" s="6">
        <f>Inventory!Q28</f>
        <v>0</v>
      </c>
      <c r="S28" s="6">
        <f>Inventory!R28</f>
        <v>0</v>
      </c>
      <c r="T28" s="6">
        <f>Inventory!S28</f>
        <v>0</v>
      </c>
      <c r="U28" s="6">
        <f>Inventory!T28</f>
        <v>0</v>
      </c>
      <c r="V28" s="6">
        <f>Inventory!U28</f>
        <v>0</v>
      </c>
      <c r="W28" s="6">
        <f>Inventory!V28</f>
        <v>0</v>
      </c>
      <c r="X28" s="6">
        <f>Inventory!W28</f>
        <v>0</v>
      </c>
      <c r="Y28" s="6">
        <f>Inventory!X28</f>
        <v>0</v>
      </c>
      <c r="Z28" s="6">
        <f>Inventory!Y28</f>
        <v>0</v>
      </c>
      <c r="AY28" s="6">
        <v>26</v>
      </c>
      <c r="AZ28" s="6" t="str">
        <f t="shared" si="1"/>
        <v>DA5640-407</v>
      </c>
      <c r="BA28" s="6">
        <f>$AJ$2</f>
        <v>7</v>
      </c>
      <c r="BB28" s="6">
        <f ca="1">$AJ$4</f>
        <v>11</v>
      </c>
    </row>
    <row r="29" spans="1:54">
      <c r="A29" s="6">
        <v>27</v>
      </c>
      <c r="B29" s="6">
        <f>Inventory!A29</f>
        <v>0</v>
      </c>
      <c r="C29" s="6">
        <f>Inventory!B29</f>
        <v>0</v>
      </c>
      <c r="D29" s="6">
        <f>Inventory!C29</f>
        <v>0</v>
      </c>
      <c r="E29" s="6">
        <f>Inventory!D29</f>
        <v>0</v>
      </c>
      <c r="F29" s="6">
        <f>Inventory!E29</f>
        <v>0</v>
      </c>
      <c r="G29" s="6">
        <f>Inventory!F29</f>
        <v>0</v>
      </c>
      <c r="H29" s="6">
        <f>Inventory!G29</f>
        <v>0</v>
      </c>
      <c r="I29" s="6">
        <f>Inventory!H29</f>
        <v>0</v>
      </c>
      <c r="J29" s="6">
        <f>Inventory!I29</f>
        <v>0</v>
      </c>
      <c r="K29" s="6">
        <f>Inventory!J29</f>
        <v>0</v>
      </c>
      <c r="L29" s="6">
        <f>Inventory!K29</f>
        <v>0</v>
      </c>
      <c r="M29" s="6">
        <f>Inventory!L29</f>
        <v>0</v>
      </c>
      <c r="N29" s="6">
        <f>Inventory!M29</f>
        <v>0</v>
      </c>
      <c r="O29" s="6">
        <f>Inventory!N29</f>
        <v>0</v>
      </c>
      <c r="P29" s="6">
        <f>Inventory!O29</f>
        <v>0</v>
      </c>
      <c r="Q29" s="6">
        <f>Inventory!P29</f>
        <v>0</v>
      </c>
      <c r="R29" s="6">
        <f>Inventory!Q29</f>
        <v>0</v>
      </c>
      <c r="S29" s="6">
        <f>Inventory!R29</f>
        <v>0</v>
      </c>
      <c r="T29" s="6">
        <f>Inventory!S29</f>
        <v>0</v>
      </c>
      <c r="U29" s="6">
        <f>Inventory!T29</f>
        <v>0</v>
      </c>
      <c r="V29" s="6">
        <f>Inventory!U29</f>
        <v>0</v>
      </c>
      <c r="W29" s="6">
        <f>Inventory!V29</f>
        <v>0</v>
      </c>
      <c r="X29" s="6">
        <f>Inventory!W29</f>
        <v>0</v>
      </c>
      <c r="Y29" s="6">
        <f>Inventory!X29</f>
        <v>0</v>
      </c>
      <c r="Z29" s="6">
        <f>Inventory!Y29</f>
        <v>0</v>
      </c>
      <c r="AY29" s="6">
        <v>27</v>
      </c>
      <c r="AZ29" s="6" t="str">
        <f t="shared" si="1"/>
        <v>DA5640-407</v>
      </c>
      <c r="BA29" s="6">
        <f>$AK$2</f>
        <v>7.5</v>
      </c>
      <c r="BB29" s="6">
        <f ca="1">$AK$4</f>
        <v>3</v>
      </c>
    </row>
    <row r="30" spans="1:54">
      <c r="A30" s="6">
        <v>28</v>
      </c>
      <c r="B30" s="6">
        <f>Inventory!A30</f>
        <v>0</v>
      </c>
      <c r="C30" s="6">
        <f>Inventory!B30</f>
        <v>0</v>
      </c>
      <c r="D30" s="6">
        <f>Inventory!C30</f>
        <v>0</v>
      </c>
      <c r="E30" s="6">
        <f>Inventory!D30</f>
        <v>0</v>
      </c>
      <c r="F30" s="6">
        <f>Inventory!E30</f>
        <v>0</v>
      </c>
      <c r="G30" s="6">
        <f>Inventory!F30</f>
        <v>0</v>
      </c>
      <c r="H30" s="6">
        <f>Inventory!G30</f>
        <v>0</v>
      </c>
      <c r="I30" s="6">
        <f>Inventory!H30</f>
        <v>0</v>
      </c>
      <c r="J30" s="6">
        <f>Inventory!I30</f>
        <v>0</v>
      </c>
      <c r="K30" s="6">
        <f>Inventory!J30</f>
        <v>0</v>
      </c>
      <c r="L30" s="6">
        <f>Inventory!K30</f>
        <v>0</v>
      </c>
      <c r="M30" s="6">
        <f>Inventory!L30</f>
        <v>0</v>
      </c>
      <c r="N30" s="6">
        <f>Inventory!M30</f>
        <v>0</v>
      </c>
      <c r="O30" s="6">
        <f>Inventory!N30</f>
        <v>0</v>
      </c>
      <c r="P30" s="6">
        <f>Inventory!O30</f>
        <v>0</v>
      </c>
      <c r="Q30" s="6">
        <f>Inventory!P30</f>
        <v>0</v>
      </c>
      <c r="R30" s="6">
        <f>Inventory!Q30</f>
        <v>0</v>
      </c>
      <c r="S30" s="6">
        <f>Inventory!R30</f>
        <v>0</v>
      </c>
      <c r="T30" s="6">
        <f>Inventory!S30</f>
        <v>0</v>
      </c>
      <c r="U30" s="6">
        <f>Inventory!T30</f>
        <v>0</v>
      </c>
      <c r="V30" s="6">
        <f>Inventory!U30</f>
        <v>0</v>
      </c>
      <c r="W30" s="6">
        <f>Inventory!V30</f>
        <v>0</v>
      </c>
      <c r="X30" s="6">
        <f>Inventory!W30</f>
        <v>0</v>
      </c>
      <c r="Y30" s="6">
        <f>Inventory!X30</f>
        <v>0</v>
      </c>
      <c r="Z30" s="6">
        <f>Inventory!Y30</f>
        <v>0</v>
      </c>
      <c r="AY30" s="6">
        <v>28</v>
      </c>
      <c r="AZ30" s="6" t="str">
        <f t="shared" si="1"/>
        <v>DA5640-407</v>
      </c>
      <c r="BA30" s="6">
        <f>$AL$2</f>
        <v>8</v>
      </c>
      <c r="BB30" s="6">
        <f ca="1">$AL$4</f>
        <v>72</v>
      </c>
    </row>
    <row r="31" spans="1:54">
      <c r="A31" s="6">
        <v>29</v>
      </c>
      <c r="B31" s="6">
        <f>Inventory!A31</f>
        <v>0</v>
      </c>
      <c r="C31" s="6">
        <f>Inventory!B31</f>
        <v>0</v>
      </c>
      <c r="D31" s="6">
        <f>Inventory!C31</f>
        <v>0</v>
      </c>
      <c r="E31" s="6">
        <f>Inventory!D31</f>
        <v>0</v>
      </c>
      <c r="F31" s="6">
        <f>Inventory!E31</f>
        <v>0</v>
      </c>
      <c r="G31" s="6">
        <f>Inventory!F31</f>
        <v>0</v>
      </c>
      <c r="H31" s="6">
        <f>Inventory!G31</f>
        <v>0</v>
      </c>
      <c r="I31" s="6">
        <f>Inventory!H31</f>
        <v>0</v>
      </c>
      <c r="J31" s="6">
        <f>Inventory!I31</f>
        <v>0</v>
      </c>
      <c r="K31" s="6">
        <f>Inventory!J31</f>
        <v>0</v>
      </c>
      <c r="L31" s="6">
        <f>Inventory!K31</f>
        <v>0</v>
      </c>
      <c r="M31" s="6">
        <f>Inventory!L31</f>
        <v>0</v>
      </c>
      <c r="N31" s="6">
        <f>Inventory!M31</f>
        <v>0</v>
      </c>
      <c r="O31" s="6">
        <f>Inventory!N31</f>
        <v>0</v>
      </c>
      <c r="P31" s="6">
        <f>Inventory!O31</f>
        <v>0</v>
      </c>
      <c r="Q31" s="6">
        <f>Inventory!P31</f>
        <v>0</v>
      </c>
      <c r="R31" s="6">
        <f>Inventory!Q31</f>
        <v>0</v>
      </c>
      <c r="S31" s="6">
        <f>Inventory!R31</f>
        <v>0</v>
      </c>
      <c r="T31" s="6">
        <f>Inventory!S31</f>
        <v>0</v>
      </c>
      <c r="U31" s="6">
        <f>Inventory!T31</f>
        <v>0</v>
      </c>
      <c r="V31" s="6">
        <f>Inventory!U31</f>
        <v>0</v>
      </c>
      <c r="W31" s="6">
        <f>Inventory!V31</f>
        <v>0</v>
      </c>
      <c r="X31" s="6">
        <f>Inventory!W31</f>
        <v>0</v>
      </c>
      <c r="Y31" s="6">
        <f>Inventory!X31</f>
        <v>0</v>
      </c>
      <c r="Z31" s="6">
        <f>Inventory!Y31</f>
        <v>0</v>
      </c>
      <c r="AY31" s="6">
        <v>29</v>
      </c>
      <c r="AZ31" s="6" t="str">
        <f t="shared" si="1"/>
        <v>DA5640-407</v>
      </c>
      <c r="BA31" s="6">
        <f>$AM$2</f>
        <v>8.5</v>
      </c>
      <c r="BB31" s="6">
        <f ca="1">$AM$4</f>
        <v>10</v>
      </c>
    </row>
    <row r="32" spans="1:54">
      <c r="A32" s="6">
        <v>30</v>
      </c>
      <c r="B32" s="6">
        <f>Inventory!A32</f>
        <v>0</v>
      </c>
      <c r="C32" s="6">
        <f>Inventory!B32</f>
        <v>0</v>
      </c>
      <c r="D32" s="6">
        <f>Inventory!C32</f>
        <v>0</v>
      </c>
      <c r="E32" s="6">
        <f>Inventory!D32</f>
        <v>0</v>
      </c>
      <c r="F32" s="6">
        <f>Inventory!E32</f>
        <v>0</v>
      </c>
      <c r="G32" s="6">
        <f>Inventory!F32</f>
        <v>0</v>
      </c>
      <c r="H32" s="6">
        <f>Inventory!G32</f>
        <v>0</v>
      </c>
      <c r="I32" s="6">
        <f>Inventory!H32</f>
        <v>0</v>
      </c>
      <c r="J32" s="6">
        <f>Inventory!I32</f>
        <v>0</v>
      </c>
      <c r="K32" s="6">
        <f>Inventory!J32</f>
        <v>0</v>
      </c>
      <c r="L32" s="6">
        <f>Inventory!K32</f>
        <v>0</v>
      </c>
      <c r="M32" s="6">
        <f>Inventory!L32</f>
        <v>0</v>
      </c>
      <c r="N32" s="6">
        <f>Inventory!M32</f>
        <v>0</v>
      </c>
      <c r="O32" s="6">
        <f>Inventory!N32</f>
        <v>0</v>
      </c>
      <c r="P32" s="6">
        <f>Inventory!O32</f>
        <v>0</v>
      </c>
      <c r="Q32" s="6">
        <f>Inventory!P32</f>
        <v>0</v>
      </c>
      <c r="R32" s="6">
        <f>Inventory!Q32</f>
        <v>0</v>
      </c>
      <c r="S32" s="6">
        <f>Inventory!R32</f>
        <v>0</v>
      </c>
      <c r="T32" s="6">
        <f>Inventory!S32</f>
        <v>0</v>
      </c>
      <c r="U32" s="6">
        <f>Inventory!T32</f>
        <v>0</v>
      </c>
      <c r="V32" s="6">
        <f>Inventory!U32</f>
        <v>0</v>
      </c>
      <c r="W32" s="6">
        <f>Inventory!V32</f>
        <v>0</v>
      </c>
      <c r="X32" s="6">
        <f>Inventory!W32</f>
        <v>0</v>
      </c>
      <c r="Y32" s="6">
        <f>Inventory!X32</f>
        <v>0</v>
      </c>
      <c r="Z32" s="6">
        <f>Inventory!Y32</f>
        <v>0</v>
      </c>
      <c r="AY32" s="6">
        <v>30</v>
      </c>
      <c r="AZ32" s="6" t="str">
        <f t="shared" si="1"/>
        <v>DA5640-407</v>
      </c>
      <c r="BA32" s="6">
        <f>$AN$2</f>
        <v>9</v>
      </c>
      <c r="BB32" s="6">
        <f ca="1">$AN$4</f>
        <v>8</v>
      </c>
    </row>
    <row r="33" spans="1:54">
      <c r="A33" s="6">
        <v>31</v>
      </c>
      <c r="B33" s="6">
        <f>Inventory!A33</f>
        <v>0</v>
      </c>
      <c r="C33" s="6">
        <f>Inventory!B33</f>
        <v>0</v>
      </c>
      <c r="D33" s="6">
        <f>Inventory!C33</f>
        <v>0</v>
      </c>
      <c r="E33" s="6">
        <f>Inventory!D33</f>
        <v>0</v>
      </c>
      <c r="F33" s="6">
        <f>Inventory!E33</f>
        <v>0</v>
      </c>
      <c r="G33" s="6">
        <f>Inventory!F33</f>
        <v>0</v>
      </c>
      <c r="H33" s="6">
        <f>Inventory!G33</f>
        <v>0</v>
      </c>
      <c r="I33" s="6">
        <f>Inventory!H33</f>
        <v>0</v>
      </c>
      <c r="J33" s="6">
        <f>Inventory!I33</f>
        <v>0</v>
      </c>
      <c r="K33" s="6">
        <f>Inventory!J33</f>
        <v>0</v>
      </c>
      <c r="L33" s="6">
        <f>Inventory!K33</f>
        <v>0</v>
      </c>
      <c r="M33" s="6">
        <f>Inventory!L33</f>
        <v>0</v>
      </c>
      <c r="N33" s="6">
        <f>Inventory!M33</f>
        <v>0</v>
      </c>
      <c r="O33" s="6">
        <f>Inventory!N33</f>
        <v>0</v>
      </c>
      <c r="P33" s="6">
        <f>Inventory!O33</f>
        <v>0</v>
      </c>
      <c r="Q33" s="6">
        <f>Inventory!P33</f>
        <v>0</v>
      </c>
      <c r="R33" s="6">
        <f>Inventory!Q33</f>
        <v>0</v>
      </c>
      <c r="S33" s="6">
        <f>Inventory!R33</f>
        <v>0</v>
      </c>
      <c r="T33" s="6">
        <f>Inventory!S33</f>
        <v>0</v>
      </c>
      <c r="U33" s="6">
        <f>Inventory!T33</f>
        <v>0</v>
      </c>
      <c r="V33" s="6">
        <f>Inventory!U33</f>
        <v>0</v>
      </c>
      <c r="W33" s="6">
        <f>Inventory!V33</f>
        <v>0</v>
      </c>
      <c r="X33" s="6">
        <f>Inventory!W33</f>
        <v>0</v>
      </c>
      <c r="Y33" s="6">
        <f>Inventory!X33</f>
        <v>0</v>
      </c>
      <c r="Z33" s="6">
        <f>Inventory!Y33</f>
        <v>0</v>
      </c>
      <c r="AY33" s="6">
        <v>31</v>
      </c>
      <c r="AZ33" s="6" t="str">
        <f t="shared" si="1"/>
        <v>DA5640-407</v>
      </c>
      <c r="BA33" s="6">
        <f>$AO$2</f>
        <v>9.5</v>
      </c>
      <c r="BB33" s="6">
        <f ca="1">$AO$4</f>
        <v>16</v>
      </c>
    </row>
    <row r="34" spans="1:54">
      <c r="A34" s="6">
        <v>32</v>
      </c>
      <c r="B34" s="6">
        <f>Inventory!A34</f>
        <v>0</v>
      </c>
      <c r="C34" s="6">
        <f>Inventory!B34</f>
        <v>0</v>
      </c>
      <c r="D34" s="6">
        <f>Inventory!C34</f>
        <v>0</v>
      </c>
      <c r="E34" s="6">
        <f>Inventory!D34</f>
        <v>0</v>
      </c>
      <c r="F34" s="6">
        <f>Inventory!E34</f>
        <v>0</v>
      </c>
      <c r="G34" s="6">
        <f>Inventory!F34</f>
        <v>0</v>
      </c>
      <c r="H34" s="6">
        <f>Inventory!G34</f>
        <v>0</v>
      </c>
      <c r="I34" s="6">
        <f>Inventory!H34</f>
        <v>0</v>
      </c>
      <c r="J34" s="6">
        <f>Inventory!I34</f>
        <v>0</v>
      </c>
      <c r="K34" s="6">
        <f>Inventory!J34</f>
        <v>0</v>
      </c>
      <c r="L34" s="6">
        <f>Inventory!K34</f>
        <v>0</v>
      </c>
      <c r="M34" s="6">
        <f>Inventory!L34</f>
        <v>0</v>
      </c>
      <c r="N34" s="6">
        <f>Inventory!M34</f>
        <v>0</v>
      </c>
      <c r="O34" s="6">
        <f>Inventory!N34</f>
        <v>0</v>
      </c>
      <c r="P34" s="6">
        <f>Inventory!O34</f>
        <v>0</v>
      </c>
      <c r="Q34" s="6">
        <f>Inventory!P34</f>
        <v>0</v>
      </c>
      <c r="R34" s="6">
        <f>Inventory!Q34</f>
        <v>0</v>
      </c>
      <c r="S34" s="6">
        <f>Inventory!R34</f>
        <v>0</v>
      </c>
      <c r="T34" s="6">
        <f>Inventory!S34</f>
        <v>0</v>
      </c>
      <c r="U34" s="6">
        <f>Inventory!T34</f>
        <v>0</v>
      </c>
      <c r="V34" s="6">
        <f>Inventory!U34</f>
        <v>0</v>
      </c>
      <c r="W34" s="6">
        <f>Inventory!V34</f>
        <v>0</v>
      </c>
      <c r="X34" s="6">
        <f>Inventory!W34</f>
        <v>0</v>
      </c>
      <c r="Y34" s="6">
        <f>Inventory!X34</f>
        <v>0</v>
      </c>
      <c r="Z34" s="6">
        <f>Inventory!Y34</f>
        <v>0</v>
      </c>
      <c r="AY34" s="6">
        <v>32</v>
      </c>
      <c r="AZ34" s="6" t="str">
        <f t="shared" si="1"/>
        <v>DA5640-407</v>
      </c>
      <c r="BA34" s="6">
        <f>$AP$2</f>
        <v>10</v>
      </c>
      <c r="BB34" s="6">
        <f ca="1">$AP$4</f>
        <v>9</v>
      </c>
    </row>
    <row r="35" spans="1:54">
      <c r="A35" s="6">
        <v>33</v>
      </c>
      <c r="B35" s="6">
        <f>Inventory!A35</f>
        <v>0</v>
      </c>
      <c r="C35" s="6">
        <f>Inventory!B35</f>
        <v>0</v>
      </c>
      <c r="D35" s="6">
        <f>Inventory!C35</f>
        <v>0</v>
      </c>
      <c r="E35" s="6">
        <f>Inventory!D35</f>
        <v>0</v>
      </c>
      <c r="F35" s="6">
        <f>Inventory!E35</f>
        <v>0</v>
      </c>
      <c r="G35" s="6">
        <f>Inventory!F35</f>
        <v>0</v>
      </c>
      <c r="H35" s="6">
        <f>Inventory!G35</f>
        <v>0</v>
      </c>
      <c r="I35" s="6">
        <f>Inventory!H35</f>
        <v>0</v>
      </c>
      <c r="J35" s="6">
        <f>Inventory!I35</f>
        <v>0</v>
      </c>
      <c r="K35" s="6">
        <f>Inventory!J35</f>
        <v>0</v>
      </c>
      <c r="L35" s="6">
        <f>Inventory!K35</f>
        <v>0</v>
      </c>
      <c r="M35" s="6">
        <f>Inventory!L35</f>
        <v>0</v>
      </c>
      <c r="N35" s="6">
        <f>Inventory!M35</f>
        <v>0</v>
      </c>
      <c r="O35" s="6">
        <f>Inventory!N35</f>
        <v>0</v>
      </c>
      <c r="P35" s="6">
        <f>Inventory!O35</f>
        <v>0</v>
      </c>
      <c r="Q35" s="6">
        <f>Inventory!P35</f>
        <v>0</v>
      </c>
      <c r="R35" s="6">
        <f>Inventory!Q35</f>
        <v>0</v>
      </c>
      <c r="S35" s="6">
        <f>Inventory!R35</f>
        <v>0</v>
      </c>
      <c r="T35" s="6">
        <f>Inventory!S35</f>
        <v>0</v>
      </c>
      <c r="U35" s="6">
        <f>Inventory!T35</f>
        <v>0</v>
      </c>
      <c r="V35" s="6">
        <f>Inventory!U35</f>
        <v>0</v>
      </c>
      <c r="W35" s="6">
        <f>Inventory!V35</f>
        <v>0</v>
      </c>
      <c r="X35" s="6">
        <f>Inventory!W35</f>
        <v>0</v>
      </c>
      <c r="Y35" s="6">
        <f>Inventory!X35</f>
        <v>0</v>
      </c>
      <c r="Z35" s="6">
        <f>Inventory!Y35</f>
        <v>0</v>
      </c>
      <c r="AY35" s="6">
        <v>33</v>
      </c>
      <c r="AZ35" s="6" t="str">
        <f t="shared" si="1"/>
        <v>DA5640-407</v>
      </c>
      <c r="BA35" s="6">
        <f>$AQ$2</f>
        <v>10.5</v>
      </c>
      <c r="BB35" s="6">
        <f ca="1">$AQ$4</f>
        <v>7</v>
      </c>
    </row>
    <row r="36" spans="1:54">
      <c r="A36" s="6">
        <v>34</v>
      </c>
      <c r="B36" s="6">
        <f>Inventory!A36</f>
        <v>0</v>
      </c>
      <c r="C36" s="6">
        <f>Inventory!B36</f>
        <v>0</v>
      </c>
      <c r="D36" s="6">
        <f>Inventory!C36</f>
        <v>0</v>
      </c>
      <c r="E36" s="6">
        <f>Inventory!D36</f>
        <v>0</v>
      </c>
      <c r="F36" s="6">
        <f>Inventory!E36</f>
        <v>0</v>
      </c>
      <c r="G36" s="6">
        <f>Inventory!F36</f>
        <v>0</v>
      </c>
      <c r="H36" s="6">
        <f>Inventory!G36</f>
        <v>0</v>
      </c>
      <c r="I36" s="6">
        <f>Inventory!H36</f>
        <v>0</v>
      </c>
      <c r="J36" s="6">
        <f>Inventory!I36</f>
        <v>0</v>
      </c>
      <c r="K36" s="6">
        <f>Inventory!J36</f>
        <v>0</v>
      </c>
      <c r="L36" s="6">
        <f>Inventory!K36</f>
        <v>0</v>
      </c>
      <c r="M36" s="6">
        <f>Inventory!L36</f>
        <v>0</v>
      </c>
      <c r="N36" s="6">
        <f>Inventory!M36</f>
        <v>0</v>
      </c>
      <c r="O36" s="6">
        <f>Inventory!N36</f>
        <v>0</v>
      </c>
      <c r="P36" s="6">
        <f>Inventory!O36</f>
        <v>0</v>
      </c>
      <c r="Q36" s="6">
        <f>Inventory!P36</f>
        <v>0</v>
      </c>
      <c r="R36" s="6">
        <f>Inventory!Q36</f>
        <v>0</v>
      </c>
      <c r="S36" s="6">
        <f>Inventory!R36</f>
        <v>0</v>
      </c>
      <c r="T36" s="6">
        <f>Inventory!S36</f>
        <v>0</v>
      </c>
      <c r="U36" s="6">
        <f>Inventory!T36</f>
        <v>0</v>
      </c>
      <c r="V36" s="6">
        <f>Inventory!U36</f>
        <v>0</v>
      </c>
      <c r="W36" s="6">
        <f>Inventory!V36</f>
        <v>0</v>
      </c>
      <c r="X36" s="6">
        <f>Inventory!W36</f>
        <v>0</v>
      </c>
      <c r="Y36" s="6">
        <f>Inventory!X36</f>
        <v>0</v>
      </c>
      <c r="Z36" s="6">
        <f>Inventory!Y36</f>
        <v>0</v>
      </c>
      <c r="AY36" s="6">
        <v>34</v>
      </c>
      <c r="AZ36" s="6" t="str">
        <f t="shared" si="1"/>
        <v>DA5640-407</v>
      </c>
      <c r="BA36" s="6">
        <f>$AR$2</f>
        <v>11</v>
      </c>
      <c r="BB36" s="6">
        <f ca="1">$AR$4</f>
        <v>2</v>
      </c>
    </row>
    <row r="37" spans="1:54">
      <c r="A37" s="6">
        <v>35</v>
      </c>
      <c r="B37" s="6">
        <f>Inventory!A37</f>
        <v>0</v>
      </c>
      <c r="C37" s="6">
        <f>Inventory!B37</f>
        <v>0</v>
      </c>
      <c r="D37" s="6">
        <f>Inventory!C37</f>
        <v>0</v>
      </c>
      <c r="E37" s="6">
        <f>Inventory!D37</f>
        <v>0</v>
      </c>
      <c r="F37" s="6">
        <f>Inventory!E37</f>
        <v>0</v>
      </c>
      <c r="G37" s="6">
        <f>Inventory!F37</f>
        <v>0</v>
      </c>
      <c r="H37" s="6">
        <f>Inventory!G37</f>
        <v>0</v>
      </c>
      <c r="I37" s="6">
        <f>Inventory!H37</f>
        <v>0</v>
      </c>
      <c r="J37" s="6">
        <f>Inventory!I37</f>
        <v>0</v>
      </c>
      <c r="K37" s="6">
        <f>Inventory!J37</f>
        <v>0</v>
      </c>
      <c r="L37" s="6">
        <f>Inventory!K37</f>
        <v>0</v>
      </c>
      <c r="M37" s="6">
        <f>Inventory!L37</f>
        <v>0</v>
      </c>
      <c r="N37" s="6">
        <f>Inventory!M37</f>
        <v>0</v>
      </c>
      <c r="O37" s="6">
        <f>Inventory!N37</f>
        <v>0</v>
      </c>
      <c r="P37" s="6">
        <f>Inventory!O37</f>
        <v>0</v>
      </c>
      <c r="Q37" s="6">
        <f>Inventory!P37</f>
        <v>0</v>
      </c>
      <c r="R37" s="6">
        <f>Inventory!Q37</f>
        <v>0</v>
      </c>
      <c r="S37" s="6">
        <f>Inventory!R37</f>
        <v>0</v>
      </c>
      <c r="T37" s="6">
        <f>Inventory!S37</f>
        <v>0</v>
      </c>
      <c r="U37" s="6">
        <f>Inventory!T37</f>
        <v>0</v>
      </c>
      <c r="V37" s="6">
        <f>Inventory!U37</f>
        <v>0</v>
      </c>
      <c r="W37" s="6">
        <f>Inventory!V37</f>
        <v>0</v>
      </c>
      <c r="X37" s="6">
        <f>Inventory!W37</f>
        <v>0</v>
      </c>
      <c r="Y37" s="6">
        <f>Inventory!X37</f>
        <v>0</v>
      </c>
      <c r="Z37" s="6">
        <f>Inventory!Y37</f>
        <v>0</v>
      </c>
      <c r="AY37" s="6">
        <v>35</v>
      </c>
      <c r="AZ37" s="6" t="str">
        <f t="shared" si="1"/>
        <v>DA5640-407</v>
      </c>
      <c r="BA37" s="6">
        <f>$AS$2</f>
        <v>11.5</v>
      </c>
      <c r="BB37" s="6">
        <f ca="1">$AS$4</f>
        <v>2</v>
      </c>
    </row>
    <row r="38" spans="1:54">
      <c r="A38" s="6">
        <v>36</v>
      </c>
      <c r="B38" s="6">
        <f>Inventory!A38</f>
        <v>0</v>
      </c>
      <c r="C38" s="6">
        <f>Inventory!B38</f>
        <v>0</v>
      </c>
      <c r="D38" s="6">
        <f>Inventory!C38</f>
        <v>0</v>
      </c>
      <c r="E38" s="6">
        <f>Inventory!D38</f>
        <v>0</v>
      </c>
      <c r="F38" s="6">
        <f>Inventory!E38</f>
        <v>0</v>
      </c>
      <c r="G38" s="6">
        <f>Inventory!F38</f>
        <v>0</v>
      </c>
      <c r="H38" s="6">
        <f>Inventory!G38</f>
        <v>0</v>
      </c>
      <c r="I38" s="6">
        <f>Inventory!H38</f>
        <v>0</v>
      </c>
      <c r="J38" s="6">
        <f>Inventory!I38</f>
        <v>0</v>
      </c>
      <c r="K38" s="6">
        <f>Inventory!J38</f>
        <v>0</v>
      </c>
      <c r="L38" s="6">
        <f>Inventory!K38</f>
        <v>0</v>
      </c>
      <c r="M38" s="6">
        <f>Inventory!L38</f>
        <v>0</v>
      </c>
      <c r="N38" s="6">
        <f>Inventory!M38</f>
        <v>0</v>
      </c>
      <c r="O38" s="6">
        <f>Inventory!N38</f>
        <v>0</v>
      </c>
      <c r="P38" s="6">
        <f>Inventory!O38</f>
        <v>0</v>
      </c>
      <c r="Q38" s="6">
        <f>Inventory!P38</f>
        <v>0</v>
      </c>
      <c r="R38" s="6">
        <f>Inventory!Q38</f>
        <v>0</v>
      </c>
      <c r="S38" s="6">
        <f>Inventory!R38</f>
        <v>0</v>
      </c>
      <c r="T38" s="6">
        <f>Inventory!S38</f>
        <v>0</v>
      </c>
      <c r="U38" s="6">
        <f>Inventory!T38</f>
        <v>0</v>
      </c>
      <c r="V38" s="6">
        <f>Inventory!U38</f>
        <v>0</v>
      </c>
      <c r="W38" s="6">
        <f>Inventory!V38</f>
        <v>0</v>
      </c>
      <c r="X38" s="6">
        <f>Inventory!W38</f>
        <v>0</v>
      </c>
      <c r="Y38" s="6">
        <f>Inventory!X38</f>
        <v>0</v>
      </c>
      <c r="Z38" s="6">
        <f>Inventory!Y38</f>
        <v>0</v>
      </c>
      <c r="AY38" s="6">
        <v>36</v>
      </c>
      <c r="AZ38" s="6" t="str">
        <f t="shared" si="1"/>
        <v>DA5640-407</v>
      </c>
      <c r="BA38" s="6">
        <f>$AT$2</f>
        <v>12</v>
      </c>
      <c r="BB38" s="6">
        <f ca="1">$AT$4</f>
        <v>1</v>
      </c>
    </row>
    <row r="39" spans="1:54">
      <c r="A39" s="6">
        <v>37</v>
      </c>
      <c r="B39" s="6">
        <f>Inventory!A39</f>
        <v>0</v>
      </c>
      <c r="C39" s="6">
        <f>Inventory!B39</f>
        <v>0</v>
      </c>
      <c r="D39" s="6">
        <f>Inventory!C39</f>
        <v>0</v>
      </c>
      <c r="E39" s="6">
        <f>Inventory!D39</f>
        <v>0</v>
      </c>
      <c r="F39" s="6">
        <f>Inventory!E39</f>
        <v>0</v>
      </c>
      <c r="G39" s="6">
        <f>Inventory!F39</f>
        <v>0</v>
      </c>
      <c r="H39" s="6">
        <f>Inventory!G39</f>
        <v>0</v>
      </c>
      <c r="I39" s="6">
        <f>Inventory!H39</f>
        <v>0</v>
      </c>
      <c r="J39" s="6">
        <f>Inventory!I39</f>
        <v>0</v>
      </c>
      <c r="K39" s="6">
        <f>Inventory!J39</f>
        <v>0</v>
      </c>
      <c r="L39" s="6">
        <f>Inventory!K39</f>
        <v>0</v>
      </c>
      <c r="M39" s="6">
        <f>Inventory!L39</f>
        <v>0</v>
      </c>
      <c r="N39" s="6">
        <f>Inventory!M39</f>
        <v>0</v>
      </c>
      <c r="O39" s="6">
        <f>Inventory!N39</f>
        <v>0</v>
      </c>
      <c r="P39" s="6">
        <f>Inventory!O39</f>
        <v>0</v>
      </c>
      <c r="Q39" s="6">
        <f>Inventory!P39</f>
        <v>0</v>
      </c>
      <c r="R39" s="6">
        <f>Inventory!Q39</f>
        <v>0</v>
      </c>
      <c r="S39" s="6">
        <f>Inventory!R39</f>
        <v>0</v>
      </c>
      <c r="T39" s="6">
        <f>Inventory!S39</f>
        <v>0</v>
      </c>
      <c r="U39" s="6">
        <f>Inventory!T39</f>
        <v>0</v>
      </c>
      <c r="V39" s="6">
        <f>Inventory!U39</f>
        <v>0</v>
      </c>
      <c r="W39" s="6">
        <f>Inventory!V39</f>
        <v>0</v>
      </c>
      <c r="X39" s="6">
        <f>Inventory!W39</f>
        <v>0</v>
      </c>
      <c r="Y39" s="6">
        <f>Inventory!X39</f>
        <v>0</v>
      </c>
      <c r="Z39" s="6">
        <f>Inventory!Y39</f>
        <v>0</v>
      </c>
      <c r="AY39" s="6">
        <v>37</v>
      </c>
      <c r="AZ39" s="6" t="str">
        <f t="shared" si="1"/>
        <v>DA5640-407</v>
      </c>
      <c r="BA39" s="6">
        <f>$AU$2</f>
        <v>12.5</v>
      </c>
      <c r="BB39" s="6">
        <f ca="1">$AU$4</f>
        <v>1</v>
      </c>
    </row>
    <row r="40" spans="1:54">
      <c r="A40" s="6">
        <v>38</v>
      </c>
      <c r="B40" s="6">
        <f>Inventory!A40</f>
        <v>0</v>
      </c>
      <c r="C40" s="6">
        <f>Inventory!B40</f>
        <v>0</v>
      </c>
      <c r="D40" s="6">
        <f>Inventory!C28</f>
        <v>0</v>
      </c>
      <c r="E40" s="6">
        <f>Inventory!D28</f>
        <v>0</v>
      </c>
      <c r="F40" s="6">
        <f>Inventory!E28</f>
        <v>0</v>
      </c>
      <c r="G40" s="6">
        <f>Inventory!F28</f>
        <v>0</v>
      </c>
      <c r="H40" s="6">
        <f>Inventory!G28</f>
        <v>0</v>
      </c>
      <c r="I40" s="6">
        <f>Inventory!H28</f>
        <v>0</v>
      </c>
      <c r="J40" s="6">
        <f>Inventory!I28</f>
        <v>0</v>
      </c>
      <c r="K40" s="6">
        <f>Inventory!J28</f>
        <v>0</v>
      </c>
      <c r="L40" s="6">
        <f>Inventory!K28</f>
        <v>0</v>
      </c>
      <c r="M40" s="6">
        <f>Inventory!L28</f>
        <v>0</v>
      </c>
      <c r="N40" s="6">
        <f>Inventory!M28</f>
        <v>0</v>
      </c>
      <c r="O40" s="6">
        <f>Inventory!N28</f>
        <v>0</v>
      </c>
      <c r="P40" s="6">
        <f>Inventory!O28</f>
        <v>0</v>
      </c>
      <c r="Q40" s="6">
        <f>Inventory!P28</f>
        <v>0</v>
      </c>
      <c r="R40" s="6">
        <f>Inventory!Q28</f>
        <v>0</v>
      </c>
      <c r="S40" s="6">
        <f>Inventory!R28</f>
        <v>0</v>
      </c>
      <c r="T40" s="6">
        <f>Inventory!S28</f>
        <v>0</v>
      </c>
      <c r="U40" s="6">
        <f>Inventory!T28</f>
        <v>0</v>
      </c>
      <c r="V40" s="6">
        <f>Inventory!U28</f>
        <v>0</v>
      </c>
      <c r="W40" s="6">
        <f>Inventory!V28</f>
        <v>0</v>
      </c>
      <c r="X40" s="6">
        <f>Inventory!W40</f>
        <v>0</v>
      </c>
      <c r="Y40" s="6">
        <f>Inventory!X40</f>
        <v>0</v>
      </c>
      <c r="Z40" s="6">
        <f>Inventory!Y40</f>
        <v>0</v>
      </c>
      <c r="AY40" s="6">
        <v>38</v>
      </c>
      <c r="AZ40" s="6" t="str">
        <f t="shared" si="1"/>
        <v>DA5640-407</v>
      </c>
      <c r="BA40" s="6">
        <f>$AV$2</f>
        <v>13</v>
      </c>
      <c r="BB40" s="6">
        <f ca="1">$AV$4</f>
        <v>16</v>
      </c>
    </row>
    <row r="41" spans="1:54">
      <c r="AY41" s="6">
        <v>39</v>
      </c>
      <c r="AZ41" s="6" t="str">
        <f>$AC$5</f>
        <v>DC0819-407</v>
      </c>
      <c r="BA41" s="6">
        <f>$AD$2</f>
        <v>4</v>
      </c>
      <c r="BB41" s="6">
        <f ca="1">$AD$5</f>
        <v>0</v>
      </c>
    </row>
    <row r="42" spans="1:54">
      <c r="AY42" s="6">
        <v>40</v>
      </c>
      <c r="AZ42" s="6" t="str">
        <f t="shared" ref="AZ42:AZ59" si="2">$AC$5</f>
        <v>DC0819-407</v>
      </c>
      <c r="BA42" s="6">
        <f>$AE$2</f>
        <v>4.5</v>
      </c>
      <c r="BB42" s="6">
        <f ca="1">$AE$5</f>
        <v>5</v>
      </c>
    </row>
    <row r="43" spans="1:54">
      <c r="AY43" s="6">
        <v>41</v>
      </c>
      <c r="AZ43" s="6" t="str">
        <f t="shared" si="2"/>
        <v>DC0819-407</v>
      </c>
      <c r="BA43" s="6">
        <f>$AF$2</f>
        <v>5</v>
      </c>
      <c r="BB43" s="6">
        <f ca="1">$AF$5</f>
        <v>2</v>
      </c>
    </row>
    <row r="44" spans="1:54">
      <c r="AY44" s="6">
        <v>42</v>
      </c>
      <c r="AZ44" s="6" t="str">
        <f t="shared" si="2"/>
        <v>DC0819-407</v>
      </c>
      <c r="BA44" s="6">
        <f>$AG$2</f>
        <v>5.5</v>
      </c>
      <c r="BB44" s="6">
        <f ca="1">$AG$5</f>
        <v>5</v>
      </c>
    </row>
    <row r="45" spans="1:54">
      <c r="AY45" s="6">
        <v>43</v>
      </c>
      <c r="AZ45" s="6" t="str">
        <f t="shared" si="2"/>
        <v>DC0819-407</v>
      </c>
      <c r="BA45" s="6">
        <f>$AH$2</f>
        <v>6</v>
      </c>
      <c r="BB45" s="6">
        <f ca="1">$AH$5</f>
        <v>0</v>
      </c>
    </row>
    <row r="46" spans="1:54">
      <c r="AY46" s="6">
        <v>44</v>
      </c>
      <c r="AZ46" s="6" t="str">
        <f t="shared" si="2"/>
        <v>DC0819-407</v>
      </c>
      <c r="BA46" s="6">
        <f>$AI$2</f>
        <v>6.5</v>
      </c>
      <c r="BB46" s="6">
        <f ca="1">$AI$5</f>
        <v>1</v>
      </c>
    </row>
    <row r="47" spans="1:54">
      <c r="AY47" s="6">
        <v>45</v>
      </c>
      <c r="AZ47" s="6" t="str">
        <f t="shared" si="2"/>
        <v>DC0819-407</v>
      </c>
      <c r="BA47" s="6">
        <f>$AJ$2</f>
        <v>7</v>
      </c>
      <c r="BB47" s="6">
        <f ca="1">$AJ$5</f>
        <v>23</v>
      </c>
    </row>
    <row r="48" spans="1:54">
      <c r="AY48" s="6">
        <v>46</v>
      </c>
      <c r="AZ48" s="6" t="str">
        <f t="shared" si="2"/>
        <v>DC0819-407</v>
      </c>
      <c r="BA48" s="6">
        <f>$AK$2</f>
        <v>7.5</v>
      </c>
      <c r="BB48" s="6">
        <f ca="1">$AK$5</f>
        <v>10</v>
      </c>
    </row>
    <row r="49" spans="51:54">
      <c r="AY49" s="6">
        <v>47</v>
      </c>
      <c r="AZ49" s="6" t="str">
        <f t="shared" si="2"/>
        <v>DC0819-407</v>
      </c>
      <c r="BA49" s="6">
        <f>$AL$2</f>
        <v>8</v>
      </c>
      <c r="BB49" s="6">
        <f ca="1">$AL$5</f>
        <v>0</v>
      </c>
    </row>
    <row r="50" spans="51:54">
      <c r="AY50" s="6">
        <v>48</v>
      </c>
      <c r="AZ50" s="6" t="str">
        <f t="shared" si="2"/>
        <v>DC0819-407</v>
      </c>
      <c r="BA50" s="6">
        <f>$AM$2</f>
        <v>8.5</v>
      </c>
      <c r="BB50" s="6">
        <f ca="1">$AM$5</f>
        <v>21</v>
      </c>
    </row>
    <row r="51" spans="51:54">
      <c r="AY51" s="6">
        <v>49</v>
      </c>
      <c r="AZ51" s="6" t="str">
        <f t="shared" si="2"/>
        <v>DC0819-407</v>
      </c>
      <c r="BA51" s="6">
        <f>$AN$2</f>
        <v>9</v>
      </c>
      <c r="BB51" s="6">
        <f ca="1">$AN$5</f>
        <v>0</v>
      </c>
    </row>
    <row r="52" spans="51:54">
      <c r="AY52" s="6">
        <v>50</v>
      </c>
      <c r="AZ52" s="6" t="str">
        <f t="shared" si="2"/>
        <v>DC0819-407</v>
      </c>
      <c r="BA52" s="6">
        <f>$AO$2</f>
        <v>9.5</v>
      </c>
      <c r="BB52" s="6">
        <f ca="1">$AO$5</f>
        <v>1</v>
      </c>
    </row>
    <row r="53" spans="51:54">
      <c r="AY53" s="6">
        <v>51</v>
      </c>
      <c r="AZ53" s="6" t="str">
        <f t="shared" si="2"/>
        <v>DC0819-407</v>
      </c>
      <c r="BA53" s="6">
        <f>$AP$2</f>
        <v>10</v>
      </c>
      <c r="BB53" s="6">
        <f ca="1">$AP$5</f>
        <v>6</v>
      </c>
    </row>
    <row r="54" spans="51:54">
      <c r="AY54" s="6">
        <v>52</v>
      </c>
      <c r="AZ54" s="6" t="str">
        <f t="shared" si="2"/>
        <v>DC0819-407</v>
      </c>
      <c r="BA54" s="6">
        <f>$AQ$2</f>
        <v>10.5</v>
      </c>
      <c r="BB54" s="6">
        <f ca="1">$AQ$5</f>
        <v>15</v>
      </c>
    </row>
    <row r="55" spans="51:54">
      <c r="AY55" s="6">
        <v>53</v>
      </c>
      <c r="AZ55" s="6" t="str">
        <f t="shared" si="2"/>
        <v>DC0819-407</v>
      </c>
      <c r="BA55" s="6">
        <f>$AR$2</f>
        <v>11</v>
      </c>
      <c r="BB55" s="6">
        <f ca="1">$AR$5</f>
        <v>4</v>
      </c>
    </row>
    <row r="56" spans="51:54">
      <c r="AY56" s="6">
        <v>54</v>
      </c>
      <c r="AZ56" s="6" t="str">
        <f t="shared" si="2"/>
        <v>DC0819-407</v>
      </c>
      <c r="BA56" s="6">
        <f>$AS$2</f>
        <v>11.5</v>
      </c>
      <c r="BB56" s="6">
        <f ca="1">$AS$5</f>
        <v>2</v>
      </c>
    </row>
    <row r="57" spans="51:54">
      <c r="AY57" s="6">
        <v>55</v>
      </c>
      <c r="AZ57" s="6" t="str">
        <f t="shared" si="2"/>
        <v>DC0819-407</v>
      </c>
      <c r="BA57" s="6">
        <f>$AT$2</f>
        <v>12</v>
      </c>
      <c r="BB57" s="6">
        <f ca="1">$AT$5</f>
        <v>0</v>
      </c>
    </row>
    <row r="58" spans="51:54">
      <c r="AY58" s="6">
        <v>56</v>
      </c>
      <c r="AZ58" s="6" t="str">
        <f t="shared" si="2"/>
        <v>DC0819-407</v>
      </c>
      <c r="BA58" s="6">
        <f>$AU$2</f>
        <v>12.5</v>
      </c>
      <c r="BB58" s="6">
        <f ca="1">$AU$5</f>
        <v>0</v>
      </c>
    </row>
    <row r="59" spans="51:54">
      <c r="AY59" s="6">
        <v>57</v>
      </c>
      <c r="AZ59" s="6" t="str">
        <f t="shared" si="2"/>
        <v>DC0819-407</v>
      </c>
      <c r="BA59" s="6">
        <f>$AV$2</f>
        <v>13</v>
      </c>
      <c r="BB59" s="6">
        <f ca="1">$AV$5</f>
        <v>6</v>
      </c>
    </row>
    <row r="60" spans="51:54">
      <c r="AY60" s="6">
        <v>58</v>
      </c>
      <c r="AZ60" s="6" t="str">
        <f>$AC$6</f>
        <v>DJ5963-780</v>
      </c>
      <c r="BA60" s="6">
        <f>$AD$2</f>
        <v>4</v>
      </c>
      <c r="BB60" s="6">
        <f ca="1">$AD$6</f>
        <v>2</v>
      </c>
    </row>
    <row r="61" spans="51:54">
      <c r="AY61" s="6">
        <v>59</v>
      </c>
      <c r="AZ61" s="6" t="str">
        <f t="shared" ref="AZ61:AZ78" si="3">$AC$6</f>
        <v>DJ5963-780</v>
      </c>
      <c r="BA61" s="6">
        <f>$AE$2</f>
        <v>4.5</v>
      </c>
      <c r="BB61" s="6">
        <f ca="1">$AE$6</f>
        <v>3</v>
      </c>
    </row>
    <row r="62" spans="51:54">
      <c r="AY62" s="6">
        <v>60</v>
      </c>
      <c r="AZ62" s="6" t="str">
        <f t="shared" si="3"/>
        <v>DJ5963-780</v>
      </c>
      <c r="BA62" s="6">
        <f>$AF$2</f>
        <v>5</v>
      </c>
      <c r="BB62" s="6">
        <f ca="1">$AF$6</f>
        <v>0</v>
      </c>
    </row>
    <row r="63" spans="51:54">
      <c r="AY63" s="6">
        <v>61</v>
      </c>
      <c r="AZ63" s="6" t="str">
        <f t="shared" si="3"/>
        <v>DJ5963-780</v>
      </c>
      <c r="BA63" s="6">
        <f>$AG$2</f>
        <v>5.5</v>
      </c>
      <c r="BB63" s="6">
        <f ca="1">$AG$6</f>
        <v>0</v>
      </c>
    </row>
    <row r="64" spans="51:54">
      <c r="AY64" s="6">
        <v>62</v>
      </c>
      <c r="AZ64" s="6" t="str">
        <f t="shared" si="3"/>
        <v>DJ5963-780</v>
      </c>
      <c r="BA64" s="6">
        <f>$AH$2</f>
        <v>6</v>
      </c>
      <c r="BB64" s="6">
        <f ca="1">$AH$6</f>
        <v>1</v>
      </c>
    </row>
    <row r="65" spans="51:54">
      <c r="AY65" s="6">
        <v>63</v>
      </c>
      <c r="AZ65" s="6" t="str">
        <f t="shared" si="3"/>
        <v>DJ5963-780</v>
      </c>
      <c r="BA65" s="6">
        <f>$AI$2</f>
        <v>6.5</v>
      </c>
      <c r="BB65" s="6">
        <f ca="1">$AI$6</f>
        <v>3</v>
      </c>
    </row>
    <row r="66" spans="51:54">
      <c r="AY66" s="6">
        <v>64</v>
      </c>
      <c r="AZ66" s="6" t="str">
        <f t="shared" si="3"/>
        <v>DJ5963-780</v>
      </c>
      <c r="BA66" s="6">
        <f>$AJ$2</f>
        <v>7</v>
      </c>
      <c r="BB66" s="6">
        <f ca="1">$AJ$6</f>
        <v>4</v>
      </c>
    </row>
    <row r="67" spans="51:54">
      <c r="AY67" s="6">
        <v>65</v>
      </c>
      <c r="AZ67" s="6" t="str">
        <f t="shared" si="3"/>
        <v>DJ5963-780</v>
      </c>
      <c r="BA67" s="6">
        <f>$AK$2</f>
        <v>7.5</v>
      </c>
      <c r="BB67" s="6">
        <f ca="1">$AK$6</f>
        <v>3</v>
      </c>
    </row>
    <row r="68" spans="51:54">
      <c r="AY68" s="6">
        <v>66</v>
      </c>
      <c r="AZ68" s="6" t="str">
        <f t="shared" si="3"/>
        <v>DJ5963-780</v>
      </c>
      <c r="BA68" s="6">
        <f>$AL$2</f>
        <v>8</v>
      </c>
      <c r="BB68" s="6">
        <f ca="1">$AL$6</f>
        <v>4</v>
      </c>
    </row>
    <row r="69" spans="51:54">
      <c r="AY69" s="6">
        <v>67</v>
      </c>
      <c r="AZ69" s="6" t="str">
        <f t="shared" si="3"/>
        <v>DJ5963-780</v>
      </c>
      <c r="BA69" s="6">
        <f>$AM$2</f>
        <v>8.5</v>
      </c>
      <c r="BB69" s="6">
        <f ca="1">$AM$6</f>
        <v>80</v>
      </c>
    </row>
    <row r="70" spans="51:54">
      <c r="AY70" s="6">
        <v>68</v>
      </c>
      <c r="AZ70" s="6" t="str">
        <f t="shared" si="3"/>
        <v>DJ5963-780</v>
      </c>
      <c r="BA70" s="6">
        <f>$AN$2</f>
        <v>9</v>
      </c>
      <c r="BB70" s="6">
        <f ca="1">$AN$6</f>
        <v>11</v>
      </c>
    </row>
    <row r="71" spans="51:54">
      <c r="AY71" s="6">
        <v>69</v>
      </c>
      <c r="AZ71" s="6" t="str">
        <f t="shared" si="3"/>
        <v>DJ5963-780</v>
      </c>
      <c r="BA71" s="6">
        <f>$AO$2</f>
        <v>9.5</v>
      </c>
      <c r="BB71" s="6">
        <f ca="1">$AO$6</f>
        <v>49</v>
      </c>
    </row>
    <row r="72" spans="51:54">
      <c r="AY72" s="6">
        <v>70</v>
      </c>
      <c r="AZ72" s="6" t="str">
        <f t="shared" si="3"/>
        <v>DJ5963-780</v>
      </c>
      <c r="BA72" s="6">
        <f>$AP$2</f>
        <v>10</v>
      </c>
      <c r="BB72" s="6">
        <f ca="1">$AP$6</f>
        <v>32</v>
      </c>
    </row>
    <row r="73" spans="51:54">
      <c r="AY73" s="6">
        <v>71</v>
      </c>
      <c r="AZ73" s="6" t="str">
        <f t="shared" si="3"/>
        <v>DJ5963-780</v>
      </c>
      <c r="BA73" s="6">
        <f>$AQ$2</f>
        <v>10.5</v>
      </c>
      <c r="BB73" s="6">
        <f ca="1">$AQ$6</f>
        <v>5</v>
      </c>
    </row>
    <row r="74" spans="51:54">
      <c r="AY74" s="6">
        <v>72</v>
      </c>
      <c r="AZ74" s="6" t="str">
        <f t="shared" si="3"/>
        <v>DJ5963-780</v>
      </c>
      <c r="BA74" s="6">
        <f>$AR$2</f>
        <v>11</v>
      </c>
      <c r="BB74" s="6">
        <f ca="1">$AR$6</f>
        <v>12</v>
      </c>
    </row>
    <row r="75" spans="51:54">
      <c r="AY75" s="6">
        <v>73</v>
      </c>
      <c r="AZ75" s="6" t="str">
        <f t="shared" si="3"/>
        <v>DJ5963-780</v>
      </c>
      <c r="BA75" s="6">
        <f>$AS$2</f>
        <v>11.5</v>
      </c>
      <c r="BB75" s="6">
        <f ca="1">$AS$6</f>
        <v>1</v>
      </c>
    </row>
    <row r="76" spans="51:54">
      <c r="AY76" s="6">
        <v>74</v>
      </c>
      <c r="AZ76" s="6" t="str">
        <f t="shared" si="3"/>
        <v>DJ5963-780</v>
      </c>
      <c r="BA76" s="6">
        <f>$AT$2</f>
        <v>12</v>
      </c>
      <c r="BB76" s="6">
        <f ca="1">$AT$6</f>
        <v>27</v>
      </c>
    </row>
    <row r="77" spans="51:54">
      <c r="AY77" s="6">
        <v>75</v>
      </c>
      <c r="AZ77" s="6" t="str">
        <f t="shared" si="3"/>
        <v>DJ5963-780</v>
      </c>
      <c r="BA77" s="6">
        <f>$AU$2</f>
        <v>12.5</v>
      </c>
      <c r="BB77" s="6">
        <f ca="1">$AU$6</f>
        <v>3</v>
      </c>
    </row>
    <row r="78" spans="51:54">
      <c r="AY78" s="6">
        <v>76</v>
      </c>
      <c r="AZ78" s="6" t="str">
        <f t="shared" si="3"/>
        <v>DJ5963-780</v>
      </c>
      <c r="BA78" s="6">
        <f>$AV$2</f>
        <v>13</v>
      </c>
      <c r="BB78" s="6">
        <f ca="1">$AV$6</f>
        <v>0</v>
      </c>
    </row>
    <row r="79" spans="51:54">
      <c r="AY79" s="6">
        <v>77</v>
      </c>
      <c r="AZ79" s="6" t="str">
        <f>$AC$7</f>
        <v>DJ5961-780</v>
      </c>
      <c r="BA79" s="6">
        <f>$AD$2</f>
        <v>4</v>
      </c>
      <c r="BB79" s="6">
        <f ca="1">$AD$7</f>
        <v>3</v>
      </c>
    </row>
    <row r="80" spans="51:54">
      <c r="AY80" s="6">
        <v>78</v>
      </c>
      <c r="AZ80" s="6" t="str">
        <f t="shared" ref="AZ80:AZ97" si="4">$AC$7</f>
        <v>DJ5961-780</v>
      </c>
      <c r="BA80" s="6">
        <f>$AE$2</f>
        <v>4.5</v>
      </c>
      <c r="BB80" s="6">
        <f ca="1">$AE$7</f>
        <v>1</v>
      </c>
    </row>
    <row r="81" spans="51:54">
      <c r="AY81" s="6">
        <v>79</v>
      </c>
      <c r="AZ81" s="6" t="str">
        <f t="shared" si="4"/>
        <v>DJ5961-780</v>
      </c>
      <c r="BA81" s="6">
        <f>$AF$2</f>
        <v>5</v>
      </c>
      <c r="BB81" s="6">
        <f ca="1">$AF$7</f>
        <v>6</v>
      </c>
    </row>
    <row r="82" spans="51:54">
      <c r="AY82" s="6">
        <v>80</v>
      </c>
      <c r="AZ82" s="6" t="str">
        <f t="shared" si="4"/>
        <v>DJ5961-780</v>
      </c>
      <c r="BA82" s="6">
        <f>$AG$2</f>
        <v>5.5</v>
      </c>
      <c r="BB82" s="6">
        <f ca="1">$AG$7</f>
        <v>1</v>
      </c>
    </row>
    <row r="83" spans="51:54">
      <c r="AY83" s="6">
        <v>81</v>
      </c>
      <c r="AZ83" s="6" t="str">
        <f t="shared" si="4"/>
        <v>DJ5961-780</v>
      </c>
      <c r="BA83" s="6">
        <f>$AH$2</f>
        <v>6</v>
      </c>
      <c r="BB83" s="6">
        <f ca="1">$AH$7</f>
        <v>3</v>
      </c>
    </row>
    <row r="84" spans="51:54">
      <c r="AY84" s="6">
        <v>82</v>
      </c>
      <c r="AZ84" s="6" t="str">
        <f t="shared" si="4"/>
        <v>DJ5961-780</v>
      </c>
      <c r="BA84" s="6">
        <f>$AI$2</f>
        <v>6.5</v>
      </c>
      <c r="BB84" s="6">
        <f ca="1">$AI$7</f>
        <v>0</v>
      </c>
    </row>
    <row r="85" spans="51:54">
      <c r="AY85" s="6">
        <v>83</v>
      </c>
      <c r="AZ85" s="6" t="str">
        <f t="shared" si="4"/>
        <v>DJ5961-780</v>
      </c>
      <c r="BA85" s="6">
        <f>$AJ$2</f>
        <v>7</v>
      </c>
      <c r="BB85" s="6">
        <f ca="1">$AJ$7</f>
        <v>6</v>
      </c>
    </row>
    <row r="86" spans="51:54">
      <c r="AY86" s="6">
        <v>84</v>
      </c>
      <c r="AZ86" s="6" t="str">
        <f t="shared" si="4"/>
        <v>DJ5961-780</v>
      </c>
      <c r="BA86" s="6">
        <f>$AK$2</f>
        <v>7.5</v>
      </c>
      <c r="BB86" s="6">
        <f ca="1">$AK$7</f>
        <v>64</v>
      </c>
    </row>
    <row r="87" spans="51:54">
      <c r="AY87" s="6">
        <v>85</v>
      </c>
      <c r="AZ87" s="6" t="str">
        <f t="shared" si="4"/>
        <v>DJ5961-780</v>
      </c>
      <c r="BA87" s="6">
        <f>$AL$2</f>
        <v>8</v>
      </c>
      <c r="BB87" s="6">
        <f ca="1">$AL$7</f>
        <v>302</v>
      </c>
    </row>
    <row r="88" spans="51:54">
      <c r="AY88" s="6">
        <v>86</v>
      </c>
      <c r="AZ88" s="6" t="str">
        <f t="shared" si="4"/>
        <v>DJ5961-780</v>
      </c>
      <c r="BA88" s="6">
        <f>$AM$2</f>
        <v>8.5</v>
      </c>
      <c r="BB88" s="6">
        <f ca="1">$AM$7</f>
        <v>10</v>
      </c>
    </row>
    <row r="89" spans="51:54">
      <c r="AY89" s="6">
        <v>87</v>
      </c>
      <c r="AZ89" s="6" t="str">
        <f t="shared" si="4"/>
        <v>DJ5961-780</v>
      </c>
      <c r="BA89" s="6">
        <f>$AN$2</f>
        <v>9</v>
      </c>
      <c r="BB89" s="6">
        <f ca="1">$AN$7</f>
        <v>678</v>
      </c>
    </row>
    <row r="90" spans="51:54">
      <c r="AY90" s="6">
        <v>88</v>
      </c>
      <c r="AZ90" s="6" t="str">
        <f t="shared" si="4"/>
        <v>DJ5961-780</v>
      </c>
      <c r="BA90" s="6">
        <f>$AO$2</f>
        <v>9.5</v>
      </c>
      <c r="BB90" s="6">
        <f ca="1">$AO$7</f>
        <v>20</v>
      </c>
    </row>
    <row r="91" spans="51:54">
      <c r="AY91" s="6">
        <v>89</v>
      </c>
      <c r="AZ91" s="6" t="str">
        <f t="shared" si="4"/>
        <v>DJ5961-780</v>
      </c>
      <c r="BA91" s="6">
        <f>$AP$2</f>
        <v>10</v>
      </c>
      <c r="BB91" s="6">
        <f ca="1">$AP$7</f>
        <v>788</v>
      </c>
    </row>
    <row r="92" spans="51:54">
      <c r="AY92" s="6">
        <v>90</v>
      </c>
      <c r="AZ92" s="6" t="str">
        <f t="shared" si="4"/>
        <v>DJ5961-780</v>
      </c>
      <c r="BA92" s="6">
        <f>$AQ$2</f>
        <v>10.5</v>
      </c>
      <c r="BB92" s="6">
        <f ca="1">$AQ$7</f>
        <v>82</v>
      </c>
    </row>
    <row r="93" spans="51:54">
      <c r="AY93" s="6">
        <v>91</v>
      </c>
      <c r="AZ93" s="6" t="str">
        <f t="shared" si="4"/>
        <v>DJ5961-780</v>
      </c>
      <c r="BA93" s="6">
        <f>$AR$2</f>
        <v>11</v>
      </c>
      <c r="BB93" s="6">
        <f ca="1">$AR$7</f>
        <v>108</v>
      </c>
    </row>
    <row r="94" spans="51:54">
      <c r="AY94" s="6">
        <v>92</v>
      </c>
      <c r="AZ94" s="6" t="str">
        <f t="shared" si="4"/>
        <v>DJ5961-780</v>
      </c>
      <c r="BA94" s="6">
        <f>$AS$2</f>
        <v>11.5</v>
      </c>
      <c r="BB94" s="6">
        <f ca="1">$AS$7</f>
        <v>18</v>
      </c>
    </row>
    <row r="95" spans="51:54">
      <c r="AY95" s="6">
        <v>93</v>
      </c>
      <c r="AZ95" s="6" t="str">
        <f t="shared" si="4"/>
        <v>DJ5961-780</v>
      </c>
      <c r="BA95" s="6">
        <f>$AT$2</f>
        <v>12</v>
      </c>
      <c r="BB95" s="6">
        <f ca="1">$AT$7</f>
        <v>85</v>
      </c>
    </row>
    <row r="96" spans="51:54">
      <c r="AY96" s="6">
        <v>94</v>
      </c>
      <c r="AZ96" s="6" t="str">
        <f t="shared" si="4"/>
        <v>DJ5961-780</v>
      </c>
      <c r="BA96" s="6">
        <f>$AU$2</f>
        <v>12.5</v>
      </c>
      <c r="BB96" s="6">
        <f ca="1">$AU$7</f>
        <v>1</v>
      </c>
    </row>
    <row r="97" spans="51:54">
      <c r="AY97" s="6">
        <v>95</v>
      </c>
      <c r="AZ97" s="6" t="str">
        <f t="shared" si="4"/>
        <v>DJ5961-780</v>
      </c>
      <c r="BA97" s="6">
        <f>$AV$2</f>
        <v>13</v>
      </c>
      <c r="BB97" s="6">
        <f ca="1">$AV$7</f>
        <v>13</v>
      </c>
    </row>
    <row r="98" spans="51:54">
      <c r="AY98" s="6">
        <v>96</v>
      </c>
      <c r="AZ98" s="6" t="str">
        <f>$AC$8</f>
        <v>DJ5963-001</v>
      </c>
      <c r="BA98" s="6">
        <f>$AD$2</f>
        <v>4</v>
      </c>
      <c r="BB98" s="6">
        <f ca="1">$AD$8</f>
        <v>1</v>
      </c>
    </row>
    <row r="99" spans="51:54">
      <c r="AY99" s="6">
        <v>97</v>
      </c>
      <c r="AZ99" s="6" t="str">
        <f t="shared" ref="AZ99:AZ116" si="5">$AC$8</f>
        <v>DJ5963-001</v>
      </c>
      <c r="BA99" s="6">
        <f>$AE$2</f>
        <v>4.5</v>
      </c>
      <c r="BB99" s="6">
        <f ca="1">$AE$8</f>
        <v>4</v>
      </c>
    </row>
    <row r="100" spans="51:54">
      <c r="AY100" s="6">
        <v>98</v>
      </c>
      <c r="AZ100" s="6" t="str">
        <f t="shared" si="5"/>
        <v>DJ5963-001</v>
      </c>
      <c r="BA100" s="6">
        <f>$AF$2</f>
        <v>5</v>
      </c>
      <c r="BB100" s="6">
        <f ca="1">$AF$8</f>
        <v>0</v>
      </c>
    </row>
    <row r="101" spans="51:54">
      <c r="AY101" s="6">
        <v>99</v>
      </c>
      <c r="AZ101" s="6" t="str">
        <f t="shared" si="5"/>
        <v>DJ5963-001</v>
      </c>
      <c r="BA101" s="6">
        <f>$AG$2</f>
        <v>5.5</v>
      </c>
      <c r="BB101" s="6">
        <f ca="1">$AG$8</f>
        <v>0</v>
      </c>
    </row>
    <row r="102" spans="51:54">
      <c r="AY102" s="6">
        <v>100</v>
      </c>
      <c r="AZ102" s="6" t="str">
        <f t="shared" si="5"/>
        <v>DJ5963-001</v>
      </c>
      <c r="BA102" s="6">
        <f>$AH$2</f>
        <v>6</v>
      </c>
      <c r="BB102" s="6">
        <f ca="1">$AH$8</f>
        <v>1</v>
      </c>
    </row>
    <row r="103" spans="51:54">
      <c r="AY103" s="6">
        <v>101</v>
      </c>
      <c r="AZ103" s="6" t="str">
        <f t="shared" si="5"/>
        <v>DJ5963-001</v>
      </c>
      <c r="BA103" s="6">
        <f>$AI$2</f>
        <v>6.5</v>
      </c>
      <c r="BB103" s="6">
        <f ca="1">$AI$8</f>
        <v>56</v>
      </c>
    </row>
    <row r="104" spans="51:54">
      <c r="AY104" s="6">
        <v>102</v>
      </c>
      <c r="AZ104" s="6" t="str">
        <f t="shared" si="5"/>
        <v>DJ5963-001</v>
      </c>
      <c r="BA104" s="6">
        <f>$AJ$2</f>
        <v>7</v>
      </c>
      <c r="BB104" s="6">
        <f ca="1">$AJ$8</f>
        <v>415</v>
      </c>
    </row>
    <row r="105" spans="51:54">
      <c r="AY105" s="6">
        <v>103</v>
      </c>
      <c r="AZ105" s="6" t="str">
        <f t="shared" si="5"/>
        <v>DJ5963-001</v>
      </c>
      <c r="BA105" s="6">
        <f>$AK$2</f>
        <v>7.5</v>
      </c>
      <c r="BB105" s="6">
        <f ca="1">$AK$8</f>
        <v>125</v>
      </c>
    </row>
    <row r="106" spans="51:54">
      <c r="AY106" s="6">
        <v>104</v>
      </c>
      <c r="AZ106" s="6" t="str">
        <f t="shared" si="5"/>
        <v>DJ5963-001</v>
      </c>
      <c r="BA106" s="6">
        <f>$AL$2</f>
        <v>8</v>
      </c>
      <c r="BB106" s="6">
        <f ca="1">$AL$8</f>
        <v>502</v>
      </c>
    </row>
    <row r="107" spans="51:54">
      <c r="AY107" s="6">
        <v>105</v>
      </c>
      <c r="AZ107" s="6" t="str">
        <f t="shared" si="5"/>
        <v>DJ5963-001</v>
      </c>
      <c r="BA107" s="6">
        <f>$AM$2</f>
        <v>8.5</v>
      </c>
      <c r="BB107" s="6">
        <f ca="1">$AM$8</f>
        <v>621</v>
      </c>
    </row>
    <row r="108" spans="51:54">
      <c r="AY108" s="6">
        <v>106</v>
      </c>
      <c r="AZ108" s="6" t="str">
        <f t="shared" si="5"/>
        <v>DJ5963-001</v>
      </c>
      <c r="BA108" s="6">
        <f>$AN$2</f>
        <v>9</v>
      </c>
      <c r="BB108" s="6">
        <f ca="1">$AN$8</f>
        <v>169</v>
      </c>
    </row>
    <row r="109" spans="51:54">
      <c r="AY109" s="6">
        <v>107</v>
      </c>
      <c r="AZ109" s="6" t="str">
        <f t="shared" si="5"/>
        <v>DJ5963-001</v>
      </c>
      <c r="BA109" s="6">
        <f>$AO$2</f>
        <v>9.5</v>
      </c>
      <c r="BB109" s="6">
        <f ca="1">$AO$8</f>
        <v>924</v>
      </c>
    </row>
    <row r="110" spans="51:54">
      <c r="AY110" s="6">
        <v>108</v>
      </c>
      <c r="AZ110" s="6" t="str">
        <f t="shared" si="5"/>
        <v>DJ5963-001</v>
      </c>
      <c r="BA110" s="6">
        <f>$AP$2</f>
        <v>10</v>
      </c>
      <c r="BB110" s="6">
        <f ca="1">$AP$8</f>
        <v>866</v>
      </c>
    </row>
    <row r="111" spans="51:54">
      <c r="AY111" s="6">
        <v>109</v>
      </c>
      <c r="AZ111" s="6" t="str">
        <f t="shared" si="5"/>
        <v>DJ5963-001</v>
      </c>
      <c r="BA111" s="6">
        <f>$AQ$2</f>
        <v>10.5</v>
      </c>
      <c r="BB111" s="6">
        <f ca="1">$AQ$8</f>
        <v>177</v>
      </c>
    </row>
    <row r="112" spans="51:54">
      <c r="AY112" s="6">
        <v>110</v>
      </c>
      <c r="AZ112" s="6" t="str">
        <f t="shared" si="5"/>
        <v>DJ5963-001</v>
      </c>
      <c r="BA112" s="6">
        <f>$AR$2</f>
        <v>11</v>
      </c>
      <c r="BB112" s="6">
        <f ca="1">$AR$8</f>
        <v>245</v>
      </c>
    </row>
    <row r="113" spans="51:54">
      <c r="AY113" s="6">
        <v>111</v>
      </c>
      <c r="AZ113" s="6" t="str">
        <f t="shared" si="5"/>
        <v>DJ5963-001</v>
      </c>
      <c r="BA113" s="6">
        <f>$AS$2</f>
        <v>11.5</v>
      </c>
      <c r="BB113" s="6">
        <f ca="1">$AS$8</f>
        <v>126</v>
      </c>
    </row>
    <row r="114" spans="51:54">
      <c r="AY114" s="6">
        <v>112</v>
      </c>
      <c r="AZ114" s="6" t="str">
        <f t="shared" si="5"/>
        <v>DJ5963-001</v>
      </c>
      <c r="BA114" s="6">
        <f>$AT$2</f>
        <v>12</v>
      </c>
      <c r="BB114" s="6">
        <f ca="1">$AT$8</f>
        <v>244</v>
      </c>
    </row>
    <row r="115" spans="51:54">
      <c r="AY115" s="6">
        <v>113</v>
      </c>
      <c r="AZ115" s="6" t="str">
        <f t="shared" si="5"/>
        <v>DJ5963-001</v>
      </c>
      <c r="BA115" s="6">
        <f>$AU$2</f>
        <v>12.5</v>
      </c>
      <c r="BB115" s="6">
        <f ca="1">$AU$8</f>
        <v>37</v>
      </c>
    </row>
    <row r="116" spans="51:54">
      <c r="AY116" s="6">
        <v>114</v>
      </c>
      <c r="AZ116" s="6" t="str">
        <f t="shared" si="5"/>
        <v>DJ5963-001</v>
      </c>
      <c r="BA116" s="6">
        <f>$AV$2</f>
        <v>13</v>
      </c>
      <c r="BB116" s="6">
        <f ca="1">$AV$8</f>
        <v>18</v>
      </c>
    </row>
    <row r="117" spans="51:54">
      <c r="AY117" s="6">
        <v>115</v>
      </c>
      <c r="AZ117" s="6" t="str">
        <f>$AC$9</f>
        <v>DJ5961-001</v>
      </c>
      <c r="BA117" s="6">
        <f>$AD$2</f>
        <v>4</v>
      </c>
      <c r="BB117" s="6">
        <f ca="1">$AD$9</f>
        <v>0</v>
      </c>
    </row>
    <row r="118" spans="51:54">
      <c r="AY118" s="6">
        <v>116</v>
      </c>
      <c r="AZ118" s="6" t="str">
        <f t="shared" ref="AZ118:AZ135" si="6">$AC$9</f>
        <v>DJ5961-001</v>
      </c>
      <c r="BA118" s="6">
        <f>$AE$2</f>
        <v>4.5</v>
      </c>
      <c r="BB118" s="6">
        <f ca="1">$AE$9</f>
        <v>2</v>
      </c>
    </row>
    <row r="119" spans="51:54">
      <c r="AY119" s="6">
        <v>117</v>
      </c>
      <c r="AZ119" s="6" t="str">
        <f t="shared" si="6"/>
        <v>DJ5961-001</v>
      </c>
      <c r="BA119" s="6">
        <f>$AF$2</f>
        <v>5</v>
      </c>
      <c r="BB119" s="6">
        <f ca="1">$AF$9</f>
        <v>2</v>
      </c>
    </row>
    <row r="120" spans="51:54">
      <c r="AY120" s="6">
        <v>118</v>
      </c>
      <c r="AZ120" s="6" t="str">
        <f t="shared" si="6"/>
        <v>DJ5961-001</v>
      </c>
      <c r="BA120" s="6">
        <f>$AG$2</f>
        <v>5.5</v>
      </c>
      <c r="BB120" s="6">
        <f ca="1">$AG$9</f>
        <v>2</v>
      </c>
    </row>
    <row r="121" spans="51:54">
      <c r="AY121" s="6">
        <v>119</v>
      </c>
      <c r="AZ121" s="6" t="str">
        <f t="shared" si="6"/>
        <v>DJ5961-001</v>
      </c>
      <c r="BA121" s="6">
        <f>$AH$2</f>
        <v>6</v>
      </c>
      <c r="BB121" s="6">
        <f ca="1">$AH$9</f>
        <v>0</v>
      </c>
    </row>
    <row r="122" spans="51:54">
      <c r="AY122" s="6">
        <v>120</v>
      </c>
      <c r="AZ122" s="6" t="str">
        <f t="shared" si="6"/>
        <v>DJ5961-001</v>
      </c>
      <c r="BA122" s="6">
        <f>$AI$2</f>
        <v>6.5</v>
      </c>
      <c r="BB122" s="6">
        <f ca="1">$AI$9</f>
        <v>4</v>
      </c>
    </row>
    <row r="123" spans="51:54">
      <c r="AY123" s="6">
        <v>121</v>
      </c>
      <c r="AZ123" s="6" t="str">
        <f t="shared" si="6"/>
        <v>DJ5961-001</v>
      </c>
      <c r="BA123" s="6">
        <f>$AJ$2</f>
        <v>7</v>
      </c>
      <c r="BB123" s="6">
        <f ca="1">$AJ$9</f>
        <v>143</v>
      </c>
    </row>
    <row r="124" spans="51:54">
      <c r="AY124" s="6">
        <v>122</v>
      </c>
      <c r="AZ124" s="6" t="str">
        <f t="shared" si="6"/>
        <v>DJ5961-001</v>
      </c>
      <c r="BA124" s="6">
        <f>$AK$2</f>
        <v>7.5</v>
      </c>
      <c r="BB124" s="6">
        <f ca="1">$AK$9</f>
        <v>98</v>
      </c>
    </row>
    <row r="125" spans="51:54">
      <c r="AY125" s="6">
        <v>123</v>
      </c>
      <c r="AZ125" s="6" t="str">
        <f t="shared" si="6"/>
        <v>DJ5961-001</v>
      </c>
      <c r="BA125" s="6">
        <f>$AL$2</f>
        <v>8</v>
      </c>
      <c r="BB125" s="6">
        <f ca="1">$AL$9</f>
        <v>158</v>
      </c>
    </row>
    <row r="126" spans="51:54">
      <c r="AY126" s="6">
        <v>124</v>
      </c>
      <c r="AZ126" s="6" t="str">
        <f t="shared" si="6"/>
        <v>DJ5961-001</v>
      </c>
      <c r="BA126" s="6">
        <f>$AM$2</f>
        <v>8.5</v>
      </c>
      <c r="BB126" s="6">
        <f ca="1">$AM$9</f>
        <v>97</v>
      </c>
    </row>
    <row r="127" spans="51:54">
      <c r="AY127" s="6">
        <v>125</v>
      </c>
      <c r="AZ127" s="6" t="str">
        <f t="shared" si="6"/>
        <v>DJ5961-001</v>
      </c>
      <c r="BA127" s="6">
        <f>$AN$2</f>
        <v>9</v>
      </c>
      <c r="BB127" s="6">
        <f ca="1">$AN$9</f>
        <v>59</v>
      </c>
    </row>
    <row r="128" spans="51:54">
      <c r="AY128" s="6">
        <v>126</v>
      </c>
      <c r="AZ128" s="6" t="str">
        <f t="shared" si="6"/>
        <v>DJ5961-001</v>
      </c>
      <c r="BA128" s="6">
        <f>$AO$2</f>
        <v>9.5</v>
      </c>
      <c r="BB128" s="6">
        <f ca="1">$AO$9</f>
        <v>163</v>
      </c>
    </row>
    <row r="129" spans="51:54">
      <c r="AY129" s="6">
        <v>127</v>
      </c>
      <c r="AZ129" s="6" t="str">
        <f t="shared" si="6"/>
        <v>DJ5961-001</v>
      </c>
      <c r="BA129" s="6">
        <f>$AP$2</f>
        <v>10</v>
      </c>
      <c r="BB129" s="6">
        <f ca="1">$AP$9</f>
        <v>255</v>
      </c>
    </row>
    <row r="130" spans="51:54">
      <c r="AY130" s="6">
        <v>128</v>
      </c>
      <c r="AZ130" s="6" t="str">
        <f t="shared" si="6"/>
        <v>DJ5961-001</v>
      </c>
      <c r="BA130" s="6">
        <f>$AQ$2</f>
        <v>10.5</v>
      </c>
      <c r="BB130" s="6">
        <f ca="1">$AQ$9</f>
        <v>94</v>
      </c>
    </row>
    <row r="131" spans="51:54">
      <c r="AY131" s="6">
        <v>129</v>
      </c>
      <c r="AZ131" s="6" t="str">
        <f t="shared" si="6"/>
        <v>DJ5961-001</v>
      </c>
      <c r="BA131" s="6">
        <f>$AR$2</f>
        <v>11</v>
      </c>
      <c r="BB131" s="6">
        <f ca="1">$AR$9</f>
        <v>63</v>
      </c>
    </row>
    <row r="132" spans="51:54">
      <c r="AY132" s="6">
        <v>130</v>
      </c>
      <c r="AZ132" s="6" t="str">
        <f t="shared" si="6"/>
        <v>DJ5961-001</v>
      </c>
      <c r="BA132" s="6">
        <f>$AS$2</f>
        <v>11.5</v>
      </c>
      <c r="BB132" s="6">
        <f ca="1">$AS$9</f>
        <v>83</v>
      </c>
    </row>
    <row r="133" spans="51:54">
      <c r="AY133" s="6">
        <v>131</v>
      </c>
      <c r="AZ133" s="6" t="str">
        <f t="shared" si="6"/>
        <v>DJ5961-001</v>
      </c>
      <c r="BA133" s="6">
        <f>$AT$2</f>
        <v>12</v>
      </c>
      <c r="BB133" s="6">
        <f ca="1">$AT$9</f>
        <v>173</v>
      </c>
    </row>
    <row r="134" spans="51:54">
      <c r="AY134" s="6">
        <v>132</v>
      </c>
      <c r="AZ134" s="6" t="str">
        <f t="shared" si="6"/>
        <v>DJ5961-001</v>
      </c>
      <c r="BA134" s="6">
        <f>$AU$2</f>
        <v>12.5</v>
      </c>
      <c r="BB134" s="6">
        <f ca="1">$AU$9</f>
        <v>137</v>
      </c>
    </row>
    <row r="135" spans="51:54">
      <c r="AY135" s="6">
        <v>133</v>
      </c>
      <c r="AZ135" s="6" t="str">
        <f t="shared" si="6"/>
        <v>DJ5961-001</v>
      </c>
      <c r="BA135" s="6">
        <f>$AV$2</f>
        <v>13</v>
      </c>
      <c r="BB135" s="6">
        <f ca="1">$AV$9</f>
        <v>59</v>
      </c>
    </row>
    <row r="136" spans="51:54">
      <c r="AY136" s="6">
        <v>134</v>
      </c>
      <c r="AZ136" s="6" t="str">
        <f>$AC$10</f>
        <v>DR5952-810</v>
      </c>
      <c r="BA136" s="6">
        <f>$AD$2</f>
        <v>4</v>
      </c>
      <c r="BB136" s="6">
        <f ca="1">$AD$10</f>
        <v>0</v>
      </c>
    </row>
    <row r="137" spans="51:54">
      <c r="AY137" s="6">
        <v>135</v>
      </c>
      <c r="AZ137" s="6" t="str">
        <f t="shared" ref="AZ137:AZ154" si="7">$AC$10</f>
        <v>DR5952-810</v>
      </c>
      <c r="BA137" s="6">
        <f>$AE$2</f>
        <v>4.5</v>
      </c>
      <c r="BB137" s="6">
        <f ca="1">$AE$10</f>
        <v>0</v>
      </c>
    </row>
    <row r="138" spans="51:54">
      <c r="AY138" s="6">
        <v>136</v>
      </c>
      <c r="AZ138" s="6" t="str">
        <f t="shared" si="7"/>
        <v>DR5952-810</v>
      </c>
      <c r="BA138" s="6">
        <f>$AF$2</f>
        <v>5</v>
      </c>
      <c r="BB138" s="6">
        <f ca="1">$AF$10</f>
        <v>1</v>
      </c>
    </row>
    <row r="139" spans="51:54">
      <c r="AY139" s="6">
        <v>137</v>
      </c>
      <c r="AZ139" s="6" t="str">
        <f t="shared" si="7"/>
        <v>DR5952-810</v>
      </c>
      <c r="BA139" s="6">
        <f>$AG$2</f>
        <v>5.5</v>
      </c>
      <c r="BB139" s="6">
        <f ca="1">$AG$10</f>
        <v>1</v>
      </c>
    </row>
    <row r="140" spans="51:54">
      <c r="AY140" s="6">
        <v>138</v>
      </c>
      <c r="AZ140" s="6" t="str">
        <f t="shared" si="7"/>
        <v>DR5952-810</v>
      </c>
      <c r="BA140" s="6">
        <f>$AH$2</f>
        <v>6</v>
      </c>
      <c r="BB140" s="6">
        <f ca="1">$AH$10</f>
        <v>0</v>
      </c>
    </row>
    <row r="141" spans="51:54">
      <c r="AY141" s="6">
        <v>139</v>
      </c>
      <c r="AZ141" s="6" t="str">
        <f t="shared" si="7"/>
        <v>DR5952-810</v>
      </c>
      <c r="BA141" s="6">
        <f>$AI$2</f>
        <v>6.5</v>
      </c>
      <c r="BB141" s="6">
        <f ca="1">$AI$10</f>
        <v>1</v>
      </c>
    </row>
    <row r="142" spans="51:54">
      <c r="AY142" s="6">
        <v>140</v>
      </c>
      <c r="AZ142" s="6" t="str">
        <f t="shared" si="7"/>
        <v>DR5952-810</v>
      </c>
      <c r="BA142" s="6">
        <f>$AJ$2</f>
        <v>7</v>
      </c>
      <c r="BB142" s="6">
        <f ca="1">$AJ$10</f>
        <v>12</v>
      </c>
    </row>
    <row r="143" spans="51:54">
      <c r="AY143" s="6">
        <v>141</v>
      </c>
      <c r="AZ143" s="6" t="str">
        <f t="shared" si="7"/>
        <v>DR5952-810</v>
      </c>
      <c r="BA143" s="6">
        <f>$AK$2</f>
        <v>7.5</v>
      </c>
      <c r="BB143" s="6">
        <f ca="1">$AK$10</f>
        <v>19</v>
      </c>
    </row>
    <row r="144" spans="51:54">
      <c r="AY144" s="6">
        <v>142</v>
      </c>
      <c r="AZ144" s="6" t="str">
        <f t="shared" si="7"/>
        <v>DR5952-810</v>
      </c>
      <c r="BA144" s="6">
        <f>$AL$2</f>
        <v>8</v>
      </c>
      <c r="BB144" s="6">
        <f ca="1">$AL$10</f>
        <v>1</v>
      </c>
    </row>
    <row r="145" spans="51:54">
      <c r="AY145" s="6">
        <v>143</v>
      </c>
      <c r="AZ145" s="6" t="str">
        <f t="shared" si="7"/>
        <v>DR5952-810</v>
      </c>
      <c r="BA145" s="6">
        <f>$AM$2</f>
        <v>8.5</v>
      </c>
      <c r="BB145" s="6">
        <f ca="1">$AM$10</f>
        <v>2</v>
      </c>
    </row>
    <row r="146" spans="51:54">
      <c r="AY146" s="6">
        <v>144</v>
      </c>
      <c r="AZ146" s="6" t="str">
        <f t="shared" si="7"/>
        <v>DR5952-810</v>
      </c>
      <c r="BA146" s="6">
        <f>$AN$2</f>
        <v>9</v>
      </c>
      <c r="BB146" s="6">
        <f ca="1">$AN$10</f>
        <v>4</v>
      </c>
    </row>
    <row r="147" spans="51:54">
      <c r="AY147" s="6">
        <v>145</v>
      </c>
      <c r="AZ147" s="6" t="str">
        <f t="shared" si="7"/>
        <v>DR5952-810</v>
      </c>
      <c r="BA147" s="6">
        <f>$AO$2</f>
        <v>9.5</v>
      </c>
      <c r="BB147" s="6">
        <f ca="1">$AO$10</f>
        <v>0</v>
      </c>
    </row>
    <row r="148" spans="51:54">
      <c r="AY148" s="6">
        <v>146</v>
      </c>
      <c r="AZ148" s="6" t="str">
        <f t="shared" si="7"/>
        <v>DR5952-810</v>
      </c>
      <c r="BA148" s="6">
        <f>$AP$2</f>
        <v>10</v>
      </c>
      <c r="BB148" s="6">
        <f ca="1">$AP$10</f>
        <v>4</v>
      </c>
    </row>
    <row r="149" spans="51:54">
      <c r="AY149" s="6">
        <v>147</v>
      </c>
      <c r="AZ149" s="6" t="str">
        <f t="shared" si="7"/>
        <v>DR5952-810</v>
      </c>
      <c r="BA149" s="6">
        <f>$AQ$2</f>
        <v>10.5</v>
      </c>
      <c r="BB149" s="6">
        <f ca="1">$AQ$10</f>
        <v>0</v>
      </c>
    </row>
    <row r="150" spans="51:54">
      <c r="AY150" s="6">
        <v>148</v>
      </c>
      <c r="AZ150" s="6" t="str">
        <f t="shared" si="7"/>
        <v>DR5952-810</v>
      </c>
      <c r="BA150" s="6">
        <f>$AR$2</f>
        <v>11</v>
      </c>
      <c r="BB150" s="6">
        <f ca="1">$AR$10</f>
        <v>1</v>
      </c>
    </row>
    <row r="151" spans="51:54">
      <c r="AY151" s="6">
        <v>149</v>
      </c>
      <c r="AZ151" s="6" t="str">
        <f t="shared" si="7"/>
        <v>DR5952-810</v>
      </c>
      <c r="BA151" s="6">
        <f>$AS$2</f>
        <v>11.5</v>
      </c>
      <c r="BB151" s="6">
        <f ca="1">$AS$10</f>
        <v>1</v>
      </c>
    </row>
    <row r="152" spans="51:54">
      <c r="AY152" s="6">
        <v>150</v>
      </c>
      <c r="AZ152" s="6" t="str">
        <f t="shared" si="7"/>
        <v>DR5952-810</v>
      </c>
      <c r="BA152" s="6">
        <f>$AT$2</f>
        <v>12</v>
      </c>
      <c r="BB152" s="6">
        <f ca="1">$AT$10</f>
        <v>0</v>
      </c>
    </row>
    <row r="153" spans="51:54">
      <c r="AY153" s="6">
        <v>151</v>
      </c>
      <c r="AZ153" s="6" t="str">
        <f t="shared" si="7"/>
        <v>DR5952-810</v>
      </c>
      <c r="BA153" s="6">
        <f>$AU$2</f>
        <v>12.5</v>
      </c>
      <c r="BB153" s="6">
        <f ca="1">$AU$10</f>
        <v>0</v>
      </c>
    </row>
    <row r="154" spans="51:54">
      <c r="AY154" s="6">
        <v>152</v>
      </c>
      <c r="AZ154" s="6" t="str">
        <f t="shared" si="7"/>
        <v>DR5952-810</v>
      </c>
      <c r="BA154" s="6">
        <f>$AV$2</f>
        <v>13</v>
      </c>
      <c r="BB154" s="6">
        <f ca="1">$AV$10</f>
        <v>0</v>
      </c>
    </row>
    <row r="155" spans="51:54">
      <c r="AY155" s="6">
        <v>153</v>
      </c>
      <c r="AZ155" s="6" t="str">
        <f>$AC$11</f>
        <v>DR5953-810</v>
      </c>
      <c r="BA155" s="6">
        <f>$AD$2</f>
        <v>4</v>
      </c>
      <c r="BB155" s="6">
        <f ca="1">$AD$11</f>
        <v>0</v>
      </c>
    </row>
    <row r="156" spans="51:54">
      <c r="AY156" s="6">
        <v>154</v>
      </c>
      <c r="AZ156" s="6" t="str">
        <f t="shared" ref="AZ156:AZ173" si="8">$AC$11</f>
        <v>DR5953-810</v>
      </c>
      <c r="BA156" s="6">
        <f>$AE$2</f>
        <v>4.5</v>
      </c>
      <c r="BB156" s="6">
        <f ca="1">$AE$11</f>
        <v>0</v>
      </c>
    </row>
    <row r="157" spans="51:54">
      <c r="AY157" s="6">
        <v>155</v>
      </c>
      <c r="AZ157" s="6" t="str">
        <f t="shared" si="8"/>
        <v>DR5953-810</v>
      </c>
      <c r="BA157" s="6">
        <f>$AF$2</f>
        <v>5</v>
      </c>
      <c r="BB157" s="6">
        <f ca="1">$AF$11</f>
        <v>0</v>
      </c>
    </row>
    <row r="158" spans="51:54">
      <c r="AY158" s="6">
        <v>156</v>
      </c>
      <c r="AZ158" s="6" t="str">
        <f t="shared" si="8"/>
        <v>DR5953-810</v>
      </c>
      <c r="BA158" s="6">
        <f>$AG$2</f>
        <v>5.5</v>
      </c>
      <c r="BB158" s="6">
        <f ca="1">$AG$11</f>
        <v>1</v>
      </c>
    </row>
    <row r="159" spans="51:54">
      <c r="AY159" s="6">
        <v>157</v>
      </c>
      <c r="AZ159" s="6" t="str">
        <f t="shared" si="8"/>
        <v>DR5953-810</v>
      </c>
      <c r="BA159" s="6">
        <f>$AH$2</f>
        <v>6</v>
      </c>
      <c r="BB159" s="6">
        <f ca="1">$AH$11</f>
        <v>0</v>
      </c>
    </row>
    <row r="160" spans="51:54">
      <c r="AY160" s="6">
        <v>158</v>
      </c>
      <c r="AZ160" s="6" t="str">
        <f t="shared" si="8"/>
        <v>DR5953-810</v>
      </c>
      <c r="BA160" s="6">
        <f>$AI$2</f>
        <v>6.5</v>
      </c>
      <c r="BB160" s="6">
        <f ca="1">$AI$11</f>
        <v>0</v>
      </c>
    </row>
    <row r="161" spans="51:54">
      <c r="AY161" s="6">
        <v>159</v>
      </c>
      <c r="AZ161" s="6" t="str">
        <f t="shared" si="8"/>
        <v>DR5953-810</v>
      </c>
      <c r="BA161" s="6">
        <f>$AJ$2</f>
        <v>7</v>
      </c>
      <c r="BB161" s="6">
        <f ca="1">$AJ$11</f>
        <v>111</v>
      </c>
    </row>
    <row r="162" spans="51:54">
      <c r="AY162" s="6">
        <v>160</v>
      </c>
      <c r="AZ162" s="6" t="str">
        <f t="shared" si="8"/>
        <v>DR5953-810</v>
      </c>
      <c r="BA162" s="6">
        <f>$AK$2</f>
        <v>7.5</v>
      </c>
      <c r="BB162" s="6">
        <f ca="1">$AK$11</f>
        <v>81</v>
      </c>
    </row>
    <row r="163" spans="51:54">
      <c r="AY163" s="6">
        <v>161</v>
      </c>
      <c r="AZ163" s="6" t="str">
        <f t="shared" si="8"/>
        <v>DR5953-810</v>
      </c>
      <c r="BA163" s="6">
        <f>$AL$2</f>
        <v>8</v>
      </c>
      <c r="BB163" s="6">
        <f ca="1">$AL$11</f>
        <v>0</v>
      </c>
    </row>
    <row r="164" spans="51:54">
      <c r="AY164" s="6">
        <v>162</v>
      </c>
      <c r="AZ164" s="6" t="str">
        <f t="shared" si="8"/>
        <v>DR5953-810</v>
      </c>
      <c r="BA164" s="6">
        <f>$AM$2</f>
        <v>8.5</v>
      </c>
      <c r="BB164" s="6">
        <f ca="1">$AM$11</f>
        <v>0</v>
      </c>
    </row>
    <row r="165" spans="51:54">
      <c r="AY165" s="6">
        <v>163</v>
      </c>
      <c r="AZ165" s="6" t="str">
        <f t="shared" si="8"/>
        <v>DR5953-810</v>
      </c>
      <c r="BA165" s="6">
        <f>$AN$2</f>
        <v>9</v>
      </c>
      <c r="BB165" s="6">
        <f ca="1">$AN$11</f>
        <v>0</v>
      </c>
    </row>
    <row r="166" spans="51:54">
      <c r="AY166" s="6">
        <v>164</v>
      </c>
      <c r="AZ166" s="6" t="str">
        <f t="shared" si="8"/>
        <v>DR5953-810</v>
      </c>
      <c r="BA166" s="6">
        <f>$AO$2</f>
        <v>9.5</v>
      </c>
      <c r="BB166" s="6">
        <f ca="1">$AO$11</f>
        <v>2</v>
      </c>
    </row>
    <row r="167" spans="51:54">
      <c r="AY167" s="6">
        <v>165</v>
      </c>
      <c r="AZ167" s="6" t="str">
        <f t="shared" si="8"/>
        <v>DR5953-810</v>
      </c>
      <c r="BA167" s="6">
        <f>$AP$2</f>
        <v>10</v>
      </c>
      <c r="BB167" s="6">
        <f ca="1">$AP$11</f>
        <v>0</v>
      </c>
    </row>
    <row r="168" spans="51:54">
      <c r="AY168" s="6">
        <v>166</v>
      </c>
      <c r="AZ168" s="6" t="str">
        <f t="shared" si="8"/>
        <v>DR5953-810</v>
      </c>
      <c r="BA168" s="6">
        <f>$AQ$2</f>
        <v>10.5</v>
      </c>
      <c r="BB168" s="6">
        <f ca="1">$AQ$11</f>
        <v>66</v>
      </c>
    </row>
    <row r="169" spans="51:54">
      <c r="AY169" s="6">
        <v>167</v>
      </c>
      <c r="AZ169" s="6" t="str">
        <f t="shared" si="8"/>
        <v>DR5953-810</v>
      </c>
      <c r="BA169" s="6">
        <f>$AR$2</f>
        <v>11</v>
      </c>
      <c r="BB169" s="6">
        <f ca="1">$AR$11</f>
        <v>0</v>
      </c>
    </row>
    <row r="170" spans="51:54">
      <c r="AY170" s="6">
        <v>168</v>
      </c>
      <c r="AZ170" s="6" t="str">
        <f t="shared" si="8"/>
        <v>DR5953-810</v>
      </c>
      <c r="BA170" s="6">
        <f>$AS$2</f>
        <v>11.5</v>
      </c>
      <c r="BB170" s="6">
        <f ca="1">$AS$11</f>
        <v>0</v>
      </c>
    </row>
    <row r="171" spans="51:54">
      <c r="AY171" s="6">
        <v>169</v>
      </c>
      <c r="AZ171" s="6" t="str">
        <f t="shared" si="8"/>
        <v>DR5953-810</v>
      </c>
      <c r="BA171" s="6">
        <f>$AT$2</f>
        <v>12</v>
      </c>
      <c r="BB171" s="6">
        <f ca="1">$AT$11</f>
        <v>0</v>
      </c>
    </row>
    <row r="172" spans="51:54">
      <c r="AY172" s="6">
        <v>170</v>
      </c>
      <c r="AZ172" s="6" t="str">
        <f t="shared" si="8"/>
        <v>DR5953-810</v>
      </c>
      <c r="BA172" s="6">
        <f>$AU$2</f>
        <v>12.5</v>
      </c>
      <c r="BB172" s="6">
        <f ca="1">$AU$11</f>
        <v>0</v>
      </c>
    </row>
    <row r="173" spans="51:54">
      <c r="AY173" s="6">
        <v>171</v>
      </c>
      <c r="AZ173" s="6" t="str">
        <f t="shared" si="8"/>
        <v>DR5953-810</v>
      </c>
      <c r="BA173" s="6">
        <f>$AV$2</f>
        <v>13</v>
      </c>
      <c r="BB173" s="6">
        <f ca="1">$AV$11</f>
        <v>0</v>
      </c>
    </row>
    <row r="174" spans="51:54">
      <c r="AY174" s="6">
        <v>172</v>
      </c>
      <c r="AZ174" s="6" t="str">
        <f>$AC$12</f>
        <v>DA5640-001</v>
      </c>
      <c r="BA174" s="6">
        <f>$AD$2</f>
        <v>4</v>
      </c>
      <c r="BB174" s="6">
        <f ca="1">$AD$12</f>
        <v>5</v>
      </c>
    </row>
    <row r="175" spans="51:54">
      <c r="AY175" s="6">
        <v>173</v>
      </c>
      <c r="AZ175" s="6" t="str">
        <f t="shared" ref="AZ175:AZ192" si="9">$AC$12</f>
        <v>DA5640-001</v>
      </c>
      <c r="BA175" s="6">
        <f>$AE$2</f>
        <v>4.5</v>
      </c>
      <c r="BB175" s="6">
        <f ca="1">$AE$12</f>
        <v>7</v>
      </c>
    </row>
    <row r="176" spans="51:54">
      <c r="AY176" s="6">
        <v>174</v>
      </c>
      <c r="AZ176" s="6" t="str">
        <f t="shared" si="9"/>
        <v>DA5640-001</v>
      </c>
      <c r="BA176" s="6">
        <f>$AF$2</f>
        <v>5</v>
      </c>
      <c r="BB176" s="6">
        <f ca="1">$AF$12</f>
        <v>8</v>
      </c>
    </row>
    <row r="177" spans="51:54">
      <c r="AY177" s="6">
        <v>175</v>
      </c>
      <c r="AZ177" s="6" t="str">
        <f t="shared" si="9"/>
        <v>DA5640-001</v>
      </c>
      <c r="BA177" s="6">
        <f>$AG$2</f>
        <v>5.5</v>
      </c>
      <c r="BB177" s="6">
        <f ca="1">$AG$12</f>
        <v>10</v>
      </c>
    </row>
    <row r="178" spans="51:54">
      <c r="AY178" s="6">
        <v>176</v>
      </c>
      <c r="AZ178" s="6" t="str">
        <f t="shared" si="9"/>
        <v>DA5640-001</v>
      </c>
      <c r="BA178" s="6">
        <f>$AH$2</f>
        <v>6</v>
      </c>
      <c r="BB178" s="6">
        <f ca="1">$AH$12</f>
        <v>6</v>
      </c>
    </row>
    <row r="179" spans="51:54">
      <c r="AY179" s="6">
        <v>177</v>
      </c>
      <c r="AZ179" s="6" t="str">
        <f t="shared" si="9"/>
        <v>DA5640-001</v>
      </c>
      <c r="BA179" s="6">
        <f>$AI$2</f>
        <v>6.5</v>
      </c>
      <c r="BB179" s="6">
        <f ca="1">$AI$12</f>
        <v>46</v>
      </c>
    </row>
    <row r="180" spans="51:54">
      <c r="AY180" s="6">
        <v>178</v>
      </c>
      <c r="AZ180" s="6" t="str">
        <f t="shared" si="9"/>
        <v>DA5640-001</v>
      </c>
      <c r="BA180" s="6">
        <f>$AJ$2</f>
        <v>7</v>
      </c>
      <c r="BB180" s="6">
        <f ca="1">$AJ$12</f>
        <v>274</v>
      </c>
    </row>
    <row r="181" spans="51:54">
      <c r="AY181" s="6">
        <v>179</v>
      </c>
      <c r="AZ181" s="6" t="str">
        <f t="shared" si="9"/>
        <v>DA5640-001</v>
      </c>
      <c r="BA181" s="6">
        <f>$AK$2</f>
        <v>7.5</v>
      </c>
      <c r="BB181" s="6">
        <f ca="1">$AK$12</f>
        <v>78</v>
      </c>
    </row>
    <row r="182" spans="51:54">
      <c r="AY182" s="6">
        <v>180</v>
      </c>
      <c r="AZ182" s="6" t="str">
        <f t="shared" si="9"/>
        <v>DA5640-001</v>
      </c>
      <c r="BA182" s="6">
        <f>$AL$2</f>
        <v>8</v>
      </c>
      <c r="BB182" s="6">
        <f ca="1">$AL$12</f>
        <v>3</v>
      </c>
    </row>
    <row r="183" spans="51:54">
      <c r="AY183" s="6">
        <v>181</v>
      </c>
      <c r="AZ183" s="6" t="str">
        <f t="shared" si="9"/>
        <v>DA5640-001</v>
      </c>
      <c r="BA183" s="6">
        <f>$AM$2</f>
        <v>8.5</v>
      </c>
      <c r="BB183" s="6">
        <f ca="1">$AM$12</f>
        <v>101</v>
      </c>
    </row>
    <row r="184" spans="51:54">
      <c r="AY184" s="6">
        <v>182</v>
      </c>
      <c r="AZ184" s="6" t="str">
        <f t="shared" si="9"/>
        <v>DA5640-001</v>
      </c>
      <c r="BA184" s="6">
        <f>$AN$2</f>
        <v>9</v>
      </c>
      <c r="BB184" s="6">
        <f ca="1">$AN$12</f>
        <v>71</v>
      </c>
    </row>
    <row r="185" spans="51:54">
      <c r="AY185" s="6">
        <v>183</v>
      </c>
      <c r="AZ185" s="6" t="str">
        <f t="shared" si="9"/>
        <v>DA5640-001</v>
      </c>
      <c r="BA185" s="6">
        <f>$AO$2</f>
        <v>9.5</v>
      </c>
      <c r="BB185" s="6">
        <f ca="1">$AO$12</f>
        <v>166</v>
      </c>
    </row>
    <row r="186" spans="51:54">
      <c r="AY186" s="6">
        <v>184</v>
      </c>
      <c r="AZ186" s="6" t="str">
        <f t="shared" si="9"/>
        <v>DA5640-001</v>
      </c>
      <c r="BA186" s="6">
        <f>$AP$2</f>
        <v>10</v>
      </c>
      <c r="BB186" s="6">
        <f ca="1">$AP$12</f>
        <v>57</v>
      </c>
    </row>
    <row r="187" spans="51:54">
      <c r="AY187" s="6">
        <v>185</v>
      </c>
      <c r="AZ187" s="6" t="str">
        <f t="shared" si="9"/>
        <v>DA5640-001</v>
      </c>
      <c r="BA187" s="6">
        <f>$AQ$2</f>
        <v>10.5</v>
      </c>
      <c r="BB187" s="6">
        <f ca="1">$AQ$12</f>
        <v>0</v>
      </c>
    </row>
    <row r="188" spans="51:54">
      <c r="AY188" s="6">
        <v>186</v>
      </c>
      <c r="AZ188" s="6" t="str">
        <f t="shared" si="9"/>
        <v>DA5640-001</v>
      </c>
      <c r="BA188" s="6">
        <f>$AR$2</f>
        <v>11</v>
      </c>
      <c r="BB188" s="6">
        <f ca="1">$AR$12</f>
        <v>255</v>
      </c>
    </row>
    <row r="189" spans="51:54">
      <c r="AY189" s="6">
        <v>187</v>
      </c>
      <c r="AZ189" s="6" t="str">
        <f t="shared" si="9"/>
        <v>DA5640-001</v>
      </c>
      <c r="BA189" s="6">
        <f>$AS$2</f>
        <v>11.5</v>
      </c>
      <c r="BB189" s="6">
        <f ca="1">$AS$12</f>
        <v>100</v>
      </c>
    </row>
    <row r="190" spans="51:54">
      <c r="AY190" s="6">
        <v>188</v>
      </c>
      <c r="AZ190" s="6" t="str">
        <f t="shared" si="9"/>
        <v>DA5640-001</v>
      </c>
      <c r="BA190" s="6">
        <f>$AT$2</f>
        <v>12</v>
      </c>
      <c r="BB190" s="6">
        <f ca="1">$AT$12</f>
        <v>0</v>
      </c>
    </row>
    <row r="191" spans="51:54">
      <c r="AY191" s="6">
        <v>189</v>
      </c>
      <c r="AZ191" s="6" t="str">
        <f t="shared" si="9"/>
        <v>DA5640-001</v>
      </c>
      <c r="BA191" s="6">
        <f>$AU$2</f>
        <v>12.5</v>
      </c>
      <c r="BB191" s="6">
        <f ca="1">$AU$12</f>
        <v>2</v>
      </c>
    </row>
    <row r="192" spans="51:54">
      <c r="AY192" s="6">
        <v>190</v>
      </c>
      <c r="AZ192" s="6" t="str">
        <f t="shared" si="9"/>
        <v>DA5640-001</v>
      </c>
      <c r="BA192" s="6">
        <f>$AV$2</f>
        <v>13</v>
      </c>
      <c r="BB192" s="6">
        <f ca="1">$AV$12</f>
        <v>0</v>
      </c>
    </row>
    <row r="193" spans="51:54">
      <c r="AY193" s="6">
        <v>191</v>
      </c>
      <c r="AZ193" s="6" t="str">
        <f>$AC$13</f>
        <v>DC0819-001</v>
      </c>
      <c r="BA193" s="6">
        <f>$AD$2</f>
        <v>4</v>
      </c>
      <c r="BB193" s="6">
        <f ca="1">$AD$13</f>
        <v>0</v>
      </c>
    </row>
    <row r="194" spans="51:54">
      <c r="AY194" s="6">
        <v>192</v>
      </c>
      <c r="AZ194" s="6" t="str">
        <f t="shared" ref="AZ194:AZ211" si="10">$AC$13</f>
        <v>DC0819-001</v>
      </c>
      <c r="BA194" s="6">
        <f>$AE$2</f>
        <v>4.5</v>
      </c>
      <c r="BB194" s="6">
        <f ca="1">$AE$13</f>
        <v>0</v>
      </c>
    </row>
    <row r="195" spans="51:54">
      <c r="AY195" s="6">
        <v>193</v>
      </c>
      <c r="AZ195" s="6" t="str">
        <f t="shared" si="10"/>
        <v>DC0819-001</v>
      </c>
      <c r="BA195" s="6">
        <f>$AF$2</f>
        <v>5</v>
      </c>
      <c r="BB195" s="6">
        <f ca="1">$AF$13</f>
        <v>1</v>
      </c>
    </row>
    <row r="196" spans="51:54">
      <c r="AY196" s="6">
        <v>194</v>
      </c>
      <c r="AZ196" s="6" t="str">
        <f t="shared" si="10"/>
        <v>DC0819-001</v>
      </c>
      <c r="BA196" s="6">
        <f>$AG$2</f>
        <v>5.5</v>
      </c>
      <c r="BB196" s="6">
        <f ca="1">$AG$13</f>
        <v>1</v>
      </c>
    </row>
    <row r="197" spans="51:54">
      <c r="AY197" s="6">
        <v>195</v>
      </c>
      <c r="AZ197" s="6" t="str">
        <f t="shared" si="10"/>
        <v>DC0819-001</v>
      </c>
      <c r="BA197" s="6">
        <f>$AH$2</f>
        <v>6</v>
      </c>
      <c r="BB197" s="6">
        <f ca="1">$AH$13</f>
        <v>0</v>
      </c>
    </row>
    <row r="198" spans="51:54">
      <c r="AY198" s="6">
        <v>196</v>
      </c>
      <c r="AZ198" s="6" t="str">
        <f t="shared" si="10"/>
        <v>DC0819-001</v>
      </c>
      <c r="BA198" s="6">
        <f>$AI$2</f>
        <v>6.5</v>
      </c>
      <c r="BB198" s="6">
        <f ca="1">$AI$13</f>
        <v>1</v>
      </c>
    </row>
    <row r="199" spans="51:54">
      <c r="AY199" s="6">
        <v>197</v>
      </c>
      <c r="AZ199" s="6" t="str">
        <f t="shared" si="10"/>
        <v>DC0819-001</v>
      </c>
      <c r="BA199" s="6">
        <f>$AJ$2</f>
        <v>7</v>
      </c>
      <c r="BB199" s="6">
        <f ca="1">$AJ$13</f>
        <v>9</v>
      </c>
    </row>
    <row r="200" spans="51:54">
      <c r="AY200" s="6">
        <v>198</v>
      </c>
      <c r="AZ200" s="6" t="str">
        <f t="shared" si="10"/>
        <v>DC0819-001</v>
      </c>
      <c r="BA200" s="6">
        <f>$AK$2</f>
        <v>7.5</v>
      </c>
      <c r="BB200" s="6">
        <f ca="1">$AK$13</f>
        <v>1</v>
      </c>
    </row>
    <row r="201" spans="51:54">
      <c r="AY201" s="6">
        <v>199</v>
      </c>
      <c r="AZ201" s="6" t="str">
        <f t="shared" si="10"/>
        <v>DC0819-001</v>
      </c>
      <c r="BA201" s="6">
        <f>$AL$2</f>
        <v>8</v>
      </c>
      <c r="BB201" s="6">
        <f ca="1">$AL$13</f>
        <v>8</v>
      </c>
    </row>
    <row r="202" spans="51:54">
      <c r="AY202" s="6">
        <v>200</v>
      </c>
      <c r="AZ202" s="6" t="str">
        <f t="shared" si="10"/>
        <v>DC0819-001</v>
      </c>
      <c r="BA202" s="6">
        <f>$AM$2</f>
        <v>8.5</v>
      </c>
      <c r="BB202" s="6">
        <f ca="1">$AM$13</f>
        <v>3</v>
      </c>
    </row>
    <row r="203" spans="51:54">
      <c r="AY203" s="6">
        <v>201</v>
      </c>
      <c r="AZ203" s="6" t="str">
        <f t="shared" si="10"/>
        <v>DC0819-001</v>
      </c>
      <c r="BA203" s="6">
        <f>$AN$2</f>
        <v>9</v>
      </c>
      <c r="BB203" s="6">
        <f ca="1">$AN$13</f>
        <v>43</v>
      </c>
    </row>
    <row r="204" spans="51:54">
      <c r="AY204" s="6">
        <v>202</v>
      </c>
      <c r="AZ204" s="6" t="str">
        <f t="shared" si="10"/>
        <v>DC0819-001</v>
      </c>
      <c r="BA204" s="6">
        <f>$AO$2</f>
        <v>9.5</v>
      </c>
      <c r="BB204" s="6">
        <f ca="1">$AO$13</f>
        <v>0</v>
      </c>
    </row>
    <row r="205" spans="51:54">
      <c r="AY205" s="6">
        <v>203</v>
      </c>
      <c r="AZ205" s="6" t="str">
        <f t="shared" si="10"/>
        <v>DC0819-001</v>
      </c>
      <c r="BA205" s="6">
        <f>$AP$2</f>
        <v>10</v>
      </c>
      <c r="BB205" s="6">
        <f ca="1">$AP$13</f>
        <v>2</v>
      </c>
    </row>
    <row r="206" spans="51:54">
      <c r="AY206" s="6">
        <v>204</v>
      </c>
      <c r="AZ206" s="6" t="str">
        <f t="shared" si="10"/>
        <v>DC0819-001</v>
      </c>
      <c r="BA206" s="6">
        <f>$AQ$2</f>
        <v>10.5</v>
      </c>
      <c r="BB206" s="6">
        <f ca="1">$AQ$13</f>
        <v>1</v>
      </c>
    </row>
    <row r="207" spans="51:54">
      <c r="AY207" s="6">
        <v>205</v>
      </c>
      <c r="AZ207" s="6" t="str">
        <f t="shared" si="10"/>
        <v>DC0819-001</v>
      </c>
      <c r="BA207" s="6">
        <f>$AR$2</f>
        <v>11</v>
      </c>
      <c r="BB207" s="6">
        <f ca="1">$AR$13</f>
        <v>1</v>
      </c>
    </row>
    <row r="208" spans="51:54">
      <c r="AY208" s="6">
        <v>206</v>
      </c>
      <c r="AZ208" s="6" t="str">
        <f t="shared" si="10"/>
        <v>DC0819-001</v>
      </c>
      <c r="BA208" s="6">
        <f>$AS$2</f>
        <v>11.5</v>
      </c>
      <c r="BB208" s="6">
        <f ca="1">$AS$13</f>
        <v>0</v>
      </c>
    </row>
    <row r="209" spans="51:54">
      <c r="AY209" s="6">
        <v>207</v>
      </c>
      <c r="AZ209" s="6" t="str">
        <f t="shared" si="10"/>
        <v>DC0819-001</v>
      </c>
      <c r="BA209" s="6">
        <f>$AT$2</f>
        <v>12</v>
      </c>
      <c r="BB209" s="6">
        <f ca="1">$AT$13</f>
        <v>4</v>
      </c>
    </row>
    <row r="210" spans="51:54" ht="15.75" customHeight="1">
      <c r="AY210" s="6">
        <v>208</v>
      </c>
      <c r="AZ210" s="6" t="str">
        <f t="shared" si="10"/>
        <v>DC0819-001</v>
      </c>
      <c r="BA210" s="6">
        <f>$AU$2</f>
        <v>12.5</v>
      </c>
      <c r="BB210" s="6">
        <f ca="1">$AU$13</f>
        <v>0</v>
      </c>
    </row>
    <row r="211" spans="51:54">
      <c r="AY211" s="6">
        <v>209</v>
      </c>
      <c r="AZ211" s="6" t="str">
        <f t="shared" si="10"/>
        <v>DC0819-001</v>
      </c>
      <c r="BA211" s="6">
        <f>$AV$2</f>
        <v>13</v>
      </c>
      <c r="BB211" s="6">
        <f ca="1">$AV$13</f>
        <v>0</v>
      </c>
    </row>
    <row r="212" spans="51:54">
      <c r="AY212" s="6">
        <v>210</v>
      </c>
      <c r="AZ212" s="6" t="str">
        <f>$AC$14</f>
        <v>DA5640-004</v>
      </c>
      <c r="BA212" s="6">
        <f>$AD$2</f>
        <v>4</v>
      </c>
      <c r="BB212" s="6">
        <f ca="1">$AD$14</f>
        <v>0</v>
      </c>
    </row>
    <row r="213" spans="51:54">
      <c r="AY213" s="6">
        <v>211</v>
      </c>
      <c r="AZ213" s="6" t="str">
        <f t="shared" ref="AZ213:AZ230" si="11">$AC$14</f>
        <v>DA5640-004</v>
      </c>
      <c r="BA213" s="6">
        <f>$AE$2</f>
        <v>4.5</v>
      </c>
      <c r="BB213" s="6">
        <f ca="1">$AE$14</f>
        <v>0</v>
      </c>
    </row>
    <row r="214" spans="51:54">
      <c r="AY214" s="6">
        <v>212</v>
      </c>
      <c r="AZ214" s="6" t="str">
        <f t="shared" si="11"/>
        <v>DA5640-004</v>
      </c>
      <c r="BA214" s="6">
        <f>$AF$2</f>
        <v>5</v>
      </c>
      <c r="BB214" s="6">
        <f ca="1">$AF$14</f>
        <v>0</v>
      </c>
    </row>
    <row r="215" spans="51:54">
      <c r="AY215" s="6">
        <v>213</v>
      </c>
      <c r="AZ215" s="6" t="str">
        <f t="shared" si="11"/>
        <v>DA5640-004</v>
      </c>
      <c r="BA215" s="6">
        <f>$AG$2</f>
        <v>5.5</v>
      </c>
      <c r="BB215" s="6">
        <f ca="1">$AG$14</f>
        <v>0</v>
      </c>
    </row>
    <row r="216" spans="51:54">
      <c r="AY216" s="6">
        <v>214</v>
      </c>
      <c r="AZ216" s="6" t="str">
        <f t="shared" si="11"/>
        <v>DA5640-004</v>
      </c>
      <c r="BA216" s="6">
        <f>$AH$2</f>
        <v>6</v>
      </c>
      <c r="BB216" s="6">
        <f ca="1">$AH$14</f>
        <v>0</v>
      </c>
    </row>
    <row r="217" spans="51:54">
      <c r="AY217" s="6">
        <v>215</v>
      </c>
      <c r="AZ217" s="6" t="str">
        <f t="shared" si="11"/>
        <v>DA5640-004</v>
      </c>
      <c r="BA217" s="6">
        <f>$AI$2</f>
        <v>6.5</v>
      </c>
      <c r="BB217" s="6">
        <f ca="1">$AI$14</f>
        <v>2</v>
      </c>
    </row>
    <row r="218" spans="51:54">
      <c r="AY218" s="6">
        <v>216</v>
      </c>
      <c r="AZ218" s="6" t="str">
        <f t="shared" si="11"/>
        <v>DA5640-004</v>
      </c>
      <c r="BA218" s="6">
        <f>$AJ$2</f>
        <v>7</v>
      </c>
      <c r="BB218" s="6">
        <f ca="1">$AJ$14</f>
        <v>2</v>
      </c>
    </row>
    <row r="219" spans="51:54">
      <c r="AY219" s="6">
        <v>217</v>
      </c>
      <c r="AZ219" s="6" t="str">
        <f t="shared" si="11"/>
        <v>DA5640-004</v>
      </c>
      <c r="BA219" s="6">
        <f>$AK$2</f>
        <v>7.5</v>
      </c>
      <c r="BB219" s="6">
        <f ca="1">$AK$14</f>
        <v>3</v>
      </c>
    </row>
    <row r="220" spans="51:54">
      <c r="AY220" s="6">
        <v>218</v>
      </c>
      <c r="AZ220" s="6" t="str">
        <f t="shared" si="11"/>
        <v>DA5640-004</v>
      </c>
      <c r="BA220" s="6">
        <f>$AL$2</f>
        <v>8</v>
      </c>
      <c r="BB220" s="6">
        <f ca="1">$AL$14</f>
        <v>0</v>
      </c>
    </row>
    <row r="221" spans="51:54">
      <c r="AY221" s="6">
        <v>219</v>
      </c>
      <c r="AZ221" s="6" t="str">
        <f t="shared" si="11"/>
        <v>DA5640-004</v>
      </c>
      <c r="BA221" s="6">
        <f>$AM$2</f>
        <v>8.5</v>
      </c>
      <c r="BB221" s="6">
        <f ca="1">$AM$14</f>
        <v>7</v>
      </c>
    </row>
    <row r="222" spans="51:54">
      <c r="AY222" s="6">
        <v>220</v>
      </c>
      <c r="AZ222" s="6" t="str">
        <f t="shared" si="11"/>
        <v>DA5640-004</v>
      </c>
      <c r="BA222" s="6">
        <f>$AN$2</f>
        <v>9</v>
      </c>
      <c r="BB222" s="6">
        <f ca="1">$AN$14</f>
        <v>1</v>
      </c>
    </row>
    <row r="223" spans="51:54">
      <c r="AY223" s="6">
        <v>221</v>
      </c>
      <c r="AZ223" s="6" t="str">
        <f t="shared" si="11"/>
        <v>DA5640-004</v>
      </c>
      <c r="BA223" s="6">
        <f>$AO$2</f>
        <v>9.5</v>
      </c>
      <c r="BB223" s="6">
        <f ca="1">$AO$14</f>
        <v>13</v>
      </c>
    </row>
    <row r="224" spans="51:54">
      <c r="AY224" s="6">
        <v>222</v>
      </c>
      <c r="AZ224" s="6" t="str">
        <f t="shared" si="11"/>
        <v>DA5640-004</v>
      </c>
      <c r="BA224" s="6">
        <f>$AP$2</f>
        <v>10</v>
      </c>
      <c r="BB224" s="6">
        <f ca="1">$AP$14</f>
        <v>4</v>
      </c>
    </row>
    <row r="225" spans="51:54">
      <c r="AY225" s="6">
        <v>223</v>
      </c>
      <c r="AZ225" s="6" t="str">
        <f t="shared" si="11"/>
        <v>DA5640-004</v>
      </c>
      <c r="BA225" s="6">
        <f>$AQ$2</f>
        <v>10.5</v>
      </c>
      <c r="BB225" s="6">
        <f ca="1">$AQ$14</f>
        <v>0</v>
      </c>
    </row>
    <row r="226" spans="51:54">
      <c r="AY226" s="6">
        <v>224</v>
      </c>
      <c r="AZ226" s="6" t="str">
        <f t="shared" si="11"/>
        <v>DA5640-004</v>
      </c>
      <c r="BA226" s="6">
        <f>$AR$2</f>
        <v>11</v>
      </c>
      <c r="BB226" s="6">
        <f ca="1">$AR$14</f>
        <v>0</v>
      </c>
    </row>
    <row r="227" spans="51:54">
      <c r="AY227" s="6">
        <v>225</v>
      </c>
      <c r="AZ227" s="6" t="str">
        <f t="shared" si="11"/>
        <v>DA5640-004</v>
      </c>
      <c r="BA227" s="6">
        <f>$AS$2</f>
        <v>11.5</v>
      </c>
      <c r="BB227" s="6">
        <f ca="1">$AS$14</f>
        <v>37</v>
      </c>
    </row>
    <row r="228" spans="51:54">
      <c r="AY228" s="6">
        <v>226</v>
      </c>
      <c r="AZ228" s="6" t="str">
        <f t="shared" si="11"/>
        <v>DA5640-004</v>
      </c>
      <c r="BA228" s="6">
        <f>$AT$2</f>
        <v>12</v>
      </c>
      <c r="BB228" s="6">
        <f ca="1">$AT$14</f>
        <v>1</v>
      </c>
    </row>
    <row r="229" spans="51:54">
      <c r="AY229" s="6">
        <v>227</v>
      </c>
      <c r="AZ229" s="6" t="str">
        <f t="shared" si="11"/>
        <v>DA5640-004</v>
      </c>
      <c r="BA229" s="6">
        <f>$AU$2</f>
        <v>12.5</v>
      </c>
      <c r="BB229" s="6">
        <f ca="1">$AU$14</f>
        <v>0</v>
      </c>
    </row>
    <row r="230" spans="51:54">
      <c r="AY230" s="6">
        <v>228</v>
      </c>
      <c r="AZ230" s="6" t="str">
        <f t="shared" si="11"/>
        <v>DA5640-004</v>
      </c>
      <c r="BA230" s="6">
        <f>$AV$2</f>
        <v>13</v>
      </c>
      <c r="BB230" s="6">
        <f ca="1">$AV$14</f>
        <v>0</v>
      </c>
    </row>
    <row r="231" spans="51:54">
      <c r="AY231" s="6">
        <v>229</v>
      </c>
      <c r="AZ231" s="6">
        <f>$AC$15</f>
        <v>0.1</v>
      </c>
      <c r="BA231" s="6">
        <f>$AD$2</f>
        <v>4</v>
      </c>
      <c r="BB231" s="6">
        <f ca="1">$AD$15</f>
        <v>0</v>
      </c>
    </row>
    <row r="232" spans="51:54">
      <c r="AY232" s="6">
        <v>230</v>
      </c>
      <c r="AZ232" s="6">
        <f t="shared" ref="AZ232:AZ249" si="12">$AC$15</f>
        <v>0.1</v>
      </c>
      <c r="BA232" s="6">
        <f>$AE$2</f>
        <v>4.5</v>
      </c>
      <c r="BB232" s="6">
        <f ca="1">$AE$15</f>
        <v>0</v>
      </c>
    </row>
    <row r="233" spans="51:54">
      <c r="AY233" s="6">
        <v>231</v>
      </c>
      <c r="AZ233" s="6">
        <f t="shared" si="12"/>
        <v>0.1</v>
      </c>
      <c r="BA233" s="6">
        <f>$AF$2</f>
        <v>5</v>
      </c>
      <c r="BB233" s="6">
        <f ca="1">$AF$15</f>
        <v>0</v>
      </c>
    </row>
    <row r="234" spans="51:54">
      <c r="AY234" s="6">
        <v>232</v>
      </c>
      <c r="AZ234" s="6">
        <f t="shared" si="12"/>
        <v>0.1</v>
      </c>
      <c r="BA234" s="6">
        <f>$AG$2</f>
        <v>5.5</v>
      </c>
      <c r="BB234" s="6">
        <f ca="1">$AG$15</f>
        <v>0</v>
      </c>
    </row>
    <row r="235" spans="51:54">
      <c r="AY235" s="6">
        <v>233</v>
      </c>
      <c r="AZ235" s="6">
        <f t="shared" si="12"/>
        <v>0.1</v>
      </c>
      <c r="BA235" s="6">
        <f>$AH$2</f>
        <v>6</v>
      </c>
      <c r="BB235" s="6">
        <f ca="1">$AH$15</f>
        <v>0</v>
      </c>
    </row>
    <row r="236" spans="51:54">
      <c r="AY236" s="6">
        <v>234</v>
      </c>
      <c r="AZ236" s="6">
        <f t="shared" si="12"/>
        <v>0.1</v>
      </c>
      <c r="BA236" s="6">
        <f>$AI$2</f>
        <v>6.5</v>
      </c>
      <c r="BB236" s="6">
        <f ca="1">$AI$15</f>
        <v>0</v>
      </c>
    </row>
    <row r="237" spans="51:54">
      <c r="AY237" s="6">
        <v>235</v>
      </c>
      <c r="AZ237" s="6">
        <f t="shared" si="12"/>
        <v>0.1</v>
      </c>
      <c r="BA237" s="6">
        <f>$AJ$2</f>
        <v>7</v>
      </c>
      <c r="BB237" s="6">
        <f ca="1">$AJ$15</f>
        <v>0</v>
      </c>
    </row>
    <row r="238" spans="51:54">
      <c r="AY238" s="6">
        <v>236</v>
      </c>
      <c r="AZ238" s="6">
        <f t="shared" si="12"/>
        <v>0.1</v>
      </c>
      <c r="BA238" s="6">
        <f>$AK$2</f>
        <v>7.5</v>
      </c>
      <c r="BB238" s="6">
        <f ca="1">$AK$15</f>
        <v>0</v>
      </c>
    </row>
    <row r="239" spans="51:54">
      <c r="AY239" s="6">
        <v>237</v>
      </c>
      <c r="AZ239" s="6">
        <f t="shared" si="12"/>
        <v>0.1</v>
      </c>
      <c r="BA239" s="6">
        <f>$AL$2</f>
        <v>8</v>
      </c>
      <c r="BB239" s="6">
        <f ca="1">$AL$15</f>
        <v>0</v>
      </c>
    </row>
    <row r="240" spans="51:54">
      <c r="AY240" s="6">
        <v>238</v>
      </c>
      <c r="AZ240" s="6">
        <f t="shared" si="12"/>
        <v>0.1</v>
      </c>
      <c r="BA240" s="6">
        <f>$AM$2</f>
        <v>8.5</v>
      </c>
      <c r="BB240" s="6">
        <f ca="1">$AM$15</f>
        <v>0</v>
      </c>
    </row>
    <row r="241" spans="51:54">
      <c r="AY241" s="6">
        <v>239</v>
      </c>
      <c r="AZ241" s="6">
        <f t="shared" si="12"/>
        <v>0.1</v>
      </c>
      <c r="BA241" s="6">
        <f>$AN$2</f>
        <v>9</v>
      </c>
      <c r="BB241" s="6">
        <f ca="1">$AN$15</f>
        <v>0</v>
      </c>
    </row>
    <row r="242" spans="51:54">
      <c r="AY242" s="6">
        <v>240</v>
      </c>
      <c r="AZ242" s="6">
        <f t="shared" si="12"/>
        <v>0.1</v>
      </c>
      <c r="BA242" s="6">
        <f>$AO$2</f>
        <v>9.5</v>
      </c>
      <c r="BB242" s="6">
        <f ca="1">$AO$15</f>
        <v>0</v>
      </c>
    </row>
    <row r="243" spans="51:54">
      <c r="AY243" s="6">
        <v>241</v>
      </c>
      <c r="AZ243" s="6">
        <f t="shared" si="12"/>
        <v>0.1</v>
      </c>
      <c r="BA243" s="6">
        <f>$AP$2</f>
        <v>10</v>
      </c>
      <c r="BB243" s="6">
        <f ca="1">$AP$15</f>
        <v>0</v>
      </c>
    </row>
    <row r="244" spans="51:54">
      <c r="AY244" s="6">
        <v>242</v>
      </c>
      <c r="AZ244" s="6">
        <f t="shared" si="12"/>
        <v>0.1</v>
      </c>
      <c r="BA244" s="6">
        <f>$AQ$2</f>
        <v>10.5</v>
      </c>
      <c r="BB244" s="6">
        <f ca="1">$AQ$15</f>
        <v>0</v>
      </c>
    </row>
    <row r="245" spans="51:54">
      <c r="AY245" s="6">
        <v>243</v>
      </c>
      <c r="AZ245" s="6">
        <f t="shared" si="12"/>
        <v>0.1</v>
      </c>
      <c r="BA245" s="6">
        <f>$AR$2</f>
        <v>11</v>
      </c>
      <c r="BB245" s="6">
        <f ca="1">$AR$15</f>
        <v>0</v>
      </c>
    </row>
    <row r="246" spans="51:54">
      <c r="AY246" s="6">
        <v>244</v>
      </c>
      <c r="AZ246" s="6">
        <f t="shared" si="12"/>
        <v>0.1</v>
      </c>
      <c r="BA246" s="6">
        <f>$AS$2</f>
        <v>11.5</v>
      </c>
      <c r="BB246" s="6">
        <f ca="1">$AS$15</f>
        <v>0</v>
      </c>
    </row>
    <row r="247" spans="51:54">
      <c r="AY247" s="6">
        <v>245</v>
      </c>
      <c r="AZ247" s="6">
        <f t="shared" si="12"/>
        <v>0.1</v>
      </c>
      <c r="BA247" s="6">
        <f>$AT$2</f>
        <v>12</v>
      </c>
      <c r="BB247" s="6">
        <f ca="1">$AT$15</f>
        <v>0</v>
      </c>
    </row>
    <row r="248" spans="51:54">
      <c r="AY248" s="6">
        <v>246</v>
      </c>
      <c r="AZ248" s="6">
        <f t="shared" si="12"/>
        <v>0.1</v>
      </c>
      <c r="BA248" s="6">
        <f>$AU$2</f>
        <v>12.5</v>
      </c>
      <c r="BB248" s="6">
        <f ca="1">$AU$15</f>
        <v>0</v>
      </c>
    </row>
    <row r="249" spans="51:54">
      <c r="AY249" s="6">
        <v>247</v>
      </c>
      <c r="AZ249" s="6">
        <f t="shared" si="12"/>
        <v>0.1</v>
      </c>
      <c r="BA249" s="6">
        <f>$AV$2</f>
        <v>13</v>
      </c>
      <c r="BB249" s="6">
        <f ca="1">$AV$15</f>
        <v>0</v>
      </c>
    </row>
    <row r="250" spans="51:54">
      <c r="AY250" s="6">
        <v>248</v>
      </c>
      <c r="AZ250" s="6">
        <f>$AC$16</f>
        <v>0.1</v>
      </c>
      <c r="BA250" s="6">
        <f>$AD$2</f>
        <v>4</v>
      </c>
      <c r="BB250" s="6">
        <f ca="1">$AD$16</f>
        <v>0</v>
      </c>
    </row>
    <row r="251" spans="51:54">
      <c r="AY251" s="6">
        <v>249</v>
      </c>
      <c r="AZ251" s="6">
        <f t="shared" ref="AZ251:AZ268" si="13">$AC$16</f>
        <v>0.1</v>
      </c>
      <c r="BA251" s="6">
        <f>$AE$2</f>
        <v>4.5</v>
      </c>
      <c r="BB251" s="6">
        <f ca="1">$AE$16</f>
        <v>0</v>
      </c>
    </row>
    <row r="252" spans="51:54">
      <c r="AY252" s="6">
        <v>250</v>
      </c>
      <c r="AZ252" s="6">
        <f t="shared" si="13"/>
        <v>0.1</v>
      </c>
      <c r="BA252" s="6">
        <f>$AF$2</f>
        <v>5</v>
      </c>
      <c r="BB252" s="6">
        <f ca="1">$AF$16</f>
        <v>0</v>
      </c>
    </row>
    <row r="253" spans="51:54">
      <c r="AY253" s="6">
        <v>251</v>
      </c>
      <c r="AZ253" s="6">
        <f t="shared" si="13"/>
        <v>0.1</v>
      </c>
      <c r="BA253" s="6">
        <f>$AG$2</f>
        <v>5.5</v>
      </c>
      <c r="BB253" s="6">
        <f ca="1">$AG$16</f>
        <v>0</v>
      </c>
    </row>
    <row r="254" spans="51:54">
      <c r="AY254" s="6">
        <v>252</v>
      </c>
      <c r="AZ254" s="6">
        <f t="shared" si="13"/>
        <v>0.1</v>
      </c>
      <c r="BA254" s="6">
        <f>$AH$2</f>
        <v>6</v>
      </c>
      <c r="BB254" s="6">
        <f ca="1">$AH$16</f>
        <v>0</v>
      </c>
    </row>
    <row r="255" spans="51:54">
      <c r="AY255" s="6">
        <v>253</v>
      </c>
      <c r="AZ255" s="6">
        <f t="shared" si="13"/>
        <v>0.1</v>
      </c>
      <c r="BA255" s="6">
        <f>$AI$2</f>
        <v>6.5</v>
      </c>
      <c r="BB255" s="6">
        <f ca="1">$AI$16</f>
        <v>0</v>
      </c>
    </row>
    <row r="256" spans="51:54">
      <c r="AY256" s="6">
        <v>254</v>
      </c>
      <c r="AZ256" s="6">
        <f t="shared" si="13"/>
        <v>0.1</v>
      </c>
      <c r="BA256" s="6">
        <f>$AJ$2</f>
        <v>7</v>
      </c>
      <c r="BB256" s="6">
        <f ca="1">$AJ$16</f>
        <v>0</v>
      </c>
    </row>
    <row r="257" spans="51:54">
      <c r="AY257" s="6">
        <v>255</v>
      </c>
      <c r="AZ257" s="6">
        <f t="shared" si="13"/>
        <v>0.1</v>
      </c>
      <c r="BA257" s="6">
        <f>$AK$2</f>
        <v>7.5</v>
      </c>
      <c r="BB257" s="6">
        <f ca="1">$AK$16</f>
        <v>0</v>
      </c>
    </row>
    <row r="258" spans="51:54">
      <c r="AY258" s="6">
        <v>256</v>
      </c>
      <c r="AZ258" s="6">
        <f t="shared" si="13"/>
        <v>0.1</v>
      </c>
      <c r="BA258" s="6">
        <f>$AL$2</f>
        <v>8</v>
      </c>
      <c r="BB258" s="6">
        <f ca="1">$AL$16</f>
        <v>0</v>
      </c>
    </row>
    <row r="259" spans="51:54">
      <c r="AY259" s="6">
        <v>257</v>
      </c>
      <c r="AZ259" s="6">
        <f t="shared" si="13"/>
        <v>0.1</v>
      </c>
      <c r="BA259" s="6">
        <f>$AM$2</f>
        <v>8.5</v>
      </c>
      <c r="BB259" s="6">
        <f ca="1">$AM$16</f>
        <v>0</v>
      </c>
    </row>
    <row r="260" spans="51:54">
      <c r="AY260" s="6">
        <v>258</v>
      </c>
      <c r="AZ260" s="6">
        <f t="shared" si="13"/>
        <v>0.1</v>
      </c>
      <c r="BA260" s="6">
        <f>$AN$2</f>
        <v>9</v>
      </c>
      <c r="BB260" s="6">
        <f ca="1">$AN$16</f>
        <v>0</v>
      </c>
    </row>
    <row r="261" spans="51:54">
      <c r="AY261" s="6">
        <v>259</v>
      </c>
      <c r="AZ261" s="6">
        <f t="shared" si="13"/>
        <v>0.1</v>
      </c>
      <c r="BA261" s="6">
        <f>$AO$2</f>
        <v>9.5</v>
      </c>
      <c r="BB261" s="6">
        <f ca="1">$AO$16</f>
        <v>0</v>
      </c>
    </row>
    <row r="262" spans="51:54">
      <c r="AY262" s="6">
        <v>260</v>
      </c>
      <c r="AZ262" s="6">
        <f t="shared" si="13"/>
        <v>0.1</v>
      </c>
      <c r="BA262" s="6">
        <f>$AP$2</f>
        <v>10</v>
      </c>
      <c r="BB262" s="6">
        <f ca="1">$AP$16</f>
        <v>0</v>
      </c>
    </row>
    <row r="263" spans="51:54">
      <c r="AY263" s="6">
        <v>261</v>
      </c>
      <c r="AZ263" s="6">
        <f t="shared" si="13"/>
        <v>0.1</v>
      </c>
      <c r="BA263" s="6">
        <f>$AQ$2</f>
        <v>10.5</v>
      </c>
      <c r="BB263" s="6">
        <f ca="1">$AQ$16</f>
        <v>0</v>
      </c>
    </row>
    <row r="264" spans="51:54">
      <c r="AY264" s="6">
        <v>262</v>
      </c>
      <c r="AZ264" s="6">
        <f t="shared" si="13"/>
        <v>0.1</v>
      </c>
      <c r="BA264" s="6">
        <f>$AR$2</f>
        <v>11</v>
      </c>
      <c r="BB264" s="6">
        <f ca="1">$AR$16</f>
        <v>0</v>
      </c>
    </row>
    <row r="265" spans="51:54">
      <c r="AY265" s="6">
        <v>263</v>
      </c>
      <c r="AZ265" s="6">
        <f t="shared" si="13"/>
        <v>0.1</v>
      </c>
      <c r="BA265" s="6">
        <f>$AS$2</f>
        <v>11.5</v>
      </c>
      <c r="BB265" s="6">
        <f ca="1">$AS$16</f>
        <v>0</v>
      </c>
    </row>
    <row r="266" spans="51:54">
      <c r="AY266" s="6">
        <v>264</v>
      </c>
      <c r="AZ266" s="6">
        <f t="shared" si="13"/>
        <v>0.1</v>
      </c>
      <c r="BA266" s="6">
        <f>$AT$2</f>
        <v>12</v>
      </c>
      <c r="BB266" s="6">
        <f ca="1">$AT$16</f>
        <v>0</v>
      </c>
    </row>
    <row r="267" spans="51:54">
      <c r="AY267" s="6">
        <v>265</v>
      </c>
      <c r="AZ267" s="6">
        <f t="shared" si="13"/>
        <v>0.1</v>
      </c>
      <c r="BA267" s="6">
        <f>$AU$2</f>
        <v>12.5</v>
      </c>
      <c r="BB267" s="6">
        <f ca="1">$AU$16</f>
        <v>0</v>
      </c>
    </row>
    <row r="268" spans="51:54">
      <c r="AY268" s="6">
        <v>266</v>
      </c>
      <c r="AZ268" s="6">
        <f t="shared" si="13"/>
        <v>0.1</v>
      </c>
      <c r="BA268" s="6">
        <f>$AV$2</f>
        <v>13</v>
      </c>
      <c r="BB268" s="6">
        <f ca="1">$AV$16</f>
        <v>0</v>
      </c>
    </row>
    <row r="269" spans="51:54">
      <c r="AY269" s="6">
        <v>267</v>
      </c>
      <c r="AZ269" s="6">
        <f>$AC$17</f>
        <v>0.1</v>
      </c>
      <c r="BA269" s="6">
        <f>$AD$2</f>
        <v>4</v>
      </c>
      <c r="BB269" s="6">
        <f ca="1">$AD$17</f>
        <v>0</v>
      </c>
    </row>
    <row r="270" spans="51:54">
      <c r="AY270" s="6">
        <v>268</v>
      </c>
      <c r="AZ270" s="6">
        <f t="shared" ref="AZ270:AZ287" si="14">$AC$17</f>
        <v>0.1</v>
      </c>
      <c r="BA270" s="6">
        <f>$AE$2</f>
        <v>4.5</v>
      </c>
      <c r="BB270" s="6">
        <f ca="1">$AE$17</f>
        <v>0</v>
      </c>
    </row>
    <row r="271" spans="51:54">
      <c r="AY271" s="6">
        <v>269</v>
      </c>
      <c r="AZ271" s="6">
        <f t="shared" si="14"/>
        <v>0.1</v>
      </c>
      <c r="BA271" s="6">
        <f>$AF$2</f>
        <v>5</v>
      </c>
      <c r="BB271" s="6">
        <f ca="1">$AF$17</f>
        <v>0</v>
      </c>
    </row>
    <row r="272" spans="51:54">
      <c r="AY272" s="6">
        <v>270</v>
      </c>
      <c r="AZ272" s="6">
        <f t="shared" si="14"/>
        <v>0.1</v>
      </c>
      <c r="BA272" s="6">
        <f>$AG$2</f>
        <v>5.5</v>
      </c>
      <c r="BB272" s="6">
        <f ca="1">$AG$17</f>
        <v>0</v>
      </c>
    </row>
    <row r="273" spans="51:54">
      <c r="AY273" s="6">
        <v>271</v>
      </c>
      <c r="AZ273" s="6">
        <f t="shared" si="14"/>
        <v>0.1</v>
      </c>
      <c r="BA273" s="6">
        <f>$AH$2</f>
        <v>6</v>
      </c>
      <c r="BB273" s="6">
        <f ca="1">$AH$17</f>
        <v>0</v>
      </c>
    </row>
    <row r="274" spans="51:54">
      <c r="AY274" s="6">
        <v>272</v>
      </c>
      <c r="AZ274" s="6">
        <f t="shared" si="14"/>
        <v>0.1</v>
      </c>
      <c r="BA274" s="6">
        <f>$AI$2</f>
        <v>6.5</v>
      </c>
      <c r="BB274" s="6">
        <f ca="1">$AI$17</f>
        <v>0</v>
      </c>
    </row>
    <row r="275" spans="51:54">
      <c r="AY275" s="6">
        <v>273</v>
      </c>
      <c r="AZ275" s="6">
        <f t="shared" si="14"/>
        <v>0.1</v>
      </c>
      <c r="BA275" s="6">
        <f>$AJ$2</f>
        <v>7</v>
      </c>
      <c r="BB275" s="6">
        <f ca="1">$AJ$17</f>
        <v>0</v>
      </c>
    </row>
    <row r="276" spans="51:54">
      <c r="AY276" s="6">
        <v>274</v>
      </c>
      <c r="AZ276" s="6">
        <f t="shared" si="14"/>
        <v>0.1</v>
      </c>
      <c r="BA276" s="6">
        <f>$AK$2</f>
        <v>7.5</v>
      </c>
      <c r="BB276" s="6">
        <f ca="1">$AK$17</f>
        <v>0</v>
      </c>
    </row>
    <row r="277" spans="51:54">
      <c r="AY277" s="6">
        <v>275</v>
      </c>
      <c r="AZ277" s="6">
        <f t="shared" si="14"/>
        <v>0.1</v>
      </c>
      <c r="BA277" s="6">
        <f>$AL$2</f>
        <v>8</v>
      </c>
      <c r="BB277" s="6">
        <f ca="1">$AL$17</f>
        <v>0</v>
      </c>
    </row>
    <row r="278" spans="51:54">
      <c r="AY278" s="6">
        <v>276</v>
      </c>
      <c r="AZ278" s="6">
        <f t="shared" si="14"/>
        <v>0.1</v>
      </c>
      <c r="BA278" s="6">
        <f>$AM$2</f>
        <v>8.5</v>
      </c>
      <c r="BB278" s="6">
        <f ca="1">$AM$17</f>
        <v>0</v>
      </c>
    </row>
    <row r="279" spans="51:54">
      <c r="AY279" s="6">
        <v>277</v>
      </c>
      <c r="AZ279" s="6">
        <f t="shared" si="14"/>
        <v>0.1</v>
      </c>
      <c r="BA279" s="6">
        <f>$AN$2</f>
        <v>9</v>
      </c>
      <c r="BB279" s="6">
        <f ca="1">$AN$17</f>
        <v>0</v>
      </c>
    </row>
    <row r="280" spans="51:54">
      <c r="AY280" s="6">
        <v>278</v>
      </c>
      <c r="AZ280" s="6">
        <f t="shared" si="14"/>
        <v>0.1</v>
      </c>
      <c r="BA280" s="6">
        <f>$AO$2</f>
        <v>9.5</v>
      </c>
      <c r="BB280" s="6">
        <f ca="1">$AO$17</f>
        <v>0</v>
      </c>
    </row>
    <row r="281" spans="51:54">
      <c r="AY281" s="6">
        <v>279</v>
      </c>
      <c r="AZ281" s="6">
        <f t="shared" si="14"/>
        <v>0.1</v>
      </c>
      <c r="BA281" s="6">
        <f>$AP$2</f>
        <v>10</v>
      </c>
      <c r="BB281" s="6">
        <f ca="1">$AP$17</f>
        <v>0</v>
      </c>
    </row>
    <row r="282" spans="51:54">
      <c r="AY282" s="6">
        <v>280</v>
      </c>
      <c r="AZ282" s="6">
        <f t="shared" si="14"/>
        <v>0.1</v>
      </c>
      <c r="BA282" s="6">
        <f>$AQ$2</f>
        <v>10.5</v>
      </c>
      <c r="BB282" s="6">
        <f ca="1">$AQ$17</f>
        <v>0</v>
      </c>
    </row>
    <row r="283" spans="51:54">
      <c r="AY283" s="6">
        <v>281</v>
      </c>
      <c r="AZ283" s="6">
        <f t="shared" si="14"/>
        <v>0.1</v>
      </c>
      <c r="BA283" s="6">
        <f>$AR$2</f>
        <v>11</v>
      </c>
      <c r="BB283" s="6">
        <f ca="1">$AR$17</f>
        <v>0</v>
      </c>
    </row>
    <row r="284" spans="51:54">
      <c r="AY284" s="6">
        <v>282</v>
      </c>
      <c r="AZ284" s="6">
        <f t="shared" si="14"/>
        <v>0.1</v>
      </c>
      <c r="BA284" s="6">
        <f>$AS$2</f>
        <v>11.5</v>
      </c>
      <c r="BB284" s="6">
        <f ca="1">$AS$17</f>
        <v>0</v>
      </c>
    </row>
    <row r="285" spans="51:54">
      <c r="AY285" s="6">
        <v>283</v>
      </c>
      <c r="AZ285" s="6">
        <f t="shared" si="14"/>
        <v>0.1</v>
      </c>
      <c r="BA285" s="6">
        <f>$AT$2</f>
        <v>12</v>
      </c>
      <c r="BB285" s="6">
        <f ca="1">$AT$17</f>
        <v>0</v>
      </c>
    </row>
    <row r="286" spans="51:54">
      <c r="AY286" s="6">
        <v>284</v>
      </c>
      <c r="AZ286" s="6">
        <f t="shared" si="14"/>
        <v>0.1</v>
      </c>
      <c r="BA286" s="6">
        <f>$AU$2</f>
        <v>12.5</v>
      </c>
      <c r="BB286" s="6">
        <f ca="1">$AU$17</f>
        <v>0</v>
      </c>
    </row>
    <row r="287" spans="51:54">
      <c r="AY287" s="6">
        <v>285</v>
      </c>
      <c r="AZ287" s="6">
        <f t="shared" si="14"/>
        <v>0.1</v>
      </c>
      <c r="BA287" s="6">
        <f>$AV$2</f>
        <v>13</v>
      </c>
      <c r="BB287" s="6">
        <f ca="1">$AV$17</f>
        <v>0</v>
      </c>
    </row>
    <row r="288" spans="51:54">
      <c r="AY288" s="6">
        <v>286</v>
      </c>
      <c r="AZ288" s="6">
        <f>$AC$18</f>
        <v>0.1</v>
      </c>
      <c r="BA288" s="6">
        <f>$AD$2</f>
        <v>4</v>
      </c>
      <c r="BB288" s="6">
        <f ca="1">$AD$18</f>
        <v>0</v>
      </c>
    </row>
    <row r="289" spans="51:54">
      <c r="AY289" s="6">
        <v>287</v>
      </c>
      <c r="AZ289" s="6">
        <f t="shared" ref="AZ289:AZ306" si="15">$AC$18</f>
        <v>0.1</v>
      </c>
      <c r="BA289" s="6">
        <f>$AE$2</f>
        <v>4.5</v>
      </c>
      <c r="BB289" s="6">
        <f ca="1">$AE$18</f>
        <v>0</v>
      </c>
    </row>
    <row r="290" spans="51:54">
      <c r="AY290" s="6">
        <v>288</v>
      </c>
      <c r="AZ290" s="6">
        <f t="shared" si="15"/>
        <v>0.1</v>
      </c>
      <c r="BA290" s="6">
        <f>$AF$2</f>
        <v>5</v>
      </c>
      <c r="BB290" s="6">
        <f ca="1">$AF$18</f>
        <v>0</v>
      </c>
    </row>
    <row r="291" spans="51:54">
      <c r="AY291" s="6">
        <v>289</v>
      </c>
      <c r="AZ291" s="6">
        <f t="shared" si="15"/>
        <v>0.1</v>
      </c>
      <c r="BA291" s="6">
        <f>$AG$2</f>
        <v>5.5</v>
      </c>
      <c r="BB291" s="6">
        <f ca="1">$AG$18</f>
        <v>0</v>
      </c>
    </row>
    <row r="292" spans="51:54">
      <c r="AY292" s="6">
        <v>290</v>
      </c>
      <c r="AZ292" s="6">
        <f t="shared" si="15"/>
        <v>0.1</v>
      </c>
      <c r="BA292" s="6">
        <f>$AH$2</f>
        <v>6</v>
      </c>
      <c r="BB292" s="6">
        <f ca="1">$AH$18</f>
        <v>0</v>
      </c>
    </row>
    <row r="293" spans="51:54">
      <c r="AY293" s="6">
        <v>291</v>
      </c>
      <c r="AZ293" s="6">
        <f t="shared" si="15"/>
        <v>0.1</v>
      </c>
      <c r="BA293" s="6">
        <f>$AI$2</f>
        <v>6.5</v>
      </c>
      <c r="BB293" s="6">
        <f ca="1">$AI$18</f>
        <v>0</v>
      </c>
    </row>
    <row r="294" spans="51:54">
      <c r="AY294" s="6">
        <v>292</v>
      </c>
      <c r="AZ294" s="6">
        <f t="shared" si="15"/>
        <v>0.1</v>
      </c>
      <c r="BA294" s="6">
        <f>$AJ$2</f>
        <v>7</v>
      </c>
      <c r="BB294" s="6">
        <f ca="1">$AJ$18</f>
        <v>0</v>
      </c>
    </row>
    <row r="295" spans="51:54">
      <c r="AY295" s="6">
        <v>293</v>
      </c>
      <c r="AZ295" s="6">
        <f t="shared" si="15"/>
        <v>0.1</v>
      </c>
      <c r="BA295" s="6">
        <f>$AK$2</f>
        <v>7.5</v>
      </c>
      <c r="BB295" s="6">
        <f ca="1">$AK$18</f>
        <v>0</v>
      </c>
    </row>
    <row r="296" spans="51:54">
      <c r="AY296" s="6">
        <v>294</v>
      </c>
      <c r="AZ296" s="6">
        <f t="shared" si="15"/>
        <v>0.1</v>
      </c>
      <c r="BA296" s="6">
        <f>$AL$2</f>
        <v>8</v>
      </c>
      <c r="BB296" s="6">
        <f ca="1">$AL$18</f>
        <v>0</v>
      </c>
    </row>
    <row r="297" spans="51:54">
      <c r="AY297" s="6">
        <v>295</v>
      </c>
      <c r="AZ297" s="6">
        <f t="shared" si="15"/>
        <v>0.1</v>
      </c>
      <c r="BA297" s="6">
        <f>$AM$2</f>
        <v>8.5</v>
      </c>
      <c r="BB297" s="6">
        <f ca="1">$AM$18</f>
        <v>0</v>
      </c>
    </row>
    <row r="298" spans="51:54">
      <c r="AY298" s="6">
        <v>296</v>
      </c>
      <c r="AZ298" s="6">
        <f t="shared" si="15"/>
        <v>0.1</v>
      </c>
      <c r="BA298" s="6">
        <f>$AN$2</f>
        <v>9</v>
      </c>
      <c r="BB298" s="6">
        <f ca="1">$AN$18</f>
        <v>0</v>
      </c>
    </row>
    <row r="299" spans="51:54">
      <c r="AY299" s="6">
        <v>297</v>
      </c>
      <c r="AZ299" s="6">
        <f t="shared" si="15"/>
        <v>0.1</v>
      </c>
      <c r="BA299" s="6">
        <f>$AO$2</f>
        <v>9.5</v>
      </c>
      <c r="BB299" s="6">
        <f ca="1">$AO$18</f>
        <v>0</v>
      </c>
    </row>
    <row r="300" spans="51:54">
      <c r="AY300" s="6">
        <v>298</v>
      </c>
      <c r="AZ300" s="6">
        <f t="shared" si="15"/>
        <v>0.1</v>
      </c>
      <c r="BA300" s="6">
        <f>$AP$2</f>
        <v>10</v>
      </c>
      <c r="BB300" s="6">
        <f ca="1">$AP$18</f>
        <v>0</v>
      </c>
    </row>
    <row r="301" spans="51:54">
      <c r="AY301" s="6">
        <v>299</v>
      </c>
      <c r="AZ301" s="6">
        <f t="shared" si="15"/>
        <v>0.1</v>
      </c>
      <c r="BA301" s="6">
        <f>$AQ$2</f>
        <v>10.5</v>
      </c>
      <c r="BB301" s="6">
        <f ca="1">$AQ$18</f>
        <v>0</v>
      </c>
    </row>
    <row r="302" spans="51:54">
      <c r="AY302" s="6">
        <v>300</v>
      </c>
      <c r="AZ302" s="6">
        <f t="shared" si="15"/>
        <v>0.1</v>
      </c>
      <c r="BA302" s="6">
        <f>$AR$2</f>
        <v>11</v>
      </c>
      <c r="BB302" s="6">
        <f ca="1">$AR$18</f>
        <v>0</v>
      </c>
    </row>
    <row r="303" spans="51:54">
      <c r="AY303" s="6">
        <v>301</v>
      </c>
      <c r="AZ303" s="6">
        <f t="shared" si="15"/>
        <v>0.1</v>
      </c>
      <c r="BA303" s="6">
        <f>$AS$2</f>
        <v>11.5</v>
      </c>
      <c r="BB303" s="6">
        <f ca="1">$AS$18</f>
        <v>0</v>
      </c>
    </row>
    <row r="304" spans="51:54">
      <c r="AY304" s="6">
        <v>302</v>
      </c>
      <c r="AZ304" s="6">
        <f t="shared" si="15"/>
        <v>0.1</v>
      </c>
      <c r="BA304" s="6">
        <f>$AT$2</f>
        <v>12</v>
      </c>
      <c r="BB304" s="6">
        <f ca="1">$AT$18</f>
        <v>0</v>
      </c>
    </row>
    <row r="305" spans="51:54">
      <c r="AY305" s="6">
        <v>303</v>
      </c>
      <c r="AZ305" s="6">
        <f t="shared" si="15"/>
        <v>0.1</v>
      </c>
      <c r="BA305" s="6">
        <f>$AU$2</f>
        <v>12.5</v>
      </c>
      <c r="BB305" s="6">
        <f ca="1">$AU$18</f>
        <v>0</v>
      </c>
    </row>
    <row r="306" spans="51:54">
      <c r="AY306" s="6">
        <v>304</v>
      </c>
      <c r="AZ306" s="6">
        <f t="shared" si="15"/>
        <v>0.1</v>
      </c>
      <c r="BA306" s="6">
        <f>$AV$2</f>
        <v>13</v>
      </c>
      <c r="BB306" s="6">
        <f ca="1">$AV$18</f>
        <v>0</v>
      </c>
    </row>
    <row r="307" spans="51:54">
      <c r="AY307" s="6">
        <v>305</v>
      </c>
      <c r="AZ307" s="6">
        <f>$AC$19</f>
        <v>0.1</v>
      </c>
      <c r="BA307" s="6">
        <f>$AD$2</f>
        <v>4</v>
      </c>
      <c r="BB307" s="6">
        <f ca="1">$AD$19</f>
        <v>0</v>
      </c>
    </row>
    <row r="308" spans="51:54">
      <c r="AY308" s="6">
        <v>306</v>
      </c>
      <c r="AZ308" s="6">
        <f t="shared" ref="AZ308:AZ325" si="16">$AC$19</f>
        <v>0.1</v>
      </c>
      <c r="BA308" s="6">
        <f>$AE$2</f>
        <v>4.5</v>
      </c>
      <c r="BB308" s="6">
        <f ca="1">$AE$19</f>
        <v>0</v>
      </c>
    </row>
    <row r="309" spans="51:54">
      <c r="AY309" s="6">
        <v>307</v>
      </c>
      <c r="AZ309" s="6">
        <f t="shared" si="16"/>
        <v>0.1</v>
      </c>
      <c r="BA309" s="6">
        <f>$AF$2</f>
        <v>5</v>
      </c>
      <c r="BB309" s="6">
        <f ca="1">$AF$19</f>
        <v>0</v>
      </c>
    </row>
    <row r="310" spans="51:54">
      <c r="AY310" s="6">
        <v>308</v>
      </c>
      <c r="AZ310" s="6">
        <f t="shared" si="16"/>
        <v>0.1</v>
      </c>
      <c r="BA310" s="6">
        <f>$AG$2</f>
        <v>5.5</v>
      </c>
      <c r="BB310" s="6">
        <f ca="1">$AG$19</f>
        <v>0</v>
      </c>
    </row>
    <row r="311" spans="51:54">
      <c r="AY311" s="6">
        <v>309</v>
      </c>
      <c r="AZ311" s="6">
        <f t="shared" si="16"/>
        <v>0.1</v>
      </c>
      <c r="BA311" s="6">
        <f>$AH$2</f>
        <v>6</v>
      </c>
      <c r="BB311" s="6">
        <f ca="1">$AH$19</f>
        <v>0</v>
      </c>
    </row>
    <row r="312" spans="51:54">
      <c r="AY312" s="6">
        <v>310</v>
      </c>
      <c r="AZ312" s="6">
        <f t="shared" si="16"/>
        <v>0.1</v>
      </c>
      <c r="BA312" s="6">
        <f>$AI$2</f>
        <v>6.5</v>
      </c>
      <c r="BB312" s="6">
        <f ca="1">$AI$19</f>
        <v>0</v>
      </c>
    </row>
    <row r="313" spans="51:54">
      <c r="AY313" s="6">
        <v>311</v>
      </c>
      <c r="AZ313" s="6">
        <f t="shared" si="16"/>
        <v>0.1</v>
      </c>
      <c r="BA313" s="6">
        <f>$AJ$2</f>
        <v>7</v>
      </c>
      <c r="BB313" s="6">
        <f ca="1">$AJ$19</f>
        <v>0</v>
      </c>
    </row>
    <row r="314" spans="51:54">
      <c r="AY314" s="6">
        <v>312</v>
      </c>
      <c r="AZ314" s="6">
        <f t="shared" si="16"/>
        <v>0.1</v>
      </c>
      <c r="BA314" s="6">
        <f>$AK$2</f>
        <v>7.5</v>
      </c>
      <c r="BB314" s="6">
        <f ca="1">$AK$19</f>
        <v>0</v>
      </c>
    </row>
    <row r="315" spans="51:54">
      <c r="AY315" s="6">
        <v>313</v>
      </c>
      <c r="AZ315" s="6">
        <f t="shared" si="16"/>
        <v>0.1</v>
      </c>
      <c r="BA315" s="6">
        <f>$AL$2</f>
        <v>8</v>
      </c>
      <c r="BB315" s="6">
        <f ca="1">$AL$19</f>
        <v>0</v>
      </c>
    </row>
    <row r="316" spans="51:54">
      <c r="AY316" s="6">
        <v>314</v>
      </c>
      <c r="AZ316" s="6">
        <f t="shared" si="16"/>
        <v>0.1</v>
      </c>
      <c r="BA316" s="6">
        <f>$AM$2</f>
        <v>8.5</v>
      </c>
      <c r="BB316" s="6">
        <f ca="1">$AM$19</f>
        <v>0</v>
      </c>
    </row>
    <row r="317" spans="51:54">
      <c r="AY317" s="6">
        <v>315</v>
      </c>
      <c r="AZ317" s="6">
        <f t="shared" si="16"/>
        <v>0.1</v>
      </c>
      <c r="BA317" s="6">
        <f>$AN$2</f>
        <v>9</v>
      </c>
      <c r="BB317" s="6">
        <f ca="1">$AN$19</f>
        <v>0</v>
      </c>
    </row>
    <row r="318" spans="51:54">
      <c r="AY318" s="6">
        <v>316</v>
      </c>
      <c r="AZ318" s="6">
        <f t="shared" si="16"/>
        <v>0.1</v>
      </c>
      <c r="BA318" s="6">
        <f>$AO$2</f>
        <v>9.5</v>
      </c>
      <c r="BB318" s="6">
        <f ca="1">$AO$19</f>
        <v>0</v>
      </c>
    </row>
    <row r="319" spans="51:54">
      <c r="AY319" s="6">
        <v>317</v>
      </c>
      <c r="AZ319" s="6">
        <f t="shared" si="16"/>
        <v>0.1</v>
      </c>
      <c r="BA319" s="6">
        <f>$AP$2</f>
        <v>10</v>
      </c>
      <c r="BB319" s="6">
        <f ca="1">$AP$19</f>
        <v>0</v>
      </c>
    </row>
    <row r="320" spans="51:54">
      <c r="AY320" s="6">
        <v>318</v>
      </c>
      <c r="AZ320" s="6">
        <f t="shared" si="16"/>
        <v>0.1</v>
      </c>
      <c r="BA320" s="6">
        <f>$AQ$2</f>
        <v>10.5</v>
      </c>
      <c r="BB320" s="6">
        <f ca="1">$AQ$19</f>
        <v>0</v>
      </c>
    </row>
    <row r="321" spans="51:54">
      <c r="AY321" s="6">
        <v>319</v>
      </c>
      <c r="AZ321" s="6">
        <f t="shared" si="16"/>
        <v>0.1</v>
      </c>
      <c r="BA321" s="6">
        <f>$AR$2</f>
        <v>11</v>
      </c>
      <c r="BB321" s="6">
        <f ca="1">$AR$19</f>
        <v>0</v>
      </c>
    </row>
    <row r="322" spans="51:54">
      <c r="AY322" s="6">
        <v>320</v>
      </c>
      <c r="AZ322" s="6">
        <f t="shared" si="16"/>
        <v>0.1</v>
      </c>
      <c r="BA322" s="6">
        <f>$AS$2</f>
        <v>11.5</v>
      </c>
      <c r="BB322" s="6">
        <f ca="1">$AS$19</f>
        <v>0</v>
      </c>
    </row>
    <row r="323" spans="51:54">
      <c r="AY323" s="6">
        <v>321</v>
      </c>
      <c r="AZ323" s="6">
        <f t="shared" si="16"/>
        <v>0.1</v>
      </c>
      <c r="BA323" s="6">
        <f>$AT$2</f>
        <v>12</v>
      </c>
      <c r="BB323" s="6">
        <f ca="1">$AT$19</f>
        <v>0</v>
      </c>
    </row>
    <row r="324" spans="51:54">
      <c r="AY324" s="6">
        <v>322</v>
      </c>
      <c r="AZ324" s="6">
        <f t="shared" si="16"/>
        <v>0.1</v>
      </c>
      <c r="BA324" s="6">
        <f>$AU$2</f>
        <v>12.5</v>
      </c>
      <c r="BB324" s="6">
        <f ca="1">$AU$19</f>
        <v>0</v>
      </c>
    </row>
    <row r="325" spans="51:54">
      <c r="AY325" s="6">
        <v>323</v>
      </c>
      <c r="AZ325" s="6">
        <f t="shared" si="16"/>
        <v>0.1</v>
      </c>
      <c r="BA325" s="6">
        <f>$AV$2</f>
        <v>13</v>
      </c>
      <c r="BB325" s="6">
        <f ca="1">$AV$19</f>
        <v>0</v>
      </c>
    </row>
    <row r="326" spans="51:54">
      <c r="AY326" s="6">
        <v>324</v>
      </c>
      <c r="AZ326" s="6">
        <f>$AC$20</f>
        <v>0.1</v>
      </c>
      <c r="BA326" s="6">
        <f>$AD$2</f>
        <v>4</v>
      </c>
      <c r="BB326" s="6">
        <f ca="1">$AD$20</f>
        <v>0</v>
      </c>
    </row>
    <row r="327" spans="51:54">
      <c r="AY327" s="6">
        <v>325</v>
      </c>
      <c r="AZ327" s="6">
        <f t="shared" ref="AZ327:AZ344" si="17">$AC$20</f>
        <v>0.1</v>
      </c>
      <c r="BA327" s="6">
        <f>$AE$2</f>
        <v>4.5</v>
      </c>
      <c r="BB327" s="6">
        <f ca="1">$AE$20</f>
        <v>0</v>
      </c>
    </row>
    <row r="328" spans="51:54">
      <c r="AY328" s="6">
        <v>326</v>
      </c>
      <c r="AZ328" s="6">
        <f t="shared" si="17"/>
        <v>0.1</v>
      </c>
      <c r="BA328" s="6">
        <f>$AF$2</f>
        <v>5</v>
      </c>
      <c r="BB328" s="6">
        <f ca="1">$AF$20</f>
        <v>0</v>
      </c>
    </row>
    <row r="329" spans="51:54">
      <c r="AY329" s="6">
        <v>327</v>
      </c>
      <c r="AZ329" s="6">
        <f t="shared" si="17"/>
        <v>0.1</v>
      </c>
      <c r="BA329" s="6">
        <f>$AG$2</f>
        <v>5.5</v>
      </c>
      <c r="BB329" s="6">
        <f ca="1">$AG$20</f>
        <v>0</v>
      </c>
    </row>
    <row r="330" spans="51:54">
      <c r="AY330" s="6">
        <v>328</v>
      </c>
      <c r="AZ330" s="6">
        <f t="shared" si="17"/>
        <v>0.1</v>
      </c>
      <c r="BA330" s="6">
        <f>$AH$2</f>
        <v>6</v>
      </c>
      <c r="BB330" s="6">
        <f ca="1">$AH$20</f>
        <v>0</v>
      </c>
    </row>
    <row r="331" spans="51:54">
      <c r="AY331" s="6">
        <v>329</v>
      </c>
      <c r="AZ331" s="6">
        <f t="shared" si="17"/>
        <v>0.1</v>
      </c>
      <c r="BA331" s="6">
        <f>$AI$2</f>
        <v>6.5</v>
      </c>
      <c r="BB331" s="6">
        <f ca="1">$AI$20</f>
        <v>0</v>
      </c>
    </row>
    <row r="332" spans="51:54">
      <c r="AY332" s="6">
        <v>330</v>
      </c>
      <c r="AZ332" s="6">
        <f t="shared" si="17"/>
        <v>0.1</v>
      </c>
      <c r="BA332" s="6">
        <f>$AJ$2</f>
        <v>7</v>
      </c>
      <c r="BB332" s="6">
        <f ca="1">$AJ$20</f>
        <v>0</v>
      </c>
    </row>
    <row r="333" spans="51:54">
      <c r="AY333" s="6">
        <v>331</v>
      </c>
      <c r="AZ333" s="6">
        <f t="shared" si="17"/>
        <v>0.1</v>
      </c>
      <c r="BA333" s="6">
        <f>$AK$2</f>
        <v>7.5</v>
      </c>
      <c r="BB333" s="6">
        <f ca="1">$AK$20</f>
        <v>0</v>
      </c>
    </row>
    <row r="334" spans="51:54">
      <c r="AY334" s="6">
        <v>332</v>
      </c>
      <c r="AZ334" s="6">
        <f t="shared" si="17"/>
        <v>0.1</v>
      </c>
      <c r="BA334" s="6">
        <f>$AL$2</f>
        <v>8</v>
      </c>
      <c r="BB334" s="6">
        <f ca="1">$AL$20</f>
        <v>0</v>
      </c>
    </row>
    <row r="335" spans="51:54">
      <c r="AY335" s="6">
        <v>333</v>
      </c>
      <c r="AZ335" s="6">
        <f t="shared" si="17"/>
        <v>0.1</v>
      </c>
      <c r="BA335" s="6">
        <f>$AM$2</f>
        <v>8.5</v>
      </c>
      <c r="BB335" s="6">
        <f ca="1">$AM$20</f>
        <v>0</v>
      </c>
    </row>
    <row r="336" spans="51:54">
      <c r="AY336" s="6">
        <v>334</v>
      </c>
      <c r="AZ336" s="6">
        <f t="shared" si="17"/>
        <v>0.1</v>
      </c>
      <c r="BA336" s="6">
        <f>$AN$2</f>
        <v>9</v>
      </c>
      <c r="BB336" s="6">
        <f ca="1">$AN$20</f>
        <v>0</v>
      </c>
    </row>
    <row r="337" spans="51:54">
      <c r="AY337" s="6">
        <v>335</v>
      </c>
      <c r="AZ337" s="6">
        <f t="shared" si="17"/>
        <v>0.1</v>
      </c>
      <c r="BA337" s="6">
        <f>$AO$2</f>
        <v>9.5</v>
      </c>
      <c r="BB337" s="6">
        <f ca="1">$AO$20</f>
        <v>0</v>
      </c>
    </row>
    <row r="338" spans="51:54">
      <c r="AY338" s="6">
        <v>336</v>
      </c>
      <c r="AZ338" s="6">
        <f t="shared" si="17"/>
        <v>0.1</v>
      </c>
      <c r="BA338" s="6">
        <f>$AP$2</f>
        <v>10</v>
      </c>
      <c r="BB338" s="6">
        <f ca="1">$AP$20</f>
        <v>0</v>
      </c>
    </row>
    <row r="339" spans="51:54">
      <c r="AY339" s="6">
        <v>337</v>
      </c>
      <c r="AZ339" s="6">
        <f t="shared" si="17"/>
        <v>0.1</v>
      </c>
      <c r="BA339" s="6">
        <f>$AQ$2</f>
        <v>10.5</v>
      </c>
      <c r="BB339" s="6">
        <f ca="1">$AQ$20</f>
        <v>0</v>
      </c>
    </row>
    <row r="340" spans="51:54">
      <c r="AY340" s="6">
        <v>338</v>
      </c>
      <c r="AZ340" s="6">
        <f t="shared" si="17"/>
        <v>0.1</v>
      </c>
      <c r="BA340" s="6">
        <f>$AR$2</f>
        <v>11</v>
      </c>
      <c r="BB340" s="6">
        <f ca="1">$AR$20</f>
        <v>0</v>
      </c>
    </row>
    <row r="341" spans="51:54">
      <c r="AY341" s="6">
        <v>339</v>
      </c>
      <c r="AZ341" s="6">
        <f t="shared" si="17"/>
        <v>0.1</v>
      </c>
      <c r="BA341" s="6">
        <f>$AS$2</f>
        <v>11.5</v>
      </c>
      <c r="BB341" s="6">
        <f ca="1">$AS$20</f>
        <v>0</v>
      </c>
    </row>
    <row r="342" spans="51:54">
      <c r="AY342" s="6">
        <v>340</v>
      </c>
      <c r="AZ342" s="6">
        <f t="shared" si="17"/>
        <v>0.1</v>
      </c>
      <c r="BA342" s="6">
        <f>$AT$2</f>
        <v>12</v>
      </c>
      <c r="BB342" s="6">
        <f ca="1">$AT$20</f>
        <v>0</v>
      </c>
    </row>
    <row r="343" spans="51:54">
      <c r="AY343" s="6">
        <v>341</v>
      </c>
      <c r="AZ343" s="6">
        <f t="shared" si="17"/>
        <v>0.1</v>
      </c>
      <c r="BA343" s="6">
        <f>$AU$2</f>
        <v>12.5</v>
      </c>
      <c r="BB343" s="6">
        <f ca="1">$AU$20</f>
        <v>0</v>
      </c>
    </row>
    <row r="344" spans="51:54">
      <c r="AY344" s="6">
        <v>342</v>
      </c>
      <c r="AZ344" s="6">
        <f t="shared" si="17"/>
        <v>0.1</v>
      </c>
      <c r="BA344" s="6">
        <f>$AV$2</f>
        <v>13</v>
      </c>
      <c r="BB344" s="6">
        <f ca="1">$AV$20</f>
        <v>0</v>
      </c>
    </row>
    <row r="345" spans="51:54">
      <c r="AY345" s="6">
        <v>343</v>
      </c>
      <c r="AZ345" s="6">
        <f>$AC$21</f>
        <v>0.1</v>
      </c>
      <c r="BA345" s="6">
        <f>$AD$2</f>
        <v>4</v>
      </c>
      <c r="BB345" s="6">
        <f ca="1">$AD$21</f>
        <v>0</v>
      </c>
    </row>
    <row r="346" spans="51:54">
      <c r="AY346" s="6">
        <v>344</v>
      </c>
      <c r="AZ346" s="6">
        <f t="shared" ref="AZ346:AZ363" si="18">$AC$21</f>
        <v>0.1</v>
      </c>
      <c r="BA346" s="6">
        <f>$AE$2</f>
        <v>4.5</v>
      </c>
      <c r="BB346" s="6">
        <f ca="1">$AE$21</f>
        <v>0</v>
      </c>
    </row>
    <row r="347" spans="51:54">
      <c r="AY347" s="6">
        <v>345</v>
      </c>
      <c r="AZ347" s="6">
        <f t="shared" si="18"/>
        <v>0.1</v>
      </c>
      <c r="BA347" s="6">
        <f>$AF$2</f>
        <v>5</v>
      </c>
      <c r="BB347" s="6">
        <f ca="1">$AF$21</f>
        <v>0</v>
      </c>
    </row>
    <row r="348" spans="51:54">
      <c r="AY348" s="6">
        <v>346</v>
      </c>
      <c r="AZ348" s="6">
        <f t="shared" si="18"/>
        <v>0.1</v>
      </c>
      <c r="BA348" s="6">
        <f>$AG$2</f>
        <v>5.5</v>
      </c>
      <c r="BB348" s="6">
        <f ca="1">$AG$21</f>
        <v>0</v>
      </c>
    </row>
    <row r="349" spans="51:54">
      <c r="AY349" s="6">
        <v>347</v>
      </c>
      <c r="AZ349" s="6">
        <f t="shared" si="18"/>
        <v>0.1</v>
      </c>
      <c r="BA349" s="6">
        <f>$AH$2</f>
        <v>6</v>
      </c>
      <c r="BB349" s="6">
        <f ca="1">$AH$21</f>
        <v>0</v>
      </c>
    </row>
    <row r="350" spans="51:54">
      <c r="AY350" s="6">
        <v>348</v>
      </c>
      <c r="AZ350" s="6">
        <f t="shared" si="18"/>
        <v>0.1</v>
      </c>
      <c r="BA350" s="6">
        <f>$AI$2</f>
        <v>6.5</v>
      </c>
      <c r="BB350" s="6">
        <f ca="1">$AI$21</f>
        <v>0</v>
      </c>
    </row>
    <row r="351" spans="51:54">
      <c r="AY351" s="6">
        <v>349</v>
      </c>
      <c r="AZ351" s="6">
        <f t="shared" si="18"/>
        <v>0.1</v>
      </c>
      <c r="BA351" s="6">
        <f>$AJ$2</f>
        <v>7</v>
      </c>
      <c r="BB351" s="6">
        <f ca="1">$AJ$21</f>
        <v>0</v>
      </c>
    </row>
    <row r="352" spans="51:54">
      <c r="AY352" s="6">
        <v>350</v>
      </c>
      <c r="AZ352" s="6">
        <f t="shared" si="18"/>
        <v>0.1</v>
      </c>
      <c r="BA352" s="6">
        <f>$AK$2</f>
        <v>7.5</v>
      </c>
      <c r="BB352" s="6">
        <f ca="1">$AK$21</f>
        <v>0</v>
      </c>
    </row>
    <row r="353" spans="51:54">
      <c r="AY353" s="6">
        <v>351</v>
      </c>
      <c r="AZ353" s="6">
        <f t="shared" si="18"/>
        <v>0.1</v>
      </c>
      <c r="BA353" s="6">
        <f>$AL$2</f>
        <v>8</v>
      </c>
      <c r="BB353" s="6">
        <f ca="1">$AL$21</f>
        <v>0</v>
      </c>
    </row>
    <row r="354" spans="51:54">
      <c r="AY354" s="6">
        <v>352</v>
      </c>
      <c r="AZ354" s="6">
        <f t="shared" si="18"/>
        <v>0.1</v>
      </c>
      <c r="BA354" s="6">
        <f>$AM$2</f>
        <v>8.5</v>
      </c>
      <c r="BB354" s="6">
        <f ca="1">$AM$21</f>
        <v>0</v>
      </c>
    </row>
    <row r="355" spans="51:54">
      <c r="AY355" s="6">
        <v>353</v>
      </c>
      <c r="AZ355" s="6">
        <f t="shared" si="18"/>
        <v>0.1</v>
      </c>
      <c r="BA355" s="6">
        <f>$AN$2</f>
        <v>9</v>
      </c>
      <c r="BB355" s="6">
        <f ca="1">$AN$21</f>
        <v>0</v>
      </c>
    </row>
    <row r="356" spans="51:54">
      <c r="AY356" s="6">
        <v>354</v>
      </c>
      <c r="AZ356" s="6">
        <f t="shared" si="18"/>
        <v>0.1</v>
      </c>
      <c r="BA356" s="6">
        <f>$AO$2</f>
        <v>9.5</v>
      </c>
      <c r="BB356" s="6">
        <f ca="1">$AO$21</f>
        <v>0</v>
      </c>
    </row>
    <row r="357" spans="51:54">
      <c r="AY357" s="6">
        <v>355</v>
      </c>
      <c r="AZ357" s="6">
        <f t="shared" si="18"/>
        <v>0.1</v>
      </c>
      <c r="BA357" s="6">
        <f>$AP$2</f>
        <v>10</v>
      </c>
      <c r="BB357" s="6">
        <f ca="1">$AP$21</f>
        <v>0</v>
      </c>
    </row>
    <row r="358" spans="51:54">
      <c r="AY358" s="6">
        <v>356</v>
      </c>
      <c r="AZ358" s="6">
        <f t="shared" si="18"/>
        <v>0.1</v>
      </c>
      <c r="BA358" s="6">
        <f>$AQ$2</f>
        <v>10.5</v>
      </c>
      <c r="BB358" s="6">
        <f ca="1">$AQ$21</f>
        <v>0</v>
      </c>
    </row>
    <row r="359" spans="51:54">
      <c r="AY359" s="6">
        <v>357</v>
      </c>
      <c r="AZ359" s="6">
        <f t="shared" si="18"/>
        <v>0.1</v>
      </c>
      <c r="BA359" s="6">
        <f>$AR$2</f>
        <v>11</v>
      </c>
      <c r="BB359" s="6">
        <f ca="1">$AR$21</f>
        <v>0</v>
      </c>
    </row>
    <row r="360" spans="51:54">
      <c r="AY360" s="6">
        <v>358</v>
      </c>
      <c r="AZ360" s="6">
        <f t="shared" si="18"/>
        <v>0.1</v>
      </c>
      <c r="BA360" s="6">
        <f>$AS$2</f>
        <v>11.5</v>
      </c>
      <c r="BB360" s="6">
        <f ca="1">$AS$21</f>
        <v>0</v>
      </c>
    </row>
    <row r="361" spans="51:54">
      <c r="AY361" s="6">
        <v>359</v>
      </c>
      <c r="AZ361" s="6">
        <f t="shared" si="18"/>
        <v>0.1</v>
      </c>
      <c r="BA361" s="6">
        <f>$AT$2</f>
        <v>12</v>
      </c>
      <c r="BB361" s="6">
        <f ca="1">$AT$21</f>
        <v>0</v>
      </c>
    </row>
    <row r="362" spans="51:54">
      <c r="AY362" s="6">
        <v>360</v>
      </c>
      <c r="AZ362" s="6">
        <f t="shared" si="18"/>
        <v>0.1</v>
      </c>
      <c r="BA362" s="6">
        <f>$AU$2</f>
        <v>12.5</v>
      </c>
      <c r="BB362" s="6">
        <f ca="1">$AU$21</f>
        <v>0</v>
      </c>
    </row>
    <row r="363" spans="51:54">
      <c r="AY363" s="6">
        <v>361</v>
      </c>
      <c r="AZ363" s="6">
        <f t="shared" si="18"/>
        <v>0.1</v>
      </c>
      <c r="BA363" s="6">
        <f>$AV$2</f>
        <v>13</v>
      </c>
      <c r="BB363" s="6">
        <f ca="1">$AV$21</f>
        <v>0</v>
      </c>
    </row>
    <row r="364" spans="51:54">
      <c r="AY364" s="6">
        <v>362</v>
      </c>
      <c r="AZ364" s="6">
        <f>$AC$22</f>
        <v>0.1</v>
      </c>
      <c r="BA364" s="6">
        <f>$AD$2</f>
        <v>4</v>
      </c>
      <c r="BB364" s="6">
        <f ca="1">$AD$22</f>
        <v>0</v>
      </c>
    </row>
    <row r="365" spans="51:54">
      <c r="AY365" s="6">
        <v>363</v>
      </c>
      <c r="AZ365" s="6">
        <f t="shared" ref="AZ365:AZ382" si="19">$AC$22</f>
        <v>0.1</v>
      </c>
      <c r="BA365" s="6">
        <f>$AE$2</f>
        <v>4.5</v>
      </c>
      <c r="BB365" s="6">
        <f ca="1">$AE$22</f>
        <v>0</v>
      </c>
    </row>
    <row r="366" spans="51:54">
      <c r="AY366" s="6">
        <v>364</v>
      </c>
      <c r="AZ366" s="6">
        <f t="shared" si="19"/>
        <v>0.1</v>
      </c>
      <c r="BA366" s="6">
        <f>$AF$2</f>
        <v>5</v>
      </c>
      <c r="BB366" s="6">
        <f ca="1">$AF$22</f>
        <v>0</v>
      </c>
    </row>
    <row r="367" spans="51:54">
      <c r="AY367" s="6">
        <v>365</v>
      </c>
      <c r="AZ367" s="6">
        <f t="shared" si="19"/>
        <v>0.1</v>
      </c>
      <c r="BA367" s="6">
        <f>$AG$2</f>
        <v>5.5</v>
      </c>
      <c r="BB367" s="6">
        <f ca="1">$AG$22</f>
        <v>0</v>
      </c>
    </row>
    <row r="368" spans="51:54">
      <c r="AY368" s="6">
        <v>366</v>
      </c>
      <c r="AZ368" s="6">
        <f t="shared" si="19"/>
        <v>0.1</v>
      </c>
      <c r="BA368" s="6">
        <f>$AH$2</f>
        <v>6</v>
      </c>
      <c r="BB368" s="6">
        <f ca="1">$AH$22</f>
        <v>0</v>
      </c>
    </row>
    <row r="369" spans="51:54">
      <c r="AY369" s="6">
        <v>367</v>
      </c>
      <c r="AZ369" s="6">
        <f t="shared" si="19"/>
        <v>0.1</v>
      </c>
      <c r="BA369" s="6">
        <f>$AI$2</f>
        <v>6.5</v>
      </c>
      <c r="BB369" s="6">
        <f ca="1">$AI$22</f>
        <v>0</v>
      </c>
    </row>
    <row r="370" spans="51:54">
      <c r="AY370" s="6">
        <v>368</v>
      </c>
      <c r="AZ370" s="6">
        <f t="shared" si="19"/>
        <v>0.1</v>
      </c>
      <c r="BA370" s="6">
        <f>$AJ$2</f>
        <v>7</v>
      </c>
      <c r="BB370" s="6">
        <f ca="1">$AJ$22</f>
        <v>0</v>
      </c>
    </row>
    <row r="371" spans="51:54">
      <c r="AY371" s="6">
        <v>369</v>
      </c>
      <c r="AZ371" s="6">
        <f t="shared" si="19"/>
        <v>0.1</v>
      </c>
      <c r="BA371" s="6">
        <f>$AK$2</f>
        <v>7.5</v>
      </c>
      <c r="BB371" s="6">
        <f ca="1">$AK$22</f>
        <v>0</v>
      </c>
    </row>
    <row r="372" spans="51:54">
      <c r="AY372" s="6">
        <v>370</v>
      </c>
      <c r="AZ372" s="6">
        <f t="shared" si="19"/>
        <v>0.1</v>
      </c>
      <c r="BA372" s="6">
        <f>$AL$2</f>
        <v>8</v>
      </c>
      <c r="BB372" s="6">
        <f ca="1">$AL$22</f>
        <v>0</v>
      </c>
    </row>
    <row r="373" spans="51:54">
      <c r="AY373" s="6">
        <v>371</v>
      </c>
      <c r="AZ373" s="6">
        <f t="shared" si="19"/>
        <v>0.1</v>
      </c>
      <c r="BA373" s="6">
        <f>$AM$2</f>
        <v>8.5</v>
      </c>
      <c r="BB373" s="6">
        <f ca="1">$AM$22</f>
        <v>0</v>
      </c>
    </row>
    <row r="374" spans="51:54">
      <c r="AY374" s="6">
        <v>372</v>
      </c>
      <c r="AZ374" s="6">
        <f t="shared" si="19"/>
        <v>0.1</v>
      </c>
      <c r="BA374" s="6">
        <f>$AN$2</f>
        <v>9</v>
      </c>
      <c r="BB374" s="6">
        <f ca="1">$AN$22</f>
        <v>0</v>
      </c>
    </row>
    <row r="375" spans="51:54">
      <c r="AY375" s="6">
        <v>373</v>
      </c>
      <c r="AZ375" s="6">
        <f t="shared" si="19"/>
        <v>0.1</v>
      </c>
      <c r="BA375" s="6">
        <f>$AO$2</f>
        <v>9.5</v>
      </c>
      <c r="BB375" s="6">
        <f ca="1">$AO$22</f>
        <v>0</v>
      </c>
    </row>
    <row r="376" spans="51:54">
      <c r="AY376" s="6">
        <v>374</v>
      </c>
      <c r="AZ376" s="6">
        <f t="shared" si="19"/>
        <v>0.1</v>
      </c>
      <c r="BA376" s="6">
        <f>$AP$2</f>
        <v>10</v>
      </c>
      <c r="BB376" s="6">
        <f ca="1">$AP$22</f>
        <v>0</v>
      </c>
    </row>
    <row r="377" spans="51:54">
      <c r="AY377" s="6">
        <v>375</v>
      </c>
      <c r="AZ377" s="6">
        <f t="shared" si="19"/>
        <v>0.1</v>
      </c>
      <c r="BA377" s="6">
        <f>$AQ$2</f>
        <v>10.5</v>
      </c>
      <c r="BB377" s="6">
        <f ca="1">$AQ$22</f>
        <v>0</v>
      </c>
    </row>
    <row r="378" spans="51:54">
      <c r="AY378" s="6">
        <v>376</v>
      </c>
      <c r="AZ378" s="6">
        <f t="shared" si="19"/>
        <v>0.1</v>
      </c>
      <c r="BA378" s="6">
        <f>$AR$2</f>
        <v>11</v>
      </c>
      <c r="BB378" s="6">
        <f ca="1">$AR$22</f>
        <v>0</v>
      </c>
    </row>
    <row r="379" spans="51:54">
      <c r="AY379" s="6">
        <v>377</v>
      </c>
      <c r="AZ379" s="6">
        <f t="shared" si="19"/>
        <v>0.1</v>
      </c>
      <c r="BA379" s="6">
        <f>$AS$2</f>
        <v>11.5</v>
      </c>
      <c r="BB379" s="6">
        <f ca="1">$AS$22</f>
        <v>0</v>
      </c>
    </row>
    <row r="380" spans="51:54">
      <c r="AY380" s="6">
        <v>378</v>
      </c>
      <c r="AZ380" s="6">
        <f t="shared" si="19"/>
        <v>0.1</v>
      </c>
      <c r="BA380" s="6">
        <f>$AT$2</f>
        <v>12</v>
      </c>
      <c r="BB380" s="6">
        <f ca="1">$AT$22</f>
        <v>0</v>
      </c>
    </row>
    <row r="381" spans="51:54">
      <c r="AY381" s="6">
        <v>379</v>
      </c>
      <c r="AZ381" s="6">
        <f t="shared" si="19"/>
        <v>0.1</v>
      </c>
      <c r="BA381" s="6">
        <f>$AU$2</f>
        <v>12.5</v>
      </c>
      <c r="BB381" s="6">
        <f ca="1">$AU$22</f>
        <v>0</v>
      </c>
    </row>
    <row r="382" spans="51:54">
      <c r="AY382" s="6">
        <v>380</v>
      </c>
      <c r="AZ382" s="6">
        <f t="shared" si="19"/>
        <v>0.1</v>
      </c>
      <c r="BA382" s="6">
        <f>$AV$2</f>
        <v>13</v>
      </c>
      <c r="BB382" s="6">
        <f ca="1">$AV$22</f>
        <v>0</v>
      </c>
    </row>
    <row r="383" spans="51:54">
      <c r="AY383" s="6">
        <v>381</v>
      </c>
      <c r="AZ383" s="6">
        <f>$AC$23</f>
        <v>0.1</v>
      </c>
      <c r="BA383" s="6">
        <f>$AD$2</f>
        <v>4</v>
      </c>
      <c r="BB383" s="6">
        <f ca="1">$AD$23</f>
        <v>0</v>
      </c>
    </row>
    <row r="384" spans="51:54">
      <c r="AY384" s="6">
        <v>382</v>
      </c>
      <c r="AZ384" s="6">
        <f t="shared" ref="AZ384:AZ401" si="20">$AC$23</f>
        <v>0.1</v>
      </c>
      <c r="BA384" s="6">
        <f>$AE$2</f>
        <v>4.5</v>
      </c>
      <c r="BB384" s="6">
        <f ca="1">$AE$23</f>
        <v>0</v>
      </c>
    </row>
    <row r="385" spans="51:54">
      <c r="AY385" s="6">
        <v>383</v>
      </c>
      <c r="AZ385" s="6">
        <f t="shared" si="20"/>
        <v>0.1</v>
      </c>
      <c r="BA385" s="6">
        <f>$AF$2</f>
        <v>5</v>
      </c>
      <c r="BB385" s="6">
        <f ca="1">$AF$23</f>
        <v>0</v>
      </c>
    </row>
    <row r="386" spans="51:54">
      <c r="AY386" s="6">
        <v>384</v>
      </c>
      <c r="AZ386" s="6">
        <f t="shared" si="20"/>
        <v>0.1</v>
      </c>
      <c r="BA386" s="6">
        <f>$AG$2</f>
        <v>5.5</v>
      </c>
      <c r="BB386" s="6">
        <f ca="1">$AG$23</f>
        <v>0</v>
      </c>
    </row>
    <row r="387" spans="51:54">
      <c r="AY387" s="6">
        <v>385</v>
      </c>
      <c r="AZ387" s="6">
        <f t="shared" si="20"/>
        <v>0.1</v>
      </c>
      <c r="BA387" s="6">
        <f>$AH$2</f>
        <v>6</v>
      </c>
      <c r="BB387" s="6">
        <f ca="1">$AH$23</f>
        <v>0</v>
      </c>
    </row>
    <row r="388" spans="51:54">
      <c r="AY388" s="6">
        <v>386</v>
      </c>
      <c r="AZ388" s="6">
        <f t="shared" si="20"/>
        <v>0.1</v>
      </c>
      <c r="BA388" s="6">
        <f>$AI$2</f>
        <v>6.5</v>
      </c>
      <c r="BB388" s="6">
        <f ca="1">$AI$23</f>
        <v>0</v>
      </c>
    </row>
    <row r="389" spans="51:54">
      <c r="AY389" s="6">
        <v>387</v>
      </c>
      <c r="AZ389" s="6">
        <f t="shared" si="20"/>
        <v>0.1</v>
      </c>
      <c r="BA389" s="6">
        <f>$AJ$2</f>
        <v>7</v>
      </c>
      <c r="BB389" s="6">
        <f ca="1">$AJ$23</f>
        <v>0</v>
      </c>
    </row>
    <row r="390" spans="51:54">
      <c r="AY390" s="6">
        <v>388</v>
      </c>
      <c r="AZ390" s="6">
        <f t="shared" si="20"/>
        <v>0.1</v>
      </c>
      <c r="BA390" s="6">
        <f>$AK$2</f>
        <v>7.5</v>
      </c>
      <c r="BB390" s="6">
        <f ca="1">$AK$23</f>
        <v>0</v>
      </c>
    </row>
    <row r="391" spans="51:54">
      <c r="AY391" s="6">
        <v>389</v>
      </c>
      <c r="AZ391" s="6">
        <f t="shared" si="20"/>
        <v>0.1</v>
      </c>
      <c r="BA391" s="6">
        <f>$AL$2</f>
        <v>8</v>
      </c>
      <c r="BB391" s="6">
        <f ca="1">$AL$23</f>
        <v>0</v>
      </c>
    </row>
    <row r="392" spans="51:54">
      <c r="AY392" s="6">
        <v>390</v>
      </c>
      <c r="AZ392" s="6">
        <f t="shared" si="20"/>
        <v>0.1</v>
      </c>
      <c r="BA392" s="6">
        <f>$AM$2</f>
        <v>8.5</v>
      </c>
      <c r="BB392" s="6">
        <f ca="1">$AM$23</f>
        <v>0</v>
      </c>
    </row>
    <row r="393" spans="51:54">
      <c r="AY393" s="6">
        <v>391</v>
      </c>
      <c r="AZ393" s="6">
        <f t="shared" si="20"/>
        <v>0.1</v>
      </c>
      <c r="BA393" s="6">
        <f>$AN$2</f>
        <v>9</v>
      </c>
      <c r="BB393" s="6">
        <f ca="1">$AN$23</f>
        <v>0</v>
      </c>
    </row>
    <row r="394" spans="51:54">
      <c r="AY394" s="6">
        <v>392</v>
      </c>
      <c r="AZ394" s="6">
        <f t="shared" si="20"/>
        <v>0.1</v>
      </c>
      <c r="BA394" s="6">
        <f>$AO$2</f>
        <v>9.5</v>
      </c>
      <c r="BB394" s="6">
        <f ca="1">$AO$23</f>
        <v>0</v>
      </c>
    </row>
    <row r="395" spans="51:54">
      <c r="AY395" s="6">
        <v>393</v>
      </c>
      <c r="AZ395" s="6">
        <f t="shared" si="20"/>
        <v>0.1</v>
      </c>
      <c r="BA395" s="6">
        <f>$AP$2</f>
        <v>10</v>
      </c>
      <c r="BB395" s="6">
        <f ca="1">$AP$23</f>
        <v>0</v>
      </c>
    </row>
    <row r="396" spans="51:54">
      <c r="AY396" s="6">
        <v>394</v>
      </c>
      <c r="AZ396" s="6">
        <f t="shared" si="20"/>
        <v>0.1</v>
      </c>
      <c r="BA396" s="6">
        <f>$AQ$2</f>
        <v>10.5</v>
      </c>
      <c r="BB396" s="6">
        <f ca="1">$AQ$23</f>
        <v>0</v>
      </c>
    </row>
    <row r="397" spans="51:54">
      <c r="AY397" s="6">
        <v>395</v>
      </c>
      <c r="AZ397" s="6">
        <f t="shared" si="20"/>
        <v>0.1</v>
      </c>
      <c r="BA397" s="6">
        <f>$AR$2</f>
        <v>11</v>
      </c>
      <c r="BB397" s="6">
        <f ca="1">$AR$23</f>
        <v>0</v>
      </c>
    </row>
    <row r="398" spans="51:54">
      <c r="AY398" s="6">
        <v>396</v>
      </c>
      <c r="AZ398" s="6">
        <f t="shared" si="20"/>
        <v>0.1</v>
      </c>
      <c r="BA398" s="6">
        <f>$AS$2</f>
        <v>11.5</v>
      </c>
      <c r="BB398" s="6">
        <f ca="1">$AS$23</f>
        <v>0</v>
      </c>
    </row>
    <row r="399" spans="51:54">
      <c r="AY399" s="6">
        <v>397</v>
      </c>
      <c r="AZ399" s="6">
        <f t="shared" si="20"/>
        <v>0.1</v>
      </c>
      <c r="BA399" s="6">
        <f>$AT$2</f>
        <v>12</v>
      </c>
      <c r="BB399" s="6">
        <f ca="1">$AT$23</f>
        <v>0</v>
      </c>
    </row>
    <row r="400" spans="51:54">
      <c r="AY400" s="6">
        <v>398</v>
      </c>
      <c r="AZ400" s="6">
        <f t="shared" si="20"/>
        <v>0.1</v>
      </c>
      <c r="BA400" s="6">
        <f>$AU$2</f>
        <v>12.5</v>
      </c>
      <c r="BB400" s="6">
        <f ca="1">$AU$23</f>
        <v>0</v>
      </c>
    </row>
    <row r="401" spans="51:54">
      <c r="AY401" s="6">
        <v>399</v>
      </c>
      <c r="AZ401" s="6">
        <f t="shared" si="20"/>
        <v>0.1</v>
      </c>
      <c r="BA401" s="6">
        <f>$AV$2</f>
        <v>13</v>
      </c>
      <c r="BB401" s="6">
        <f ca="1">$AV$23</f>
        <v>0</v>
      </c>
    </row>
    <row r="402" spans="51:54">
      <c r="AY402" s="6">
        <v>400</v>
      </c>
      <c r="AZ402" s="6">
        <f>$AC$24</f>
        <v>0.1</v>
      </c>
      <c r="BA402" s="6">
        <f>$AD$2</f>
        <v>4</v>
      </c>
      <c r="BB402" s="6">
        <f ca="1">$AD$24</f>
        <v>0</v>
      </c>
    </row>
    <row r="403" spans="51:54">
      <c r="AY403" s="6">
        <v>401</v>
      </c>
      <c r="AZ403" s="6">
        <f t="shared" ref="AZ403:AZ420" si="21">$AC$24</f>
        <v>0.1</v>
      </c>
      <c r="BA403" s="6">
        <f>$AE$2</f>
        <v>4.5</v>
      </c>
      <c r="BB403" s="6">
        <f ca="1">$AE$24</f>
        <v>0</v>
      </c>
    </row>
    <row r="404" spans="51:54">
      <c r="AY404" s="6">
        <v>402</v>
      </c>
      <c r="AZ404" s="6">
        <f t="shared" si="21"/>
        <v>0.1</v>
      </c>
      <c r="BA404" s="6">
        <f>$AF$2</f>
        <v>5</v>
      </c>
      <c r="BB404" s="6">
        <f ca="1">$AF$24</f>
        <v>0</v>
      </c>
    </row>
    <row r="405" spans="51:54">
      <c r="AY405" s="6">
        <v>403</v>
      </c>
      <c r="AZ405" s="6">
        <f t="shared" si="21"/>
        <v>0.1</v>
      </c>
      <c r="BA405" s="6">
        <f>$AG$2</f>
        <v>5.5</v>
      </c>
      <c r="BB405" s="6">
        <f ca="1">$AG$24</f>
        <v>0</v>
      </c>
    </row>
    <row r="406" spans="51:54">
      <c r="AY406" s="6">
        <v>404</v>
      </c>
      <c r="AZ406" s="6">
        <f t="shared" si="21"/>
        <v>0.1</v>
      </c>
      <c r="BA406" s="6">
        <f>$AH$2</f>
        <v>6</v>
      </c>
      <c r="BB406" s="6">
        <f ca="1">$AH$24</f>
        <v>0</v>
      </c>
    </row>
    <row r="407" spans="51:54">
      <c r="AY407" s="6">
        <v>405</v>
      </c>
      <c r="AZ407" s="6">
        <f t="shared" si="21"/>
        <v>0.1</v>
      </c>
      <c r="BA407" s="6">
        <f>$AI$2</f>
        <v>6.5</v>
      </c>
      <c r="BB407" s="6">
        <f ca="1">$AI$24</f>
        <v>0</v>
      </c>
    </row>
    <row r="408" spans="51:54">
      <c r="AY408" s="6">
        <v>406</v>
      </c>
      <c r="AZ408" s="6">
        <f t="shared" si="21"/>
        <v>0.1</v>
      </c>
      <c r="BA408" s="6">
        <f>$AJ$2</f>
        <v>7</v>
      </c>
      <c r="BB408" s="6">
        <f ca="1">$AJ$24</f>
        <v>0</v>
      </c>
    </row>
    <row r="409" spans="51:54">
      <c r="AY409" s="6">
        <v>407</v>
      </c>
      <c r="AZ409" s="6">
        <f t="shared" si="21"/>
        <v>0.1</v>
      </c>
      <c r="BA409" s="6">
        <f>$AK$2</f>
        <v>7.5</v>
      </c>
      <c r="BB409" s="6">
        <f ca="1">$AK$24</f>
        <v>0</v>
      </c>
    </row>
    <row r="410" spans="51:54">
      <c r="AY410" s="6">
        <v>408</v>
      </c>
      <c r="AZ410" s="6">
        <f t="shared" si="21"/>
        <v>0.1</v>
      </c>
      <c r="BA410" s="6">
        <f>$AL$2</f>
        <v>8</v>
      </c>
      <c r="BB410" s="6">
        <f ca="1">$AL$24</f>
        <v>0</v>
      </c>
    </row>
    <row r="411" spans="51:54">
      <c r="AY411" s="6">
        <v>409</v>
      </c>
      <c r="AZ411" s="6">
        <f t="shared" si="21"/>
        <v>0.1</v>
      </c>
      <c r="BA411" s="6">
        <f>$AM$2</f>
        <v>8.5</v>
      </c>
      <c r="BB411" s="6">
        <f ca="1">$AM$24</f>
        <v>0</v>
      </c>
    </row>
    <row r="412" spans="51:54">
      <c r="AY412" s="6">
        <v>410</v>
      </c>
      <c r="AZ412" s="6">
        <f t="shared" si="21"/>
        <v>0.1</v>
      </c>
      <c r="BA412" s="6">
        <f>$AN$2</f>
        <v>9</v>
      </c>
      <c r="BB412" s="6">
        <f ca="1">$AN$24</f>
        <v>0</v>
      </c>
    </row>
    <row r="413" spans="51:54">
      <c r="AY413" s="6">
        <v>411</v>
      </c>
      <c r="AZ413" s="6">
        <f t="shared" si="21"/>
        <v>0.1</v>
      </c>
      <c r="BA413" s="6">
        <f>$AO$2</f>
        <v>9.5</v>
      </c>
      <c r="BB413" s="6">
        <f ca="1">$AO$24</f>
        <v>0</v>
      </c>
    </row>
    <row r="414" spans="51:54">
      <c r="AY414" s="6">
        <v>412</v>
      </c>
      <c r="AZ414" s="6">
        <f t="shared" si="21"/>
        <v>0.1</v>
      </c>
      <c r="BA414" s="6">
        <f>$AP$2</f>
        <v>10</v>
      </c>
      <c r="BB414" s="6">
        <f ca="1">$AP$24</f>
        <v>0</v>
      </c>
    </row>
    <row r="415" spans="51:54">
      <c r="AY415" s="6">
        <v>413</v>
      </c>
      <c r="AZ415" s="6">
        <f t="shared" si="21"/>
        <v>0.1</v>
      </c>
      <c r="BA415" s="6">
        <f>$AQ$2</f>
        <v>10.5</v>
      </c>
      <c r="BB415" s="6">
        <f ca="1">$AQ$24</f>
        <v>0</v>
      </c>
    </row>
    <row r="416" spans="51:54">
      <c r="AY416" s="6">
        <v>414</v>
      </c>
      <c r="AZ416" s="6">
        <f t="shared" si="21"/>
        <v>0.1</v>
      </c>
      <c r="BA416" s="6">
        <f>$AR$2</f>
        <v>11</v>
      </c>
      <c r="BB416" s="6">
        <f ca="1">$AR$24</f>
        <v>0</v>
      </c>
    </row>
    <row r="417" spans="51:54">
      <c r="AY417" s="6">
        <v>415</v>
      </c>
      <c r="AZ417" s="6">
        <f t="shared" si="21"/>
        <v>0.1</v>
      </c>
      <c r="BA417" s="6">
        <f>$AS$2</f>
        <v>11.5</v>
      </c>
      <c r="BB417" s="6">
        <f ca="1">$AS$24</f>
        <v>0</v>
      </c>
    </row>
    <row r="418" spans="51:54">
      <c r="AY418" s="6">
        <v>416</v>
      </c>
      <c r="AZ418" s="6">
        <f t="shared" si="21"/>
        <v>0.1</v>
      </c>
      <c r="BA418" s="6">
        <f>$AT$2</f>
        <v>12</v>
      </c>
      <c r="BB418" s="6">
        <f ca="1">$AT$24</f>
        <v>0</v>
      </c>
    </row>
    <row r="419" spans="51:54">
      <c r="AY419" s="6">
        <v>417</v>
      </c>
      <c r="AZ419" s="6">
        <f t="shared" si="21"/>
        <v>0.1</v>
      </c>
      <c r="BA419" s="6">
        <f>$AU$2</f>
        <v>12.5</v>
      </c>
      <c r="BB419" s="6">
        <f ca="1">$AU$24</f>
        <v>0</v>
      </c>
    </row>
    <row r="420" spans="51:54">
      <c r="AY420" s="6">
        <v>418</v>
      </c>
      <c r="AZ420" s="6">
        <f t="shared" si="21"/>
        <v>0.1</v>
      </c>
      <c r="BA420" s="6">
        <f>$AV$2</f>
        <v>13</v>
      </c>
      <c r="BB420" s="6">
        <f ca="1">$AV$24</f>
        <v>0</v>
      </c>
    </row>
    <row r="421" spans="51:54">
      <c r="AY421" s="6">
        <v>419</v>
      </c>
      <c r="AZ421" s="6">
        <f>$AC$25</f>
        <v>0.1</v>
      </c>
      <c r="BA421" s="6">
        <f>$AD$2</f>
        <v>4</v>
      </c>
      <c r="BB421" s="6">
        <f ca="1">$AD$25</f>
        <v>0</v>
      </c>
    </row>
    <row r="422" spans="51:54">
      <c r="AY422" s="6">
        <v>420</v>
      </c>
      <c r="AZ422" s="6">
        <f t="shared" ref="AZ422:AZ439" si="22">$AC$25</f>
        <v>0.1</v>
      </c>
      <c r="BA422" s="6">
        <f>$AE$2</f>
        <v>4.5</v>
      </c>
      <c r="BB422" s="6">
        <f ca="1">$AE$25</f>
        <v>0</v>
      </c>
    </row>
    <row r="423" spans="51:54">
      <c r="AY423" s="6">
        <v>421</v>
      </c>
      <c r="AZ423" s="6">
        <f t="shared" si="22"/>
        <v>0.1</v>
      </c>
      <c r="BA423" s="6">
        <f>$AF$2</f>
        <v>5</v>
      </c>
      <c r="BB423" s="6">
        <f ca="1">$AF$25</f>
        <v>0</v>
      </c>
    </row>
    <row r="424" spans="51:54">
      <c r="AY424" s="6">
        <v>422</v>
      </c>
      <c r="AZ424" s="6">
        <f t="shared" si="22"/>
        <v>0.1</v>
      </c>
      <c r="BA424" s="6">
        <f>$AG$2</f>
        <v>5.5</v>
      </c>
      <c r="BB424" s="6">
        <f ca="1">$AG$25</f>
        <v>0</v>
      </c>
    </row>
    <row r="425" spans="51:54">
      <c r="AY425" s="6">
        <v>423</v>
      </c>
      <c r="AZ425" s="6">
        <f t="shared" si="22"/>
        <v>0.1</v>
      </c>
      <c r="BA425" s="6">
        <f>$AH$2</f>
        <v>6</v>
      </c>
      <c r="BB425" s="6">
        <f ca="1">$AH$25</f>
        <v>0</v>
      </c>
    </row>
    <row r="426" spans="51:54">
      <c r="AY426" s="6">
        <v>424</v>
      </c>
      <c r="AZ426" s="6">
        <f t="shared" si="22"/>
        <v>0.1</v>
      </c>
      <c r="BA426" s="6">
        <f>$AI$2</f>
        <v>6.5</v>
      </c>
      <c r="BB426" s="6">
        <f ca="1">$AI$25</f>
        <v>0</v>
      </c>
    </row>
    <row r="427" spans="51:54">
      <c r="AY427" s="6">
        <v>425</v>
      </c>
      <c r="AZ427" s="6">
        <f t="shared" si="22"/>
        <v>0.1</v>
      </c>
      <c r="BA427" s="6">
        <f>$AJ$2</f>
        <v>7</v>
      </c>
      <c r="BB427" s="6">
        <f ca="1">$AJ$25</f>
        <v>0</v>
      </c>
    </row>
    <row r="428" spans="51:54">
      <c r="AY428" s="6">
        <v>426</v>
      </c>
      <c r="AZ428" s="6">
        <f t="shared" si="22"/>
        <v>0.1</v>
      </c>
      <c r="BA428" s="6">
        <f>$AK$2</f>
        <v>7.5</v>
      </c>
      <c r="BB428" s="6">
        <f ca="1">$AK$25</f>
        <v>0</v>
      </c>
    </row>
    <row r="429" spans="51:54">
      <c r="AY429" s="6">
        <v>427</v>
      </c>
      <c r="AZ429" s="6">
        <f t="shared" si="22"/>
        <v>0.1</v>
      </c>
      <c r="BA429" s="6">
        <f>$AL$2</f>
        <v>8</v>
      </c>
      <c r="BB429" s="6">
        <f ca="1">$AL$25</f>
        <v>0</v>
      </c>
    </row>
    <row r="430" spans="51:54">
      <c r="AY430" s="6">
        <v>428</v>
      </c>
      <c r="AZ430" s="6">
        <f t="shared" si="22"/>
        <v>0.1</v>
      </c>
      <c r="BA430" s="6">
        <f>$AM$2</f>
        <v>8.5</v>
      </c>
      <c r="BB430" s="6">
        <f ca="1">$AM$25</f>
        <v>0</v>
      </c>
    </row>
    <row r="431" spans="51:54">
      <c r="AY431" s="6">
        <v>429</v>
      </c>
      <c r="AZ431" s="6">
        <f t="shared" si="22"/>
        <v>0.1</v>
      </c>
      <c r="BA431" s="6">
        <f>$AN$2</f>
        <v>9</v>
      </c>
      <c r="BB431" s="6">
        <f ca="1">$AN$25</f>
        <v>0</v>
      </c>
    </row>
    <row r="432" spans="51:54">
      <c r="AY432" s="6">
        <v>430</v>
      </c>
      <c r="AZ432" s="6">
        <f t="shared" si="22"/>
        <v>0.1</v>
      </c>
      <c r="BA432" s="6">
        <f>$AO$2</f>
        <v>9.5</v>
      </c>
      <c r="BB432" s="6">
        <f ca="1">$AO$25</f>
        <v>0</v>
      </c>
    </row>
    <row r="433" spans="51:54">
      <c r="AY433" s="6">
        <v>431</v>
      </c>
      <c r="AZ433" s="6">
        <f t="shared" si="22"/>
        <v>0.1</v>
      </c>
      <c r="BA433" s="6">
        <f>$AP$2</f>
        <v>10</v>
      </c>
      <c r="BB433" s="6">
        <f ca="1">$AP$25</f>
        <v>0</v>
      </c>
    </row>
    <row r="434" spans="51:54">
      <c r="AY434" s="6">
        <v>432</v>
      </c>
      <c r="AZ434" s="6">
        <f t="shared" si="22"/>
        <v>0.1</v>
      </c>
      <c r="BA434" s="6">
        <f>$AQ$2</f>
        <v>10.5</v>
      </c>
      <c r="BB434" s="6">
        <f ca="1">$AQ$25</f>
        <v>0</v>
      </c>
    </row>
    <row r="435" spans="51:54">
      <c r="AY435" s="6">
        <v>433</v>
      </c>
      <c r="AZ435" s="6">
        <f t="shared" si="22"/>
        <v>0.1</v>
      </c>
      <c r="BA435" s="6">
        <f>$AR$2</f>
        <v>11</v>
      </c>
      <c r="BB435" s="6">
        <f ca="1">$AR$25</f>
        <v>0</v>
      </c>
    </row>
    <row r="436" spans="51:54">
      <c r="AY436" s="6">
        <v>434</v>
      </c>
      <c r="AZ436" s="6">
        <f t="shared" si="22"/>
        <v>0.1</v>
      </c>
      <c r="BA436" s="6">
        <f>$AS$2</f>
        <v>11.5</v>
      </c>
      <c r="BB436" s="6">
        <f ca="1">$AS$25</f>
        <v>0</v>
      </c>
    </row>
    <row r="437" spans="51:54">
      <c r="AY437" s="6">
        <v>435</v>
      </c>
      <c r="AZ437" s="6">
        <f t="shared" si="22"/>
        <v>0.1</v>
      </c>
      <c r="BA437" s="6">
        <f>$AT$2</f>
        <v>12</v>
      </c>
      <c r="BB437" s="6">
        <f ca="1">$AT$25</f>
        <v>0</v>
      </c>
    </row>
    <row r="438" spans="51:54">
      <c r="AY438" s="6">
        <v>436</v>
      </c>
      <c r="AZ438" s="6">
        <f t="shared" si="22"/>
        <v>0.1</v>
      </c>
      <c r="BA438" s="6">
        <f>$AU$2</f>
        <v>12.5</v>
      </c>
      <c r="BB438" s="6">
        <f ca="1">$AU$25</f>
        <v>0</v>
      </c>
    </row>
    <row r="439" spans="51:54">
      <c r="AY439" s="6">
        <v>437</v>
      </c>
      <c r="AZ439" s="6">
        <f t="shared" si="22"/>
        <v>0.1</v>
      </c>
      <c r="BA439" s="6">
        <f>$AV$2</f>
        <v>13</v>
      </c>
      <c r="BB439" s="6">
        <f ca="1">$AV$25</f>
        <v>0</v>
      </c>
    </row>
    <row r="440" spans="51:54">
      <c r="AY440" s="6">
        <v>438</v>
      </c>
      <c r="AZ440" s="6">
        <f>$AC$26</f>
        <v>0.1</v>
      </c>
      <c r="BA440" s="6">
        <f>$AD$2</f>
        <v>4</v>
      </c>
      <c r="BB440" s="6">
        <f ca="1">$AD$26</f>
        <v>0</v>
      </c>
    </row>
    <row r="441" spans="51:54">
      <c r="AY441" s="6">
        <v>439</v>
      </c>
      <c r="AZ441" s="6">
        <f t="shared" ref="AZ441:AZ458" si="23">$AC$26</f>
        <v>0.1</v>
      </c>
      <c r="BA441" s="6">
        <f>$AE$2</f>
        <v>4.5</v>
      </c>
      <c r="BB441" s="6">
        <f ca="1">$AE$26</f>
        <v>0</v>
      </c>
    </row>
    <row r="442" spans="51:54">
      <c r="AY442" s="6">
        <v>440</v>
      </c>
      <c r="AZ442" s="6">
        <f t="shared" si="23"/>
        <v>0.1</v>
      </c>
      <c r="BA442" s="6">
        <f>$AF$2</f>
        <v>5</v>
      </c>
      <c r="BB442" s="6">
        <f ca="1">$AF$26</f>
        <v>0</v>
      </c>
    </row>
    <row r="443" spans="51:54">
      <c r="AY443" s="6">
        <v>441</v>
      </c>
      <c r="AZ443" s="6">
        <f t="shared" si="23"/>
        <v>0.1</v>
      </c>
      <c r="BA443" s="6">
        <f>$AG$2</f>
        <v>5.5</v>
      </c>
      <c r="BB443" s="6">
        <f ca="1">$AG$26</f>
        <v>0</v>
      </c>
    </row>
    <row r="444" spans="51:54">
      <c r="AY444" s="6">
        <v>442</v>
      </c>
      <c r="AZ444" s="6">
        <f t="shared" si="23"/>
        <v>0.1</v>
      </c>
      <c r="BA444" s="6">
        <f>$AH$2</f>
        <v>6</v>
      </c>
      <c r="BB444" s="6">
        <f ca="1">$AH$26</f>
        <v>0</v>
      </c>
    </row>
    <row r="445" spans="51:54">
      <c r="AY445" s="6">
        <v>443</v>
      </c>
      <c r="AZ445" s="6">
        <f t="shared" si="23"/>
        <v>0.1</v>
      </c>
      <c r="BA445" s="6">
        <f>$AI$2</f>
        <v>6.5</v>
      </c>
      <c r="BB445" s="6">
        <f ca="1">$AI$26</f>
        <v>0</v>
      </c>
    </row>
    <row r="446" spans="51:54">
      <c r="AY446" s="6">
        <v>444</v>
      </c>
      <c r="AZ446" s="6">
        <f t="shared" si="23"/>
        <v>0.1</v>
      </c>
      <c r="BA446" s="6">
        <f>$AJ$2</f>
        <v>7</v>
      </c>
      <c r="BB446" s="6">
        <f ca="1">$AJ$26</f>
        <v>0</v>
      </c>
    </row>
    <row r="447" spans="51:54">
      <c r="AY447" s="6">
        <v>445</v>
      </c>
      <c r="AZ447" s="6">
        <f t="shared" si="23"/>
        <v>0.1</v>
      </c>
      <c r="BA447" s="6">
        <f>$AK$2</f>
        <v>7.5</v>
      </c>
      <c r="BB447" s="6">
        <f ca="1">$AK$26</f>
        <v>0</v>
      </c>
    </row>
    <row r="448" spans="51:54">
      <c r="AY448" s="6">
        <v>446</v>
      </c>
      <c r="AZ448" s="6">
        <f t="shared" si="23"/>
        <v>0.1</v>
      </c>
      <c r="BA448" s="6">
        <f>$AL$2</f>
        <v>8</v>
      </c>
      <c r="BB448" s="6">
        <f ca="1">$AL$26</f>
        <v>0</v>
      </c>
    </row>
    <row r="449" spans="51:54">
      <c r="AY449" s="6">
        <v>447</v>
      </c>
      <c r="AZ449" s="6">
        <f t="shared" si="23"/>
        <v>0.1</v>
      </c>
      <c r="BA449" s="6">
        <f>$AM$2</f>
        <v>8.5</v>
      </c>
      <c r="BB449" s="6">
        <f ca="1">$AM$26</f>
        <v>0</v>
      </c>
    </row>
    <row r="450" spans="51:54">
      <c r="AY450" s="6">
        <v>448</v>
      </c>
      <c r="AZ450" s="6">
        <f t="shared" si="23"/>
        <v>0.1</v>
      </c>
      <c r="BA450" s="6">
        <f>$AN$2</f>
        <v>9</v>
      </c>
      <c r="BB450" s="6">
        <f ca="1">$AN$26</f>
        <v>0</v>
      </c>
    </row>
    <row r="451" spans="51:54">
      <c r="AY451" s="6">
        <v>449</v>
      </c>
      <c r="AZ451" s="6">
        <f t="shared" si="23"/>
        <v>0.1</v>
      </c>
      <c r="BA451" s="6">
        <f>$AO$2</f>
        <v>9.5</v>
      </c>
      <c r="BB451" s="6">
        <f ca="1">$AO$26</f>
        <v>0</v>
      </c>
    </row>
    <row r="452" spans="51:54">
      <c r="AY452" s="6">
        <v>450</v>
      </c>
      <c r="AZ452" s="6">
        <f t="shared" si="23"/>
        <v>0.1</v>
      </c>
      <c r="BA452" s="6">
        <f>$AP$2</f>
        <v>10</v>
      </c>
      <c r="BB452" s="6">
        <f ca="1">$AP$26</f>
        <v>0</v>
      </c>
    </row>
    <row r="453" spans="51:54">
      <c r="AY453" s="6">
        <v>451</v>
      </c>
      <c r="AZ453" s="6">
        <f t="shared" si="23"/>
        <v>0.1</v>
      </c>
      <c r="BA453" s="6">
        <f>$AQ$2</f>
        <v>10.5</v>
      </c>
      <c r="BB453" s="6">
        <f ca="1">$AQ$26</f>
        <v>0</v>
      </c>
    </row>
    <row r="454" spans="51:54">
      <c r="AY454" s="6">
        <v>452</v>
      </c>
      <c r="AZ454" s="6">
        <f t="shared" si="23"/>
        <v>0.1</v>
      </c>
      <c r="BA454" s="6">
        <f>$AR$2</f>
        <v>11</v>
      </c>
      <c r="BB454" s="6">
        <f ca="1">$AR$26</f>
        <v>0</v>
      </c>
    </row>
    <row r="455" spans="51:54">
      <c r="AY455" s="6">
        <v>453</v>
      </c>
      <c r="AZ455" s="6">
        <f t="shared" si="23"/>
        <v>0.1</v>
      </c>
      <c r="BA455" s="6">
        <f>$AS$2</f>
        <v>11.5</v>
      </c>
      <c r="BB455" s="6">
        <f ca="1">$AS$26</f>
        <v>0</v>
      </c>
    </row>
    <row r="456" spans="51:54">
      <c r="AY456" s="6">
        <v>454</v>
      </c>
      <c r="AZ456" s="6">
        <f t="shared" si="23"/>
        <v>0.1</v>
      </c>
      <c r="BA456" s="6">
        <f>$AT$2</f>
        <v>12</v>
      </c>
      <c r="BB456" s="6">
        <f ca="1">$AT$26</f>
        <v>0</v>
      </c>
    </row>
    <row r="457" spans="51:54">
      <c r="AY457" s="6">
        <v>455</v>
      </c>
      <c r="AZ457" s="6">
        <f t="shared" si="23"/>
        <v>0.1</v>
      </c>
      <c r="BA457" s="6">
        <f>$AU$2</f>
        <v>12.5</v>
      </c>
      <c r="BB457" s="6">
        <f ca="1">$AU$26</f>
        <v>0</v>
      </c>
    </row>
    <row r="458" spans="51:54">
      <c r="AY458" s="6">
        <v>456</v>
      </c>
      <c r="AZ458" s="6">
        <f t="shared" si="23"/>
        <v>0.1</v>
      </c>
      <c r="BA458" s="6">
        <f>$AV$2</f>
        <v>13</v>
      </c>
      <c r="BB458" s="6">
        <f ca="1">$AV$26</f>
        <v>0</v>
      </c>
    </row>
    <row r="459" spans="51:54">
      <c r="AY459" s="6">
        <v>457</v>
      </c>
      <c r="AZ459" s="6">
        <f>$AC$27</f>
        <v>0.1</v>
      </c>
      <c r="BA459" s="6">
        <f>$AD$2</f>
        <v>4</v>
      </c>
      <c r="BB459" s="6">
        <f ca="1">$AD$27</f>
        <v>0</v>
      </c>
    </row>
    <row r="460" spans="51:54">
      <c r="AY460" s="6">
        <v>458</v>
      </c>
      <c r="AZ460" s="6">
        <f t="shared" ref="AZ460:AZ477" si="24">$AC$27</f>
        <v>0.1</v>
      </c>
      <c r="BA460" s="6">
        <f>$AE$2</f>
        <v>4.5</v>
      </c>
      <c r="BB460" s="6">
        <f ca="1">$AE$27</f>
        <v>0</v>
      </c>
    </row>
    <row r="461" spans="51:54">
      <c r="AY461" s="6">
        <v>459</v>
      </c>
      <c r="AZ461" s="6">
        <f t="shared" si="24"/>
        <v>0.1</v>
      </c>
      <c r="BA461" s="6">
        <f>$AF$2</f>
        <v>5</v>
      </c>
      <c r="BB461" s="6">
        <f ca="1">$AF$27</f>
        <v>0</v>
      </c>
    </row>
    <row r="462" spans="51:54">
      <c r="AY462" s="6">
        <v>460</v>
      </c>
      <c r="AZ462" s="6">
        <f t="shared" si="24"/>
        <v>0.1</v>
      </c>
      <c r="BA462" s="6">
        <f>$AG$2</f>
        <v>5.5</v>
      </c>
      <c r="BB462" s="6">
        <f ca="1">$AG$27</f>
        <v>0</v>
      </c>
    </row>
    <row r="463" spans="51:54">
      <c r="AY463" s="6">
        <v>461</v>
      </c>
      <c r="AZ463" s="6">
        <f t="shared" si="24"/>
        <v>0.1</v>
      </c>
      <c r="BA463" s="6">
        <f>$AH$2</f>
        <v>6</v>
      </c>
      <c r="BB463" s="6">
        <f ca="1">$AH$27</f>
        <v>0</v>
      </c>
    </row>
    <row r="464" spans="51:54">
      <c r="AY464" s="6">
        <v>462</v>
      </c>
      <c r="AZ464" s="6">
        <f t="shared" si="24"/>
        <v>0.1</v>
      </c>
      <c r="BA464" s="6">
        <f>$AI$2</f>
        <v>6.5</v>
      </c>
      <c r="BB464" s="6">
        <f ca="1">$AI$27</f>
        <v>0</v>
      </c>
    </row>
    <row r="465" spans="51:54">
      <c r="AY465" s="6">
        <v>463</v>
      </c>
      <c r="AZ465" s="6">
        <f t="shared" si="24"/>
        <v>0.1</v>
      </c>
      <c r="BA465" s="6">
        <f>$AJ$2</f>
        <v>7</v>
      </c>
      <c r="BB465" s="6">
        <f ca="1">$AJ$27</f>
        <v>0</v>
      </c>
    </row>
    <row r="466" spans="51:54">
      <c r="AY466" s="6">
        <v>464</v>
      </c>
      <c r="AZ466" s="6">
        <f t="shared" si="24"/>
        <v>0.1</v>
      </c>
      <c r="BA466" s="6">
        <f>$AK$2</f>
        <v>7.5</v>
      </c>
      <c r="BB466" s="6">
        <f ca="1">$AK$27</f>
        <v>0</v>
      </c>
    </row>
    <row r="467" spans="51:54">
      <c r="AY467" s="6">
        <v>465</v>
      </c>
      <c r="AZ467" s="6">
        <f t="shared" si="24"/>
        <v>0.1</v>
      </c>
      <c r="BA467" s="6">
        <f>$AL$2</f>
        <v>8</v>
      </c>
      <c r="BB467" s="6">
        <f ca="1">$AL$27</f>
        <v>0</v>
      </c>
    </row>
    <row r="468" spans="51:54">
      <c r="AY468" s="6">
        <v>466</v>
      </c>
      <c r="AZ468" s="6">
        <f t="shared" si="24"/>
        <v>0.1</v>
      </c>
      <c r="BA468" s="6">
        <f>$AM$2</f>
        <v>8.5</v>
      </c>
      <c r="BB468" s="6">
        <f ca="1">$AM$27</f>
        <v>0</v>
      </c>
    </row>
    <row r="469" spans="51:54">
      <c r="AY469" s="6">
        <v>467</v>
      </c>
      <c r="AZ469" s="6">
        <f t="shared" si="24"/>
        <v>0.1</v>
      </c>
      <c r="BA469" s="6">
        <f>$AN$2</f>
        <v>9</v>
      </c>
      <c r="BB469" s="6">
        <f ca="1">$AN$27</f>
        <v>0</v>
      </c>
    </row>
    <row r="470" spans="51:54">
      <c r="AY470" s="6">
        <v>468</v>
      </c>
      <c r="AZ470" s="6">
        <f t="shared" si="24"/>
        <v>0.1</v>
      </c>
      <c r="BA470" s="6">
        <f>$AO$2</f>
        <v>9.5</v>
      </c>
      <c r="BB470" s="6">
        <f ca="1">$AO$27</f>
        <v>0</v>
      </c>
    </row>
    <row r="471" spans="51:54">
      <c r="AY471" s="6">
        <v>469</v>
      </c>
      <c r="AZ471" s="6">
        <f t="shared" si="24"/>
        <v>0.1</v>
      </c>
      <c r="BA471" s="6">
        <f>$AP$2</f>
        <v>10</v>
      </c>
      <c r="BB471" s="6">
        <f ca="1">$AP$27</f>
        <v>0</v>
      </c>
    </row>
    <row r="472" spans="51:54">
      <c r="AY472" s="6">
        <v>470</v>
      </c>
      <c r="AZ472" s="6">
        <f t="shared" si="24"/>
        <v>0.1</v>
      </c>
      <c r="BA472" s="6">
        <f>$AQ$2</f>
        <v>10.5</v>
      </c>
      <c r="BB472" s="6">
        <f ca="1">$AQ$27</f>
        <v>0</v>
      </c>
    </row>
    <row r="473" spans="51:54">
      <c r="AY473" s="6">
        <v>471</v>
      </c>
      <c r="AZ473" s="6">
        <f t="shared" si="24"/>
        <v>0.1</v>
      </c>
      <c r="BA473" s="6">
        <f>$AR$2</f>
        <v>11</v>
      </c>
      <c r="BB473" s="6">
        <f ca="1">$AR$27</f>
        <v>0</v>
      </c>
    </row>
    <row r="474" spans="51:54">
      <c r="AY474" s="6">
        <v>472</v>
      </c>
      <c r="AZ474" s="6">
        <f t="shared" si="24"/>
        <v>0.1</v>
      </c>
      <c r="BA474" s="6">
        <f>$AS$2</f>
        <v>11.5</v>
      </c>
      <c r="BB474" s="6">
        <f ca="1">$AS$27</f>
        <v>0</v>
      </c>
    </row>
    <row r="475" spans="51:54">
      <c r="AY475" s="6">
        <v>473</v>
      </c>
      <c r="AZ475" s="6">
        <f t="shared" si="24"/>
        <v>0.1</v>
      </c>
      <c r="BA475" s="6">
        <f>$AT$2</f>
        <v>12</v>
      </c>
      <c r="BB475" s="6">
        <f ca="1">$AT$27</f>
        <v>0</v>
      </c>
    </row>
    <row r="476" spans="51:54">
      <c r="AY476" s="6">
        <v>474</v>
      </c>
      <c r="AZ476" s="6">
        <f t="shared" si="24"/>
        <v>0.1</v>
      </c>
      <c r="BA476" s="6">
        <f>$AU$2</f>
        <v>12.5</v>
      </c>
      <c r="BB476" s="6">
        <f ca="1">$AU$27</f>
        <v>0</v>
      </c>
    </row>
    <row r="477" spans="51:54">
      <c r="AY477" s="6">
        <v>475</v>
      </c>
      <c r="AZ477" s="6">
        <f t="shared" si="24"/>
        <v>0.1</v>
      </c>
      <c r="BA477" s="6">
        <f>$AV$2</f>
        <v>13</v>
      </c>
      <c r="BB477" s="6">
        <f ca="1">$AV$27</f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09BD-325B-44C3-B454-A00D89633B40}">
  <dimension ref="B2:AA481"/>
  <sheetViews>
    <sheetView topLeftCell="N1" zoomScale="90" zoomScaleNormal="90" workbookViewId="0">
      <selection activeCell="B5" sqref="B5"/>
    </sheetView>
  </sheetViews>
  <sheetFormatPr defaultRowHeight="15.75"/>
  <cols>
    <col min="2" max="2" width="13.75" customWidth="1"/>
    <col min="3" max="3" width="13.5" customWidth="1"/>
    <col min="4" max="4" width="9.5" bestFit="1" customWidth="1"/>
    <col min="6" max="9" width="9.875" customWidth="1"/>
    <col min="10" max="10" width="14.5" customWidth="1"/>
    <col min="11" max="11" width="12.625" customWidth="1"/>
    <col min="12" max="13" width="9.875" customWidth="1"/>
    <col min="14" max="14" width="11.5" customWidth="1"/>
    <col min="15" max="18" width="9.875" customWidth="1"/>
    <col min="19" max="19" width="11.375" customWidth="1"/>
    <col min="20" max="20" width="9.625" bestFit="1" customWidth="1"/>
    <col min="22" max="22" width="12" customWidth="1"/>
    <col min="23" max="23" width="9.125" customWidth="1"/>
    <col min="25" max="25" width="11.75" customWidth="1"/>
  </cols>
  <sheetData>
    <row r="2" spans="2:27">
      <c r="B2" s="6" t="str">
        <f>'1_MS_Order_deal'!$BF2</f>
        <v>MS Ord  Num</v>
      </c>
      <c r="C2" s="6" t="str">
        <f>'1_MS_Order_deal'!$BG2</f>
        <v>配色Article</v>
      </c>
      <c r="D2" s="44" t="str">
        <f>'1_MS_Order_deal'!$BH2</f>
        <v>CGAC</v>
      </c>
      <c r="E2" s="6" t="str">
        <f>'1_MS_Order_deal'!$BI2</f>
        <v>Size</v>
      </c>
      <c r="F2" s="6" t="str">
        <f>'1_MS_Order_deal'!$BJ2</f>
        <v>Order QTY</v>
      </c>
      <c r="G2" s="6" t="str">
        <f>'2_MS_Inventory_deal'!$BB2</f>
        <v>Inv QTY</v>
      </c>
      <c r="H2" s="52"/>
      <c r="I2" s="52"/>
      <c r="J2" s="6" t="str">
        <f>'1_MS_Order_deal'!$BF2</f>
        <v>MS Ord  Num</v>
      </c>
      <c r="K2" s="56" t="str">
        <f>'1_MS_Order_deal'!$BG2</f>
        <v>配色Article</v>
      </c>
      <c r="L2" s="57" t="str">
        <f>'1_MS_Order_deal'!$BH2</f>
        <v>CGAC</v>
      </c>
      <c r="M2" s="56" t="str">
        <f>'1_MS_Order_deal'!$BI2</f>
        <v>Size</v>
      </c>
      <c r="N2" s="56" t="s">
        <v>209</v>
      </c>
      <c r="O2" s="56" t="s">
        <v>210</v>
      </c>
      <c r="P2" s="6" t="s">
        <v>211</v>
      </c>
      <c r="Q2" s="52"/>
      <c r="R2" s="52"/>
      <c r="S2" s="56" t="str">
        <f>'1_MS_Order_deal'!$BG2</f>
        <v>配色Article</v>
      </c>
      <c r="T2" s="57" t="str">
        <f>'1_MS_Order_deal'!$BH2</f>
        <v>CGAC</v>
      </c>
      <c r="U2" s="56" t="str">
        <f>'1_MS_Order_deal'!$BI2</f>
        <v>Size</v>
      </c>
      <c r="V2" s="56" t="s">
        <v>209</v>
      </c>
      <c r="W2" s="56" t="s">
        <v>210</v>
      </c>
      <c r="Y2" s="6" t="str">
        <f>'2_MS_Inventory_deal'!$AZ2</f>
        <v>配色Article</v>
      </c>
      <c r="Z2" s="6" t="str">
        <f>'2_MS_Inventory_deal'!$BA2</f>
        <v>Size</v>
      </c>
      <c r="AA2" s="6" t="str">
        <f>'2_MS_Inventory_deal'!$BB2</f>
        <v>Inv QTY</v>
      </c>
    </row>
    <row r="3" spans="2:27">
      <c r="B3" s="6">
        <f ca="1">'1_MS_Order_deal'!$BF3</f>
        <v>1</v>
      </c>
      <c r="C3" s="6" t="str">
        <f ca="1">'1_MS_Order_deal'!$BM3</f>
        <v>DJ5961-780</v>
      </c>
      <c r="D3" s="44">
        <f ca="1">'1_MS_Order_deal'!$BN3</f>
        <v>44729</v>
      </c>
      <c r="E3" s="6">
        <f ca="1">'1_MS_Order_deal'!$BO3</f>
        <v>4.5</v>
      </c>
      <c r="F3" s="6">
        <f ca="1">'1_MS_Order_deal'!$BP3</f>
        <v>36</v>
      </c>
      <c r="G3" s="6" cm="1">
        <f t="array" aca="1" ref="G3" ca="1">INDEX($AA$3:$AA$230,MATCH($C3&amp;$E3,$Y$3:$Y$230&amp;$Z$3:$Z$230,0))</f>
        <v>1</v>
      </c>
      <c r="H3" s="52"/>
      <c r="I3" s="6" cm="1">
        <f t="array" aca="1" ref="I3" ca="1">SMALL(IF(Inv_QTY&gt;0,ROW($B$3:$B$383)-2,9999),ROW(1:1))</f>
        <v>1</v>
      </c>
      <c r="J3" s="6">
        <v>1</v>
      </c>
      <c r="K3" s="6" t="str" cm="1">
        <f t="array" aca="1" ref="K3" ca="1">OFFSET($B$2,$I3,COLUMN(A:A),,)</f>
        <v>DJ5961-780</v>
      </c>
      <c r="L3" s="44" cm="1">
        <f t="array" aca="1" ref="L3" ca="1">OFFSET($B$2,$I3,COLUMN(B:B),,)</f>
        <v>44729</v>
      </c>
      <c r="M3" s="6" cm="1">
        <f t="array" aca="1" ref="M3" ca="1">OFFSET($B$2,$I3,COLUMN(C:C),,)</f>
        <v>4.5</v>
      </c>
      <c r="N3" s="6" cm="1">
        <f t="array" aca="1" ref="N3" ca="1">OFFSET($B$2,$I3,COLUMN(D:D),,)</f>
        <v>36</v>
      </c>
      <c r="O3" s="6" cm="1">
        <f t="array" aca="1" ref="O3" ca="1">OFFSET($B$2,$I3,COLUMN(E:E),,)</f>
        <v>1</v>
      </c>
      <c r="P3" s="6" cm="1">
        <f t="array" aca="1" ref="P3" ca="1">_xlfn.IFS(AND(N3&gt;O3,O3&lt;120),0,TRUE,1)</f>
        <v>0</v>
      </c>
      <c r="Q3" s="52"/>
      <c r="R3" s="6" cm="1">
        <f t="array" aca="1" ref="R3" ca="1">SMALL(IF(States120=1,ROW($J$3:$J$298)-2,9999),ROW(1:1))</f>
        <v>15</v>
      </c>
      <c r="S3" s="6" t="str" cm="1">
        <f t="array" aca="1" ref="S3" ca="1">OFFSET($J$2,$R3,COLUMN(A:A),,)</f>
        <v>DJ5963-780</v>
      </c>
      <c r="T3" s="44" cm="1">
        <f t="array" aca="1" ref="T3" ca="1">OFFSET($J$2,$R3,COLUMN(B:B),,)</f>
        <v>44729</v>
      </c>
      <c r="U3" s="6" cm="1">
        <f t="array" aca="1" ref="U3" ca="1">OFFSET($J$2,$R3,COLUMN(C:C),,)</f>
        <v>9.5</v>
      </c>
      <c r="V3" s="6" cm="1">
        <f t="array" aca="1" ref="V3" ca="1">OFFSET($J$2,$R3,COLUMN(D:D),,)</f>
        <v>186</v>
      </c>
      <c r="W3" s="6" cm="1">
        <f t="array" aca="1" ref="W3" ca="1">OFFSET($J$2,$R3,COLUMN(E:E),,)</f>
        <v>49</v>
      </c>
      <c r="Y3" s="6" t="str">
        <f>'2_MS_Inventory_deal'!$AZ3</f>
        <v>CV0852-004</v>
      </c>
      <c r="Z3" s="6">
        <f>'2_MS_Inventory_deal'!$BA3</f>
        <v>4</v>
      </c>
      <c r="AA3" s="6">
        <f ca="1">'2_MS_Inventory_deal'!$BB3</f>
        <v>0</v>
      </c>
    </row>
    <row r="4" spans="2:27">
      <c r="B4" s="6">
        <f ca="1">'1_MS_Order_deal'!$BF4</f>
        <v>2</v>
      </c>
      <c r="C4" s="6" t="str">
        <f ca="1">'1_MS_Order_deal'!$BM4</f>
        <v>DJ5961-780</v>
      </c>
      <c r="D4" s="44">
        <f ca="1">'1_MS_Order_deal'!$BN4</f>
        <v>44729</v>
      </c>
      <c r="E4" s="6">
        <f ca="1">'1_MS_Order_deal'!$BO4</f>
        <v>5</v>
      </c>
      <c r="F4" s="6">
        <f ca="1">'1_MS_Order_deal'!$BP4</f>
        <v>36</v>
      </c>
      <c r="G4" s="6" cm="1">
        <f t="array" aca="1" ref="G4" ca="1">INDEX($AA$3:$AA$230,MATCH($C4&amp;$E4,$Y$3:$Y$230&amp;$Z$3:$Z$230,0))</f>
        <v>6</v>
      </c>
      <c r="H4" s="52"/>
      <c r="I4" s="6" cm="1">
        <f t="array" aca="1" ref="I4" ca="1">SMALL(IF(Inv_QTY&gt;0,ROW($B$3:$B$383)-2,9999),ROW(2:2))</f>
        <v>2</v>
      </c>
      <c r="J4" s="6">
        <v>2</v>
      </c>
      <c r="K4" s="6" t="str" cm="1">
        <f t="array" aca="1" ref="K4" ca="1">OFFSET($B$2,$I4,COLUMN(A:A),,)</f>
        <v>DJ5961-780</v>
      </c>
      <c r="L4" s="44" cm="1">
        <f t="array" aca="1" ref="L4" ca="1">OFFSET($B$2,$I4,COLUMN(B:B),,)</f>
        <v>44729</v>
      </c>
      <c r="M4" s="6" cm="1">
        <f t="array" aca="1" ref="M4" ca="1">OFFSET($B$2,$I4,COLUMN(C:C),,)</f>
        <v>5</v>
      </c>
      <c r="N4" s="6" cm="1">
        <f t="array" aca="1" ref="N4" ca="1">OFFSET($B$2,$I4,COLUMN(D:D),,)</f>
        <v>36</v>
      </c>
      <c r="O4" s="6" cm="1">
        <f t="array" aca="1" ref="O4" ca="1">OFFSET($B$2,$I4,COLUMN(E:E),,)</f>
        <v>6</v>
      </c>
      <c r="P4" s="6" cm="1">
        <f t="array" aca="1" ref="P4" ca="1">_xlfn.IFS(AND(N4&gt;O4,O4&lt;120),0,TRUE,1)</f>
        <v>0</v>
      </c>
      <c r="Q4" s="52"/>
      <c r="R4" s="6" cm="1">
        <f t="array" aca="1" ref="R4" ca="1">SMALL(IF(States120=1,ROW($J$3:$J$298)-2,9999),ROW(2:2))</f>
        <v>52</v>
      </c>
      <c r="S4" s="6" t="str" cm="1">
        <f t="array" aca="1" ref="S4" ca="1">OFFSET($J$2,$R4,COLUMN(A:A),,)</f>
        <v>DJ5963-780</v>
      </c>
      <c r="T4" s="44" cm="1">
        <f t="array" aca="1" ref="T4" ca="1">OFFSET($J$2,$R4,COLUMN(B:B),,)</f>
        <v>44735</v>
      </c>
      <c r="U4" s="6" cm="1">
        <f t="array" aca="1" ref="U4" ca="1">OFFSET($J$2,$R4,COLUMN(C:C),,)</f>
        <v>12</v>
      </c>
      <c r="V4" s="6" cm="1">
        <f t="array" aca="1" ref="V4" ca="1">OFFSET($J$2,$R4,COLUMN(D:D),,)</f>
        <v>12</v>
      </c>
      <c r="W4" s="6" cm="1">
        <f t="array" aca="1" ref="W4" ca="1">OFFSET($J$2,$R4,COLUMN(E:E),,)</f>
        <v>27</v>
      </c>
      <c r="Y4" s="6" t="str">
        <f>'2_MS_Inventory_deal'!$AZ4</f>
        <v>CV0852-004</v>
      </c>
      <c r="Z4" s="6">
        <f>'2_MS_Inventory_deal'!$BA4</f>
        <v>4.5</v>
      </c>
      <c r="AA4" s="6">
        <f ca="1">'2_MS_Inventory_deal'!$BB4</f>
        <v>0</v>
      </c>
    </row>
    <row r="5" spans="2:27">
      <c r="B5" s="6">
        <f ca="1">'1_MS_Order_deal'!$BF5</f>
        <v>3</v>
      </c>
      <c r="C5" s="6" t="str">
        <f ca="1">'1_MS_Order_deal'!$BM5</f>
        <v>DJ5961-780</v>
      </c>
      <c r="D5" s="44">
        <f ca="1">'1_MS_Order_deal'!$BN5</f>
        <v>44729</v>
      </c>
      <c r="E5" s="6">
        <f ca="1">'1_MS_Order_deal'!$BO5</f>
        <v>5.5</v>
      </c>
      <c r="F5" s="6">
        <f ca="1">'1_MS_Order_deal'!$BP5</f>
        <v>36</v>
      </c>
      <c r="G5" s="6" cm="1">
        <f t="array" aca="1" ref="G5" ca="1">INDEX($AA$3:$AA$230,MATCH($C5&amp;$E5,$Y$3:$Y$230&amp;$Z$3:$Z$230,0))</f>
        <v>1</v>
      </c>
      <c r="H5" s="52"/>
      <c r="I5" s="6" cm="1">
        <f t="array" aca="1" ref="I5" ca="1">SMALL(IF(Inv_QTY&gt;0,ROW($B$3:$B$383)-2,9999),ROW(3:3))</f>
        <v>3</v>
      </c>
      <c r="J5" s="6">
        <v>3</v>
      </c>
      <c r="K5" s="6" t="str" cm="1">
        <f t="array" aca="1" ref="K5" ca="1">OFFSET($B$2,$I5,COLUMN(A:A),,)</f>
        <v>DJ5961-780</v>
      </c>
      <c r="L5" s="44" cm="1">
        <f t="array" aca="1" ref="L5" ca="1">OFFSET($B$2,$I5,COLUMN(B:B),,)</f>
        <v>44729</v>
      </c>
      <c r="M5" s="6" cm="1">
        <f t="array" aca="1" ref="M5" ca="1">OFFSET($B$2,$I5,COLUMN(C:C),,)</f>
        <v>5.5</v>
      </c>
      <c r="N5" s="6" cm="1">
        <f t="array" aca="1" ref="N5" ca="1">OFFSET($B$2,$I5,COLUMN(D:D),,)</f>
        <v>36</v>
      </c>
      <c r="O5" s="6" cm="1">
        <f t="array" aca="1" ref="O5" ca="1">OFFSET($B$2,$I5,COLUMN(E:E),,)</f>
        <v>1</v>
      </c>
      <c r="P5" s="6" cm="1">
        <f t="array" aca="1" ref="P5" ca="1">_xlfn.IFS(AND(N5&gt;O5,O5&lt;120),0,TRUE,1)</f>
        <v>0</v>
      </c>
      <c r="Q5" s="52"/>
      <c r="R5" s="6" cm="1">
        <f t="array" aca="1" ref="R5" ca="1">SMALL(IF(States120=1,ROW($J$3:$J$298)-2,9999),ROW(3:3))</f>
        <v>55</v>
      </c>
      <c r="S5" s="6" t="str" cm="1">
        <f t="array" aca="1" ref="S5" ca="1">OFFSET($J$2,$R5,COLUMN(A:A),,)</f>
        <v>DJ5963-001</v>
      </c>
      <c r="T5" s="44" cm="1">
        <f t="array" aca="1" ref="T5" ca="1">OFFSET($J$2,$R5,COLUMN(B:B),,)</f>
        <v>44735</v>
      </c>
      <c r="U5" s="6" cm="1">
        <f t="array" aca="1" ref="U5" ca="1">OFFSET($J$2,$R5,COLUMN(C:C),,)</f>
        <v>6.5</v>
      </c>
      <c r="V5" s="6" cm="1">
        <f t="array" aca="1" ref="V5" ca="1">OFFSET($J$2,$R5,COLUMN(D:D),,)</f>
        <v>12</v>
      </c>
      <c r="W5" s="6" cm="1">
        <f t="array" aca="1" ref="W5" ca="1">OFFSET($J$2,$R5,COLUMN(E:E),,)</f>
        <v>56</v>
      </c>
      <c r="Y5" s="6" t="str">
        <f>'2_MS_Inventory_deal'!$AZ5</f>
        <v>CV0852-004</v>
      </c>
      <c r="Z5" s="6">
        <f>'2_MS_Inventory_deal'!$BA5</f>
        <v>5</v>
      </c>
      <c r="AA5" s="6">
        <f ca="1">'2_MS_Inventory_deal'!$BB5</f>
        <v>0</v>
      </c>
    </row>
    <row r="6" spans="2:27">
      <c r="B6" s="6">
        <f ca="1">'1_MS_Order_deal'!$BF6</f>
        <v>4</v>
      </c>
      <c r="C6" s="6" t="str">
        <f ca="1">'1_MS_Order_deal'!$BM6</f>
        <v>DJ5961-780</v>
      </c>
      <c r="D6" s="44">
        <f ca="1">'1_MS_Order_deal'!$BN6</f>
        <v>44729</v>
      </c>
      <c r="E6" s="6">
        <f ca="1">'1_MS_Order_deal'!$BO6</f>
        <v>6</v>
      </c>
      <c r="F6" s="6">
        <f ca="1">'1_MS_Order_deal'!$BP6</f>
        <v>54</v>
      </c>
      <c r="G6" s="6" cm="1">
        <f t="array" aca="1" ref="G6" ca="1">INDEX($AA$3:$AA$230,MATCH($C6&amp;$E6,$Y$3:$Y$230&amp;$Z$3:$Z$230,0))</f>
        <v>3</v>
      </c>
      <c r="H6" s="52"/>
      <c r="I6" s="6" cm="1">
        <f t="array" aca="1" ref="I6" ca="1">SMALL(IF(Inv_QTY&gt;0,ROW($B$3:$B$383)-2,9999),ROW(4:4))</f>
        <v>4</v>
      </c>
      <c r="J6" s="6">
        <v>4</v>
      </c>
      <c r="K6" s="6" t="str" cm="1">
        <f t="array" aca="1" ref="K6" ca="1">OFFSET($B$2,$I6,COLUMN(A:A),,)</f>
        <v>DJ5961-780</v>
      </c>
      <c r="L6" s="44" cm="1">
        <f t="array" aca="1" ref="L6" ca="1">OFFSET($B$2,$I6,COLUMN(B:B),,)</f>
        <v>44729</v>
      </c>
      <c r="M6" s="6" cm="1">
        <f t="array" aca="1" ref="M6" ca="1">OFFSET($B$2,$I6,COLUMN(C:C),,)</f>
        <v>6</v>
      </c>
      <c r="N6" s="6" cm="1">
        <f t="array" aca="1" ref="N6" ca="1">OFFSET($B$2,$I6,COLUMN(D:D),,)</f>
        <v>54</v>
      </c>
      <c r="O6" s="6" cm="1">
        <f t="array" aca="1" ref="O6" ca="1">OFFSET($B$2,$I6,COLUMN(E:E),,)</f>
        <v>3</v>
      </c>
      <c r="P6" s="6" cm="1">
        <f t="array" aca="1" ref="P6" ca="1">_xlfn.IFS(AND(N6&gt;O6,O6&lt;120),0,TRUE,1)</f>
        <v>0</v>
      </c>
      <c r="Q6" s="52"/>
      <c r="R6" s="6" cm="1">
        <f t="array" aca="1" ref="R6" ca="1">SMALL(IF(States120=1,ROW($J$3:$J$298)-2,9999),ROW(4:4))</f>
        <v>56</v>
      </c>
      <c r="S6" s="6" t="str" cm="1">
        <f t="array" aca="1" ref="S6" ca="1">OFFSET($J$2,$R6,COLUMN(A:A),,)</f>
        <v>DJ5963-001</v>
      </c>
      <c r="T6" s="44" cm="1">
        <f t="array" aca="1" ref="T6" ca="1">OFFSET($J$2,$R6,COLUMN(B:B),,)</f>
        <v>44735</v>
      </c>
      <c r="U6" s="6" cm="1">
        <f t="array" aca="1" ref="U6" ca="1">OFFSET($J$2,$R6,COLUMN(C:C),,)</f>
        <v>9</v>
      </c>
      <c r="V6" s="6" cm="1">
        <f t="array" aca="1" ref="V6" ca="1">OFFSET($J$2,$R6,COLUMN(D:D),,)</f>
        <v>36</v>
      </c>
      <c r="W6" s="6" cm="1">
        <f t="array" aca="1" ref="W6" ca="1">OFFSET($J$2,$R6,COLUMN(E:E),,)</f>
        <v>169</v>
      </c>
      <c r="Y6" s="6" t="str">
        <f>'2_MS_Inventory_deal'!$AZ6</f>
        <v>CV0852-004</v>
      </c>
      <c r="Z6" s="6">
        <f>'2_MS_Inventory_deal'!$BA6</f>
        <v>5.5</v>
      </c>
      <c r="AA6" s="6">
        <f ca="1">'2_MS_Inventory_deal'!$BB6</f>
        <v>0</v>
      </c>
    </row>
    <row r="7" spans="2:27">
      <c r="B7" s="6">
        <f ca="1">'1_MS_Order_deal'!$BF7</f>
        <v>5</v>
      </c>
      <c r="C7" s="6" t="str">
        <f ca="1">'1_MS_Order_deal'!$BM7</f>
        <v>DJ5961-780</v>
      </c>
      <c r="D7" s="44">
        <f ca="1">'1_MS_Order_deal'!$BN7</f>
        <v>44729</v>
      </c>
      <c r="E7" s="6">
        <f ca="1">'1_MS_Order_deal'!$BO7</f>
        <v>6.5</v>
      </c>
      <c r="F7" s="6">
        <f ca="1">'1_MS_Order_deal'!$BP7</f>
        <v>60</v>
      </c>
      <c r="G7" s="6" cm="1">
        <f t="array" aca="1" ref="G7" ca="1">INDEX($AA$3:$AA$230,MATCH($C7&amp;$E7,$Y$3:$Y$230&amp;$Z$3:$Z$230,0))</f>
        <v>0</v>
      </c>
      <c r="H7" s="52"/>
      <c r="I7" s="6" cm="1">
        <f t="array" aca="1" ref="I7" ca="1">SMALL(IF(Inv_QTY&gt;0,ROW($B$3:$B$383)-2,9999),ROW(5:5))</f>
        <v>6</v>
      </c>
      <c r="J7" s="6">
        <v>5</v>
      </c>
      <c r="K7" s="6" t="str" cm="1">
        <f t="array" aca="1" ref="K7" ca="1">OFFSET($B$2,$I7,COLUMN(A:A),,)</f>
        <v>DJ5961-780</v>
      </c>
      <c r="L7" s="44" cm="1">
        <f t="array" aca="1" ref="L7" ca="1">OFFSET($B$2,$I7,COLUMN(B:B),,)</f>
        <v>44729</v>
      </c>
      <c r="M7" s="6" cm="1">
        <f t="array" aca="1" ref="M7" ca="1">OFFSET($B$2,$I7,COLUMN(C:C),,)</f>
        <v>7.5</v>
      </c>
      <c r="N7" s="6" cm="1">
        <f t="array" aca="1" ref="N7" ca="1">OFFSET($B$2,$I7,COLUMN(D:D),,)</f>
        <v>90</v>
      </c>
      <c r="O7" s="6" cm="1">
        <f t="array" aca="1" ref="O7" ca="1">OFFSET($B$2,$I7,COLUMN(E:E),,)</f>
        <v>64</v>
      </c>
      <c r="P7" s="6" cm="1">
        <f t="array" aca="1" ref="P7" ca="1">_xlfn.IFS(AND(N7&gt;O7,O7&lt;120),0,TRUE,1)</f>
        <v>0</v>
      </c>
      <c r="Q7" s="52"/>
      <c r="R7" s="6" cm="1">
        <f t="array" aca="1" ref="R7" ca="1">SMALL(IF(States120=1,ROW($J$3:$J$298)-2,9999),ROW(5:5))</f>
        <v>57</v>
      </c>
      <c r="S7" s="6" t="str" cm="1">
        <f t="array" aca="1" ref="S7" ca="1">OFFSET($J$2,$R7,COLUMN(A:A),,)</f>
        <v>DJ5963-001</v>
      </c>
      <c r="T7" s="44" cm="1">
        <f t="array" aca="1" ref="T7" ca="1">OFFSET($J$2,$R7,COLUMN(B:B),,)</f>
        <v>44735</v>
      </c>
      <c r="U7" s="6" cm="1">
        <f t="array" aca="1" ref="U7" ca="1">OFFSET($J$2,$R7,COLUMN(C:C),,)</f>
        <v>9.5</v>
      </c>
      <c r="V7" s="6" cm="1">
        <f t="array" aca="1" ref="V7" ca="1">OFFSET($J$2,$R7,COLUMN(D:D),,)</f>
        <v>36</v>
      </c>
      <c r="W7" s="6" cm="1">
        <f t="array" aca="1" ref="W7" ca="1">OFFSET($J$2,$R7,COLUMN(E:E),,)</f>
        <v>924</v>
      </c>
      <c r="Y7" s="6" t="str">
        <f>'2_MS_Inventory_deal'!$AZ7</f>
        <v>CV0852-004</v>
      </c>
      <c r="Z7" s="6">
        <f>'2_MS_Inventory_deal'!$BA7</f>
        <v>6</v>
      </c>
      <c r="AA7" s="6">
        <f ca="1">'2_MS_Inventory_deal'!$BB7</f>
        <v>24</v>
      </c>
    </row>
    <row r="8" spans="2:27">
      <c r="B8" s="6">
        <f ca="1">'1_MS_Order_deal'!$BF8</f>
        <v>6</v>
      </c>
      <c r="C8" s="6" t="str">
        <f ca="1">'1_MS_Order_deal'!$BM8</f>
        <v>DJ5961-780</v>
      </c>
      <c r="D8" s="44">
        <f ca="1">'1_MS_Order_deal'!$BN8</f>
        <v>44729</v>
      </c>
      <c r="E8" s="6">
        <f ca="1">'1_MS_Order_deal'!$BO8</f>
        <v>7.5</v>
      </c>
      <c r="F8" s="6">
        <f ca="1">'1_MS_Order_deal'!$BP8</f>
        <v>90</v>
      </c>
      <c r="G8" s="6" cm="1">
        <f t="array" aca="1" ref="G8" ca="1">INDEX($AA$3:$AA$230,MATCH($C8&amp;$E8,$Y$3:$Y$230&amp;$Z$3:$Z$230,0))</f>
        <v>64</v>
      </c>
      <c r="H8" s="52"/>
      <c r="I8" s="6" cm="1">
        <f t="array" aca="1" ref="I8" ca="1">SMALL(IF(Inv_QTY&gt;0,ROW($B$3:$B$383)-2,9999),ROW(6:6))</f>
        <v>7</v>
      </c>
      <c r="J8" s="6">
        <v>6</v>
      </c>
      <c r="K8" s="6" t="str" cm="1">
        <f t="array" aca="1" ref="K8" ca="1">OFFSET($B$2,$I8,COLUMN(A:A),,)</f>
        <v>DJ5961-780</v>
      </c>
      <c r="L8" s="44" cm="1">
        <f t="array" aca="1" ref="L8" ca="1">OFFSET($B$2,$I8,COLUMN(B:B),,)</f>
        <v>44729</v>
      </c>
      <c r="M8" s="6" cm="1">
        <f t="array" aca="1" ref="M8" ca="1">OFFSET($B$2,$I8,COLUMN(C:C),,)</f>
        <v>8.5</v>
      </c>
      <c r="N8" s="6" cm="1">
        <f t="array" aca="1" ref="N8" ca="1">OFFSET($B$2,$I8,COLUMN(D:D),,)</f>
        <v>54</v>
      </c>
      <c r="O8" s="6" cm="1">
        <f t="array" aca="1" ref="O8" ca="1">OFFSET($B$2,$I8,COLUMN(E:E),,)</f>
        <v>10</v>
      </c>
      <c r="P8" s="6" cm="1">
        <f t="array" aca="1" ref="P8" ca="1">_xlfn.IFS(AND(N8&gt;O8,O8&lt;120),0,TRUE,1)</f>
        <v>0</v>
      </c>
      <c r="Q8" s="52"/>
      <c r="R8" s="6" cm="1">
        <f t="array" aca="1" ref="R8" ca="1">SMALL(IF(States120=1,ROW($J$3:$J$298)-2,9999),ROW(6:6))</f>
        <v>58</v>
      </c>
      <c r="S8" s="6" t="str" cm="1">
        <f t="array" aca="1" ref="S8" ca="1">OFFSET($J$2,$R8,COLUMN(A:A),,)</f>
        <v>DJ5963-001</v>
      </c>
      <c r="T8" s="44" cm="1">
        <f t="array" aca="1" ref="T8" ca="1">OFFSET($J$2,$R8,COLUMN(B:B),,)</f>
        <v>44735</v>
      </c>
      <c r="U8" s="6" cm="1">
        <f t="array" aca="1" ref="U8" ca="1">OFFSET($J$2,$R8,COLUMN(C:C),,)</f>
        <v>10.5</v>
      </c>
      <c r="V8" s="6" cm="1">
        <f t="array" aca="1" ref="V8" ca="1">OFFSET($J$2,$R8,COLUMN(D:D),,)</f>
        <v>24</v>
      </c>
      <c r="W8" s="6" cm="1">
        <f t="array" aca="1" ref="W8" ca="1">OFFSET($J$2,$R8,COLUMN(E:E),,)</f>
        <v>177</v>
      </c>
      <c r="Y8" s="6" t="str">
        <f>'2_MS_Inventory_deal'!$AZ8</f>
        <v>CV0852-004</v>
      </c>
      <c r="Z8" s="6">
        <f>'2_MS_Inventory_deal'!$BA8</f>
        <v>6.5</v>
      </c>
      <c r="AA8" s="6">
        <f ca="1">'2_MS_Inventory_deal'!$BB8</f>
        <v>24</v>
      </c>
    </row>
    <row r="9" spans="2:27">
      <c r="B9" s="6">
        <f ca="1">'1_MS_Order_deal'!$BF9</f>
        <v>7</v>
      </c>
      <c r="C9" s="6" t="str">
        <f ca="1">'1_MS_Order_deal'!$BM9</f>
        <v>DJ5961-780</v>
      </c>
      <c r="D9" s="44">
        <f ca="1">'1_MS_Order_deal'!$BN9</f>
        <v>44729</v>
      </c>
      <c r="E9" s="6">
        <f ca="1">'1_MS_Order_deal'!$BO9</f>
        <v>8.5</v>
      </c>
      <c r="F9" s="6">
        <f ca="1">'1_MS_Order_deal'!$BP9</f>
        <v>54</v>
      </c>
      <c r="G9" s="6" cm="1">
        <f t="array" aca="1" ref="G9" ca="1">INDEX($AA$3:$AA$230,MATCH($C9&amp;$E9,$Y$3:$Y$230&amp;$Z$3:$Z$230,0))</f>
        <v>10</v>
      </c>
      <c r="H9" s="52"/>
      <c r="I9" s="6" cm="1">
        <f t="array" aca="1" ref="I9" ca="1">SMALL(IF(Inv_QTY&gt;0,ROW($B$3:$B$383)-2,9999),ROW(7:7))</f>
        <v>8</v>
      </c>
      <c r="J9" s="6">
        <v>7</v>
      </c>
      <c r="K9" s="6" t="str" cm="1">
        <f t="array" aca="1" ref="K9" ca="1">OFFSET($B$2,$I9,COLUMN(A:A),,)</f>
        <v>DJ5961-780</v>
      </c>
      <c r="L9" s="44" cm="1">
        <f t="array" aca="1" ref="L9" ca="1">OFFSET($B$2,$I9,COLUMN(B:B),,)</f>
        <v>44729</v>
      </c>
      <c r="M9" s="6" cm="1">
        <f t="array" aca="1" ref="M9" ca="1">OFFSET($B$2,$I9,COLUMN(C:C),,)</f>
        <v>9.5</v>
      </c>
      <c r="N9" s="6" cm="1">
        <f t="array" aca="1" ref="N9" ca="1">OFFSET($B$2,$I9,COLUMN(D:D),,)</f>
        <v>102</v>
      </c>
      <c r="O9" s="6" cm="1">
        <f t="array" aca="1" ref="O9" ca="1">OFFSET($B$2,$I9,COLUMN(E:E),,)</f>
        <v>20</v>
      </c>
      <c r="P9" s="6" cm="1">
        <f t="array" aca="1" ref="P9" ca="1">_xlfn.IFS(AND(N9&gt;O9,O9&lt;120),0,TRUE,1)</f>
        <v>0</v>
      </c>
      <c r="Q9" s="52"/>
      <c r="R9" s="6" cm="1">
        <f t="array" aca="1" ref="R9" ca="1">SMALL(IF(States120=1,ROW($J$3:$J$298)-2,9999),ROW(7:7))</f>
        <v>59</v>
      </c>
      <c r="S9" s="6" t="str" cm="1">
        <f t="array" aca="1" ref="S9" ca="1">OFFSET($J$2,$R9,COLUMN(A:A),,)</f>
        <v>DJ5963-001</v>
      </c>
      <c r="T9" s="44" cm="1">
        <f t="array" aca="1" ref="T9" ca="1">OFFSET($J$2,$R9,COLUMN(B:B),,)</f>
        <v>44735</v>
      </c>
      <c r="U9" s="6" cm="1">
        <f t="array" aca="1" ref="U9" ca="1">OFFSET($J$2,$R9,COLUMN(C:C),,)</f>
        <v>11.5</v>
      </c>
      <c r="V9" s="6" cm="1">
        <f t="array" aca="1" ref="V9" ca="1">OFFSET($J$2,$R9,COLUMN(D:D),,)</f>
        <v>12</v>
      </c>
      <c r="W9" s="6" cm="1">
        <f t="array" aca="1" ref="W9" ca="1">OFFSET($J$2,$R9,COLUMN(E:E),,)</f>
        <v>126</v>
      </c>
      <c r="Y9" s="6" t="str">
        <f>'2_MS_Inventory_deal'!$AZ9</f>
        <v>CV0852-004</v>
      </c>
      <c r="Z9" s="6">
        <f>'2_MS_Inventory_deal'!$BA9</f>
        <v>7</v>
      </c>
      <c r="AA9" s="6">
        <f ca="1">'2_MS_Inventory_deal'!$BB9</f>
        <v>168</v>
      </c>
    </row>
    <row r="10" spans="2:27">
      <c r="B10" s="6">
        <f ca="1">'1_MS_Order_deal'!$BF10</f>
        <v>8</v>
      </c>
      <c r="C10" s="6" t="str">
        <f ca="1">'1_MS_Order_deal'!$BM10</f>
        <v>DJ5961-780</v>
      </c>
      <c r="D10" s="44">
        <f ca="1">'1_MS_Order_deal'!$BN10</f>
        <v>44729</v>
      </c>
      <c r="E10" s="6">
        <f ca="1">'1_MS_Order_deal'!$BO10</f>
        <v>9.5</v>
      </c>
      <c r="F10" s="6">
        <f ca="1">'1_MS_Order_deal'!$BP10</f>
        <v>102</v>
      </c>
      <c r="G10" s="6" cm="1">
        <f t="array" aca="1" ref="G10" ca="1">INDEX($AA$3:$AA$230,MATCH($C10&amp;$E10,$Y$3:$Y$230&amp;$Z$3:$Z$230,0))</f>
        <v>20</v>
      </c>
      <c r="H10" s="52"/>
      <c r="I10" s="6" cm="1">
        <f t="array" aca="1" ref="I10" ca="1">SMALL(IF(Inv_QTY&gt;0,ROW($B$3:$B$383)-2,9999),ROW(8:8))</f>
        <v>9</v>
      </c>
      <c r="J10" s="6">
        <v>8</v>
      </c>
      <c r="K10" s="6" t="str" cm="1">
        <f t="array" aca="1" ref="K10" ca="1">OFFSET($B$2,$I10,COLUMN(A:A),,)</f>
        <v>DJ5961-780</v>
      </c>
      <c r="L10" s="44" cm="1">
        <f t="array" aca="1" ref="L10" ca="1">OFFSET($B$2,$I10,COLUMN(B:B),,)</f>
        <v>44729</v>
      </c>
      <c r="M10" s="6" cm="1">
        <f t="array" aca="1" ref="M10" ca="1">OFFSET($B$2,$I10,COLUMN(C:C),,)</f>
        <v>11.5</v>
      </c>
      <c r="N10" s="6" cm="1">
        <f t="array" aca="1" ref="N10" ca="1">OFFSET($B$2,$I10,COLUMN(D:D),,)</f>
        <v>36</v>
      </c>
      <c r="O10" s="6" cm="1">
        <f t="array" aca="1" ref="O10" ca="1">OFFSET($B$2,$I10,COLUMN(E:E),,)</f>
        <v>18</v>
      </c>
      <c r="P10" s="6" cm="1">
        <f t="array" aca="1" ref="P10" ca="1">_xlfn.IFS(AND(N10&gt;O10,O10&lt;120),0,TRUE,1)</f>
        <v>0</v>
      </c>
      <c r="Q10" s="52"/>
      <c r="R10" s="6" cm="1">
        <f t="array" aca="1" ref="R10" ca="1">SMALL(IF(States120=1,ROW($J$3:$J$298)-2,9999),ROW(8:8))</f>
        <v>60</v>
      </c>
      <c r="S10" s="6" t="str" cm="1">
        <f t="array" aca="1" ref="S10" ca="1">OFFSET($J$2,$R10,COLUMN(A:A),,)</f>
        <v>DJ5963-001</v>
      </c>
      <c r="T10" s="44" cm="1">
        <f t="array" aca="1" ref="T10" ca="1">OFFSET($J$2,$R10,COLUMN(B:B),,)</f>
        <v>44735</v>
      </c>
      <c r="U10" s="6" cm="1">
        <f t="array" aca="1" ref="U10" ca="1">OFFSET($J$2,$R10,COLUMN(C:C),,)</f>
        <v>12</v>
      </c>
      <c r="V10" s="6" cm="1">
        <f t="array" aca="1" ref="V10" ca="1">OFFSET($J$2,$R10,COLUMN(D:D),,)</f>
        <v>24</v>
      </c>
      <c r="W10" s="6" cm="1">
        <f t="array" aca="1" ref="W10" ca="1">OFFSET($J$2,$R10,COLUMN(E:E),,)</f>
        <v>244</v>
      </c>
      <c r="Y10" s="6" t="str">
        <f>'2_MS_Inventory_deal'!$AZ10</f>
        <v>CV0852-004</v>
      </c>
      <c r="Z10" s="6">
        <f>'2_MS_Inventory_deal'!$BA10</f>
        <v>7.5</v>
      </c>
      <c r="AA10" s="6">
        <f ca="1">'2_MS_Inventory_deal'!$BB10</f>
        <v>72</v>
      </c>
    </row>
    <row r="11" spans="2:27">
      <c r="B11" s="6">
        <f ca="1">'1_MS_Order_deal'!$BF11</f>
        <v>9</v>
      </c>
      <c r="C11" s="6" t="str">
        <f ca="1">'1_MS_Order_deal'!$BM11</f>
        <v>DJ5961-780</v>
      </c>
      <c r="D11" s="44">
        <f ca="1">'1_MS_Order_deal'!$BN11</f>
        <v>44729</v>
      </c>
      <c r="E11" s="6">
        <f ca="1">'1_MS_Order_deal'!$BO11</f>
        <v>11.5</v>
      </c>
      <c r="F11" s="6">
        <f ca="1">'1_MS_Order_deal'!$BP11</f>
        <v>36</v>
      </c>
      <c r="G11" s="6" cm="1">
        <f t="array" aca="1" ref="G11" ca="1">INDEX($AA$3:$AA$230,MATCH($C11&amp;$E11,$Y$3:$Y$230&amp;$Z$3:$Z$230,0))</f>
        <v>18</v>
      </c>
      <c r="H11" s="52"/>
      <c r="I11" s="6" cm="1">
        <f t="array" aca="1" ref="I11" ca="1">SMALL(IF(Inv_QTY&gt;0,ROW($B$3:$B$383)-2,9999),ROW(9:9))</f>
        <v>10</v>
      </c>
      <c r="J11" s="6">
        <v>9</v>
      </c>
      <c r="K11" s="6" t="str" cm="1">
        <f t="array" aca="1" ref="K11" ca="1">OFFSET($B$2,$I11,COLUMN(A:A),,)</f>
        <v>DJ5961-780</v>
      </c>
      <c r="L11" s="44" cm="1">
        <f t="array" aca="1" ref="L11" ca="1">OFFSET($B$2,$I11,COLUMN(B:B),,)</f>
        <v>44729</v>
      </c>
      <c r="M11" s="6" cm="1">
        <f t="array" aca="1" ref="M11" ca="1">OFFSET($B$2,$I11,COLUMN(C:C),,)</f>
        <v>13</v>
      </c>
      <c r="N11" s="6" cm="1">
        <f t="array" aca="1" ref="N11" ca="1">OFFSET($B$2,$I11,COLUMN(D:D),,)</f>
        <v>36</v>
      </c>
      <c r="O11" s="6" cm="1">
        <f t="array" aca="1" ref="O11" ca="1">OFFSET($B$2,$I11,COLUMN(E:E),,)</f>
        <v>13</v>
      </c>
      <c r="P11" s="6" cm="1">
        <f t="array" aca="1" ref="P11" ca="1">_xlfn.IFS(AND(N11&gt;O11,O11&lt;120),0,TRUE,1)</f>
        <v>0</v>
      </c>
      <c r="Q11" s="52"/>
      <c r="R11" s="6" cm="1">
        <f t="array" aca="1" ref="R11" ca="1">SMALL(IF(States120=1,ROW($J$3:$J$298)-2,9999),ROW(9:9))</f>
        <v>61</v>
      </c>
      <c r="S11" s="6" t="str" cm="1">
        <f t="array" aca="1" ref="S11" ca="1">OFFSET($J$2,$R11,COLUMN(A:A),,)</f>
        <v>DJ5963-001</v>
      </c>
      <c r="T11" s="44" cm="1">
        <f t="array" aca="1" ref="T11" ca="1">OFFSET($J$2,$R11,COLUMN(B:B),,)</f>
        <v>44735</v>
      </c>
      <c r="U11" s="6" cm="1">
        <f t="array" aca="1" ref="U11" ca="1">OFFSET($J$2,$R11,COLUMN(C:C),,)</f>
        <v>12.5</v>
      </c>
      <c r="V11" s="6" cm="1">
        <f t="array" aca="1" ref="V11" ca="1">OFFSET($J$2,$R11,COLUMN(D:D),,)</f>
        <v>6</v>
      </c>
      <c r="W11" s="6" cm="1">
        <f t="array" aca="1" ref="W11" ca="1">OFFSET($J$2,$R11,COLUMN(E:E),,)</f>
        <v>37</v>
      </c>
      <c r="Y11" s="6" t="str">
        <f>'2_MS_Inventory_deal'!$AZ11</f>
        <v>CV0852-004</v>
      </c>
      <c r="Z11" s="6">
        <f>'2_MS_Inventory_deal'!$BA11</f>
        <v>8</v>
      </c>
      <c r="AA11" s="6">
        <f ca="1">'2_MS_Inventory_deal'!$BB11</f>
        <v>228</v>
      </c>
    </row>
    <row r="12" spans="2:27">
      <c r="B12" s="6">
        <f ca="1">'1_MS_Order_deal'!$BF12</f>
        <v>10</v>
      </c>
      <c r="C12" s="6" t="str">
        <f ca="1">'1_MS_Order_deal'!$BM12</f>
        <v>DJ5961-780</v>
      </c>
      <c r="D12" s="44">
        <f ca="1">'1_MS_Order_deal'!$BN12</f>
        <v>44729</v>
      </c>
      <c r="E12" s="6">
        <f ca="1">'1_MS_Order_deal'!$BO12</f>
        <v>13</v>
      </c>
      <c r="F12" s="6">
        <f ca="1">'1_MS_Order_deal'!$BP12</f>
        <v>36</v>
      </c>
      <c r="G12" s="6" cm="1">
        <f t="array" aca="1" ref="G12" ca="1">INDEX($AA$3:$AA$230,MATCH($C12&amp;$E12,$Y$3:$Y$230&amp;$Z$3:$Z$230,0))</f>
        <v>13</v>
      </c>
      <c r="H12" s="52"/>
      <c r="I12" s="6" cm="1">
        <f t="array" aca="1" ref="I12" ca="1">SMALL(IF(Inv_QTY&gt;0,ROW($B$3:$B$383)-2,9999),ROW(10:10))</f>
        <v>11</v>
      </c>
      <c r="J12" s="6">
        <v>10</v>
      </c>
      <c r="K12" s="6" t="str" cm="1">
        <f t="array" aca="1" ref="K12" ca="1">OFFSET($B$2,$I12,COLUMN(A:A),,)</f>
        <v>DJ5963-780</v>
      </c>
      <c r="L12" s="44" cm="1">
        <f t="array" aca="1" ref="L12" ca="1">OFFSET($B$2,$I12,COLUMN(B:B),,)</f>
        <v>44729</v>
      </c>
      <c r="M12" s="6" cm="1">
        <f t="array" aca="1" ref="M12" ca="1">OFFSET($B$2,$I12,COLUMN(C:C),,)</f>
        <v>6</v>
      </c>
      <c r="N12" s="6" cm="1">
        <f t="array" aca="1" ref="N12" ca="1">OFFSET($B$2,$I12,COLUMN(D:D),,)</f>
        <v>12</v>
      </c>
      <c r="O12" s="6" cm="1">
        <f t="array" aca="1" ref="O12" ca="1">OFFSET($B$2,$I12,COLUMN(E:E),,)</f>
        <v>1</v>
      </c>
      <c r="P12" s="6" cm="1">
        <f t="array" aca="1" ref="P12" ca="1">_xlfn.IFS(AND(N12&gt;O12,O12&lt;120),0,TRUE,1)</f>
        <v>0</v>
      </c>
      <c r="Q12" s="52"/>
      <c r="R12" s="6" cm="1">
        <f t="array" aca="1" ref="R12" ca="1">SMALL(IF(States120=1,ROW($J$3:$J$298)-2,9999),ROW(10:10))</f>
        <v>62</v>
      </c>
      <c r="S12" s="6" t="str" cm="1">
        <f t="array" aca="1" ref="S12" ca="1">OFFSET($J$2,$R12,COLUMN(A:A),,)</f>
        <v>DJ5963-001</v>
      </c>
      <c r="T12" s="44" cm="1">
        <f t="array" aca="1" ref="T12" ca="1">OFFSET($J$2,$R12,COLUMN(B:B),,)</f>
        <v>44735</v>
      </c>
      <c r="U12" s="6" cm="1">
        <f t="array" aca="1" ref="U12" ca="1">OFFSET($J$2,$R12,COLUMN(C:C),,)</f>
        <v>13</v>
      </c>
      <c r="V12" s="6" cm="1">
        <f t="array" aca="1" ref="V12" ca="1">OFFSET($J$2,$R12,COLUMN(D:D),,)</f>
        <v>6</v>
      </c>
      <c r="W12" s="6" cm="1">
        <f t="array" aca="1" ref="W12" ca="1">OFFSET($J$2,$R12,COLUMN(E:E),,)</f>
        <v>18</v>
      </c>
      <c r="Y12" s="6" t="str">
        <f>'2_MS_Inventory_deal'!$AZ12</f>
        <v>CV0852-004</v>
      </c>
      <c r="Z12" s="6">
        <f>'2_MS_Inventory_deal'!$BA12</f>
        <v>8.5</v>
      </c>
      <c r="AA12" s="6">
        <f ca="1">'2_MS_Inventory_deal'!$BB12</f>
        <v>288</v>
      </c>
    </row>
    <row r="13" spans="2:27">
      <c r="B13" s="6">
        <f ca="1">'1_MS_Order_deal'!$BF13</f>
        <v>11</v>
      </c>
      <c r="C13" s="6" t="str">
        <f ca="1">'1_MS_Order_deal'!$BM13</f>
        <v>DJ5963-780</v>
      </c>
      <c r="D13" s="44">
        <f ca="1">'1_MS_Order_deal'!$BN13</f>
        <v>44729</v>
      </c>
      <c r="E13" s="6">
        <f ca="1">'1_MS_Order_deal'!$BO13</f>
        <v>6</v>
      </c>
      <c r="F13" s="6">
        <f ca="1">'1_MS_Order_deal'!$BP13</f>
        <v>12</v>
      </c>
      <c r="G13" s="6" cm="1">
        <f t="array" aca="1" ref="G13" ca="1">INDEX($AA$3:$AA$230,MATCH($C13&amp;$E13,$Y$3:$Y$230&amp;$Z$3:$Z$230,0))</f>
        <v>1</v>
      </c>
      <c r="H13" s="52"/>
      <c r="I13" s="6" cm="1">
        <f t="array" aca="1" ref="I13" ca="1">SMALL(IF(Inv_QTY&gt;0,ROW($B$3:$B$383)-2,9999),ROW(11:11))</f>
        <v>12</v>
      </c>
      <c r="J13" s="6">
        <v>11</v>
      </c>
      <c r="K13" s="6" t="str" cm="1">
        <f t="array" aca="1" ref="K13" ca="1">OFFSET($B$2,$I13,COLUMN(A:A),,)</f>
        <v>DJ5963-780</v>
      </c>
      <c r="L13" s="44" cm="1">
        <f t="array" aca="1" ref="L13" ca="1">OFFSET($B$2,$I13,COLUMN(B:B),,)</f>
        <v>44729</v>
      </c>
      <c r="M13" s="6" cm="1">
        <f t="array" aca="1" ref="M13" ca="1">OFFSET($B$2,$I13,COLUMN(C:C),,)</f>
        <v>6.5</v>
      </c>
      <c r="N13" s="6" cm="1">
        <f t="array" aca="1" ref="N13" ca="1">OFFSET($B$2,$I13,COLUMN(D:D),,)</f>
        <v>120</v>
      </c>
      <c r="O13" s="6" cm="1">
        <f t="array" aca="1" ref="O13" ca="1">OFFSET($B$2,$I13,COLUMN(E:E),,)</f>
        <v>3</v>
      </c>
      <c r="P13" s="6" cm="1">
        <f t="array" aca="1" ref="P13" ca="1">_xlfn.IFS(AND(N13&gt;O13,O13&lt;120),0,TRUE,1)</f>
        <v>0</v>
      </c>
      <c r="Q13" s="52"/>
      <c r="R13" s="6" cm="1">
        <f t="array" aca="1" ref="R13" ca="1">SMALL(IF(States120=1,ROW($J$3:$J$298)-2,9999),ROW(11:11))</f>
        <v>69</v>
      </c>
      <c r="S13" s="6" t="str" cm="1">
        <f t="array" aca="1" ref="S13" ca="1">OFFSET($J$2,$R13,COLUMN(A:A),,)</f>
        <v>DJ5961-780</v>
      </c>
      <c r="T13" s="44" cm="1">
        <f t="array" aca="1" ref="T13" ca="1">OFFSET($J$2,$R13,COLUMN(B:B),,)</f>
        <v>44736</v>
      </c>
      <c r="U13" s="6" cm="1">
        <f t="array" aca="1" ref="U13" ca="1">OFFSET($J$2,$R13,COLUMN(C:C),,)</f>
        <v>8</v>
      </c>
      <c r="V13" s="6" cm="1">
        <f t="array" aca="1" ref="V13" ca="1">OFFSET($J$2,$R13,COLUMN(D:D),,)</f>
        <v>384</v>
      </c>
      <c r="W13" s="6" cm="1">
        <f t="array" aca="1" ref="W13" ca="1">OFFSET($J$2,$R13,COLUMN(E:E),,)</f>
        <v>302</v>
      </c>
      <c r="Y13" s="6" t="str">
        <f>'2_MS_Inventory_deal'!$AZ13</f>
        <v>CV0852-004</v>
      </c>
      <c r="Z13" s="6">
        <f>'2_MS_Inventory_deal'!$BA13</f>
        <v>9</v>
      </c>
      <c r="AA13" s="6">
        <f ca="1">'2_MS_Inventory_deal'!$BB13</f>
        <v>216</v>
      </c>
    </row>
    <row r="14" spans="2:27">
      <c r="B14" s="6">
        <f ca="1">'1_MS_Order_deal'!$BF14</f>
        <v>12</v>
      </c>
      <c r="C14" s="6" t="str">
        <f ca="1">'1_MS_Order_deal'!$BM14</f>
        <v>DJ5963-780</v>
      </c>
      <c r="D14" s="44">
        <f ca="1">'1_MS_Order_deal'!$BN14</f>
        <v>44729</v>
      </c>
      <c r="E14" s="6">
        <f ca="1">'1_MS_Order_deal'!$BO14</f>
        <v>6.5</v>
      </c>
      <c r="F14" s="6">
        <f ca="1">'1_MS_Order_deal'!$BP14</f>
        <v>120</v>
      </c>
      <c r="G14" s="6" cm="1">
        <f t="array" aca="1" ref="G14" ca="1">INDEX($AA$3:$AA$230,MATCH($C14&amp;$E14,$Y$3:$Y$230&amp;$Z$3:$Z$230,0))</f>
        <v>3</v>
      </c>
      <c r="H14" s="52"/>
      <c r="I14" s="6" cm="1">
        <f t="array" aca="1" ref="I14" ca="1">SMALL(IF(Inv_QTY&gt;0,ROW($B$3:$B$383)-2,9999),ROW(12:12))</f>
        <v>13</v>
      </c>
      <c r="J14" s="6">
        <v>12</v>
      </c>
      <c r="K14" s="6" t="str" cm="1">
        <f t="array" aca="1" ref="K14" ca="1">OFFSET($B$2,$I14,COLUMN(A:A),,)</f>
        <v>DJ5963-780</v>
      </c>
      <c r="L14" s="44" cm="1">
        <f t="array" aca="1" ref="L14" ca="1">OFFSET($B$2,$I14,COLUMN(B:B),,)</f>
        <v>44729</v>
      </c>
      <c r="M14" s="6" cm="1">
        <f t="array" aca="1" ref="M14" ca="1">OFFSET($B$2,$I14,COLUMN(C:C),,)</f>
        <v>7</v>
      </c>
      <c r="N14" s="6" cm="1">
        <f t="array" aca="1" ref="N14" ca="1">OFFSET($B$2,$I14,COLUMN(D:D),,)</f>
        <v>198</v>
      </c>
      <c r="O14" s="6" cm="1">
        <f t="array" aca="1" ref="O14" ca="1">OFFSET($B$2,$I14,COLUMN(E:E),,)</f>
        <v>4</v>
      </c>
      <c r="P14" s="6" cm="1">
        <f t="array" aca="1" ref="P14" ca="1">_xlfn.IFS(AND(N14&gt;O14,O14&lt;120),0,TRUE,1)</f>
        <v>0</v>
      </c>
      <c r="Q14" s="52"/>
      <c r="R14" s="6" cm="1">
        <f t="array" aca="1" ref="R14" ca="1">SMALL(IF(States120=1,ROW($J$3:$J$298)-2,9999),ROW(12:12))</f>
        <v>71</v>
      </c>
      <c r="S14" s="6" t="str" cm="1">
        <f t="array" aca="1" ref="S14" ca="1">OFFSET($J$2,$R14,COLUMN(A:A),,)</f>
        <v>DJ5961-780</v>
      </c>
      <c r="T14" s="44" cm="1">
        <f t="array" aca="1" ref="T14" ca="1">OFFSET($J$2,$R14,COLUMN(B:B),,)</f>
        <v>44736</v>
      </c>
      <c r="U14" s="6" cm="1">
        <f t="array" aca="1" ref="U14" ca="1">OFFSET($J$2,$R14,COLUMN(C:C),,)</f>
        <v>9</v>
      </c>
      <c r="V14" s="6" cm="1">
        <f t="array" aca="1" ref="V14" ca="1">OFFSET($J$2,$R14,COLUMN(D:D),,)</f>
        <v>366</v>
      </c>
      <c r="W14" s="6" cm="1">
        <f t="array" aca="1" ref="W14" ca="1">OFFSET($J$2,$R14,COLUMN(E:E),,)</f>
        <v>678</v>
      </c>
      <c r="Y14" s="6" t="str">
        <f>'2_MS_Inventory_deal'!$AZ14</f>
        <v>CV0852-004</v>
      </c>
      <c r="Z14" s="6">
        <f>'2_MS_Inventory_deal'!$BA14</f>
        <v>9.5</v>
      </c>
      <c r="AA14" s="6">
        <f ca="1">'2_MS_Inventory_deal'!$BB14</f>
        <v>372</v>
      </c>
    </row>
    <row r="15" spans="2:27">
      <c r="B15" s="6">
        <f ca="1">'1_MS_Order_deal'!$BF15</f>
        <v>13</v>
      </c>
      <c r="C15" s="6" t="str">
        <f ca="1">'1_MS_Order_deal'!$BM15</f>
        <v>DJ5963-780</v>
      </c>
      <c r="D15" s="44">
        <f ca="1">'1_MS_Order_deal'!$BN15</f>
        <v>44729</v>
      </c>
      <c r="E15" s="6">
        <f ca="1">'1_MS_Order_deal'!$BO15</f>
        <v>7</v>
      </c>
      <c r="F15" s="6">
        <f ca="1">'1_MS_Order_deal'!$BP15</f>
        <v>198</v>
      </c>
      <c r="G15" s="6" cm="1">
        <f t="array" aca="1" ref="G15" ca="1">INDEX($AA$3:$AA$230,MATCH($C15&amp;$E15,$Y$3:$Y$230&amp;$Z$3:$Z$230,0))</f>
        <v>4</v>
      </c>
      <c r="H15" s="52"/>
      <c r="I15" s="6" cm="1">
        <f t="array" aca="1" ref="I15" ca="1">SMALL(IF(Inv_QTY&gt;0,ROW($B$3:$B$383)-2,9999),ROW(13:13))</f>
        <v>14</v>
      </c>
      <c r="J15" s="6">
        <v>13</v>
      </c>
      <c r="K15" s="6" t="str" cm="1">
        <f t="array" aca="1" ref="K15" ca="1">OFFSET($B$2,$I15,COLUMN(A:A),,)</f>
        <v>DJ5963-780</v>
      </c>
      <c r="L15" s="44" cm="1">
        <f t="array" aca="1" ref="L15" ca="1">OFFSET($B$2,$I15,COLUMN(B:B),,)</f>
        <v>44729</v>
      </c>
      <c r="M15" s="6" cm="1">
        <f t="array" aca="1" ref="M15" ca="1">OFFSET($B$2,$I15,COLUMN(C:C),,)</f>
        <v>8</v>
      </c>
      <c r="N15" s="6" cm="1">
        <f t="array" aca="1" ref="N15" ca="1">OFFSET($B$2,$I15,COLUMN(D:D),,)</f>
        <v>234</v>
      </c>
      <c r="O15" s="6" cm="1">
        <f t="array" aca="1" ref="O15" ca="1">OFFSET($B$2,$I15,COLUMN(E:E),,)</f>
        <v>4</v>
      </c>
      <c r="P15" s="6" cm="1">
        <f t="array" aca="1" ref="P15" ca="1">_xlfn.IFS(AND(N15&gt;O15,O15&lt;120),0,TRUE,1)</f>
        <v>0</v>
      </c>
      <c r="Q15" s="52"/>
      <c r="R15" s="6" cm="1">
        <f t="array" aca="1" ref="R15" ca="1">SMALL(IF(States120=1,ROW($J$3:$J$298)-2,9999),ROW(13:13))</f>
        <v>73</v>
      </c>
      <c r="S15" s="6" t="str" cm="1">
        <f t="array" aca="1" ref="S15" ca="1">OFFSET($J$2,$R15,COLUMN(A:A),,)</f>
        <v>DJ5961-780</v>
      </c>
      <c r="T15" s="44" cm="1">
        <f t="array" aca="1" ref="T15" ca="1">OFFSET($J$2,$R15,COLUMN(B:B),,)</f>
        <v>44736</v>
      </c>
      <c r="U15" s="6" cm="1">
        <f t="array" aca="1" ref="U15" ca="1">OFFSET($J$2,$R15,COLUMN(C:C),,)</f>
        <v>10</v>
      </c>
      <c r="V15" s="6" cm="1">
        <f t="array" aca="1" ref="V15" ca="1">OFFSET($J$2,$R15,COLUMN(D:D),,)</f>
        <v>354</v>
      </c>
      <c r="W15" s="6" cm="1">
        <f t="array" aca="1" ref="W15" ca="1">OFFSET($J$2,$R15,COLUMN(E:E),,)</f>
        <v>788</v>
      </c>
      <c r="Y15" s="6" t="str">
        <f>'2_MS_Inventory_deal'!$AZ15</f>
        <v>CV0852-004</v>
      </c>
      <c r="Z15" s="6">
        <f>'2_MS_Inventory_deal'!$BA15</f>
        <v>10</v>
      </c>
      <c r="AA15" s="6">
        <f ca="1">'2_MS_Inventory_deal'!$BB15</f>
        <v>324</v>
      </c>
    </row>
    <row r="16" spans="2:27">
      <c r="B16" s="6">
        <f ca="1">'1_MS_Order_deal'!$BF16</f>
        <v>14</v>
      </c>
      <c r="C16" s="6" t="str">
        <f ca="1">'1_MS_Order_deal'!$BM16</f>
        <v>DJ5963-780</v>
      </c>
      <c r="D16" s="44">
        <f ca="1">'1_MS_Order_deal'!$BN16</f>
        <v>44729</v>
      </c>
      <c r="E16" s="6">
        <f ca="1">'1_MS_Order_deal'!$BO16</f>
        <v>8</v>
      </c>
      <c r="F16" s="6">
        <f ca="1">'1_MS_Order_deal'!$BP16</f>
        <v>234</v>
      </c>
      <c r="G16" s="6" cm="1">
        <f t="array" aca="1" ref="G16" ca="1">INDEX($AA$3:$AA$230,MATCH($C16&amp;$E16,$Y$3:$Y$230&amp;$Z$3:$Z$230,0))</f>
        <v>4</v>
      </c>
      <c r="H16" s="52"/>
      <c r="I16" s="6" cm="1">
        <f t="array" aca="1" ref="I16" ca="1">SMALL(IF(Inv_QTY&gt;0,ROW($B$3:$B$383)-2,9999),ROW(14:14))</f>
        <v>15</v>
      </c>
      <c r="J16" s="6">
        <v>14</v>
      </c>
      <c r="K16" s="6" t="str" cm="1">
        <f t="array" aca="1" ref="K16" ca="1">OFFSET($B$2,$I16,COLUMN(A:A),,)</f>
        <v>DJ5963-780</v>
      </c>
      <c r="L16" s="44" cm="1">
        <f t="array" aca="1" ref="L16" ca="1">OFFSET($B$2,$I16,COLUMN(B:B),,)</f>
        <v>44729</v>
      </c>
      <c r="M16" s="6" cm="1">
        <f t="array" aca="1" ref="M16" ca="1">OFFSET($B$2,$I16,COLUMN(C:C),,)</f>
        <v>8.5</v>
      </c>
      <c r="N16" s="6" cm="1">
        <f t="array" aca="1" ref="N16" ca="1">OFFSET($B$2,$I16,COLUMN(D:D),,)</f>
        <v>174</v>
      </c>
      <c r="O16" s="6" cm="1">
        <f t="array" aca="1" ref="O16" ca="1">OFFSET($B$2,$I16,COLUMN(E:E),,)</f>
        <v>80</v>
      </c>
      <c r="P16" s="6" cm="1">
        <f t="array" aca="1" ref="P16" ca="1">_xlfn.IFS(AND(N16&gt;O16,O16&lt;120),0,TRUE,1)</f>
        <v>0</v>
      </c>
      <c r="Q16" s="52"/>
      <c r="R16" s="6" cm="1">
        <f t="array" aca="1" ref="R16" ca="1">SMALL(IF(States120=1,ROW($J$3:$J$298)-2,9999),ROW(14:14))</f>
        <v>82</v>
      </c>
      <c r="S16" s="6" t="str" cm="1">
        <f t="array" aca="1" ref="S16" ca="1">OFFSET($J$2,$R16,COLUMN(A:A),,)</f>
        <v>DJ5961-001</v>
      </c>
      <c r="T16" s="44" cm="1">
        <f t="array" aca="1" ref="T16" ca="1">OFFSET($J$2,$R16,COLUMN(B:B),,)</f>
        <v>44736</v>
      </c>
      <c r="U16" s="6" cm="1">
        <f t="array" aca="1" ref="U16" ca="1">OFFSET($J$2,$R16,COLUMN(C:C),,)</f>
        <v>7</v>
      </c>
      <c r="V16" s="6" cm="1">
        <f t="array" aca="1" ref="V16" ca="1">OFFSET($J$2,$R16,COLUMN(D:D),,)</f>
        <v>126</v>
      </c>
      <c r="W16" s="6" cm="1">
        <f t="array" aca="1" ref="W16" ca="1">OFFSET($J$2,$R16,COLUMN(E:E),,)</f>
        <v>143</v>
      </c>
      <c r="Y16" s="6" t="str">
        <f>'2_MS_Inventory_deal'!$AZ16</f>
        <v>CV0852-004</v>
      </c>
      <c r="Z16" s="6">
        <f>'2_MS_Inventory_deal'!$BA16</f>
        <v>10.5</v>
      </c>
      <c r="AA16" s="6">
        <f ca="1">'2_MS_Inventory_deal'!$BB16</f>
        <v>192</v>
      </c>
    </row>
    <row r="17" spans="2:27">
      <c r="B17" s="6">
        <f ca="1">'1_MS_Order_deal'!$BF17</f>
        <v>15</v>
      </c>
      <c r="C17" s="6" t="str">
        <f ca="1">'1_MS_Order_deal'!$BM17</f>
        <v>DJ5963-780</v>
      </c>
      <c r="D17" s="44">
        <f ca="1">'1_MS_Order_deal'!$BN17</f>
        <v>44729</v>
      </c>
      <c r="E17" s="6">
        <f ca="1">'1_MS_Order_deal'!$BO17</f>
        <v>8.5</v>
      </c>
      <c r="F17" s="6">
        <f ca="1">'1_MS_Order_deal'!$BP17</f>
        <v>174</v>
      </c>
      <c r="G17" s="6" cm="1">
        <f t="array" aca="1" ref="G17" ca="1">INDEX($AA$3:$AA$230,MATCH($C17&amp;$E17,$Y$3:$Y$230&amp;$Z$3:$Z$230,0))</f>
        <v>80</v>
      </c>
      <c r="H17" s="52"/>
      <c r="I17" s="6" cm="1">
        <f t="array" aca="1" ref="I17" ca="1">SMALL(IF(Inv_QTY&gt;0,ROW($B$3:$B$383)-2,9999),ROW(15:15))</f>
        <v>16</v>
      </c>
      <c r="J17" s="6">
        <v>15</v>
      </c>
      <c r="K17" s="6" t="str" cm="1">
        <f t="array" aca="1" ref="K17" ca="1">OFFSET($B$2,$I17,COLUMN(A:A),,)</f>
        <v>DJ5963-780</v>
      </c>
      <c r="L17" s="44" cm="1">
        <f t="array" aca="1" ref="L17" ca="1">OFFSET($B$2,$I17,COLUMN(B:B),,)</f>
        <v>44729</v>
      </c>
      <c r="M17" s="6" cm="1">
        <f t="array" aca="1" ref="M17" ca="1">OFFSET($B$2,$I17,COLUMN(C:C),,)</f>
        <v>9.5</v>
      </c>
      <c r="N17" s="6" cm="1">
        <f t="array" aca="1" ref="N17" ca="1">OFFSET($B$2,$I17,COLUMN(D:D),,)</f>
        <v>186</v>
      </c>
      <c r="O17" s="6" cm="1">
        <f t="array" aca="1" ref="O17" ca="1">OFFSET($B$2,$I17,COLUMN(E:E),,)</f>
        <v>49</v>
      </c>
      <c r="P17" s="6">
        <v>1</v>
      </c>
      <c r="Q17" s="52"/>
      <c r="R17" s="6" cm="1">
        <f t="array" aca="1" ref="R17" ca="1">SMALL(IF(States120=1,ROW($J$3:$J$298)-2,9999),ROW(15:15))</f>
        <v>84</v>
      </c>
      <c r="S17" s="6" t="str" cm="1">
        <f t="array" aca="1" ref="S17" ca="1">OFFSET($J$2,$R17,COLUMN(A:A),,)</f>
        <v>DJ5961-001</v>
      </c>
      <c r="T17" s="44" cm="1">
        <f t="array" aca="1" ref="T17" ca="1">OFFSET($J$2,$R17,COLUMN(B:B),,)</f>
        <v>44736</v>
      </c>
      <c r="U17" s="6" cm="1">
        <f t="array" aca="1" ref="U17" ca="1">OFFSET($J$2,$R17,COLUMN(C:C),,)</f>
        <v>8</v>
      </c>
      <c r="V17" s="6" cm="1">
        <f t="array" aca="1" ref="V17" ca="1">OFFSET($J$2,$R17,COLUMN(D:D),,)</f>
        <v>168</v>
      </c>
      <c r="W17" s="6" cm="1">
        <f t="array" aca="1" ref="W17" ca="1">OFFSET($J$2,$R17,COLUMN(E:E),,)</f>
        <v>158</v>
      </c>
      <c r="Y17" s="6" t="str">
        <f>'2_MS_Inventory_deal'!$AZ17</f>
        <v>CV0852-004</v>
      </c>
      <c r="Z17" s="6">
        <f>'2_MS_Inventory_deal'!$BA17</f>
        <v>11</v>
      </c>
      <c r="AA17" s="6">
        <f ca="1">'2_MS_Inventory_deal'!$BB17</f>
        <v>378</v>
      </c>
    </row>
    <row r="18" spans="2:27">
      <c r="B18" s="6">
        <f ca="1">'1_MS_Order_deal'!$BF18</f>
        <v>16</v>
      </c>
      <c r="C18" s="6" t="str">
        <f ca="1">'1_MS_Order_deal'!$BM18</f>
        <v>DJ5963-780</v>
      </c>
      <c r="D18" s="44">
        <f ca="1">'1_MS_Order_deal'!$BN18</f>
        <v>44729</v>
      </c>
      <c r="E18" s="6">
        <f ca="1">'1_MS_Order_deal'!$BO18</f>
        <v>9.5</v>
      </c>
      <c r="F18" s="6">
        <f ca="1">'1_MS_Order_deal'!$BP18</f>
        <v>186</v>
      </c>
      <c r="G18" s="6" cm="1">
        <f t="array" aca="1" ref="G18" ca="1">INDEX($AA$3:$AA$230,MATCH($C18&amp;$E18,$Y$3:$Y$230&amp;$Z$3:$Z$230,0))</f>
        <v>49</v>
      </c>
      <c r="H18" s="52"/>
      <c r="I18" s="6" cm="1">
        <f t="array" aca="1" ref="I18" ca="1">SMALL(IF(Inv_QTY&gt;0,ROW($B$3:$B$383)-2,9999),ROW(16:16))</f>
        <v>17</v>
      </c>
      <c r="J18" s="6">
        <v>16</v>
      </c>
      <c r="K18" s="6" t="str" cm="1">
        <f t="array" aca="1" ref="K18" ca="1">OFFSET($B$2,$I18,COLUMN(A:A),,)</f>
        <v>DJ5963-780</v>
      </c>
      <c r="L18" s="44" cm="1">
        <f t="array" aca="1" ref="L18" ca="1">OFFSET($B$2,$I18,COLUMN(B:B),,)</f>
        <v>44729</v>
      </c>
      <c r="M18" s="6" cm="1">
        <f t="array" aca="1" ref="M18" ca="1">OFFSET($B$2,$I18,COLUMN(C:C),,)</f>
        <v>10</v>
      </c>
      <c r="N18" s="6" cm="1">
        <f t="array" aca="1" ref="N18" ca="1">OFFSET($B$2,$I18,COLUMN(D:D),,)</f>
        <v>300</v>
      </c>
      <c r="O18" s="6" cm="1">
        <f t="array" aca="1" ref="O18" ca="1">OFFSET($B$2,$I18,COLUMN(E:E),,)</f>
        <v>32</v>
      </c>
      <c r="P18" s="6" cm="1">
        <f t="array" aca="1" ref="P18" ca="1">_xlfn.IFS(AND(N18&gt;O18,O18&lt;120),0,TRUE,1)</f>
        <v>0</v>
      </c>
      <c r="Q18" s="52"/>
      <c r="R18" s="6" cm="1">
        <f t="array" aca="1" ref="R18" ca="1">SMALL(IF(States120=1,ROW($J$3:$J$298)-2,9999),ROW(16:16))</f>
        <v>87</v>
      </c>
      <c r="S18" s="6" t="str" cm="1">
        <f t="array" aca="1" ref="S18" ca="1">OFFSET($J$2,$R18,COLUMN(A:A),,)</f>
        <v>DJ5961-001</v>
      </c>
      <c r="T18" s="44" cm="1">
        <f t="array" aca="1" ref="T18" ca="1">OFFSET($J$2,$R18,COLUMN(B:B),,)</f>
        <v>44736</v>
      </c>
      <c r="U18" s="6" cm="1">
        <f t="array" aca="1" ref="U18" ca="1">OFFSET($J$2,$R18,COLUMN(C:C),,)</f>
        <v>9.5</v>
      </c>
      <c r="V18" s="6" cm="1">
        <f t="array" aca="1" ref="V18" ca="1">OFFSET($J$2,$R18,COLUMN(D:D),,)</f>
        <v>306</v>
      </c>
      <c r="W18" s="6" cm="1">
        <f t="array" aca="1" ref="W18" ca="1">OFFSET($J$2,$R18,COLUMN(E:E),,)</f>
        <v>163</v>
      </c>
      <c r="Y18" s="6" t="str">
        <f>'2_MS_Inventory_deal'!$AZ18</f>
        <v>CV0852-004</v>
      </c>
      <c r="Z18" s="6">
        <f>'2_MS_Inventory_deal'!$BA18</f>
        <v>11.5</v>
      </c>
      <c r="AA18" s="6">
        <f ca="1">'2_MS_Inventory_deal'!$BB18</f>
        <v>150</v>
      </c>
    </row>
    <row r="19" spans="2:27">
      <c r="B19" s="6">
        <f ca="1">'1_MS_Order_deal'!$BF19</f>
        <v>17</v>
      </c>
      <c r="C19" s="6" t="str">
        <f ca="1">'1_MS_Order_deal'!$BM19</f>
        <v>DJ5963-780</v>
      </c>
      <c r="D19" s="44">
        <f ca="1">'1_MS_Order_deal'!$BN19</f>
        <v>44729</v>
      </c>
      <c r="E19" s="6">
        <f ca="1">'1_MS_Order_deal'!$BO19</f>
        <v>10</v>
      </c>
      <c r="F19" s="6">
        <f ca="1">'1_MS_Order_deal'!$BP19</f>
        <v>300</v>
      </c>
      <c r="G19" s="6" cm="1">
        <f t="array" aca="1" ref="G19" ca="1">INDEX($AA$3:$AA$230,MATCH($C19&amp;$E19,$Y$3:$Y$230&amp;$Z$3:$Z$230,0))</f>
        <v>32</v>
      </c>
      <c r="H19" s="52"/>
      <c r="I19" s="6" cm="1">
        <f t="array" aca="1" ref="I19" ca="1">SMALL(IF(Inv_QTY&gt;0,ROW($B$3:$B$383)-2,9999),ROW(17:17))</f>
        <v>18</v>
      </c>
      <c r="J19" s="6">
        <v>17</v>
      </c>
      <c r="K19" s="6" t="str" cm="1">
        <f t="array" aca="1" ref="K19" ca="1">OFFSET($B$2,$I19,COLUMN(A:A),,)</f>
        <v>DJ5963-780</v>
      </c>
      <c r="L19" s="44" cm="1">
        <f t="array" aca="1" ref="L19" ca="1">OFFSET($B$2,$I19,COLUMN(B:B),,)</f>
        <v>44729</v>
      </c>
      <c r="M19" s="6" cm="1">
        <f t="array" aca="1" ref="M19" ca="1">OFFSET($B$2,$I19,COLUMN(C:C),,)</f>
        <v>11</v>
      </c>
      <c r="N19" s="6" cm="1">
        <f t="array" aca="1" ref="N19" ca="1">OFFSET($B$2,$I19,COLUMN(D:D),,)</f>
        <v>150</v>
      </c>
      <c r="O19" s="6" cm="1">
        <f t="array" aca="1" ref="O19" ca="1">OFFSET($B$2,$I19,COLUMN(E:E),,)</f>
        <v>12</v>
      </c>
      <c r="P19" s="6" cm="1">
        <f t="array" aca="1" ref="P19" ca="1">_xlfn.IFS(AND(N19&gt;O19,O19&lt;120),0,TRUE,1)</f>
        <v>0</v>
      </c>
      <c r="Q19" s="52"/>
      <c r="R19" s="6" cm="1">
        <f t="array" aca="1" ref="R19" ca="1">SMALL(IF(States120=1,ROW($J$3:$J$298)-2,9999),ROW(17:17))</f>
        <v>88</v>
      </c>
      <c r="S19" s="6" t="str" cm="1">
        <f t="array" aca="1" ref="S19" ca="1">OFFSET($J$2,$R19,COLUMN(A:A),,)</f>
        <v>DJ5961-001</v>
      </c>
      <c r="T19" s="44" cm="1">
        <f t="array" aca="1" ref="T19" ca="1">OFFSET($J$2,$R19,COLUMN(B:B),,)</f>
        <v>44736</v>
      </c>
      <c r="U19" s="6" cm="1">
        <f t="array" aca="1" ref="U19" ca="1">OFFSET($J$2,$R19,COLUMN(C:C),,)</f>
        <v>10</v>
      </c>
      <c r="V19" s="6" cm="1">
        <f t="array" aca="1" ref="V19" ca="1">OFFSET($J$2,$R19,COLUMN(D:D),,)</f>
        <v>330</v>
      </c>
      <c r="W19" s="6" cm="1">
        <f t="array" aca="1" ref="W19" ca="1">OFFSET($J$2,$R19,COLUMN(E:E),,)</f>
        <v>255</v>
      </c>
      <c r="Y19" s="6" t="str">
        <f>'2_MS_Inventory_deal'!$AZ19</f>
        <v>CV0852-004</v>
      </c>
      <c r="Z19" s="6">
        <f>'2_MS_Inventory_deal'!$BA19</f>
        <v>12</v>
      </c>
      <c r="AA19" s="6">
        <f ca="1">'2_MS_Inventory_deal'!$BB19</f>
        <v>168</v>
      </c>
    </row>
    <row r="20" spans="2:27">
      <c r="B20" s="6">
        <f ca="1">'1_MS_Order_deal'!$BF20</f>
        <v>18</v>
      </c>
      <c r="C20" s="6" t="str">
        <f ca="1">'1_MS_Order_deal'!$BM20</f>
        <v>DJ5963-780</v>
      </c>
      <c r="D20" s="44">
        <f ca="1">'1_MS_Order_deal'!$BN20</f>
        <v>44729</v>
      </c>
      <c r="E20" s="6">
        <f ca="1">'1_MS_Order_deal'!$BO20</f>
        <v>11</v>
      </c>
      <c r="F20" s="6">
        <f ca="1">'1_MS_Order_deal'!$BP20</f>
        <v>150</v>
      </c>
      <c r="G20" s="6" cm="1">
        <f t="array" aca="1" ref="G20" ca="1">INDEX($AA$3:$AA$230,MATCH($C20&amp;$E20,$Y$3:$Y$230&amp;$Z$3:$Z$230,0))</f>
        <v>12</v>
      </c>
      <c r="H20" s="52"/>
      <c r="I20" s="6" cm="1">
        <f t="array" aca="1" ref="I20" ca="1">SMALL(IF(Inv_QTY&gt;0,ROW($B$3:$B$383)-2,9999),ROW(18:18))</f>
        <v>19</v>
      </c>
      <c r="J20" s="6">
        <v>18</v>
      </c>
      <c r="K20" s="6" t="str" cm="1">
        <f t="array" aca="1" ref="K20" ca="1">OFFSET($B$2,$I20,COLUMN(A:A),,)</f>
        <v>DJ5963-780</v>
      </c>
      <c r="L20" s="44" cm="1">
        <f t="array" aca="1" ref="L20" ca="1">OFFSET($B$2,$I20,COLUMN(B:B),,)</f>
        <v>44729</v>
      </c>
      <c r="M20" s="6" cm="1">
        <f t="array" aca="1" ref="M20" ca="1">OFFSET($B$2,$I20,COLUMN(C:C),,)</f>
        <v>12</v>
      </c>
      <c r="N20" s="6" cm="1">
        <f t="array" aca="1" ref="N20" ca="1">OFFSET($B$2,$I20,COLUMN(D:D),,)</f>
        <v>48</v>
      </c>
      <c r="O20" s="6" cm="1">
        <f t="array" aca="1" ref="O20" ca="1">OFFSET($B$2,$I20,COLUMN(E:E),,)</f>
        <v>27</v>
      </c>
      <c r="P20" s="6" cm="1">
        <f t="array" aca="1" ref="P20" ca="1">_xlfn.IFS(AND(N20&gt;O20,O20&lt;120),0,TRUE,1)</f>
        <v>0</v>
      </c>
      <c r="Q20" s="52"/>
      <c r="R20" s="6" cm="1">
        <f t="array" aca="1" ref="R20" ca="1">SMALL(IF(States120=1,ROW($J$3:$J$298)-2,9999),ROW(18:18))</f>
        <v>92</v>
      </c>
      <c r="S20" s="6" t="str" cm="1">
        <f t="array" aca="1" ref="S20" ca="1">OFFSET($J$2,$R20,COLUMN(A:A),,)</f>
        <v>DJ5961-001</v>
      </c>
      <c r="T20" s="44" cm="1">
        <f t="array" aca="1" ref="T20" ca="1">OFFSET($J$2,$R20,COLUMN(B:B),,)</f>
        <v>44736</v>
      </c>
      <c r="U20" s="6" cm="1">
        <f t="array" aca="1" ref="U20" ca="1">OFFSET($J$2,$R20,COLUMN(C:C),,)</f>
        <v>12</v>
      </c>
      <c r="V20" s="6" cm="1">
        <f t="array" aca="1" ref="V20" ca="1">OFFSET($J$2,$R20,COLUMN(D:D),,)</f>
        <v>114</v>
      </c>
      <c r="W20" s="6" cm="1">
        <f t="array" aca="1" ref="W20" ca="1">OFFSET($J$2,$R20,COLUMN(E:E),,)</f>
        <v>173</v>
      </c>
      <c r="Y20" s="6" t="str">
        <f>'2_MS_Inventory_deal'!$AZ20</f>
        <v>CV0852-004</v>
      </c>
      <c r="Z20" s="6">
        <f>'2_MS_Inventory_deal'!$BA20</f>
        <v>12.5</v>
      </c>
      <c r="AA20" s="6">
        <f ca="1">'2_MS_Inventory_deal'!$BB20</f>
        <v>72</v>
      </c>
    </row>
    <row r="21" spans="2:27">
      <c r="B21" s="6">
        <f ca="1">'1_MS_Order_deal'!$BF21</f>
        <v>19</v>
      </c>
      <c r="C21" s="6" t="str">
        <f ca="1">'1_MS_Order_deal'!$BM21</f>
        <v>DJ5963-780</v>
      </c>
      <c r="D21" s="44">
        <f ca="1">'1_MS_Order_deal'!$BN21</f>
        <v>44729</v>
      </c>
      <c r="E21" s="6">
        <f ca="1">'1_MS_Order_deal'!$BO21</f>
        <v>12</v>
      </c>
      <c r="F21" s="6">
        <f ca="1">'1_MS_Order_deal'!$BP21</f>
        <v>48</v>
      </c>
      <c r="G21" s="6" cm="1">
        <f t="array" aca="1" ref="G21" ca="1">INDEX($AA$3:$AA$230,MATCH($C21&amp;$E21,$Y$3:$Y$230&amp;$Z$3:$Z$230,0))</f>
        <v>27</v>
      </c>
      <c r="H21" s="52"/>
      <c r="I21" s="6" cm="1">
        <f t="array" aca="1" ref="I21" ca="1">SMALL(IF(Inv_QTY&gt;0,ROW($B$3:$B$383)-2,9999),ROW(19:19))</f>
        <v>20</v>
      </c>
      <c r="J21" s="6">
        <v>19</v>
      </c>
      <c r="K21" s="6" t="str" cm="1">
        <f t="array" aca="1" ref="K21" ca="1">OFFSET($B$2,$I21,COLUMN(A:A),,)</f>
        <v>DJ5963-780</v>
      </c>
      <c r="L21" s="44" cm="1">
        <f t="array" aca="1" ref="L21" ca="1">OFFSET($B$2,$I21,COLUMN(B:B),,)</f>
        <v>44729</v>
      </c>
      <c r="M21" s="6" cm="1">
        <f t="array" aca="1" ref="M21" ca="1">OFFSET($B$2,$I21,COLUMN(C:C),,)</f>
        <v>12.5</v>
      </c>
      <c r="N21" s="6" cm="1">
        <f t="array" aca="1" ref="N21" ca="1">OFFSET($B$2,$I21,COLUMN(D:D),,)</f>
        <v>18</v>
      </c>
      <c r="O21" s="6" cm="1">
        <f t="array" aca="1" ref="O21" ca="1">OFFSET($B$2,$I21,COLUMN(E:E),,)</f>
        <v>3</v>
      </c>
      <c r="P21" s="6" cm="1">
        <f t="array" aca="1" ref="P21" ca="1">_xlfn.IFS(AND(N21&gt;O21,O21&lt;120),0,TRUE,1)</f>
        <v>0</v>
      </c>
      <c r="Q21" s="52"/>
      <c r="R21" s="6" cm="1">
        <f t="array" aca="1" ref="R21" ca="1">SMALL(IF(States120=1,ROW($J$3:$J$298)-2,9999),ROW(19:19))</f>
        <v>93</v>
      </c>
      <c r="S21" s="6" t="str" cm="1">
        <f t="array" aca="1" ref="S21" ca="1">OFFSET($J$2,$R21,COLUMN(A:A),,)</f>
        <v>DJ5961-001</v>
      </c>
      <c r="T21" s="44" cm="1">
        <f t="array" aca="1" ref="T21" ca="1">OFFSET($J$2,$R21,COLUMN(B:B),,)</f>
        <v>44736</v>
      </c>
      <c r="U21" s="6" cm="1">
        <f t="array" aca="1" ref="U21" ca="1">OFFSET($J$2,$R21,COLUMN(C:C),,)</f>
        <v>12.5</v>
      </c>
      <c r="V21" s="6" cm="1">
        <f t="array" aca="1" ref="V21" ca="1">OFFSET($J$2,$R21,COLUMN(D:D),,)</f>
        <v>60</v>
      </c>
      <c r="W21" s="6" cm="1">
        <f t="array" aca="1" ref="W21" ca="1">OFFSET($J$2,$R21,COLUMN(E:E),,)</f>
        <v>137</v>
      </c>
      <c r="Y21" s="6" t="str">
        <f>'2_MS_Inventory_deal'!$AZ21</f>
        <v>CV0852-004</v>
      </c>
      <c r="Z21" s="6">
        <f>'2_MS_Inventory_deal'!$BA21</f>
        <v>13</v>
      </c>
      <c r="AA21" s="6">
        <f ca="1">'2_MS_Inventory_deal'!$BB21</f>
        <v>36</v>
      </c>
    </row>
    <row r="22" spans="2:27">
      <c r="B22" s="6">
        <f ca="1">'1_MS_Order_deal'!$BF22</f>
        <v>20</v>
      </c>
      <c r="C22" s="6" t="str">
        <f ca="1">'1_MS_Order_deal'!$BM22</f>
        <v>DJ5963-780</v>
      </c>
      <c r="D22" s="44">
        <f ca="1">'1_MS_Order_deal'!$BN22</f>
        <v>44729</v>
      </c>
      <c r="E22" s="6">
        <f ca="1">'1_MS_Order_deal'!$BO22</f>
        <v>12.5</v>
      </c>
      <c r="F22" s="6">
        <f ca="1">'1_MS_Order_deal'!$BP22</f>
        <v>18</v>
      </c>
      <c r="G22" s="6" cm="1">
        <f t="array" aca="1" ref="G22" ca="1">INDEX($AA$3:$AA$230,MATCH($C22&amp;$E22,$Y$3:$Y$230&amp;$Z$3:$Z$230,0))</f>
        <v>3</v>
      </c>
      <c r="H22" s="52"/>
      <c r="I22" s="6" cm="1">
        <f t="array" aca="1" ref="I22" ca="1">SMALL(IF(Inv_QTY&gt;0,ROW($B$3:$B$383)-2,9999),ROW(20:20))</f>
        <v>21</v>
      </c>
      <c r="J22" s="6">
        <v>20</v>
      </c>
      <c r="K22" s="6" t="str" cm="1">
        <f t="array" aca="1" ref="K22" ca="1">OFFSET($B$2,$I22,COLUMN(A:A),,)</f>
        <v>DC0819-407</v>
      </c>
      <c r="L22" s="44" cm="1">
        <f t="array" aca="1" ref="L22" ca="1">OFFSET($B$2,$I22,COLUMN(B:B),,)</f>
        <v>44729</v>
      </c>
      <c r="M22" s="6" cm="1">
        <f t="array" aca="1" ref="M22" ca="1">OFFSET($B$2,$I22,COLUMN(C:C),,)</f>
        <v>4.5</v>
      </c>
      <c r="N22" s="6" cm="1">
        <f t="array" aca="1" ref="N22" ca="1">OFFSET($B$2,$I22,COLUMN(D:D),,)</f>
        <v>12</v>
      </c>
      <c r="O22" s="6" cm="1">
        <f t="array" aca="1" ref="O22" ca="1">OFFSET($B$2,$I22,COLUMN(E:E),,)</f>
        <v>5</v>
      </c>
      <c r="P22" s="6" cm="1">
        <f t="array" aca="1" ref="P22" ca="1">_xlfn.IFS(AND(N22&gt;O22,O22&lt;120),0,TRUE,1)</f>
        <v>0</v>
      </c>
      <c r="Q22" s="52"/>
      <c r="R22" s="6" cm="1">
        <f t="array" aca="1" ref="R22" ca="1">SMALL(IF(States120=1,ROW($J$3:$J$298)-2,9999),ROW(20:20))</f>
        <v>94</v>
      </c>
      <c r="S22" s="6" t="str" cm="1">
        <f t="array" aca="1" ref="S22" ca="1">OFFSET($J$2,$R22,COLUMN(A:A),,)</f>
        <v>DJ5961-001</v>
      </c>
      <c r="T22" s="44" cm="1">
        <f t="array" aca="1" ref="T22" ca="1">OFFSET($J$2,$R22,COLUMN(B:B),,)</f>
        <v>44736</v>
      </c>
      <c r="U22" s="6" cm="1">
        <f t="array" aca="1" ref="U22" ca="1">OFFSET($J$2,$R22,COLUMN(C:C),,)</f>
        <v>13</v>
      </c>
      <c r="V22" s="6" cm="1">
        <f t="array" aca="1" ref="V22" ca="1">OFFSET($J$2,$R22,COLUMN(D:D),,)</f>
        <v>54</v>
      </c>
      <c r="W22" s="6" cm="1">
        <f t="array" aca="1" ref="W22" ca="1">OFFSET($J$2,$R22,COLUMN(E:E),,)</f>
        <v>59</v>
      </c>
      <c r="Y22" s="6" t="str">
        <f>'2_MS_Inventory_deal'!$AZ22</f>
        <v>DA5640-407</v>
      </c>
      <c r="Z22" s="6">
        <f>'2_MS_Inventory_deal'!$BA22</f>
        <v>4</v>
      </c>
      <c r="AA22" s="6">
        <f ca="1">'2_MS_Inventory_deal'!$BB22</f>
        <v>3</v>
      </c>
    </row>
    <row r="23" spans="2:27">
      <c r="B23" s="6">
        <f ca="1">'1_MS_Order_deal'!$BF23</f>
        <v>21</v>
      </c>
      <c r="C23" s="6" t="str">
        <f ca="1">'1_MS_Order_deal'!$BM23</f>
        <v>DC0819-407</v>
      </c>
      <c r="D23" s="44">
        <f ca="1">'1_MS_Order_deal'!$BN23</f>
        <v>44729</v>
      </c>
      <c r="E23" s="6">
        <f ca="1">'1_MS_Order_deal'!$BO23</f>
        <v>4.5</v>
      </c>
      <c r="F23" s="6">
        <f ca="1">'1_MS_Order_deal'!$BP23</f>
        <v>12</v>
      </c>
      <c r="G23" s="6" cm="1">
        <f t="array" aca="1" ref="G23" ca="1">INDEX($AA$3:$AA$230,MATCH($C23&amp;$E23,$Y$3:$Y$230&amp;$Z$3:$Z$230,0))</f>
        <v>5</v>
      </c>
      <c r="H23" s="52"/>
      <c r="I23" s="6" cm="1">
        <f t="array" aca="1" ref="I23" ca="1">SMALL(IF(Inv_QTY&gt;0,ROW($B$3:$B$383)-2,9999),ROW(21:21))</f>
        <v>22</v>
      </c>
      <c r="J23" s="6">
        <v>21</v>
      </c>
      <c r="K23" s="6" t="str" cm="1">
        <f t="array" aca="1" ref="K23" ca="1">OFFSET($B$2,$I23,COLUMN(A:A),,)</f>
        <v>DC0819-407</v>
      </c>
      <c r="L23" s="44" cm="1">
        <f t="array" aca="1" ref="L23" ca="1">OFFSET($B$2,$I23,COLUMN(B:B),,)</f>
        <v>44729</v>
      </c>
      <c r="M23" s="6" cm="1">
        <f t="array" aca="1" ref="M23" ca="1">OFFSET($B$2,$I23,COLUMN(C:C),,)</f>
        <v>5</v>
      </c>
      <c r="N23" s="6" cm="1">
        <f t="array" aca="1" ref="N23" ca="1">OFFSET($B$2,$I23,COLUMN(D:D),,)</f>
        <v>12</v>
      </c>
      <c r="O23" s="6" cm="1">
        <f t="array" aca="1" ref="O23" ca="1">OFFSET($B$2,$I23,COLUMN(E:E),,)</f>
        <v>2</v>
      </c>
      <c r="P23" s="6" cm="1">
        <f t="array" aca="1" ref="P23" ca="1">_xlfn.IFS(AND(N23&gt;O23,O23&lt;120),0,TRUE,1)</f>
        <v>0</v>
      </c>
      <c r="Q23" s="52"/>
      <c r="R23" s="6" cm="1">
        <f t="array" aca="1" ref="R23" ca="1">SMALL(IF(States120=1,ROW($J$3:$J$298)-2,9999),ROW(21:21))</f>
        <v>96</v>
      </c>
      <c r="S23" s="6" t="str" cm="1">
        <f t="array" aca="1" ref="S23" ca="1">OFFSET($J$2,$R23,COLUMN(A:A),,)</f>
        <v>DR5953-810</v>
      </c>
      <c r="T23" s="44" cm="1">
        <f t="array" aca="1" ref="T23" ca="1">OFFSET($J$2,$R23,COLUMN(B:B),,)</f>
        <v>44736</v>
      </c>
      <c r="U23" s="6" cm="1">
        <f t="array" aca="1" ref="U23" ca="1">OFFSET($J$2,$R23,COLUMN(C:C),,)</f>
        <v>7</v>
      </c>
      <c r="V23" s="6" cm="1">
        <f t="array" aca="1" ref="V23" ca="1">OFFSET($J$2,$R23,COLUMN(D:D),,)</f>
        <v>36</v>
      </c>
      <c r="W23" s="6" cm="1">
        <f t="array" aca="1" ref="W23" ca="1">OFFSET($J$2,$R23,COLUMN(E:E),,)</f>
        <v>111</v>
      </c>
      <c r="Y23" s="6" t="str">
        <f>'2_MS_Inventory_deal'!$AZ23</f>
        <v>DA5640-407</v>
      </c>
      <c r="Z23" s="6">
        <f>'2_MS_Inventory_deal'!$BA23</f>
        <v>4.5</v>
      </c>
      <c r="AA23" s="6">
        <f ca="1">'2_MS_Inventory_deal'!$BB23</f>
        <v>6</v>
      </c>
    </row>
    <row r="24" spans="2:27">
      <c r="B24" s="6">
        <f ca="1">'1_MS_Order_deal'!$BF24</f>
        <v>22</v>
      </c>
      <c r="C24" s="6" t="str">
        <f ca="1">'1_MS_Order_deal'!$BM24</f>
        <v>DC0819-407</v>
      </c>
      <c r="D24" s="44">
        <f ca="1">'1_MS_Order_deal'!$BN24</f>
        <v>44729</v>
      </c>
      <c r="E24" s="6">
        <f ca="1">'1_MS_Order_deal'!$BO24</f>
        <v>5</v>
      </c>
      <c r="F24" s="6">
        <f ca="1">'1_MS_Order_deal'!$BP24</f>
        <v>12</v>
      </c>
      <c r="G24" s="6" cm="1">
        <f t="array" aca="1" ref="G24" ca="1">INDEX($AA$3:$AA$230,MATCH($C24&amp;$E24,$Y$3:$Y$230&amp;$Z$3:$Z$230,0))</f>
        <v>2</v>
      </c>
      <c r="H24" s="52"/>
      <c r="I24" s="6" cm="1">
        <f t="array" aca="1" ref="I24" ca="1">SMALL(IF(Inv_QTY&gt;0,ROW($B$3:$B$383)-2,9999),ROW(22:22))</f>
        <v>24</v>
      </c>
      <c r="J24" s="6">
        <v>22</v>
      </c>
      <c r="K24" s="6" t="str" cm="1">
        <f t="array" aca="1" ref="K24" ca="1">OFFSET($B$2,$I24,COLUMN(A:A),,)</f>
        <v>DC0819-407</v>
      </c>
      <c r="L24" s="44" cm="1">
        <f t="array" aca="1" ref="L24" ca="1">OFFSET($B$2,$I24,COLUMN(B:B),,)</f>
        <v>44729</v>
      </c>
      <c r="M24" s="6" cm="1">
        <f t="array" aca="1" ref="M24" ca="1">OFFSET($B$2,$I24,COLUMN(C:C),,)</f>
        <v>6.5</v>
      </c>
      <c r="N24" s="6" cm="1">
        <f t="array" aca="1" ref="N24" ca="1">OFFSET($B$2,$I24,COLUMN(D:D),,)</f>
        <v>24</v>
      </c>
      <c r="O24" s="6" cm="1">
        <f t="array" aca="1" ref="O24" ca="1">OFFSET($B$2,$I24,COLUMN(E:E),,)</f>
        <v>1</v>
      </c>
      <c r="P24" s="6" cm="1">
        <f t="array" aca="1" ref="P24" ca="1">_xlfn.IFS(AND(N24&gt;O24,O24&lt;120),0,TRUE,1)</f>
        <v>0</v>
      </c>
      <c r="Q24" s="52"/>
      <c r="R24" s="6" cm="1">
        <f t="array" aca="1" ref="R24" ca="1">SMALL(IF(States120=1,ROW($J$3:$J$298)-2,9999),ROW(22:22))</f>
        <v>97</v>
      </c>
      <c r="S24" s="6" t="str" cm="1">
        <f t="array" aca="1" ref="S24" ca="1">OFFSET($J$2,$R24,COLUMN(A:A),,)</f>
        <v>DR5953-810</v>
      </c>
      <c r="T24" s="44" cm="1">
        <f t="array" aca="1" ref="T24" ca="1">OFFSET($J$2,$R24,COLUMN(B:B),,)</f>
        <v>44736</v>
      </c>
      <c r="U24" s="6" cm="1">
        <f t="array" aca="1" ref="U24" ca="1">OFFSET($J$2,$R24,COLUMN(C:C),,)</f>
        <v>7.5</v>
      </c>
      <c r="V24" s="6" cm="1">
        <f t="array" aca="1" ref="V24" ca="1">OFFSET($J$2,$R24,COLUMN(D:D),,)</f>
        <v>48</v>
      </c>
      <c r="W24" s="6" cm="1">
        <f t="array" aca="1" ref="W24" ca="1">OFFSET($J$2,$R24,COLUMN(E:E),,)</f>
        <v>81</v>
      </c>
      <c r="Y24" s="6" t="str">
        <f>'2_MS_Inventory_deal'!$AZ24</f>
        <v>DA5640-407</v>
      </c>
      <c r="Z24" s="6">
        <f>'2_MS_Inventory_deal'!$BA24</f>
        <v>5</v>
      </c>
      <c r="AA24" s="6">
        <f ca="1">'2_MS_Inventory_deal'!$BB24</f>
        <v>12</v>
      </c>
    </row>
    <row r="25" spans="2:27">
      <c r="B25" s="6">
        <f ca="1">'1_MS_Order_deal'!$BF25</f>
        <v>23</v>
      </c>
      <c r="C25" s="6" t="str">
        <f ca="1">'1_MS_Order_deal'!$BM25</f>
        <v>DC0819-407</v>
      </c>
      <c r="D25" s="44">
        <f ca="1">'1_MS_Order_deal'!$BN25</f>
        <v>44729</v>
      </c>
      <c r="E25" s="6">
        <f ca="1">'1_MS_Order_deal'!$BO25</f>
        <v>6</v>
      </c>
      <c r="F25" s="6">
        <f ca="1">'1_MS_Order_deal'!$BP25</f>
        <v>24</v>
      </c>
      <c r="G25" s="6" cm="1">
        <f t="array" aca="1" ref="G25" ca="1">INDEX($AA$3:$AA$230,MATCH($C25&amp;$E25,$Y$3:$Y$230&amp;$Z$3:$Z$230,0))</f>
        <v>0</v>
      </c>
      <c r="H25" s="52"/>
      <c r="I25" s="6" cm="1">
        <f t="array" aca="1" ref="I25" ca="1">SMALL(IF(Inv_QTY&gt;0,ROW($B$3:$B$383)-2,9999),ROW(23:23))</f>
        <v>25</v>
      </c>
      <c r="J25" s="6">
        <v>23</v>
      </c>
      <c r="K25" s="6" t="str" cm="1">
        <f t="array" aca="1" ref="K25" ca="1">OFFSET($B$2,$I25,COLUMN(A:A),,)</f>
        <v>DC0819-407</v>
      </c>
      <c r="L25" s="44" cm="1">
        <f t="array" aca="1" ref="L25" ca="1">OFFSET($B$2,$I25,COLUMN(B:B),,)</f>
        <v>44729</v>
      </c>
      <c r="M25" s="6" cm="1">
        <f t="array" aca="1" ref="M25" ca="1">OFFSET($B$2,$I25,COLUMN(C:C),,)</f>
        <v>7</v>
      </c>
      <c r="N25" s="6" cm="1">
        <f t="array" aca="1" ref="N25" ca="1">OFFSET($B$2,$I25,COLUMN(D:D),,)</f>
        <v>24</v>
      </c>
      <c r="O25" s="6" cm="1">
        <f t="array" aca="1" ref="O25" ca="1">OFFSET($B$2,$I25,COLUMN(E:E),,)</f>
        <v>23</v>
      </c>
      <c r="P25" s="6" cm="1">
        <f t="array" aca="1" ref="P25" ca="1">_xlfn.IFS(AND(N25&gt;O25,O25&lt;120),0,TRUE,1)</f>
        <v>0</v>
      </c>
      <c r="Q25" s="52"/>
      <c r="R25" s="6" cm="1">
        <f t="array" aca="1" ref="R25" ca="1">SMALL(IF(States120=1,ROW($J$3:$J$298)-2,9999),ROW(23:23))</f>
        <v>112</v>
      </c>
      <c r="S25" s="6" t="str" cm="1">
        <f t="array" aca="1" ref="S25" ca="1">OFFSET($J$2,$R25,COLUMN(A:A),,)</f>
        <v>DJ5963-780</v>
      </c>
      <c r="T25" s="44" cm="1">
        <f t="array" aca="1" ref="T25" ca="1">OFFSET($J$2,$R25,COLUMN(B:B),,)</f>
        <v>44736</v>
      </c>
      <c r="U25" s="6" cm="1">
        <f t="array" aca="1" ref="U25" ca="1">OFFSET($J$2,$R25,COLUMN(C:C),,)</f>
        <v>12</v>
      </c>
      <c r="V25" s="6" cm="1">
        <f t="array" aca="1" ref="V25" ca="1">OFFSET($J$2,$R25,COLUMN(D:D),,)</f>
        <v>12</v>
      </c>
      <c r="W25" s="6" cm="1">
        <f t="array" aca="1" ref="W25" ca="1">OFFSET($J$2,$R25,COLUMN(E:E),,)</f>
        <v>27</v>
      </c>
      <c r="Y25" s="6" t="str">
        <f>'2_MS_Inventory_deal'!$AZ25</f>
        <v>DA5640-407</v>
      </c>
      <c r="Z25" s="6">
        <f>'2_MS_Inventory_deal'!$BA25</f>
        <v>5.5</v>
      </c>
      <c r="AA25" s="6">
        <f ca="1">'2_MS_Inventory_deal'!$BB25</f>
        <v>13</v>
      </c>
    </row>
    <row r="26" spans="2:27">
      <c r="B26" s="6">
        <f ca="1">'1_MS_Order_deal'!$BF26</f>
        <v>24</v>
      </c>
      <c r="C26" s="6" t="str">
        <f ca="1">'1_MS_Order_deal'!$BM26</f>
        <v>DC0819-407</v>
      </c>
      <c r="D26" s="44">
        <f ca="1">'1_MS_Order_deal'!$BN26</f>
        <v>44729</v>
      </c>
      <c r="E26" s="6">
        <f ca="1">'1_MS_Order_deal'!$BO26</f>
        <v>6.5</v>
      </c>
      <c r="F26" s="6">
        <f ca="1">'1_MS_Order_deal'!$BP26</f>
        <v>24</v>
      </c>
      <c r="G26" s="6" cm="1">
        <f t="array" aca="1" ref="G26" ca="1">INDEX($AA$3:$AA$230,MATCH($C26&amp;$E26,$Y$3:$Y$230&amp;$Z$3:$Z$230,0))</f>
        <v>1</v>
      </c>
      <c r="H26" s="52"/>
      <c r="I26" s="6" cm="1">
        <f t="array" aca="1" ref="I26" ca="1">SMALL(IF(Inv_QTY&gt;0,ROW($B$3:$B$383)-2,9999),ROW(24:24))</f>
        <v>26</v>
      </c>
      <c r="J26" s="6">
        <v>24</v>
      </c>
      <c r="K26" s="6" t="str" cm="1">
        <f t="array" aca="1" ref="K26" ca="1">OFFSET($B$2,$I26,COLUMN(A:A),,)</f>
        <v>DC0819-407</v>
      </c>
      <c r="L26" s="44" cm="1">
        <f t="array" aca="1" ref="L26" ca="1">OFFSET($B$2,$I26,COLUMN(B:B),,)</f>
        <v>44729</v>
      </c>
      <c r="M26" s="6" cm="1">
        <f t="array" aca="1" ref="M26" ca="1">OFFSET($B$2,$I26,COLUMN(C:C),,)</f>
        <v>7.5</v>
      </c>
      <c r="N26" s="6" cm="1">
        <f t="array" aca="1" ref="N26" ca="1">OFFSET($B$2,$I26,COLUMN(D:D),,)</f>
        <v>24</v>
      </c>
      <c r="O26" s="6" cm="1">
        <f t="array" aca="1" ref="O26" ca="1">OFFSET($B$2,$I26,COLUMN(E:E),,)</f>
        <v>10</v>
      </c>
      <c r="P26" s="6" cm="1">
        <f t="array" aca="1" ref="P26" ca="1">_xlfn.IFS(AND(N26&gt;O26,O26&lt;120),0,TRUE,1)</f>
        <v>0</v>
      </c>
      <c r="Q26" s="52"/>
      <c r="R26" s="6" cm="1">
        <f t="array" aca="1" ref="R26" ca="1">SMALL(IF(States120=1,ROW($J$3:$J$298)-2,9999),ROW(24:24))</f>
        <v>113</v>
      </c>
      <c r="S26" s="6" t="str" cm="1">
        <f t="array" aca="1" ref="S26" ca="1">OFFSET($J$2,$R26,COLUMN(A:A),,)</f>
        <v>DJ5963-001</v>
      </c>
      <c r="T26" s="44" cm="1">
        <f t="array" aca="1" ref="T26" ca="1">OFFSET($J$2,$R26,COLUMN(B:B),,)</f>
        <v>44736</v>
      </c>
      <c r="U26" s="6" cm="1">
        <f t="array" aca="1" ref="U26" ca="1">OFFSET($J$2,$R26,COLUMN(C:C),,)</f>
        <v>9</v>
      </c>
      <c r="V26" s="6" cm="1">
        <f t="array" aca="1" ref="V26" ca="1">OFFSET($J$2,$R26,COLUMN(D:D),,)</f>
        <v>24</v>
      </c>
      <c r="W26" s="6" cm="1">
        <f t="array" aca="1" ref="W26" ca="1">OFFSET($J$2,$R26,COLUMN(E:E),,)</f>
        <v>169</v>
      </c>
      <c r="Y26" s="6" t="str">
        <f>'2_MS_Inventory_deal'!$AZ26</f>
        <v>DA5640-407</v>
      </c>
      <c r="Z26" s="6">
        <f>'2_MS_Inventory_deal'!$BA26</f>
        <v>6</v>
      </c>
      <c r="AA26" s="6">
        <f ca="1">'2_MS_Inventory_deal'!$BB26</f>
        <v>0</v>
      </c>
    </row>
    <row r="27" spans="2:27">
      <c r="B27" s="6">
        <f ca="1">'1_MS_Order_deal'!$BF27</f>
        <v>25</v>
      </c>
      <c r="C27" s="6" t="str">
        <f ca="1">'1_MS_Order_deal'!$BM27</f>
        <v>DC0819-407</v>
      </c>
      <c r="D27" s="44">
        <f ca="1">'1_MS_Order_deal'!$BN27</f>
        <v>44729</v>
      </c>
      <c r="E27" s="6">
        <f ca="1">'1_MS_Order_deal'!$BO27</f>
        <v>7</v>
      </c>
      <c r="F27" s="6">
        <f ca="1">'1_MS_Order_deal'!$BP27</f>
        <v>24</v>
      </c>
      <c r="G27" s="6" cm="1">
        <f t="array" aca="1" ref="G27" ca="1">INDEX($AA$3:$AA$230,MATCH($C27&amp;$E27,$Y$3:$Y$230&amp;$Z$3:$Z$230,0))</f>
        <v>23</v>
      </c>
      <c r="H27" s="52"/>
      <c r="I27" s="6" cm="1">
        <f t="array" aca="1" ref="I27" ca="1">SMALL(IF(Inv_QTY&gt;0,ROW($B$3:$B$383)-2,9999),ROW(25:25))</f>
        <v>29</v>
      </c>
      <c r="J27" s="6">
        <v>25</v>
      </c>
      <c r="K27" s="6" t="str" cm="1">
        <f t="array" aca="1" ref="K27" ca="1">OFFSET($B$2,$I27,COLUMN(A:A),,)</f>
        <v>DC0819-407</v>
      </c>
      <c r="L27" s="44" cm="1">
        <f t="array" aca="1" ref="L27" ca="1">OFFSET($B$2,$I27,COLUMN(B:B),,)</f>
        <v>44729</v>
      </c>
      <c r="M27" s="6" cm="1">
        <f t="array" aca="1" ref="M27" ca="1">OFFSET($B$2,$I27,COLUMN(C:C),,)</f>
        <v>9.5</v>
      </c>
      <c r="N27" s="6" cm="1">
        <f t="array" aca="1" ref="N27" ca="1">OFFSET($B$2,$I27,COLUMN(D:D),,)</f>
        <v>36</v>
      </c>
      <c r="O27" s="6" cm="1">
        <f t="array" aca="1" ref="O27" ca="1">OFFSET($B$2,$I27,COLUMN(E:E),,)</f>
        <v>1</v>
      </c>
      <c r="P27" s="6" cm="1">
        <f t="array" aca="1" ref="P27" ca="1">_xlfn.IFS(AND(N27&gt;O27,O27&lt;120),0,TRUE,1)</f>
        <v>0</v>
      </c>
      <c r="Q27" s="52"/>
      <c r="R27" s="6" cm="1">
        <f t="array" aca="1" ref="R27" ca="1">SMALL(IF(States120=1,ROW($J$3:$J$298)-2,9999),ROW(25:25))</f>
        <v>114</v>
      </c>
      <c r="S27" s="6" t="str" cm="1">
        <f t="array" aca="1" ref="S27" ca="1">OFFSET($J$2,$R27,COLUMN(A:A),,)</f>
        <v>DJ5963-001</v>
      </c>
      <c r="T27" s="44" cm="1">
        <f t="array" aca="1" ref="T27" ca="1">OFFSET($J$2,$R27,COLUMN(B:B),,)</f>
        <v>44736</v>
      </c>
      <c r="U27" s="6" cm="1">
        <f t="array" aca="1" ref="U27" ca="1">OFFSET($J$2,$R27,COLUMN(C:C),,)</f>
        <v>9.5</v>
      </c>
      <c r="V27" s="6" cm="1">
        <f t="array" aca="1" ref="V27" ca="1">OFFSET($J$2,$R27,COLUMN(D:D),,)</f>
        <v>30</v>
      </c>
      <c r="W27" s="6" cm="1">
        <f t="array" aca="1" ref="W27" ca="1">OFFSET($J$2,$R27,COLUMN(E:E),,)</f>
        <v>924</v>
      </c>
      <c r="Y27" s="6" t="str">
        <f>'2_MS_Inventory_deal'!$AZ27</f>
        <v>DA5640-407</v>
      </c>
      <c r="Z27" s="6">
        <f>'2_MS_Inventory_deal'!$BA27</f>
        <v>6.5</v>
      </c>
      <c r="AA27" s="6">
        <f ca="1">'2_MS_Inventory_deal'!$BB27</f>
        <v>11</v>
      </c>
    </row>
    <row r="28" spans="2:27">
      <c r="B28" s="6">
        <f ca="1">'1_MS_Order_deal'!$BF28</f>
        <v>26</v>
      </c>
      <c r="C28" s="6" t="str">
        <f ca="1">'1_MS_Order_deal'!$BM28</f>
        <v>DC0819-407</v>
      </c>
      <c r="D28" s="44">
        <f ca="1">'1_MS_Order_deal'!$BN28</f>
        <v>44729</v>
      </c>
      <c r="E28" s="6">
        <f ca="1">'1_MS_Order_deal'!$BO28</f>
        <v>7.5</v>
      </c>
      <c r="F28" s="6">
        <f ca="1">'1_MS_Order_deal'!$BP28</f>
        <v>24</v>
      </c>
      <c r="G28" s="6" cm="1">
        <f t="array" aca="1" ref="G28" ca="1">INDEX($AA$3:$AA$230,MATCH($C28&amp;$E28,$Y$3:$Y$230&amp;$Z$3:$Z$230,0))</f>
        <v>10</v>
      </c>
      <c r="H28" s="52"/>
      <c r="I28" s="6" cm="1">
        <f t="array" aca="1" ref="I28" ca="1">SMALL(IF(Inv_QTY&gt;0,ROW($B$3:$B$383)-2,9999),ROW(26:26))</f>
        <v>30</v>
      </c>
      <c r="J28" s="6">
        <v>26</v>
      </c>
      <c r="K28" s="6" t="str" cm="1">
        <f t="array" aca="1" ref="K28" ca="1">OFFSET($B$2,$I28,COLUMN(A:A),,)</f>
        <v>DC0819-407</v>
      </c>
      <c r="L28" s="44" cm="1">
        <f t="array" aca="1" ref="L28" ca="1">OFFSET($B$2,$I28,COLUMN(B:B),,)</f>
        <v>44729</v>
      </c>
      <c r="M28" s="6" cm="1">
        <f t="array" aca="1" ref="M28" ca="1">OFFSET($B$2,$I28,COLUMN(C:C),,)</f>
        <v>10</v>
      </c>
      <c r="N28" s="6" cm="1">
        <f t="array" aca="1" ref="N28" ca="1">OFFSET($B$2,$I28,COLUMN(D:D),,)</f>
        <v>36</v>
      </c>
      <c r="O28" s="6" cm="1">
        <f t="array" aca="1" ref="O28" ca="1">OFFSET($B$2,$I28,COLUMN(E:E),,)</f>
        <v>6</v>
      </c>
      <c r="P28" s="6" cm="1">
        <f t="array" aca="1" ref="P28" ca="1">_xlfn.IFS(AND(N28&gt;O28,O28&lt;120),0,TRUE,1)</f>
        <v>0</v>
      </c>
      <c r="Q28" s="52"/>
      <c r="R28" s="6" cm="1">
        <f t="array" aca="1" ref="R28" ca="1">SMALL(IF(States120=1,ROW($J$3:$J$298)-2,9999),ROW(26:26))</f>
        <v>115</v>
      </c>
      <c r="S28" s="6" t="str" cm="1">
        <f t="array" aca="1" ref="S28" ca="1">OFFSET($J$2,$R28,COLUMN(A:A),,)</f>
        <v>DJ5963-001</v>
      </c>
      <c r="T28" s="44" cm="1">
        <f t="array" aca="1" ref="T28" ca="1">OFFSET($J$2,$R28,COLUMN(B:B),,)</f>
        <v>44736</v>
      </c>
      <c r="U28" s="6" cm="1">
        <f t="array" aca="1" ref="U28" ca="1">OFFSET($J$2,$R28,COLUMN(C:C),,)</f>
        <v>10</v>
      </c>
      <c r="V28" s="6" cm="1">
        <f t="array" aca="1" ref="V28" ca="1">OFFSET($J$2,$R28,COLUMN(D:D),,)</f>
        <v>24</v>
      </c>
      <c r="W28" s="6" cm="1">
        <f t="array" aca="1" ref="W28" ca="1">OFFSET($J$2,$R28,COLUMN(E:E),,)</f>
        <v>866</v>
      </c>
      <c r="Y28" s="6" t="str">
        <f>'2_MS_Inventory_deal'!$AZ28</f>
        <v>DA5640-407</v>
      </c>
      <c r="Z28" s="6">
        <f>'2_MS_Inventory_deal'!$BA28</f>
        <v>7</v>
      </c>
      <c r="AA28" s="6">
        <f ca="1">'2_MS_Inventory_deal'!$BB28</f>
        <v>11</v>
      </c>
    </row>
    <row r="29" spans="2:27">
      <c r="B29" s="6">
        <f ca="1">'1_MS_Order_deal'!$BF29</f>
        <v>27</v>
      </c>
      <c r="C29" s="6" t="str">
        <f ca="1">'1_MS_Order_deal'!$BM29</f>
        <v>DC0819-407</v>
      </c>
      <c r="D29" s="44">
        <f ca="1">'1_MS_Order_deal'!$BN29</f>
        <v>44729</v>
      </c>
      <c r="E29" s="6">
        <f ca="1">'1_MS_Order_deal'!$BO29</f>
        <v>8</v>
      </c>
      <c r="F29" s="6">
        <f ca="1">'1_MS_Order_deal'!$BP29</f>
        <v>24</v>
      </c>
      <c r="G29" s="6" cm="1">
        <f t="array" aca="1" ref="G29" ca="1">INDEX($AA$3:$AA$230,MATCH($C29&amp;$E29,$Y$3:$Y$230&amp;$Z$3:$Z$230,0))</f>
        <v>0</v>
      </c>
      <c r="H29" s="52"/>
      <c r="I29" s="6" cm="1">
        <f t="array" aca="1" ref="I29" ca="1">SMALL(IF(Inv_QTY&gt;0,ROW($B$3:$B$383)-2,9999),ROW(27:27))</f>
        <v>31</v>
      </c>
      <c r="J29" s="6">
        <v>27</v>
      </c>
      <c r="K29" s="6" t="str" cm="1">
        <f t="array" aca="1" ref="K29" ca="1">OFFSET($B$2,$I29,COLUMN(A:A),,)</f>
        <v>DC0819-407</v>
      </c>
      <c r="L29" s="44" cm="1">
        <f t="array" aca="1" ref="L29" ca="1">OFFSET($B$2,$I29,COLUMN(B:B),,)</f>
        <v>44729</v>
      </c>
      <c r="M29" s="6" cm="1">
        <f t="array" aca="1" ref="M29" ca="1">OFFSET($B$2,$I29,COLUMN(C:C),,)</f>
        <v>10.5</v>
      </c>
      <c r="N29" s="6" cm="1">
        <f t="array" aca="1" ref="N29" ca="1">OFFSET($B$2,$I29,COLUMN(D:D),,)</f>
        <v>36</v>
      </c>
      <c r="O29" s="6" cm="1">
        <f t="array" aca="1" ref="O29" ca="1">OFFSET($B$2,$I29,COLUMN(E:E),,)</f>
        <v>15</v>
      </c>
      <c r="P29" s="6" cm="1">
        <f t="array" aca="1" ref="P29" ca="1">_xlfn.IFS(AND(N29&gt;O29,O29&lt;120),0,TRUE,1)</f>
        <v>0</v>
      </c>
      <c r="Q29" s="52"/>
      <c r="R29" s="6" cm="1">
        <f t="array" aca="1" ref="R29" ca="1">SMALL(IF(States120=1,ROW($J$3:$J$298)-2,9999),ROW(27:27))</f>
        <v>116</v>
      </c>
      <c r="S29" s="6" t="str" cm="1">
        <f t="array" aca="1" ref="S29" ca="1">OFFSET($J$2,$R29,COLUMN(A:A),,)</f>
        <v>DJ5963-001</v>
      </c>
      <c r="T29" s="44" cm="1">
        <f t="array" aca="1" ref="T29" ca="1">OFFSET($J$2,$R29,COLUMN(B:B),,)</f>
        <v>44736</v>
      </c>
      <c r="U29" s="6" cm="1">
        <f t="array" aca="1" ref="U29" ca="1">OFFSET($J$2,$R29,COLUMN(C:C),,)</f>
        <v>10.5</v>
      </c>
      <c r="V29" s="6" cm="1">
        <f t="array" aca="1" ref="V29" ca="1">OFFSET($J$2,$R29,COLUMN(D:D),,)</f>
        <v>18</v>
      </c>
      <c r="W29" s="6" cm="1">
        <f t="array" aca="1" ref="W29" ca="1">OFFSET($J$2,$R29,COLUMN(E:E),,)</f>
        <v>177</v>
      </c>
      <c r="Y29" s="6" t="str">
        <f>'2_MS_Inventory_deal'!$AZ29</f>
        <v>DA5640-407</v>
      </c>
      <c r="Z29" s="6">
        <f>'2_MS_Inventory_deal'!$BA29</f>
        <v>7.5</v>
      </c>
      <c r="AA29" s="6">
        <f ca="1">'2_MS_Inventory_deal'!$BB29</f>
        <v>3</v>
      </c>
    </row>
    <row r="30" spans="2:27">
      <c r="B30" s="6">
        <f ca="1">'1_MS_Order_deal'!$BF30</f>
        <v>28</v>
      </c>
      <c r="C30" s="6" t="str">
        <f ca="1">'1_MS_Order_deal'!$BM30</f>
        <v>DC0819-407</v>
      </c>
      <c r="D30" s="44">
        <f ca="1">'1_MS_Order_deal'!$BN30</f>
        <v>44729</v>
      </c>
      <c r="E30" s="6">
        <f ca="1">'1_MS_Order_deal'!$BO30</f>
        <v>9</v>
      </c>
      <c r="F30" s="6">
        <f ca="1">'1_MS_Order_deal'!$BP30</f>
        <v>30</v>
      </c>
      <c r="G30" s="6" cm="1">
        <f t="array" aca="1" ref="G30" ca="1">INDEX($AA$3:$AA$230,MATCH($C30&amp;$E30,$Y$3:$Y$230&amp;$Z$3:$Z$230,0))</f>
        <v>0</v>
      </c>
      <c r="H30" s="52"/>
      <c r="I30" s="6" cm="1">
        <f t="array" aca="1" ref="I30" ca="1">SMALL(IF(Inv_QTY&gt;0,ROW($B$3:$B$383)-2,9999),ROW(28:28))</f>
        <v>32</v>
      </c>
      <c r="J30" s="6">
        <v>28</v>
      </c>
      <c r="K30" s="6" t="str" cm="1">
        <f t="array" aca="1" ref="K30" ca="1">OFFSET($B$2,$I30,COLUMN(A:A),,)</f>
        <v>DC0819-407</v>
      </c>
      <c r="L30" s="44" cm="1">
        <f t="array" aca="1" ref="L30" ca="1">OFFSET($B$2,$I30,COLUMN(B:B),,)</f>
        <v>44729</v>
      </c>
      <c r="M30" s="6" cm="1">
        <f t="array" aca="1" ref="M30" ca="1">OFFSET($B$2,$I30,COLUMN(C:C),,)</f>
        <v>11</v>
      </c>
      <c r="N30" s="6" cm="1">
        <f t="array" aca="1" ref="N30" ca="1">OFFSET($B$2,$I30,COLUMN(D:D),,)</f>
        <v>18</v>
      </c>
      <c r="O30" s="6" cm="1">
        <f t="array" aca="1" ref="O30" ca="1">OFFSET($B$2,$I30,COLUMN(E:E),,)</f>
        <v>4</v>
      </c>
      <c r="P30" s="6" cm="1">
        <f t="array" aca="1" ref="P30" ca="1">_xlfn.IFS(AND(N30&gt;O30,O30&lt;120),0,TRUE,1)</f>
        <v>0</v>
      </c>
      <c r="Q30" s="52"/>
      <c r="R30" s="6" cm="1">
        <f t="array" aca="1" ref="R30" ca="1">SMALL(IF(States120=1,ROW($J$3:$J$298)-2,9999),ROW(28:28))</f>
        <v>117</v>
      </c>
      <c r="S30" s="6" t="str" cm="1">
        <f t="array" aca="1" ref="S30" ca="1">OFFSET($J$2,$R30,COLUMN(A:A),,)</f>
        <v>DJ5963-001</v>
      </c>
      <c r="T30" s="44" cm="1">
        <f t="array" aca="1" ref="T30" ca="1">OFFSET($J$2,$R30,COLUMN(B:B),,)</f>
        <v>44736</v>
      </c>
      <c r="U30" s="6" cm="1">
        <f t="array" aca="1" ref="U30" ca="1">OFFSET($J$2,$R30,COLUMN(C:C),,)</f>
        <v>11.5</v>
      </c>
      <c r="V30" s="6" cm="1">
        <f t="array" aca="1" ref="V30" ca="1">OFFSET($J$2,$R30,COLUMN(D:D),,)</f>
        <v>12</v>
      </c>
      <c r="W30" s="6" cm="1">
        <f t="array" aca="1" ref="W30" ca="1">OFFSET($J$2,$R30,COLUMN(E:E),,)</f>
        <v>126</v>
      </c>
      <c r="Y30" s="6" t="str">
        <f>'2_MS_Inventory_deal'!$AZ30</f>
        <v>DA5640-407</v>
      </c>
      <c r="Z30" s="6">
        <f>'2_MS_Inventory_deal'!$BA30</f>
        <v>8</v>
      </c>
      <c r="AA30" s="6">
        <f ca="1">'2_MS_Inventory_deal'!$BB30</f>
        <v>72</v>
      </c>
    </row>
    <row r="31" spans="2:27">
      <c r="B31" s="6">
        <f ca="1">'1_MS_Order_deal'!$BF31</f>
        <v>29</v>
      </c>
      <c r="C31" s="6" t="str">
        <f ca="1">'1_MS_Order_deal'!$BM31</f>
        <v>DC0819-407</v>
      </c>
      <c r="D31" s="44">
        <f ca="1">'1_MS_Order_deal'!$BN31</f>
        <v>44729</v>
      </c>
      <c r="E31" s="6">
        <f ca="1">'1_MS_Order_deal'!$BO31</f>
        <v>9.5</v>
      </c>
      <c r="F31" s="6">
        <f ca="1">'1_MS_Order_deal'!$BP31</f>
        <v>36</v>
      </c>
      <c r="G31" s="6" cm="1">
        <f t="array" aca="1" ref="G31" ca="1">INDEX($AA$3:$AA$230,MATCH($C31&amp;$E31,$Y$3:$Y$230&amp;$Z$3:$Z$230,0))</f>
        <v>1</v>
      </c>
      <c r="H31" s="52"/>
      <c r="I31" s="6" cm="1">
        <f t="array" aca="1" ref="I31" ca="1">SMALL(IF(Inv_QTY&gt;0,ROW($B$3:$B$383)-2,9999),ROW(29:29))</f>
        <v>33</v>
      </c>
      <c r="J31" s="6">
        <v>29</v>
      </c>
      <c r="K31" s="6" t="str" cm="1">
        <f t="array" aca="1" ref="K31" ca="1">OFFSET($B$2,$I31,COLUMN(A:A),,)</f>
        <v>DC0819-407</v>
      </c>
      <c r="L31" s="44" cm="1">
        <f t="array" aca="1" ref="L31" ca="1">OFFSET($B$2,$I31,COLUMN(B:B),,)</f>
        <v>44729</v>
      </c>
      <c r="M31" s="6" cm="1">
        <f t="array" aca="1" ref="M31" ca="1">OFFSET($B$2,$I31,COLUMN(C:C),,)</f>
        <v>11.5</v>
      </c>
      <c r="N31" s="6" cm="1">
        <f t="array" aca="1" ref="N31" ca="1">OFFSET($B$2,$I31,COLUMN(D:D),,)</f>
        <v>12</v>
      </c>
      <c r="O31" s="6" cm="1">
        <f t="array" aca="1" ref="O31" ca="1">OFFSET($B$2,$I31,COLUMN(E:E),,)</f>
        <v>2</v>
      </c>
      <c r="P31" s="6" cm="1">
        <f t="array" aca="1" ref="P31" ca="1">_xlfn.IFS(AND(N31&gt;O31,O31&lt;120),0,TRUE,1)</f>
        <v>0</v>
      </c>
      <c r="Q31" s="52"/>
      <c r="R31" s="6" cm="1">
        <f t="array" aca="1" ref="R31" ca="1">SMALL(IF(States120=1,ROW($J$3:$J$298)-2,9999),ROW(29:29))</f>
        <v>118</v>
      </c>
      <c r="S31" s="6" t="str" cm="1">
        <f t="array" aca="1" ref="S31" ca="1">OFFSET($J$2,$R31,COLUMN(A:A),,)</f>
        <v>DJ5963-001</v>
      </c>
      <c r="T31" s="44" cm="1">
        <f t="array" aca="1" ref="T31" ca="1">OFFSET($J$2,$R31,COLUMN(B:B),,)</f>
        <v>44736</v>
      </c>
      <c r="U31" s="6" cm="1">
        <f t="array" aca="1" ref="U31" ca="1">OFFSET($J$2,$R31,COLUMN(C:C),,)</f>
        <v>12</v>
      </c>
      <c r="V31" s="6" cm="1">
        <f t="array" aca="1" ref="V31" ca="1">OFFSET($J$2,$R31,COLUMN(D:D),,)</f>
        <v>6</v>
      </c>
      <c r="W31" s="6" cm="1">
        <f t="array" aca="1" ref="W31" ca="1">OFFSET($J$2,$R31,COLUMN(E:E),,)</f>
        <v>244</v>
      </c>
      <c r="Y31" s="6" t="str">
        <f>'2_MS_Inventory_deal'!$AZ31</f>
        <v>DA5640-407</v>
      </c>
      <c r="Z31" s="6">
        <f>'2_MS_Inventory_deal'!$BA31</f>
        <v>8.5</v>
      </c>
      <c r="AA31" s="6">
        <f ca="1">'2_MS_Inventory_deal'!$BB31</f>
        <v>10</v>
      </c>
    </row>
    <row r="32" spans="2:27">
      <c r="B32" s="6">
        <f ca="1">'1_MS_Order_deal'!$BF32</f>
        <v>30</v>
      </c>
      <c r="C32" s="6" t="str">
        <f ca="1">'1_MS_Order_deal'!$BM32</f>
        <v>DC0819-407</v>
      </c>
      <c r="D32" s="44">
        <f ca="1">'1_MS_Order_deal'!$BN32</f>
        <v>44729</v>
      </c>
      <c r="E32" s="6">
        <f ca="1">'1_MS_Order_deal'!$BO32</f>
        <v>10</v>
      </c>
      <c r="F32" s="6">
        <f ca="1">'1_MS_Order_deal'!$BP32</f>
        <v>36</v>
      </c>
      <c r="G32" s="6" cm="1">
        <f t="array" aca="1" ref="G32" ca="1">INDEX($AA$3:$AA$230,MATCH($C32&amp;$E32,$Y$3:$Y$230&amp;$Z$3:$Z$230,0))</f>
        <v>6</v>
      </c>
      <c r="H32" s="52"/>
      <c r="I32" s="6" cm="1">
        <f t="array" aca="1" ref="I32" ca="1">SMALL(IF(Inv_QTY&gt;0,ROW($B$3:$B$383)-2,9999),ROW(30:30))</f>
        <v>37</v>
      </c>
      <c r="J32" s="6">
        <v>30</v>
      </c>
      <c r="K32" s="6" t="str" cm="1">
        <f t="array" aca="1" ref="K32" ca="1">OFFSET($B$2,$I32,COLUMN(A:A),,)</f>
        <v>DR5952-810</v>
      </c>
      <c r="L32" s="44" cm="1">
        <f t="array" aca="1" ref="L32" ca="1">OFFSET($B$2,$I32,COLUMN(B:B),,)</f>
        <v>44729</v>
      </c>
      <c r="M32" s="6" cm="1">
        <f t="array" aca="1" ref="M32" ca="1">OFFSET($B$2,$I32,COLUMN(C:C),,)</f>
        <v>5</v>
      </c>
      <c r="N32" s="6" cm="1">
        <f t="array" aca="1" ref="N32" ca="1">OFFSET($B$2,$I32,COLUMN(D:D),,)</f>
        <v>12</v>
      </c>
      <c r="O32" s="6" cm="1">
        <f t="array" aca="1" ref="O32" ca="1">OFFSET($B$2,$I32,COLUMN(E:E),,)</f>
        <v>1</v>
      </c>
      <c r="P32" s="6" cm="1">
        <f t="array" aca="1" ref="P32" ca="1">_xlfn.IFS(AND(N32&gt;O32,O32&lt;120),0,TRUE,1)</f>
        <v>0</v>
      </c>
      <c r="Q32" s="52"/>
      <c r="R32" s="6" cm="1">
        <f t="array" aca="1" ref="R32" ca="1">SMALL(IF(States120=1,ROW($J$3:$J$298)-2,9999),ROW(30:30))</f>
        <v>119</v>
      </c>
      <c r="S32" s="6" t="str" cm="1">
        <f t="array" aca="1" ref="S32" ca="1">OFFSET($J$2,$R32,COLUMN(A:A),,)</f>
        <v>DJ5963-001</v>
      </c>
      <c r="T32" s="44" cm="1">
        <f t="array" aca="1" ref="T32" ca="1">OFFSET($J$2,$R32,COLUMN(B:B),,)</f>
        <v>44736</v>
      </c>
      <c r="U32" s="6" cm="1">
        <f t="array" aca="1" ref="U32" ca="1">OFFSET($J$2,$R32,COLUMN(C:C),,)</f>
        <v>12.5</v>
      </c>
      <c r="V32" s="6" cm="1">
        <f t="array" aca="1" ref="V32" ca="1">OFFSET($J$2,$R32,COLUMN(D:D),,)</f>
        <v>6</v>
      </c>
      <c r="W32" s="6" cm="1">
        <f t="array" aca="1" ref="W32" ca="1">OFFSET($J$2,$R32,COLUMN(E:E),,)</f>
        <v>37</v>
      </c>
      <c r="Y32" s="6" t="str">
        <f>'2_MS_Inventory_deal'!$AZ32</f>
        <v>DA5640-407</v>
      </c>
      <c r="Z32" s="6">
        <f>'2_MS_Inventory_deal'!$BA32</f>
        <v>9</v>
      </c>
      <c r="AA32" s="6">
        <f ca="1">'2_MS_Inventory_deal'!$BB32</f>
        <v>8</v>
      </c>
    </row>
    <row r="33" spans="2:27">
      <c r="B33" s="6">
        <f ca="1">'1_MS_Order_deal'!$BF33</f>
        <v>31</v>
      </c>
      <c r="C33" s="6" t="str">
        <f ca="1">'1_MS_Order_deal'!$BM33</f>
        <v>DC0819-407</v>
      </c>
      <c r="D33" s="44">
        <f ca="1">'1_MS_Order_deal'!$BN33</f>
        <v>44729</v>
      </c>
      <c r="E33" s="6">
        <f ca="1">'1_MS_Order_deal'!$BO33</f>
        <v>10.5</v>
      </c>
      <c r="F33" s="6">
        <f ca="1">'1_MS_Order_deal'!$BP33</f>
        <v>36</v>
      </c>
      <c r="G33" s="6" cm="1">
        <f t="array" aca="1" ref="G33" ca="1">INDEX($AA$3:$AA$230,MATCH($C33&amp;$E33,$Y$3:$Y$230&amp;$Z$3:$Z$230,0))</f>
        <v>15</v>
      </c>
      <c r="H33" s="52"/>
      <c r="I33" s="6" cm="1">
        <f t="array" aca="1" ref="I33" ca="1">SMALL(IF(Inv_QTY&gt;0,ROW($B$3:$B$383)-2,9999),ROW(31:31))</f>
        <v>38</v>
      </c>
      <c r="J33" s="6">
        <v>31</v>
      </c>
      <c r="K33" s="6" t="str" cm="1">
        <f t="array" aca="1" ref="K33" ca="1">OFFSET($B$2,$I33,COLUMN(A:A),,)</f>
        <v>DR5952-810</v>
      </c>
      <c r="L33" s="44" cm="1">
        <f t="array" aca="1" ref="L33" ca="1">OFFSET($B$2,$I33,COLUMN(B:B),,)</f>
        <v>44729</v>
      </c>
      <c r="M33" s="6" cm="1">
        <f t="array" aca="1" ref="M33" ca="1">OFFSET($B$2,$I33,COLUMN(C:C),,)</f>
        <v>5.5</v>
      </c>
      <c r="N33" s="6" cm="1">
        <f t="array" aca="1" ref="N33" ca="1">OFFSET($B$2,$I33,COLUMN(D:D),,)</f>
        <v>18</v>
      </c>
      <c r="O33" s="6" cm="1">
        <f t="array" aca="1" ref="O33" ca="1">OFFSET($B$2,$I33,COLUMN(E:E),,)</f>
        <v>1</v>
      </c>
      <c r="P33" s="6" cm="1">
        <f t="array" aca="1" ref="P33" ca="1">_xlfn.IFS(AND(N33&gt;O33,O33&lt;120),0,TRUE,1)</f>
        <v>0</v>
      </c>
      <c r="Q33" s="52"/>
      <c r="R33" s="6" cm="1">
        <f t="array" aca="1" ref="R33" ca="1">SMALL(IF(States120=1,ROW($J$3:$J$298)-2,9999),ROW(31:31))</f>
        <v>120</v>
      </c>
      <c r="S33" s="6" t="str" cm="1">
        <f t="array" aca="1" ref="S33" ca="1">OFFSET($J$2,$R33,COLUMN(A:A),,)</f>
        <v>DJ5963-001</v>
      </c>
      <c r="T33" s="44" cm="1">
        <f t="array" aca="1" ref="T33" ca="1">OFFSET($J$2,$R33,COLUMN(B:B),,)</f>
        <v>44736</v>
      </c>
      <c r="U33" s="6" cm="1">
        <f t="array" aca="1" ref="U33" ca="1">OFFSET($J$2,$R33,COLUMN(C:C),,)</f>
        <v>13</v>
      </c>
      <c r="V33" s="6" cm="1">
        <f t="array" aca="1" ref="V33" ca="1">OFFSET($J$2,$R33,COLUMN(D:D),,)</f>
        <v>6</v>
      </c>
      <c r="W33" s="6" cm="1">
        <f t="array" aca="1" ref="W33" ca="1">OFFSET($J$2,$R33,COLUMN(E:E),,)</f>
        <v>18</v>
      </c>
      <c r="Y33" s="6" t="str">
        <f>'2_MS_Inventory_deal'!$AZ33</f>
        <v>DA5640-407</v>
      </c>
      <c r="Z33" s="6">
        <f>'2_MS_Inventory_deal'!$BA33</f>
        <v>9.5</v>
      </c>
      <c r="AA33" s="6">
        <f ca="1">'2_MS_Inventory_deal'!$BB33</f>
        <v>16</v>
      </c>
    </row>
    <row r="34" spans="2:27">
      <c r="B34" s="6">
        <f ca="1">'1_MS_Order_deal'!$BF34</f>
        <v>32</v>
      </c>
      <c r="C34" s="6" t="str">
        <f ca="1">'1_MS_Order_deal'!$BM34</f>
        <v>DC0819-407</v>
      </c>
      <c r="D34" s="44">
        <f ca="1">'1_MS_Order_deal'!$BN34</f>
        <v>44729</v>
      </c>
      <c r="E34" s="6">
        <f ca="1">'1_MS_Order_deal'!$BO34</f>
        <v>11</v>
      </c>
      <c r="F34" s="6">
        <f ca="1">'1_MS_Order_deal'!$BP34</f>
        <v>18</v>
      </c>
      <c r="G34" s="6" cm="1">
        <f t="array" aca="1" ref="G34" ca="1">INDEX($AA$3:$AA$230,MATCH($C34&amp;$E34,$Y$3:$Y$230&amp;$Z$3:$Z$230,0))</f>
        <v>4</v>
      </c>
      <c r="H34" s="52"/>
      <c r="I34" s="6" cm="1">
        <f t="array" aca="1" ref="I34" ca="1">SMALL(IF(Inv_QTY&gt;0,ROW($B$3:$B$383)-2,9999),ROW(32:32))</f>
        <v>40</v>
      </c>
      <c r="J34" s="6">
        <v>32</v>
      </c>
      <c r="K34" s="6" t="str" cm="1">
        <f t="array" aca="1" ref="K34" ca="1">OFFSET($B$2,$I34,COLUMN(A:A),,)</f>
        <v>DR5952-810</v>
      </c>
      <c r="L34" s="44" cm="1">
        <f t="array" aca="1" ref="L34" ca="1">OFFSET($B$2,$I34,COLUMN(B:B),,)</f>
        <v>44729</v>
      </c>
      <c r="M34" s="6" cm="1">
        <f t="array" aca="1" ref="M34" ca="1">OFFSET($B$2,$I34,COLUMN(C:C),,)</f>
        <v>6.5</v>
      </c>
      <c r="N34" s="6" cm="1">
        <f t="array" aca="1" ref="N34" ca="1">OFFSET($B$2,$I34,COLUMN(D:D),,)</f>
        <v>30</v>
      </c>
      <c r="O34" s="6" cm="1">
        <f t="array" aca="1" ref="O34" ca="1">OFFSET($B$2,$I34,COLUMN(E:E),,)</f>
        <v>1</v>
      </c>
      <c r="P34" s="6" cm="1">
        <f t="array" aca="1" ref="P34" ca="1">_xlfn.IFS(AND(N34&gt;O34,O34&lt;120),0,TRUE,1)</f>
        <v>0</v>
      </c>
      <c r="Q34" s="52"/>
      <c r="R34" s="6" cm="1">
        <f t="array" aca="1" ref="R34" ca="1">SMALL(IF(States120=1,ROW($J$3:$J$298)-2,9999),ROW(32:32))</f>
        <v>130</v>
      </c>
      <c r="S34" s="6" t="str" cm="1">
        <f t="array" aca="1" ref="S34" ca="1">OFFSET($J$2,$R34,COLUMN(A:A),,)</f>
        <v>DA5640-407</v>
      </c>
      <c r="T34" s="44" cm="1">
        <f t="array" aca="1" ref="T34" ca="1">OFFSET($J$2,$R34,COLUMN(B:B),,)</f>
        <v>44736</v>
      </c>
      <c r="U34" s="6" cm="1">
        <f t="array" aca="1" ref="U34" ca="1">OFFSET($J$2,$R34,COLUMN(C:C),,)</f>
        <v>5</v>
      </c>
      <c r="V34" s="6" cm="1">
        <f t="array" aca="1" ref="V34" ca="1">OFFSET($J$2,$R34,COLUMN(D:D),,)</f>
        <v>12</v>
      </c>
      <c r="W34" s="6" cm="1">
        <f t="array" aca="1" ref="W34" ca="1">OFFSET($J$2,$R34,COLUMN(E:E),,)</f>
        <v>12</v>
      </c>
      <c r="Y34" s="6" t="str">
        <f>'2_MS_Inventory_deal'!$AZ34</f>
        <v>DA5640-407</v>
      </c>
      <c r="Z34" s="6">
        <f>'2_MS_Inventory_deal'!$BA34</f>
        <v>10</v>
      </c>
      <c r="AA34" s="6">
        <f ca="1">'2_MS_Inventory_deal'!$BB34</f>
        <v>9</v>
      </c>
    </row>
    <row r="35" spans="2:27">
      <c r="B35" s="6">
        <f ca="1">'1_MS_Order_deal'!$BF35</f>
        <v>33</v>
      </c>
      <c r="C35" s="6" t="str">
        <f ca="1">'1_MS_Order_deal'!$BM35</f>
        <v>DC0819-407</v>
      </c>
      <c r="D35" s="44">
        <f ca="1">'1_MS_Order_deal'!$BN35</f>
        <v>44729</v>
      </c>
      <c r="E35" s="6">
        <f ca="1">'1_MS_Order_deal'!$BO35</f>
        <v>11.5</v>
      </c>
      <c r="F35" s="6">
        <f ca="1">'1_MS_Order_deal'!$BP35</f>
        <v>12</v>
      </c>
      <c r="G35" s="6" cm="1">
        <f t="array" aca="1" ref="G35" ca="1">INDEX($AA$3:$AA$230,MATCH($C35&amp;$E35,$Y$3:$Y$230&amp;$Z$3:$Z$230,0))</f>
        <v>2</v>
      </c>
      <c r="H35" s="52"/>
      <c r="I35" s="6" cm="1">
        <f t="array" aca="1" ref="I35" ca="1">SMALL(IF(Inv_QTY&gt;0,ROW($B$3:$B$383)-2,9999),ROW(33:33))</f>
        <v>41</v>
      </c>
      <c r="J35" s="6">
        <v>33</v>
      </c>
      <c r="K35" s="6" t="str" cm="1">
        <f t="array" aca="1" ref="K35" ca="1">OFFSET($B$2,$I35,COLUMN(A:A),,)</f>
        <v>DR5952-810</v>
      </c>
      <c r="L35" s="44" cm="1">
        <f t="array" aca="1" ref="L35" ca="1">OFFSET($B$2,$I35,COLUMN(B:B),,)</f>
        <v>44729</v>
      </c>
      <c r="M35" s="6" cm="1">
        <f t="array" aca="1" ref="M35" ca="1">OFFSET($B$2,$I35,COLUMN(C:C),,)</f>
        <v>7</v>
      </c>
      <c r="N35" s="6" cm="1">
        <f t="array" aca="1" ref="N35" ca="1">OFFSET($B$2,$I35,COLUMN(D:D),,)</f>
        <v>72</v>
      </c>
      <c r="O35" s="6" cm="1">
        <f t="array" aca="1" ref="O35" ca="1">OFFSET($B$2,$I35,COLUMN(E:E),,)</f>
        <v>12</v>
      </c>
      <c r="P35" s="6" cm="1">
        <f t="array" aca="1" ref="P35" ca="1">_xlfn.IFS(AND(N35&gt;O35,O35&lt;120),0,TRUE,1)</f>
        <v>0</v>
      </c>
      <c r="Q35" s="52"/>
      <c r="R35" s="6" cm="1">
        <f t="array" aca="1" ref="R35" ca="1">SMALL(IF(States120=1,ROW($J$3:$J$298)-2,9999),ROW(33:33))</f>
        <v>131</v>
      </c>
      <c r="S35" s="6" t="str" cm="1">
        <f t="array" aca="1" ref="S35" ca="1">OFFSET($J$2,$R35,COLUMN(A:A),,)</f>
        <v>DA5640-407</v>
      </c>
      <c r="T35" s="44" cm="1">
        <f t="array" aca="1" ref="T35" ca="1">OFFSET($J$2,$R35,COLUMN(B:B),,)</f>
        <v>44736</v>
      </c>
      <c r="U35" s="6" cm="1">
        <f t="array" aca="1" ref="U35" ca="1">OFFSET($J$2,$R35,COLUMN(C:C),,)</f>
        <v>5.5</v>
      </c>
      <c r="V35" s="6" cm="1">
        <f t="array" aca="1" ref="V35" ca="1">OFFSET($J$2,$R35,COLUMN(D:D),,)</f>
        <v>12</v>
      </c>
      <c r="W35" s="6" cm="1">
        <f t="array" aca="1" ref="W35" ca="1">OFFSET($J$2,$R35,COLUMN(E:E),,)</f>
        <v>13</v>
      </c>
      <c r="Y35" s="6" t="str">
        <f>'2_MS_Inventory_deal'!$AZ35</f>
        <v>DA5640-407</v>
      </c>
      <c r="Z35" s="6">
        <f>'2_MS_Inventory_deal'!$BA35</f>
        <v>10.5</v>
      </c>
      <c r="AA35" s="6">
        <f ca="1">'2_MS_Inventory_deal'!$BB35</f>
        <v>7</v>
      </c>
    </row>
    <row r="36" spans="2:27">
      <c r="B36" s="6">
        <f ca="1">'1_MS_Order_deal'!$BF36</f>
        <v>34</v>
      </c>
      <c r="C36" s="6" t="str">
        <f ca="1">'1_MS_Order_deal'!$BM36</f>
        <v>DC0819-407</v>
      </c>
      <c r="D36" s="44">
        <f ca="1">'1_MS_Order_deal'!$BN36</f>
        <v>44729</v>
      </c>
      <c r="E36" s="6">
        <f ca="1">'1_MS_Order_deal'!$BO36</f>
        <v>12</v>
      </c>
      <c r="F36" s="6">
        <f ca="1">'1_MS_Order_deal'!$BP36</f>
        <v>12</v>
      </c>
      <c r="G36" s="6" cm="1">
        <f t="array" aca="1" ref="G36" ca="1">INDEX($AA$3:$AA$230,MATCH($C36&amp;$E36,$Y$3:$Y$230&amp;$Z$3:$Z$230,0))</f>
        <v>0</v>
      </c>
      <c r="H36" s="52"/>
      <c r="I36" s="6" cm="1">
        <f t="array" aca="1" ref="I36" ca="1">SMALL(IF(Inv_QTY&gt;0,ROW($B$3:$B$383)-2,9999),ROW(34:34))</f>
        <v>42</v>
      </c>
      <c r="J36" s="6">
        <v>34</v>
      </c>
      <c r="K36" s="6" t="str" cm="1">
        <f t="array" aca="1" ref="K36" ca="1">OFFSET($B$2,$I36,COLUMN(A:A),,)</f>
        <v>DR5952-810</v>
      </c>
      <c r="L36" s="44" cm="1">
        <f t="array" aca="1" ref="L36" ca="1">OFFSET($B$2,$I36,COLUMN(B:B),,)</f>
        <v>44729</v>
      </c>
      <c r="M36" s="6" cm="1">
        <f t="array" aca="1" ref="M36" ca="1">OFFSET($B$2,$I36,COLUMN(C:C),,)</f>
        <v>7.5</v>
      </c>
      <c r="N36" s="6" cm="1">
        <f t="array" aca="1" ref="N36" ca="1">OFFSET($B$2,$I36,COLUMN(D:D),,)</f>
        <v>84</v>
      </c>
      <c r="O36" s="6" cm="1">
        <f t="array" aca="1" ref="O36" ca="1">OFFSET($B$2,$I36,COLUMN(E:E),,)</f>
        <v>19</v>
      </c>
      <c r="P36" s="6" cm="1">
        <f t="array" aca="1" ref="P36" ca="1">_xlfn.IFS(AND(N36&gt;O36,O36&lt;120),0,TRUE,1)</f>
        <v>0</v>
      </c>
      <c r="Q36" s="52"/>
      <c r="R36" s="6" cm="1">
        <f t="array" aca="1" ref="R36" ca="1">SMALL(IF(States120=1,ROW($J$3:$J$298)-2,9999),ROW(34:34))</f>
        <v>181</v>
      </c>
      <c r="S36" s="6" t="str" cm="1">
        <f t="array" aca="1" ref="S36" ca="1">OFFSET($J$2,$R36,COLUMN(A:A),,)</f>
        <v>DC0819-001</v>
      </c>
      <c r="T36" s="44" cm="1">
        <f t="array" aca="1" ref="T36" ca="1">OFFSET($J$2,$R36,COLUMN(B:B),,)</f>
        <v>44744</v>
      </c>
      <c r="U36" s="6" cm="1">
        <f t="array" aca="1" ref="U36" ca="1">OFFSET($J$2,$R36,COLUMN(C:C),,)</f>
        <v>9</v>
      </c>
      <c r="V36" s="6" cm="1">
        <f t="array" aca="1" ref="V36" ca="1">OFFSET($J$2,$R36,COLUMN(D:D),,)</f>
        <v>24</v>
      </c>
      <c r="W36" s="6" cm="1">
        <f t="array" aca="1" ref="W36" ca="1">OFFSET($J$2,$R36,COLUMN(E:E),,)</f>
        <v>43</v>
      </c>
      <c r="Y36" s="6" t="str">
        <f>'2_MS_Inventory_deal'!$AZ36</f>
        <v>DA5640-407</v>
      </c>
      <c r="Z36" s="6">
        <f>'2_MS_Inventory_deal'!$BA36</f>
        <v>11</v>
      </c>
      <c r="AA36" s="6">
        <f ca="1">'2_MS_Inventory_deal'!$BB36</f>
        <v>2</v>
      </c>
    </row>
    <row r="37" spans="2:27">
      <c r="B37" s="6">
        <f ca="1">'1_MS_Order_deal'!$BF37</f>
        <v>35</v>
      </c>
      <c r="C37" s="6" t="str">
        <f ca="1">'1_MS_Order_deal'!$BM37</f>
        <v>DC0819-407</v>
      </c>
      <c r="D37" s="44">
        <f ca="1">'1_MS_Order_deal'!$BN37</f>
        <v>44729</v>
      </c>
      <c r="E37" s="6">
        <f ca="1">'1_MS_Order_deal'!$BO37</f>
        <v>12.5</v>
      </c>
      <c r="F37" s="6">
        <f ca="1">'1_MS_Order_deal'!$BP37</f>
        <v>6</v>
      </c>
      <c r="G37" s="6" cm="1">
        <f t="array" aca="1" ref="G37" ca="1">INDEX($AA$3:$AA$230,MATCH($C37&amp;$E37,$Y$3:$Y$230&amp;$Z$3:$Z$230,0))</f>
        <v>0</v>
      </c>
      <c r="H37" s="52"/>
      <c r="I37" s="6" cm="1">
        <f t="array" aca="1" ref="I37" ca="1">SMALL(IF(Inv_QTY&gt;0,ROW($B$3:$B$383)-2,9999),ROW(35:35))</f>
        <v>43</v>
      </c>
      <c r="J37" s="6">
        <v>35</v>
      </c>
      <c r="K37" s="6" t="str" cm="1">
        <f t="array" aca="1" ref="K37" ca="1">OFFSET($B$2,$I37,COLUMN(A:A),,)</f>
        <v>DR5952-810</v>
      </c>
      <c r="L37" s="44" cm="1">
        <f t="array" aca="1" ref="L37" ca="1">OFFSET($B$2,$I37,COLUMN(B:B),,)</f>
        <v>44729</v>
      </c>
      <c r="M37" s="6" cm="1">
        <f t="array" aca="1" ref="M37" ca="1">OFFSET($B$2,$I37,COLUMN(C:C),,)</f>
        <v>8</v>
      </c>
      <c r="N37" s="6" cm="1">
        <f t="array" aca="1" ref="N37" ca="1">OFFSET($B$2,$I37,COLUMN(D:D),,)</f>
        <v>144</v>
      </c>
      <c r="O37" s="6" cm="1">
        <f t="array" aca="1" ref="O37" ca="1">OFFSET($B$2,$I37,COLUMN(E:E),,)</f>
        <v>1</v>
      </c>
      <c r="P37" s="6" cm="1">
        <f t="array" aca="1" ref="P37" ca="1">_xlfn.IFS(AND(N37&gt;O37,O37&lt;120),0,TRUE,1)</f>
        <v>0</v>
      </c>
      <c r="Q37" s="52"/>
      <c r="R37" s="6" cm="1">
        <f t="array" aca="1" ref="R37" ca="1">SMALL(IF(States120=1,ROW($J$3:$J$298)-2,9999),ROW(35:35))</f>
        <v>198</v>
      </c>
      <c r="S37" s="6" t="str" cm="1">
        <f t="array" aca="1" ref="S37" ca="1">OFFSET($J$2,$R37,COLUMN(A:A),,)</f>
        <v>DJ5961-780</v>
      </c>
      <c r="T37" s="44" cm="1">
        <f t="array" aca="1" ref="T37" ca="1">OFFSET($J$2,$R37,COLUMN(B:B),,)</f>
        <v>44744</v>
      </c>
      <c r="U37" s="6" cm="1">
        <f t="array" aca="1" ref="U37" ca="1">OFFSET($J$2,$R37,COLUMN(C:C),,)</f>
        <v>5</v>
      </c>
      <c r="V37" s="6" cm="1">
        <f t="array" aca="1" ref="V37" ca="1">OFFSET($J$2,$R37,COLUMN(D:D),,)</f>
        <v>6</v>
      </c>
      <c r="W37" s="6" cm="1">
        <f t="array" aca="1" ref="W37" ca="1">OFFSET($J$2,$R37,COLUMN(E:E),,)</f>
        <v>6</v>
      </c>
      <c r="Y37" s="6" t="str">
        <f>'2_MS_Inventory_deal'!$AZ37</f>
        <v>DA5640-407</v>
      </c>
      <c r="Z37" s="6">
        <f>'2_MS_Inventory_deal'!$BA37</f>
        <v>11.5</v>
      </c>
      <c r="AA37" s="6">
        <f ca="1">'2_MS_Inventory_deal'!$BB37</f>
        <v>2</v>
      </c>
    </row>
    <row r="38" spans="2:27">
      <c r="B38" s="6">
        <f ca="1">'1_MS_Order_deal'!$BF38</f>
        <v>36</v>
      </c>
      <c r="C38" s="6" t="str">
        <f ca="1">'1_MS_Order_deal'!$BM38</f>
        <v>DR5952-810</v>
      </c>
      <c r="D38" s="44">
        <f ca="1">'1_MS_Order_deal'!$BN38</f>
        <v>44729</v>
      </c>
      <c r="E38" s="6">
        <f ca="1">'1_MS_Order_deal'!$BO38</f>
        <v>4.5</v>
      </c>
      <c r="F38" s="6">
        <f ca="1">'1_MS_Order_deal'!$BP38</f>
        <v>6</v>
      </c>
      <c r="G38" s="6" cm="1">
        <f t="array" aca="1" ref="G38" ca="1">INDEX($AA$3:$AA$230,MATCH($C38&amp;$E38,$Y$3:$Y$230&amp;$Z$3:$Z$230,0))</f>
        <v>0</v>
      </c>
      <c r="H38" s="52"/>
      <c r="I38" s="6" cm="1">
        <f t="array" aca="1" ref="I38" ca="1">SMALL(IF(Inv_QTY&gt;0,ROW($B$3:$B$383)-2,9999),ROW(36:36))</f>
        <v>44</v>
      </c>
      <c r="J38" s="6">
        <v>36</v>
      </c>
      <c r="K38" s="6" t="str" cm="1">
        <f t="array" aca="1" ref="K38" ca="1">OFFSET($B$2,$I38,COLUMN(A:A),,)</f>
        <v>DR5952-810</v>
      </c>
      <c r="L38" s="44" cm="1">
        <f t="array" aca="1" ref="L38" ca="1">OFFSET($B$2,$I38,COLUMN(B:B),,)</f>
        <v>44729</v>
      </c>
      <c r="M38" s="6" cm="1">
        <f t="array" aca="1" ref="M38" ca="1">OFFSET($B$2,$I38,COLUMN(C:C),,)</f>
        <v>8.5</v>
      </c>
      <c r="N38" s="6" cm="1">
        <f t="array" aca="1" ref="N38" ca="1">OFFSET($B$2,$I38,COLUMN(D:D),,)</f>
        <v>150</v>
      </c>
      <c r="O38" s="6" cm="1">
        <f t="array" aca="1" ref="O38" ca="1">OFFSET($B$2,$I38,COLUMN(E:E),,)</f>
        <v>2</v>
      </c>
      <c r="P38" s="6" cm="1">
        <f t="array" aca="1" ref="P38" ca="1">_xlfn.IFS(AND(N38&gt;O38,O38&lt;120),0,TRUE,1)</f>
        <v>0</v>
      </c>
      <c r="Q38" s="52"/>
      <c r="R38" s="6" cm="1">
        <f t="array" aca="1" ref="R38" ca="1">SMALL(IF(States120=1,ROW($J$3:$J$298)-2,9999),ROW(36:36))</f>
        <v>200</v>
      </c>
      <c r="S38" s="6" t="str" cm="1">
        <f t="array" aca="1" ref="S38" ca="1">OFFSET($J$2,$R38,COLUMN(A:A),,)</f>
        <v>DJ5961-780</v>
      </c>
      <c r="T38" s="44" cm="1">
        <f t="array" aca="1" ref="T38" ca="1">OFFSET($J$2,$R38,COLUMN(B:B),,)</f>
        <v>44744</v>
      </c>
      <c r="U38" s="6" cm="1">
        <f t="array" aca="1" ref="U38" ca="1">OFFSET($J$2,$R38,COLUMN(C:C),,)</f>
        <v>7.5</v>
      </c>
      <c r="V38" s="6" cm="1">
        <f t="array" aca="1" ref="V38" ca="1">OFFSET($J$2,$R38,COLUMN(D:D),,)</f>
        <v>48</v>
      </c>
      <c r="W38" s="6" cm="1">
        <f t="array" aca="1" ref="W38" ca="1">OFFSET($J$2,$R38,COLUMN(E:E),,)</f>
        <v>64</v>
      </c>
      <c r="Y38" s="6" t="str">
        <f>'2_MS_Inventory_deal'!$AZ38</f>
        <v>DA5640-407</v>
      </c>
      <c r="Z38" s="6">
        <f>'2_MS_Inventory_deal'!$BA38</f>
        <v>12</v>
      </c>
      <c r="AA38" s="6">
        <f ca="1">'2_MS_Inventory_deal'!$BB38</f>
        <v>1</v>
      </c>
    </row>
    <row r="39" spans="2:27">
      <c r="B39" s="6">
        <f ca="1">'1_MS_Order_deal'!$BF39</f>
        <v>37</v>
      </c>
      <c r="C39" s="6" t="str">
        <f ca="1">'1_MS_Order_deal'!$BM39</f>
        <v>DR5952-810</v>
      </c>
      <c r="D39" s="44">
        <f ca="1">'1_MS_Order_deal'!$BN39</f>
        <v>44729</v>
      </c>
      <c r="E39" s="6">
        <f ca="1">'1_MS_Order_deal'!$BO39</f>
        <v>5</v>
      </c>
      <c r="F39" s="6">
        <f ca="1">'1_MS_Order_deal'!$BP39</f>
        <v>12</v>
      </c>
      <c r="G39" s="6" cm="1">
        <f t="array" aca="1" ref="G39" ca="1">INDEX($AA$3:$AA$230,MATCH($C39&amp;$E39,$Y$3:$Y$230&amp;$Z$3:$Z$230,0))</f>
        <v>1</v>
      </c>
      <c r="H39" s="52"/>
      <c r="I39" s="6" cm="1">
        <f t="array" aca="1" ref="I39" ca="1">SMALL(IF(Inv_QTY&gt;0,ROW($B$3:$B$383)-2,9999),ROW(37:37))</f>
        <v>45</v>
      </c>
      <c r="J39" s="6">
        <v>37</v>
      </c>
      <c r="K39" s="6" t="str" cm="1">
        <f t="array" aca="1" ref="K39" ca="1">OFFSET($B$2,$I39,COLUMN(A:A),,)</f>
        <v>DR5952-810</v>
      </c>
      <c r="L39" s="44" cm="1">
        <f t="array" aca="1" ref="L39" ca="1">OFFSET($B$2,$I39,COLUMN(B:B),,)</f>
        <v>44729</v>
      </c>
      <c r="M39" s="6" cm="1">
        <f t="array" aca="1" ref="M39" ca="1">OFFSET($B$2,$I39,COLUMN(C:C),,)</f>
        <v>9</v>
      </c>
      <c r="N39" s="6" cm="1">
        <f t="array" aca="1" ref="N39" ca="1">OFFSET($B$2,$I39,COLUMN(D:D),,)</f>
        <v>204</v>
      </c>
      <c r="O39" s="6" cm="1">
        <f t="array" aca="1" ref="O39" ca="1">OFFSET($B$2,$I39,COLUMN(E:E),,)</f>
        <v>4</v>
      </c>
      <c r="P39" s="6" cm="1">
        <f t="array" aca="1" ref="P39" ca="1">_xlfn.IFS(AND(N39&gt;O39,O39&lt;120),0,TRUE,1)</f>
        <v>0</v>
      </c>
      <c r="Q39" s="52"/>
      <c r="R39" s="6" cm="1">
        <f t="array" aca="1" ref="R39" ca="1">SMALL(IF(States120=1,ROW($J$3:$J$298)-2,9999),ROW(37:37))</f>
        <v>201</v>
      </c>
      <c r="S39" s="6" t="str" cm="1">
        <f t="array" aca="1" ref="S39" ca="1">OFFSET($J$2,$R39,COLUMN(A:A),,)</f>
        <v>DJ5961-780</v>
      </c>
      <c r="T39" s="44" cm="1">
        <f t="array" aca="1" ref="T39" ca="1">OFFSET($J$2,$R39,COLUMN(B:B),,)</f>
        <v>44744</v>
      </c>
      <c r="U39" s="6" cm="1">
        <f t="array" aca="1" ref="U39" ca="1">OFFSET($J$2,$R39,COLUMN(C:C),,)</f>
        <v>8</v>
      </c>
      <c r="V39" s="6" cm="1">
        <f t="array" aca="1" ref="V39" ca="1">OFFSET($J$2,$R39,COLUMN(D:D),,)</f>
        <v>528</v>
      </c>
      <c r="W39" s="6" cm="1">
        <f t="array" aca="1" ref="W39" ca="1">OFFSET($J$2,$R39,COLUMN(E:E),,)</f>
        <v>302</v>
      </c>
      <c r="Y39" s="6" t="str">
        <f>'2_MS_Inventory_deal'!$AZ39</f>
        <v>DA5640-407</v>
      </c>
      <c r="Z39" s="6">
        <f>'2_MS_Inventory_deal'!$BA39</f>
        <v>12.5</v>
      </c>
      <c r="AA39" s="6">
        <f ca="1">'2_MS_Inventory_deal'!$BB39</f>
        <v>1</v>
      </c>
    </row>
    <row r="40" spans="2:27">
      <c r="B40" s="6">
        <f ca="1">'1_MS_Order_deal'!$BF40</f>
        <v>38</v>
      </c>
      <c r="C40" s="6" t="str">
        <f ca="1">'1_MS_Order_deal'!$BM40</f>
        <v>DR5952-810</v>
      </c>
      <c r="D40" s="44">
        <f ca="1">'1_MS_Order_deal'!$BN40</f>
        <v>44729</v>
      </c>
      <c r="E40" s="6">
        <f ca="1">'1_MS_Order_deal'!$BO40</f>
        <v>5.5</v>
      </c>
      <c r="F40" s="6">
        <f ca="1">'1_MS_Order_deal'!$BP40</f>
        <v>18</v>
      </c>
      <c r="G40" s="6" cm="1">
        <f t="array" aca="1" ref="G40" ca="1">INDEX($AA$3:$AA$230,MATCH($C40&amp;$E40,$Y$3:$Y$230&amp;$Z$3:$Z$230,0))</f>
        <v>1</v>
      </c>
      <c r="H40" s="52"/>
      <c r="I40" s="6" cm="1">
        <f t="array" aca="1" ref="I40" ca="1">SMALL(IF(Inv_QTY&gt;0,ROW($B$3:$B$383)-2,9999),ROW(38:38))</f>
        <v>47</v>
      </c>
      <c r="J40" s="6">
        <v>38</v>
      </c>
      <c r="K40" s="6" t="str" cm="1">
        <f t="array" aca="1" ref="K40" ca="1">OFFSET($B$2,$I40,COLUMN(A:A),,)</f>
        <v>DR5952-810</v>
      </c>
      <c r="L40" s="44" cm="1">
        <f t="array" aca="1" ref="L40" ca="1">OFFSET($B$2,$I40,COLUMN(B:B),,)</f>
        <v>44729</v>
      </c>
      <c r="M40" s="6" cm="1">
        <f t="array" aca="1" ref="M40" ca="1">OFFSET($B$2,$I40,COLUMN(C:C),,)</f>
        <v>10</v>
      </c>
      <c r="N40" s="6" cm="1">
        <f t="array" aca="1" ref="N40" ca="1">OFFSET($B$2,$I40,COLUMN(D:D),,)</f>
        <v>156</v>
      </c>
      <c r="O40" s="6" cm="1">
        <f t="array" aca="1" ref="O40" ca="1">OFFSET($B$2,$I40,COLUMN(E:E),,)</f>
        <v>4</v>
      </c>
      <c r="P40" s="6" cm="1">
        <f t="array" aca="1" ref="P40" ca="1">_xlfn.IFS(AND(N40&gt;O40,O40&lt;120),0,TRUE,1)</f>
        <v>0</v>
      </c>
      <c r="Q40" s="52"/>
      <c r="R40" s="6" cm="1">
        <f t="array" aca="1" ref="R40" ca="1">SMALL(IF(States120=1,ROW($J$3:$J$298)-2,9999),ROW(38:38))</f>
        <v>203</v>
      </c>
      <c r="S40" s="6" t="str" cm="1">
        <f t="array" aca="1" ref="S40" ca="1">OFFSET($J$2,$R40,COLUMN(A:A),,)</f>
        <v>DJ5961-780</v>
      </c>
      <c r="T40" s="44" cm="1">
        <f t="array" aca="1" ref="T40" ca="1">OFFSET($J$2,$R40,COLUMN(B:B),,)</f>
        <v>44744</v>
      </c>
      <c r="U40" s="6" cm="1">
        <f t="array" aca="1" ref="U40" ca="1">OFFSET($J$2,$R40,COLUMN(C:C),,)</f>
        <v>9</v>
      </c>
      <c r="V40" s="6" cm="1">
        <f t="array" aca="1" ref="V40" ca="1">OFFSET($J$2,$R40,COLUMN(D:D),,)</f>
        <v>720</v>
      </c>
      <c r="W40" s="6" cm="1">
        <f t="array" aca="1" ref="W40" ca="1">OFFSET($J$2,$R40,COLUMN(E:E),,)</f>
        <v>678</v>
      </c>
      <c r="Y40" s="6" t="str">
        <f>'2_MS_Inventory_deal'!$AZ40</f>
        <v>DA5640-407</v>
      </c>
      <c r="Z40" s="6">
        <f>'2_MS_Inventory_deal'!$BA40</f>
        <v>13</v>
      </c>
      <c r="AA40" s="6">
        <f ca="1">'2_MS_Inventory_deal'!$BB40</f>
        <v>16</v>
      </c>
    </row>
    <row r="41" spans="2:27">
      <c r="B41" s="6">
        <f ca="1">'1_MS_Order_deal'!$BF41</f>
        <v>39</v>
      </c>
      <c r="C41" s="6" t="str">
        <f ca="1">'1_MS_Order_deal'!$BM41</f>
        <v>DR5952-810</v>
      </c>
      <c r="D41" s="44">
        <f ca="1">'1_MS_Order_deal'!$BN41</f>
        <v>44729</v>
      </c>
      <c r="E41" s="6">
        <f ca="1">'1_MS_Order_deal'!$BO41</f>
        <v>6</v>
      </c>
      <c r="F41" s="6">
        <f ca="1">'1_MS_Order_deal'!$BP41</f>
        <v>24</v>
      </c>
      <c r="G41" s="6" cm="1">
        <f t="array" aca="1" ref="G41" ca="1">INDEX($AA$3:$AA$230,MATCH($C41&amp;$E41,$Y$3:$Y$230&amp;$Z$3:$Z$230,0))</f>
        <v>0</v>
      </c>
      <c r="H41" s="52"/>
      <c r="I41" s="6" cm="1">
        <f t="array" aca="1" ref="I41" ca="1">SMALL(IF(Inv_QTY&gt;0,ROW($B$3:$B$383)-2,9999),ROW(39:39))</f>
        <v>49</v>
      </c>
      <c r="J41" s="6">
        <v>39</v>
      </c>
      <c r="K41" s="6" t="str" cm="1">
        <f t="array" aca="1" ref="K41" ca="1">OFFSET($B$2,$I41,COLUMN(A:A),,)</f>
        <v>DR5952-810</v>
      </c>
      <c r="L41" s="44" cm="1">
        <f t="array" aca="1" ref="L41" ca="1">OFFSET($B$2,$I41,COLUMN(B:B),,)</f>
        <v>44729</v>
      </c>
      <c r="M41" s="6" cm="1">
        <f t="array" aca="1" ref="M41" ca="1">OFFSET($B$2,$I41,COLUMN(C:C),,)</f>
        <v>11</v>
      </c>
      <c r="N41" s="6" cm="1">
        <f t="array" aca="1" ref="N41" ca="1">OFFSET($B$2,$I41,COLUMN(D:D),,)</f>
        <v>72</v>
      </c>
      <c r="O41" s="6" cm="1">
        <f t="array" aca="1" ref="O41" ca="1">OFFSET($B$2,$I41,COLUMN(E:E),,)</f>
        <v>1</v>
      </c>
      <c r="P41" s="6" cm="1">
        <f t="array" aca="1" ref="P41" ca="1">_xlfn.IFS(AND(N41&gt;O41,O41&lt;120),0,TRUE,1)</f>
        <v>0</v>
      </c>
      <c r="Q41" s="52"/>
      <c r="R41" s="6" cm="1">
        <f t="array" aca="1" ref="R41" ca="1">SMALL(IF(States120=1,ROW($J$3:$J$298)-2,9999),ROW(39:39))</f>
        <v>205</v>
      </c>
      <c r="S41" s="6" t="str" cm="1">
        <f t="array" aca="1" ref="S41" ca="1">OFFSET($J$2,$R41,COLUMN(A:A),,)</f>
        <v>DJ5961-780</v>
      </c>
      <c r="T41" s="44" cm="1">
        <f t="array" aca="1" ref="T41" ca="1">OFFSET($J$2,$R41,COLUMN(B:B),,)</f>
        <v>44744</v>
      </c>
      <c r="U41" s="6" cm="1">
        <f t="array" aca="1" ref="U41" ca="1">OFFSET($J$2,$R41,COLUMN(C:C),,)</f>
        <v>10</v>
      </c>
      <c r="V41" s="6" cm="1">
        <f t="array" aca="1" ref="V41" ca="1">OFFSET($J$2,$R41,COLUMN(D:D),,)</f>
        <v>594</v>
      </c>
      <c r="W41" s="6" cm="1">
        <f t="array" aca="1" ref="W41" ca="1">OFFSET($J$2,$R41,COLUMN(E:E),,)</f>
        <v>788</v>
      </c>
      <c r="Y41" s="6" t="str">
        <f>'2_MS_Inventory_deal'!$AZ41</f>
        <v>DC0819-407</v>
      </c>
      <c r="Z41" s="6">
        <f>'2_MS_Inventory_deal'!$BA41</f>
        <v>4</v>
      </c>
      <c r="AA41" s="6">
        <f ca="1">'2_MS_Inventory_deal'!$BB41</f>
        <v>0</v>
      </c>
    </row>
    <row r="42" spans="2:27">
      <c r="B42" s="6">
        <f ca="1">'1_MS_Order_deal'!$BF42</f>
        <v>40</v>
      </c>
      <c r="C42" s="6" t="str">
        <f ca="1">'1_MS_Order_deal'!$BM42</f>
        <v>DR5952-810</v>
      </c>
      <c r="D42" s="44">
        <f ca="1">'1_MS_Order_deal'!$BN42</f>
        <v>44729</v>
      </c>
      <c r="E42" s="6">
        <f ca="1">'1_MS_Order_deal'!$BO42</f>
        <v>6.5</v>
      </c>
      <c r="F42" s="6">
        <f ca="1">'1_MS_Order_deal'!$BP42</f>
        <v>30</v>
      </c>
      <c r="G42" s="6" cm="1">
        <f t="array" aca="1" ref="G42" ca="1">INDEX($AA$3:$AA$230,MATCH($C42&amp;$E42,$Y$3:$Y$230&amp;$Z$3:$Z$230,0))</f>
        <v>1</v>
      </c>
      <c r="H42" s="52"/>
      <c r="I42" s="6" cm="1">
        <f t="array" aca="1" ref="I42" ca="1">SMALL(IF(Inv_QTY&gt;0,ROW($B$3:$B$383)-2,9999),ROW(40:40))</f>
        <v>50</v>
      </c>
      <c r="J42" s="6">
        <v>40</v>
      </c>
      <c r="K42" s="6" t="str" cm="1">
        <f t="array" aca="1" ref="K42" ca="1">OFFSET($B$2,$I42,COLUMN(A:A),,)</f>
        <v>DR5952-810</v>
      </c>
      <c r="L42" s="44" cm="1">
        <f t="array" aca="1" ref="L42" ca="1">OFFSET($B$2,$I42,COLUMN(B:B),,)</f>
        <v>44729</v>
      </c>
      <c r="M42" s="6" cm="1">
        <f t="array" aca="1" ref="M42" ca="1">OFFSET($B$2,$I42,COLUMN(C:C),,)</f>
        <v>11.5</v>
      </c>
      <c r="N42" s="6" cm="1">
        <f t="array" aca="1" ref="N42" ca="1">OFFSET($B$2,$I42,COLUMN(D:D),,)</f>
        <v>30</v>
      </c>
      <c r="O42" s="6" cm="1">
        <f t="array" aca="1" ref="O42" ca="1">OFFSET($B$2,$I42,COLUMN(E:E),,)</f>
        <v>1</v>
      </c>
      <c r="P42" s="6" cm="1">
        <f t="array" aca="1" ref="P42" ca="1">_xlfn.IFS(AND(N42&gt;O42,O42&lt;120),0,TRUE,1)</f>
        <v>0</v>
      </c>
      <c r="Q42" s="52"/>
      <c r="R42" s="6" cm="1">
        <f t="array" aca="1" ref="R42" ca="1">SMALL(IF(States120=1,ROW($J$3:$J$298)-2,9999),ROW(40:40))</f>
        <v>210</v>
      </c>
      <c r="S42" s="6" t="str" cm="1">
        <f t="array" aca="1" ref="S42" ca="1">OFFSET($J$2,$R42,COLUMN(A:A),,)</f>
        <v>DJ5961-780</v>
      </c>
      <c r="T42" s="44" cm="1">
        <f t="array" aca="1" ref="T42" ca="1">OFFSET($J$2,$R42,COLUMN(B:B),,)</f>
        <v>44744</v>
      </c>
      <c r="U42" s="6" cm="1">
        <f t="array" aca="1" ref="U42" ca="1">OFFSET($J$2,$R42,COLUMN(C:C),,)</f>
        <v>13</v>
      </c>
      <c r="V42" s="6" cm="1">
        <f t="array" aca="1" ref="V42" ca="1">OFFSET($J$2,$R42,COLUMN(D:D),,)</f>
        <v>12</v>
      </c>
      <c r="W42" s="6" cm="1">
        <f t="array" aca="1" ref="W42" ca="1">OFFSET($J$2,$R42,COLUMN(E:E),,)</f>
        <v>13</v>
      </c>
      <c r="Y42" s="6" t="str">
        <f>'2_MS_Inventory_deal'!$AZ42</f>
        <v>DC0819-407</v>
      </c>
      <c r="Z42" s="6">
        <f>'2_MS_Inventory_deal'!$BA42</f>
        <v>4.5</v>
      </c>
      <c r="AA42" s="6">
        <f ca="1">'2_MS_Inventory_deal'!$BB42</f>
        <v>5</v>
      </c>
    </row>
    <row r="43" spans="2:27">
      <c r="B43" s="6">
        <f ca="1">'1_MS_Order_deal'!$BF43</f>
        <v>41</v>
      </c>
      <c r="C43" s="6" t="str">
        <f ca="1">'1_MS_Order_deal'!$BM43</f>
        <v>DR5952-810</v>
      </c>
      <c r="D43" s="44">
        <f ca="1">'1_MS_Order_deal'!$BN43</f>
        <v>44729</v>
      </c>
      <c r="E43" s="6">
        <f ca="1">'1_MS_Order_deal'!$BO43</f>
        <v>7</v>
      </c>
      <c r="F43" s="6">
        <f ca="1">'1_MS_Order_deal'!$BP43</f>
        <v>72</v>
      </c>
      <c r="G43" s="6" cm="1">
        <f t="array" aca="1" ref="G43" ca="1">INDEX($AA$3:$AA$230,MATCH($C43&amp;$E43,$Y$3:$Y$230&amp;$Z$3:$Z$230,0))</f>
        <v>12</v>
      </c>
      <c r="H43" s="52"/>
      <c r="I43" s="6" cm="1">
        <f t="array" aca="1" ref="I43" ca="1">SMALL(IF(Inv_QTY&gt;0,ROW($B$3:$B$383)-2,9999),ROW(41:41))</f>
        <v>52</v>
      </c>
      <c r="J43" s="6">
        <v>41</v>
      </c>
      <c r="K43" s="6" t="str" cm="1">
        <f t="array" aca="1" ref="K43" ca="1">OFFSET($B$2,$I43,COLUMN(A:A),,)</f>
        <v>DJ5963-780</v>
      </c>
      <c r="L43" s="44" cm="1">
        <f t="array" aca="1" ref="L43" ca="1">OFFSET($B$2,$I43,COLUMN(B:B),,)</f>
        <v>44735</v>
      </c>
      <c r="M43" s="6" cm="1">
        <f t="array" aca="1" ref="M43" ca="1">OFFSET($B$2,$I43,COLUMN(C:C),,)</f>
        <v>6</v>
      </c>
      <c r="N43" s="6" cm="1">
        <f t="array" aca="1" ref="N43" ca="1">OFFSET($B$2,$I43,COLUMN(D:D),,)</f>
        <v>6</v>
      </c>
      <c r="O43" s="6" cm="1">
        <f t="array" aca="1" ref="O43" ca="1">OFFSET($B$2,$I43,COLUMN(E:E),,)</f>
        <v>1</v>
      </c>
      <c r="P43" s="6" cm="1">
        <f t="array" aca="1" ref="P43" ca="1">_xlfn.IFS(AND(N43&gt;O43,O43&lt;120),0,TRUE,1)</f>
        <v>0</v>
      </c>
      <c r="Q43" s="52"/>
      <c r="R43" s="6" cm="1">
        <f t="array" aca="1" ref="R43" ca="1">SMALL(IF(States120=1,ROW($J$3:$J$298)-2,9999),ROW(41:41))</f>
        <v>226</v>
      </c>
      <c r="S43" s="6" t="str" cm="1">
        <f t="array" aca="1" ref="S43" ca="1">OFFSET($J$2,$R43,COLUMN(A:A),,)</f>
        <v>DJ5961-001</v>
      </c>
      <c r="T43" s="44" cm="1">
        <f t="array" aca="1" ref="T43" ca="1">OFFSET($J$2,$R43,COLUMN(B:B),,)</f>
        <v>44744</v>
      </c>
      <c r="U43" s="6" cm="1">
        <f t="array" aca="1" ref="U43" ca="1">OFFSET($J$2,$R43,COLUMN(C:C),,)</f>
        <v>7</v>
      </c>
      <c r="V43" s="6" cm="1">
        <f t="array" aca="1" ref="V43" ca="1">OFFSET($J$2,$R43,COLUMN(D:D),,)</f>
        <v>36</v>
      </c>
      <c r="W43" s="6" cm="1">
        <f t="array" aca="1" ref="W43" ca="1">OFFSET($J$2,$R43,COLUMN(E:E),,)</f>
        <v>143</v>
      </c>
      <c r="Y43" s="6" t="str">
        <f>'2_MS_Inventory_deal'!$AZ43</f>
        <v>DC0819-407</v>
      </c>
      <c r="Z43" s="6">
        <f>'2_MS_Inventory_deal'!$BA43</f>
        <v>5</v>
      </c>
      <c r="AA43" s="6">
        <f ca="1">'2_MS_Inventory_deal'!$BB43</f>
        <v>2</v>
      </c>
    </row>
    <row r="44" spans="2:27">
      <c r="B44" s="6">
        <f ca="1">'1_MS_Order_deal'!$BF44</f>
        <v>42</v>
      </c>
      <c r="C44" s="6" t="str">
        <f ca="1">'1_MS_Order_deal'!$BM44</f>
        <v>DR5952-810</v>
      </c>
      <c r="D44" s="44">
        <f ca="1">'1_MS_Order_deal'!$BN44</f>
        <v>44729</v>
      </c>
      <c r="E44" s="6">
        <f ca="1">'1_MS_Order_deal'!$BO44</f>
        <v>7.5</v>
      </c>
      <c r="F44" s="6">
        <f ca="1">'1_MS_Order_deal'!$BP44</f>
        <v>84</v>
      </c>
      <c r="G44" s="6" cm="1">
        <f t="array" aca="1" ref="G44" ca="1">INDEX($AA$3:$AA$230,MATCH($C44&amp;$E44,$Y$3:$Y$230&amp;$Z$3:$Z$230,0))</f>
        <v>19</v>
      </c>
      <c r="H44" s="52"/>
      <c r="I44" s="6" cm="1">
        <f t="array" aca="1" ref="I44" ca="1">SMALL(IF(Inv_QTY&gt;0,ROW($B$3:$B$383)-2,9999),ROW(42:42))</f>
        <v>53</v>
      </c>
      <c r="J44" s="6">
        <v>42</v>
      </c>
      <c r="K44" s="6" t="str" cm="1">
        <f t="array" aca="1" ref="K44" ca="1">OFFSET($B$2,$I44,COLUMN(A:A),,)</f>
        <v>DJ5963-780</v>
      </c>
      <c r="L44" s="44" cm="1">
        <f t="array" aca="1" ref="L44" ca="1">OFFSET($B$2,$I44,COLUMN(B:B),,)</f>
        <v>44735</v>
      </c>
      <c r="M44" s="6" cm="1">
        <f t="array" aca="1" ref="M44" ca="1">OFFSET($B$2,$I44,COLUMN(C:C),,)</f>
        <v>6.5</v>
      </c>
      <c r="N44" s="6" cm="1">
        <f t="array" aca="1" ref="N44" ca="1">OFFSET($B$2,$I44,COLUMN(D:D),,)</f>
        <v>6</v>
      </c>
      <c r="O44" s="6" cm="1">
        <f t="array" aca="1" ref="O44" ca="1">OFFSET($B$2,$I44,COLUMN(E:E),,)</f>
        <v>3</v>
      </c>
      <c r="P44" s="6" cm="1">
        <f t="array" aca="1" ref="P44" ca="1">_xlfn.IFS(AND(N44&gt;O44,O44&lt;120),0,TRUE,1)</f>
        <v>0</v>
      </c>
      <c r="Q44" s="52"/>
      <c r="R44" s="6" cm="1">
        <f t="array" aca="1" ref="R44" ca="1">SMALL(IF(States120=1,ROW($J$3:$J$298)-2,9999),ROW(42:42))</f>
        <v>227</v>
      </c>
      <c r="S44" s="6" t="str" cm="1">
        <f t="array" aca="1" ref="S44" ca="1">OFFSET($J$2,$R44,COLUMN(A:A),,)</f>
        <v>DJ5961-001</v>
      </c>
      <c r="T44" s="44" cm="1">
        <f t="array" aca="1" ref="T44" ca="1">OFFSET($J$2,$R44,COLUMN(B:B),,)</f>
        <v>44744</v>
      </c>
      <c r="U44" s="6" cm="1">
        <f t="array" aca="1" ref="U44" ca="1">OFFSET($J$2,$R44,COLUMN(C:C),,)</f>
        <v>7.5</v>
      </c>
      <c r="V44" s="6" cm="1">
        <f t="array" aca="1" ref="V44" ca="1">OFFSET($J$2,$R44,COLUMN(D:D),,)</f>
        <v>24</v>
      </c>
      <c r="W44" s="6" cm="1">
        <f t="array" aca="1" ref="W44" ca="1">OFFSET($J$2,$R44,COLUMN(E:E),,)</f>
        <v>98</v>
      </c>
      <c r="Y44" s="6" t="str">
        <f>'2_MS_Inventory_deal'!$AZ44</f>
        <v>DC0819-407</v>
      </c>
      <c r="Z44" s="6">
        <f>'2_MS_Inventory_deal'!$BA44</f>
        <v>5.5</v>
      </c>
      <c r="AA44" s="6">
        <f ca="1">'2_MS_Inventory_deal'!$BB44</f>
        <v>5</v>
      </c>
    </row>
    <row r="45" spans="2:27">
      <c r="B45" s="6">
        <f ca="1">'1_MS_Order_deal'!$BF45</f>
        <v>43</v>
      </c>
      <c r="C45" s="6" t="str">
        <f ca="1">'1_MS_Order_deal'!$BM45</f>
        <v>DR5952-810</v>
      </c>
      <c r="D45" s="44">
        <f ca="1">'1_MS_Order_deal'!$BN45</f>
        <v>44729</v>
      </c>
      <c r="E45" s="6">
        <f ca="1">'1_MS_Order_deal'!$BO45</f>
        <v>8</v>
      </c>
      <c r="F45" s="6">
        <f ca="1">'1_MS_Order_deal'!$BP45</f>
        <v>144</v>
      </c>
      <c r="G45" s="6" cm="1">
        <f t="array" aca="1" ref="G45" ca="1">INDEX($AA$3:$AA$230,MATCH($C45&amp;$E45,$Y$3:$Y$230&amp;$Z$3:$Z$230,0))</f>
        <v>1</v>
      </c>
      <c r="H45" s="52"/>
      <c r="I45" s="6" cm="1">
        <f t="array" aca="1" ref="I45" ca="1">SMALL(IF(Inv_QTY&gt;0,ROW($B$3:$B$383)-2,9999),ROW(43:43))</f>
        <v>54</v>
      </c>
      <c r="J45" s="6">
        <v>43</v>
      </c>
      <c r="K45" s="6" t="str" cm="1">
        <f t="array" aca="1" ref="K45" ca="1">OFFSET($B$2,$I45,COLUMN(A:A),,)</f>
        <v>DJ5963-780</v>
      </c>
      <c r="L45" s="44" cm="1">
        <f t="array" aca="1" ref="L45" ca="1">OFFSET($B$2,$I45,COLUMN(B:B),,)</f>
        <v>44735</v>
      </c>
      <c r="M45" s="6" cm="1">
        <f t="array" aca="1" ref="M45" ca="1">OFFSET($B$2,$I45,COLUMN(C:C),,)</f>
        <v>7</v>
      </c>
      <c r="N45" s="6" cm="1">
        <f t="array" aca="1" ref="N45" ca="1">OFFSET($B$2,$I45,COLUMN(D:D),,)</f>
        <v>102</v>
      </c>
      <c r="O45" s="6" cm="1">
        <f t="array" aca="1" ref="O45" ca="1">OFFSET($B$2,$I45,COLUMN(E:E),,)</f>
        <v>4</v>
      </c>
      <c r="P45" s="6" cm="1">
        <f t="array" aca="1" ref="P45" ca="1">_xlfn.IFS(AND(N45&gt;O45,O45&lt;120),0,TRUE,1)</f>
        <v>0</v>
      </c>
      <c r="Q45" s="52"/>
      <c r="R45" s="6" cm="1">
        <f t="array" aca="1" ref="R45" ca="1">SMALL(IF(States120=1,ROW($J$3:$J$298)-2,9999),ROW(43:43))</f>
        <v>228</v>
      </c>
      <c r="S45" s="6" t="str" cm="1">
        <f t="array" aca="1" ref="S45" ca="1">OFFSET($J$2,$R45,COLUMN(A:A),,)</f>
        <v>DJ5961-001</v>
      </c>
      <c r="T45" s="44" cm="1">
        <f t="array" aca="1" ref="T45" ca="1">OFFSET($J$2,$R45,COLUMN(B:B),,)</f>
        <v>44744</v>
      </c>
      <c r="U45" s="6" cm="1">
        <f t="array" aca="1" ref="U45" ca="1">OFFSET($J$2,$R45,COLUMN(C:C),,)</f>
        <v>8</v>
      </c>
      <c r="V45" s="6" cm="1">
        <f t="array" aca="1" ref="V45" ca="1">OFFSET($J$2,$R45,COLUMN(D:D),,)</f>
        <v>60</v>
      </c>
      <c r="W45" s="6" cm="1">
        <f t="array" aca="1" ref="W45" ca="1">OFFSET($J$2,$R45,COLUMN(E:E),,)</f>
        <v>158</v>
      </c>
      <c r="Y45" s="6" t="str">
        <f>'2_MS_Inventory_deal'!$AZ45</f>
        <v>DC0819-407</v>
      </c>
      <c r="Z45" s="6">
        <f>'2_MS_Inventory_deal'!$BA45</f>
        <v>6</v>
      </c>
      <c r="AA45" s="6">
        <f ca="1">'2_MS_Inventory_deal'!$BB45</f>
        <v>0</v>
      </c>
    </row>
    <row r="46" spans="2:27">
      <c r="B46" s="6">
        <f ca="1">'1_MS_Order_deal'!$BF46</f>
        <v>44</v>
      </c>
      <c r="C46" s="6" t="str">
        <f ca="1">'1_MS_Order_deal'!$BM46</f>
        <v>DR5952-810</v>
      </c>
      <c r="D46" s="44">
        <f ca="1">'1_MS_Order_deal'!$BN46</f>
        <v>44729</v>
      </c>
      <c r="E46" s="6">
        <f ca="1">'1_MS_Order_deal'!$BO46</f>
        <v>8.5</v>
      </c>
      <c r="F46" s="6">
        <f ca="1">'1_MS_Order_deal'!$BP46</f>
        <v>150</v>
      </c>
      <c r="G46" s="6" cm="1">
        <f t="array" aca="1" ref="G46" ca="1">INDEX($AA$3:$AA$230,MATCH($C46&amp;$E46,$Y$3:$Y$230&amp;$Z$3:$Z$230,0))</f>
        <v>2</v>
      </c>
      <c r="H46" s="52"/>
      <c r="I46" s="6" cm="1">
        <f t="array" aca="1" ref="I46" ca="1">SMALL(IF(Inv_QTY&gt;0,ROW($B$3:$B$383)-2,9999),ROW(44:44))</f>
        <v>55</v>
      </c>
      <c r="J46" s="6">
        <v>44</v>
      </c>
      <c r="K46" s="6" t="str" cm="1">
        <f t="array" aca="1" ref="K46" ca="1">OFFSET($B$2,$I46,COLUMN(A:A),,)</f>
        <v>DJ5963-780</v>
      </c>
      <c r="L46" s="44" cm="1">
        <f t="array" aca="1" ref="L46" ca="1">OFFSET($B$2,$I46,COLUMN(B:B),,)</f>
        <v>44735</v>
      </c>
      <c r="M46" s="6" cm="1">
        <f t="array" aca="1" ref="M46" ca="1">OFFSET($B$2,$I46,COLUMN(C:C),,)</f>
        <v>7.5</v>
      </c>
      <c r="N46" s="6" cm="1">
        <f t="array" aca="1" ref="N46" ca="1">OFFSET($B$2,$I46,COLUMN(D:D),,)</f>
        <v>102</v>
      </c>
      <c r="O46" s="6" cm="1">
        <f t="array" aca="1" ref="O46" ca="1">OFFSET($B$2,$I46,COLUMN(E:E),,)</f>
        <v>3</v>
      </c>
      <c r="P46" s="6" cm="1">
        <f t="array" aca="1" ref="P46" ca="1">_xlfn.IFS(AND(N46&gt;O46,O46&lt;120),0,TRUE,1)</f>
        <v>0</v>
      </c>
      <c r="Q46" s="52"/>
      <c r="R46" s="6" cm="1">
        <f t="array" aca="1" ref="R46" ca="1">SMALL(IF(States120=1,ROW($J$3:$J$298)-2,9999),ROW(44:44))</f>
        <v>229</v>
      </c>
      <c r="S46" s="6" t="str" cm="1">
        <f t="array" aca="1" ref="S46" ca="1">OFFSET($J$2,$R46,COLUMN(A:A),,)</f>
        <v>DJ5961-001</v>
      </c>
      <c r="T46" s="44" cm="1">
        <f t="array" aca="1" ref="T46" ca="1">OFFSET($J$2,$R46,COLUMN(B:B),,)</f>
        <v>44744</v>
      </c>
      <c r="U46" s="6" cm="1">
        <f t="array" aca="1" ref="U46" ca="1">OFFSET($J$2,$R46,COLUMN(C:C),,)</f>
        <v>8.5</v>
      </c>
      <c r="V46" s="6" cm="1">
        <f t="array" aca="1" ref="V46" ca="1">OFFSET($J$2,$R46,COLUMN(D:D),,)</f>
        <v>48</v>
      </c>
      <c r="W46" s="6" cm="1">
        <f t="array" aca="1" ref="W46" ca="1">OFFSET($J$2,$R46,COLUMN(E:E),,)</f>
        <v>97</v>
      </c>
      <c r="Y46" s="6" t="str">
        <f>'2_MS_Inventory_deal'!$AZ46</f>
        <v>DC0819-407</v>
      </c>
      <c r="Z46" s="6">
        <f>'2_MS_Inventory_deal'!$BA46</f>
        <v>6.5</v>
      </c>
      <c r="AA46" s="6">
        <f ca="1">'2_MS_Inventory_deal'!$BB46</f>
        <v>1</v>
      </c>
    </row>
    <row r="47" spans="2:27">
      <c r="B47" s="6">
        <f ca="1">'1_MS_Order_deal'!$BF47</f>
        <v>45</v>
      </c>
      <c r="C47" s="6" t="str">
        <f ca="1">'1_MS_Order_deal'!$BM47</f>
        <v>DR5952-810</v>
      </c>
      <c r="D47" s="44">
        <f ca="1">'1_MS_Order_deal'!$BN47</f>
        <v>44729</v>
      </c>
      <c r="E47" s="6">
        <f ca="1">'1_MS_Order_deal'!$BO47</f>
        <v>9</v>
      </c>
      <c r="F47" s="6">
        <f ca="1">'1_MS_Order_deal'!$BP47</f>
        <v>204</v>
      </c>
      <c r="G47" s="6" cm="1">
        <f t="array" aca="1" ref="G47" ca="1">INDEX($AA$3:$AA$230,MATCH($C47&amp;$E47,$Y$3:$Y$230&amp;$Z$3:$Z$230,0))</f>
        <v>4</v>
      </c>
      <c r="H47" s="52"/>
      <c r="I47" s="6" cm="1">
        <f t="array" aca="1" ref="I47" ca="1">SMALL(IF(Inv_QTY&gt;0,ROW($B$3:$B$383)-2,9999),ROW(45:45))</f>
        <v>56</v>
      </c>
      <c r="J47" s="6">
        <v>45</v>
      </c>
      <c r="K47" s="6" t="str" cm="1">
        <f t="array" aca="1" ref="K47" ca="1">OFFSET($B$2,$I47,COLUMN(A:A),,)</f>
        <v>DJ5963-780</v>
      </c>
      <c r="L47" s="44" cm="1">
        <f t="array" aca="1" ref="L47" ca="1">OFFSET($B$2,$I47,COLUMN(B:B),,)</f>
        <v>44735</v>
      </c>
      <c r="M47" s="6" cm="1">
        <f t="array" aca="1" ref="M47" ca="1">OFFSET($B$2,$I47,COLUMN(C:C),,)</f>
        <v>8</v>
      </c>
      <c r="N47" s="6" cm="1">
        <f t="array" aca="1" ref="N47" ca="1">OFFSET($B$2,$I47,COLUMN(D:D),,)</f>
        <v>240</v>
      </c>
      <c r="O47" s="6" cm="1">
        <f t="array" aca="1" ref="O47" ca="1">OFFSET($B$2,$I47,COLUMN(E:E),,)</f>
        <v>4</v>
      </c>
      <c r="P47" s="6" cm="1">
        <f t="array" aca="1" ref="P47" ca="1">_xlfn.IFS(AND(N47&gt;O47,O47&lt;120),0,TRUE,1)</f>
        <v>0</v>
      </c>
      <c r="Q47" s="52"/>
      <c r="R47" s="6" cm="1">
        <f t="array" aca="1" ref="R47" ca="1">SMALL(IF(States120=1,ROW($J$3:$J$298)-2,9999),ROW(45:45))</f>
        <v>230</v>
      </c>
      <c r="S47" s="6" t="str" cm="1">
        <f t="array" aca="1" ref="S47" ca="1">OFFSET($J$2,$R47,COLUMN(A:A),,)</f>
        <v>DJ5961-001</v>
      </c>
      <c r="T47" s="44" cm="1">
        <f t="array" aca="1" ref="T47" ca="1">OFFSET($J$2,$R47,COLUMN(B:B),,)</f>
        <v>44744</v>
      </c>
      <c r="U47" s="6" cm="1">
        <f t="array" aca="1" ref="U47" ca="1">OFFSET($J$2,$R47,COLUMN(C:C),,)</f>
        <v>9</v>
      </c>
      <c r="V47" s="6" cm="1">
        <f t="array" aca="1" ref="V47" ca="1">OFFSET($J$2,$R47,COLUMN(D:D),,)</f>
        <v>48</v>
      </c>
      <c r="W47" s="6" cm="1">
        <f t="array" aca="1" ref="W47" ca="1">OFFSET($J$2,$R47,COLUMN(E:E),,)</f>
        <v>59</v>
      </c>
      <c r="Y47" s="6" t="str">
        <f>'2_MS_Inventory_deal'!$AZ47</f>
        <v>DC0819-407</v>
      </c>
      <c r="Z47" s="6">
        <f>'2_MS_Inventory_deal'!$BA47</f>
        <v>7</v>
      </c>
      <c r="AA47" s="6">
        <f ca="1">'2_MS_Inventory_deal'!$BB47</f>
        <v>23</v>
      </c>
    </row>
    <row r="48" spans="2:27">
      <c r="B48" s="6">
        <f ca="1">'1_MS_Order_deal'!$BF48</f>
        <v>46</v>
      </c>
      <c r="C48" s="6" t="str">
        <f ca="1">'1_MS_Order_deal'!$BM48</f>
        <v>DR5952-810</v>
      </c>
      <c r="D48" s="44">
        <f ca="1">'1_MS_Order_deal'!$BN48</f>
        <v>44729</v>
      </c>
      <c r="E48" s="6">
        <f ca="1">'1_MS_Order_deal'!$BO48</f>
        <v>9.5</v>
      </c>
      <c r="F48" s="6">
        <f ca="1">'1_MS_Order_deal'!$BP48</f>
        <v>204</v>
      </c>
      <c r="G48" s="6" cm="1">
        <f t="array" aca="1" ref="G48" ca="1">INDEX($AA$3:$AA$230,MATCH($C48&amp;$E48,$Y$3:$Y$230&amp;$Z$3:$Z$230,0))</f>
        <v>0</v>
      </c>
      <c r="H48" s="52"/>
      <c r="I48" s="6" cm="1">
        <f t="array" aca="1" ref="I48" ca="1">SMALL(IF(Inv_QTY&gt;0,ROW($B$3:$B$383)-2,9999),ROW(46:46))</f>
        <v>57</v>
      </c>
      <c r="J48" s="6">
        <v>46</v>
      </c>
      <c r="K48" s="6" t="str" cm="1">
        <f t="array" aca="1" ref="K48" ca="1">OFFSET($B$2,$I48,COLUMN(A:A),,)</f>
        <v>DJ5963-780</v>
      </c>
      <c r="L48" s="44" cm="1">
        <f t="array" aca="1" ref="L48" ca="1">OFFSET($B$2,$I48,COLUMN(B:B),,)</f>
        <v>44735</v>
      </c>
      <c r="M48" s="6" cm="1">
        <f t="array" aca="1" ref="M48" ca="1">OFFSET($B$2,$I48,COLUMN(C:C),,)</f>
        <v>8.5</v>
      </c>
      <c r="N48" s="6" cm="1">
        <f t="array" aca="1" ref="N48" ca="1">OFFSET($B$2,$I48,COLUMN(D:D),,)</f>
        <v>234</v>
      </c>
      <c r="O48" s="6" cm="1">
        <f t="array" aca="1" ref="O48" ca="1">OFFSET($B$2,$I48,COLUMN(E:E),,)</f>
        <v>80</v>
      </c>
      <c r="P48" s="6" cm="1">
        <f t="array" aca="1" ref="P48" ca="1">_xlfn.IFS(AND(N48&gt;O48,O48&lt;120),0,TRUE,1)</f>
        <v>0</v>
      </c>
      <c r="Q48" s="52"/>
      <c r="R48" s="6" cm="1">
        <f t="array" aca="1" ref="R48" ca="1">SMALL(IF(States120=1,ROW($J$3:$J$298)-2,9999),ROW(46:46))</f>
        <v>231</v>
      </c>
      <c r="S48" s="6" t="str" cm="1">
        <f t="array" aca="1" ref="S48" ca="1">OFFSET($J$2,$R48,COLUMN(A:A),,)</f>
        <v>DJ5961-001</v>
      </c>
      <c r="T48" s="44" cm="1">
        <f t="array" aca="1" ref="T48" ca="1">OFFSET($J$2,$R48,COLUMN(B:B),,)</f>
        <v>44744</v>
      </c>
      <c r="U48" s="6" cm="1">
        <f t="array" aca="1" ref="U48" ca="1">OFFSET($J$2,$R48,COLUMN(C:C),,)</f>
        <v>9.5</v>
      </c>
      <c r="V48" s="6" cm="1">
        <f t="array" aca="1" ref="V48" ca="1">OFFSET($J$2,$R48,COLUMN(D:D),,)</f>
        <v>72</v>
      </c>
      <c r="W48" s="6" cm="1">
        <f t="array" aca="1" ref="W48" ca="1">OFFSET($J$2,$R48,COLUMN(E:E),,)</f>
        <v>163</v>
      </c>
      <c r="Y48" s="6" t="str">
        <f>'2_MS_Inventory_deal'!$AZ48</f>
        <v>DC0819-407</v>
      </c>
      <c r="Z48" s="6">
        <f>'2_MS_Inventory_deal'!$BA48</f>
        <v>7.5</v>
      </c>
      <c r="AA48" s="6">
        <f ca="1">'2_MS_Inventory_deal'!$BB48</f>
        <v>10</v>
      </c>
    </row>
    <row r="49" spans="2:27">
      <c r="B49" s="6">
        <f ca="1">'1_MS_Order_deal'!$BF49</f>
        <v>47</v>
      </c>
      <c r="C49" s="6" t="str">
        <f ca="1">'1_MS_Order_deal'!$BM49</f>
        <v>DR5952-810</v>
      </c>
      <c r="D49" s="44">
        <f ca="1">'1_MS_Order_deal'!$BN49</f>
        <v>44729</v>
      </c>
      <c r="E49" s="6">
        <f ca="1">'1_MS_Order_deal'!$BO49</f>
        <v>10</v>
      </c>
      <c r="F49" s="6">
        <f ca="1">'1_MS_Order_deal'!$BP49</f>
        <v>156</v>
      </c>
      <c r="G49" s="6" cm="1">
        <f t="array" aca="1" ref="G49" ca="1">INDEX($AA$3:$AA$230,MATCH($C49&amp;$E49,$Y$3:$Y$230&amp;$Z$3:$Z$230,0))</f>
        <v>4</v>
      </c>
      <c r="H49" s="52"/>
      <c r="I49" s="6" cm="1">
        <f t="array" aca="1" ref="I49" ca="1">SMALL(IF(Inv_QTY&gt;0,ROW($B$3:$B$383)-2,9999),ROW(47:47))</f>
        <v>58</v>
      </c>
      <c r="J49" s="6">
        <v>47</v>
      </c>
      <c r="K49" s="6" t="str" cm="1">
        <f t="array" aca="1" ref="K49" ca="1">OFFSET($B$2,$I49,COLUMN(A:A),,)</f>
        <v>DJ5963-780</v>
      </c>
      <c r="L49" s="44" cm="1">
        <f t="array" aca="1" ref="L49" ca="1">OFFSET($B$2,$I49,COLUMN(B:B),,)</f>
        <v>44735</v>
      </c>
      <c r="M49" s="6" cm="1">
        <f t="array" aca="1" ref="M49" ca="1">OFFSET($B$2,$I49,COLUMN(C:C),,)</f>
        <v>9</v>
      </c>
      <c r="N49" s="6" cm="1">
        <f t="array" aca="1" ref="N49" ca="1">OFFSET($B$2,$I49,COLUMN(D:D),,)</f>
        <v>264</v>
      </c>
      <c r="O49" s="6" cm="1">
        <f t="array" aca="1" ref="O49" ca="1">OFFSET($B$2,$I49,COLUMN(E:E),,)</f>
        <v>11</v>
      </c>
      <c r="P49" s="6" cm="1">
        <f t="array" aca="1" ref="P49" ca="1">_xlfn.IFS(AND(N49&gt;O49,O49&lt;120),0,TRUE,1)</f>
        <v>0</v>
      </c>
      <c r="Q49" s="52"/>
      <c r="R49" s="6" cm="1">
        <f t="array" aca="1" ref="R49" ca="1">SMALL(IF(States120=1,ROW($J$3:$J$298)-2,9999),ROW(47:47))</f>
        <v>232</v>
      </c>
      <c r="S49" s="6" t="str" cm="1">
        <f t="array" aca="1" ref="S49" ca="1">OFFSET($J$2,$R49,COLUMN(A:A),,)</f>
        <v>DJ5961-001</v>
      </c>
      <c r="T49" s="44" cm="1">
        <f t="array" aca="1" ref="T49" ca="1">OFFSET($J$2,$R49,COLUMN(B:B),,)</f>
        <v>44744</v>
      </c>
      <c r="U49" s="6" cm="1">
        <f t="array" aca="1" ref="U49" ca="1">OFFSET($J$2,$R49,COLUMN(C:C),,)</f>
        <v>10</v>
      </c>
      <c r="V49" s="6" cm="1">
        <f t="array" aca="1" ref="V49" ca="1">OFFSET($J$2,$R49,COLUMN(D:D),,)</f>
        <v>54</v>
      </c>
      <c r="W49" s="6" cm="1">
        <f t="array" aca="1" ref="W49" ca="1">OFFSET($J$2,$R49,COLUMN(E:E),,)</f>
        <v>255</v>
      </c>
      <c r="Y49" s="6" t="str">
        <f>'2_MS_Inventory_deal'!$AZ49</f>
        <v>DC0819-407</v>
      </c>
      <c r="Z49" s="6">
        <f>'2_MS_Inventory_deal'!$BA49</f>
        <v>8</v>
      </c>
      <c r="AA49" s="6">
        <f ca="1">'2_MS_Inventory_deal'!$BB49</f>
        <v>0</v>
      </c>
    </row>
    <row r="50" spans="2:27">
      <c r="B50" s="6">
        <f ca="1">'1_MS_Order_deal'!$BF50</f>
        <v>48</v>
      </c>
      <c r="C50" s="6" t="str">
        <f ca="1">'1_MS_Order_deal'!$BM50</f>
        <v>DR5952-810</v>
      </c>
      <c r="D50" s="44">
        <f ca="1">'1_MS_Order_deal'!$BN50</f>
        <v>44729</v>
      </c>
      <c r="E50" s="6">
        <f ca="1">'1_MS_Order_deal'!$BO50</f>
        <v>10.5</v>
      </c>
      <c r="F50" s="6">
        <f ca="1">'1_MS_Order_deal'!$BP50</f>
        <v>102</v>
      </c>
      <c r="G50" s="6" cm="1">
        <f t="array" aca="1" ref="G50" ca="1">INDEX($AA$3:$AA$230,MATCH($C50&amp;$E50,$Y$3:$Y$230&amp;$Z$3:$Z$230,0))</f>
        <v>0</v>
      </c>
      <c r="H50" s="52"/>
      <c r="I50" s="6" cm="1">
        <f t="array" aca="1" ref="I50" ca="1">SMALL(IF(Inv_QTY&gt;0,ROW($B$3:$B$383)-2,9999),ROW(48:48))</f>
        <v>59</v>
      </c>
      <c r="J50" s="6">
        <v>48</v>
      </c>
      <c r="K50" s="6" t="str" cm="1">
        <f t="array" aca="1" ref="K50" ca="1">OFFSET($B$2,$I50,COLUMN(A:A),,)</f>
        <v>DJ5963-780</v>
      </c>
      <c r="L50" s="44" cm="1">
        <f t="array" aca="1" ref="L50" ca="1">OFFSET($B$2,$I50,COLUMN(B:B),,)</f>
        <v>44735</v>
      </c>
      <c r="M50" s="6" cm="1">
        <f t="array" aca="1" ref="M50" ca="1">OFFSET($B$2,$I50,COLUMN(C:C),,)</f>
        <v>9.5</v>
      </c>
      <c r="N50" s="6" cm="1">
        <f t="array" aca="1" ref="N50" ca="1">OFFSET($B$2,$I50,COLUMN(D:D),,)</f>
        <v>162</v>
      </c>
      <c r="O50" s="6" cm="1">
        <f t="array" aca="1" ref="O50" ca="1">OFFSET($B$2,$I50,COLUMN(E:E),,)</f>
        <v>49</v>
      </c>
      <c r="P50" s="6" cm="1">
        <f t="array" aca="1" ref="P50" ca="1">_xlfn.IFS(AND(N50&gt;O50,O50&lt;120),0,TRUE,1)</f>
        <v>0</v>
      </c>
      <c r="Q50" s="52"/>
      <c r="R50" s="6" cm="1">
        <f t="array" aca="1" ref="R50" ca="1">SMALL(IF(States120=1,ROW($J$3:$J$298)-2,9999),ROW(48:48))</f>
        <v>233</v>
      </c>
      <c r="S50" s="6" t="str" cm="1">
        <f t="array" aca="1" ref="S50" ca="1">OFFSET($J$2,$R50,COLUMN(A:A),,)</f>
        <v>DJ5961-001</v>
      </c>
      <c r="T50" s="44" cm="1">
        <f t="array" aca="1" ref="T50" ca="1">OFFSET($J$2,$R50,COLUMN(B:B),,)</f>
        <v>44744</v>
      </c>
      <c r="U50" s="6" cm="1">
        <f t="array" aca="1" ref="U50" ca="1">OFFSET($J$2,$R50,COLUMN(C:C),,)</f>
        <v>10.5</v>
      </c>
      <c r="V50" s="6" cm="1">
        <f t="array" aca="1" ref="V50" ca="1">OFFSET($J$2,$R50,COLUMN(D:D),,)</f>
        <v>42</v>
      </c>
      <c r="W50" s="6" cm="1">
        <f t="array" aca="1" ref="W50" ca="1">OFFSET($J$2,$R50,COLUMN(E:E),,)</f>
        <v>94</v>
      </c>
      <c r="Y50" s="6" t="str">
        <f>'2_MS_Inventory_deal'!$AZ50</f>
        <v>DC0819-407</v>
      </c>
      <c r="Z50" s="6">
        <f>'2_MS_Inventory_deal'!$BA50</f>
        <v>8.5</v>
      </c>
      <c r="AA50" s="6">
        <f ca="1">'2_MS_Inventory_deal'!$BB50</f>
        <v>21</v>
      </c>
    </row>
    <row r="51" spans="2:27">
      <c r="B51" s="6">
        <f ca="1">'1_MS_Order_deal'!$BF51</f>
        <v>49</v>
      </c>
      <c r="C51" s="6" t="str">
        <f ca="1">'1_MS_Order_deal'!$BM51</f>
        <v>DR5952-810</v>
      </c>
      <c r="D51" s="44">
        <f ca="1">'1_MS_Order_deal'!$BN51</f>
        <v>44729</v>
      </c>
      <c r="E51" s="6">
        <f ca="1">'1_MS_Order_deal'!$BO51</f>
        <v>11</v>
      </c>
      <c r="F51" s="6">
        <f ca="1">'1_MS_Order_deal'!$BP51</f>
        <v>72</v>
      </c>
      <c r="G51" s="6" cm="1">
        <f t="array" aca="1" ref="G51" ca="1">INDEX($AA$3:$AA$230,MATCH($C51&amp;$E51,$Y$3:$Y$230&amp;$Z$3:$Z$230,0))</f>
        <v>1</v>
      </c>
      <c r="H51" s="52"/>
      <c r="I51" s="6" cm="1">
        <f t="array" aca="1" ref="I51" ca="1">SMALL(IF(Inv_QTY&gt;0,ROW($B$3:$B$383)-2,9999),ROW(49:49))</f>
        <v>60</v>
      </c>
      <c r="J51" s="6">
        <v>49</v>
      </c>
      <c r="K51" s="6" t="str" cm="1">
        <f t="array" aca="1" ref="K51" ca="1">OFFSET($B$2,$I51,COLUMN(A:A),,)</f>
        <v>DJ5963-780</v>
      </c>
      <c r="L51" s="44" cm="1">
        <f t="array" aca="1" ref="L51" ca="1">OFFSET($B$2,$I51,COLUMN(B:B),,)</f>
        <v>44735</v>
      </c>
      <c r="M51" s="6" cm="1">
        <f t="array" aca="1" ref="M51" ca="1">OFFSET($B$2,$I51,COLUMN(C:C),,)</f>
        <v>10</v>
      </c>
      <c r="N51" s="6" cm="1">
        <f t="array" aca="1" ref="N51" ca="1">OFFSET($B$2,$I51,COLUMN(D:D),,)</f>
        <v>222</v>
      </c>
      <c r="O51" s="6" cm="1">
        <f t="array" aca="1" ref="O51" ca="1">OFFSET($B$2,$I51,COLUMN(E:E),,)</f>
        <v>32</v>
      </c>
      <c r="P51" s="6" cm="1">
        <f t="array" aca="1" ref="P51" ca="1">_xlfn.IFS(AND(N51&gt;O51,O51&lt;120),0,TRUE,1)</f>
        <v>0</v>
      </c>
      <c r="Q51" s="52"/>
      <c r="R51" s="6" cm="1">
        <f t="array" aca="1" ref="R51" ca="1">SMALL(IF(States120=1,ROW($J$3:$J$298)-2,9999),ROW(49:49))</f>
        <v>234</v>
      </c>
      <c r="S51" s="6" t="str" cm="1">
        <f t="array" aca="1" ref="S51" ca="1">OFFSET($J$2,$R51,COLUMN(A:A),,)</f>
        <v>DJ5961-001</v>
      </c>
      <c r="T51" s="44" cm="1">
        <f t="array" aca="1" ref="T51" ca="1">OFFSET($J$2,$R51,COLUMN(B:B),,)</f>
        <v>44744</v>
      </c>
      <c r="U51" s="6" cm="1">
        <f t="array" aca="1" ref="U51" ca="1">OFFSET($J$2,$R51,COLUMN(C:C),,)</f>
        <v>11</v>
      </c>
      <c r="V51" s="6" cm="1">
        <f t="array" aca="1" ref="V51" ca="1">OFFSET($J$2,$R51,COLUMN(D:D),,)</f>
        <v>36</v>
      </c>
      <c r="W51" s="6" cm="1">
        <f t="array" aca="1" ref="W51" ca="1">OFFSET($J$2,$R51,COLUMN(E:E),,)</f>
        <v>63</v>
      </c>
      <c r="Y51" s="6" t="str">
        <f>'2_MS_Inventory_deal'!$AZ51</f>
        <v>DC0819-407</v>
      </c>
      <c r="Z51" s="6">
        <f>'2_MS_Inventory_deal'!$BA51</f>
        <v>9</v>
      </c>
      <c r="AA51" s="6">
        <f ca="1">'2_MS_Inventory_deal'!$BB51</f>
        <v>0</v>
      </c>
    </row>
    <row r="52" spans="2:27">
      <c r="B52" s="6">
        <f ca="1">'1_MS_Order_deal'!$BF52</f>
        <v>50</v>
      </c>
      <c r="C52" s="6" t="str">
        <f ca="1">'1_MS_Order_deal'!$BM52</f>
        <v>DR5952-810</v>
      </c>
      <c r="D52" s="44">
        <f ca="1">'1_MS_Order_deal'!$BN52</f>
        <v>44729</v>
      </c>
      <c r="E52" s="6">
        <f ca="1">'1_MS_Order_deal'!$BO52</f>
        <v>11.5</v>
      </c>
      <c r="F52" s="6">
        <f ca="1">'1_MS_Order_deal'!$BP52</f>
        <v>30</v>
      </c>
      <c r="G52" s="6" cm="1">
        <f t="array" aca="1" ref="G52" ca="1">INDEX($AA$3:$AA$230,MATCH($C52&amp;$E52,$Y$3:$Y$230&amp;$Z$3:$Z$230,0))</f>
        <v>1</v>
      </c>
      <c r="H52" s="52"/>
      <c r="I52" s="6" cm="1">
        <f t="array" aca="1" ref="I52" ca="1">SMALL(IF(Inv_QTY&gt;0,ROW($B$3:$B$383)-2,9999),ROW(50:50))</f>
        <v>61</v>
      </c>
      <c r="J52" s="6">
        <v>50</v>
      </c>
      <c r="K52" s="6" t="str" cm="1">
        <f t="array" aca="1" ref="K52" ca="1">OFFSET($B$2,$I52,COLUMN(A:A),,)</f>
        <v>DJ5963-780</v>
      </c>
      <c r="L52" s="44" cm="1">
        <f t="array" aca="1" ref="L52" ca="1">OFFSET($B$2,$I52,COLUMN(B:B),,)</f>
        <v>44735</v>
      </c>
      <c r="M52" s="6" cm="1">
        <f t="array" aca="1" ref="M52" ca="1">OFFSET($B$2,$I52,COLUMN(C:C),,)</f>
        <v>10.5</v>
      </c>
      <c r="N52" s="6" cm="1">
        <f t="array" aca="1" ref="N52" ca="1">OFFSET($B$2,$I52,COLUMN(D:D),,)</f>
        <v>30</v>
      </c>
      <c r="O52" s="6" cm="1">
        <f t="array" aca="1" ref="O52" ca="1">OFFSET($B$2,$I52,COLUMN(E:E),,)</f>
        <v>5</v>
      </c>
      <c r="P52" s="6" cm="1">
        <f t="array" aca="1" ref="P52" ca="1">_xlfn.IFS(AND(N52&gt;O52,O52&lt;120),0,TRUE,1)</f>
        <v>0</v>
      </c>
      <c r="Q52" s="52"/>
      <c r="R52" s="6" cm="1">
        <f t="array" aca="1" ref="R52" ca="1">SMALL(IF(States120=1,ROW($J$3:$J$298)-2,9999),ROW(50:50))</f>
        <v>235</v>
      </c>
      <c r="S52" s="6" t="str" cm="1">
        <f t="array" aca="1" ref="S52" ca="1">OFFSET($J$2,$R52,COLUMN(A:A),,)</f>
        <v>DJ5961-001</v>
      </c>
      <c r="T52" s="44" cm="1">
        <f t="array" aca="1" ref="T52" ca="1">OFFSET($J$2,$R52,COLUMN(B:B),,)</f>
        <v>44744</v>
      </c>
      <c r="U52" s="6" cm="1">
        <f t="array" aca="1" ref="U52" ca="1">OFFSET($J$2,$R52,COLUMN(C:C),,)</f>
        <v>11.5</v>
      </c>
      <c r="V52" s="6" cm="1">
        <f t="array" aca="1" ref="V52" ca="1">OFFSET($J$2,$R52,COLUMN(D:D),,)</f>
        <v>24</v>
      </c>
      <c r="W52" s="6" cm="1">
        <f t="array" aca="1" ref="W52" ca="1">OFFSET($J$2,$R52,COLUMN(E:E),,)</f>
        <v>83</v>
      </c>
      <c r="Y52" s="6" t="str">
        <f>'2_MS_Inventory_deal'!$AZ52</f>
        <v>DC0819-407</v>
      </c>
      <c r="Z52" s="6">
        <f>'2_MS_Inventory_deal'!$BA52</f>
        <v>9.5</v>
      </c>
      <c r="AA52" s="6">
        <f ca="1">'2_MS_Inventory_deal'!$BB52</f>
        <v>1</v>
      </c>
    </row>
    <row r="53" spans="2:27">
      <c r="B53" s="6">
        <f ca="1">'1_MS_Order_deal'!$BF53</f>
        <v>51</v>
      </c>
      <c r="C53" s="6" t="str">
        <f ca="1">'1_MS_Order_deal'!$BM53</f>
        <v>DR5952-810</v>
      </c>
      <c r="D53" s="44">
        <f ca="1">'1_MS_Order_deal'!$BN53</f>
        <v>44729</v>
      </c>
      <c r="E53" s="6">
        <f ca="1">'1_MS_Order_deal'!$BO53</f>
        <v>12</v>
      </c>
      <c r="F53" s="6">
        <f ca="1">'1_MS_Order_deal'!$BP53</f>
        <v>24</v>
      </c>
      <c r="G53" s="6" cm="1">
        <f t="array" aca="1" ref="G53" ca="1">INDEX($AA$3:$AA$230,MATCH($C53&amp;$E53,$Y$3:$Y$230&amp;$Z$3:$Z$230,0))</f>
        <v>0</v>
      </c>
      <c r="H53" s="52"/>
      <c r="I53" s="6" cm="1">
        <f t="array" aca="1" ref="I53" ca="1">SMALL(IF(Inv_QTY&gt;0,ROW($B$3:$B$383)-2,9999),ROW(51:51))</f>
        <v>62</v>
      </c>
      <c r="J53" s="6">
        <v>51</v>
      </c>
      <c r="K53" s="6" t="str" cm="1">
        <f t="array" aca="1" ref="K53" ca="1">OFFSET($B$2,$I53,COLUMN(A:A),,)</f>
        <v>DJ5963-780</v>
      </c>
      <c r="L53" s="44" cm="1">
        <f t="array" aca="1" ref="L53" ca="1">OFFSET($B$2,$I53,COLUMN(B:B),,)</f>
        <v>44735</v>
      </c>
      <c r="M53" s="6" cm="1">
        <f t="array" aca="1" ref="M53" ca="1">OFFSET($B$2,$I53,COLUMN(C:C),,)</f>
        <v>11</v>
      </c>
      <c r="N53" s="6" cm="1">
        <f t="array" aca="1" ref="N53" ca="1">OFFSET($B$2,$I53,COLUMN(D:D),,)</f>
        <v>126</v>
      </c>
      <c r="O53" s="6" cm="1">
        <f t="array" aca="1" ref="O53" ca="1">OFFSET($B$2,$I53,COLUMN(E:E),,)</f>
        <v>12</v>
      </c>
      <c r="P53" s="6" cm="1">
        <f t="array" aca="1" ref="P53" ca="1">_xlfn.IFS(AND(N53&gt;O53,O53&lt;120),0,TRUE,1)</f>
        <v>0</v>
      </c>
      <c r="Q53" s="52"/>
      <c r="R53" s="6" cm="1">
        <f t="array" aca="1" ref="R53" ca="1">SMALL(IF(States120=1,ROW($J$3:$J$298)-2,9999),ROW(51:51))</f>
        <v>236</v>
      </c>
      <c r="S53" s="6" t="str" cm="1">
        <f t="array" aca="1" ref="S53" ca="1">OFFSET($J$2,$R53,COLUMN(A:A),,)</f>
        <v>DJ5961-001</v>
      </c>
      <c r="T53" s="44" cm="1">
        <f t="array" aca="1" ref="T53" ca="1">OFFSET($J$2,$R53,COLUMN(B:B),,)</f>
        <v>44744</v>
      </c>
      <c r="U53" s="6" cm="1">
        <f t="array" aca="1" ref="U53" ca="1">OFFSET($J$2,$R53,COLUMN(C:C),,)</f>
        <v>12</v>
      </c>
      <c r="V53" s="6" cm="1">
        <f t="array" aca="1" ref="V53" ca="1">OFFSET($J$2,$R53,COLUMN(D:D),,)</f>
        <v>24</v>
      </c>
      <c r="W53" s="6" cm="1">
        <f t="array" aca="1" ref="W53" ca="1">OFFSET($J$2,$R53,COLUMN(E:E),,)</f>
        <v>173</v>
      </c>
      <c r="Y53" s="6" t="str">
        <f>'2_MS_Inventory_deal'!$AZ53</f>
        <v>DC0819-407</v>
      </c>
      <c r="Z53" s="6">
        <f>'2_MS_Inventory_deal'!$BA53</f>
        <v>10</v>
      </c>
      <c r="AA53" s="6">
        <f ca="1">'2_MS_Inventory_deal'!$BB53</f>
        <v>6</v>
      </c>
    </row>
    <row r="54" spans="2:27">
      <c r="B54" s="6">
        <f ca="1">'1_MS_Order_deal'!$BF54</f>
        <v>52</v>
      </c>
      <c r="C54" s="6" t="str">
        <f ca="1">'1_MS_Order_deal'!$BM54</f>
        <v>DJ5963-780</v>
      </c>
      <c r="D54" s="44">
        <f ca="1">'1_MS_Order_deal'!$BN54</f>
        <v>44735</v>
      </c>
      <c r="E54" s="6">
        <f ca="1">'1_MS_Order_deal'!$BO54</f>
        <v>6</v>
      </c>
      <c r="F54" s="6">
        <f ca="1">'1_MS_Order_deal'!$BP54</f>
        <v>6</v>
      </c>
      <c r="G54" s="6" cm="1">
        <f t="array" aca="1" ref="G54" ca="1">INDEX($AA$3:$AA$230,MATCH($C54&amp;$E54,$Y$3:$Y$230&amp;$Z$3:$Z$230,0))</f>
        <v>1</v>
      </c>
      <c r="H54" s="52"/>
      <c r="I54" s="6" cm="1">
        <f t="array" aca="1" ref="I54" ca="1">SMALL(IF(Inv_QTY&gt;0,ROW($B$3:$B$383)-2,9999),ROW(52:52))</f>
        <v>63</v>
      </c>
      <c r="J54" s="6">
        <v>52</v>
      </c>
      <c r="K54" s="6" t="str" cm="1">
        <f t="array" aca="1" ref="K54" ca="1">OFFSET($B$2,$I54,COLUMN(A:A),,)</f>
        <v>DJ5963-780</v>
      </c>
      <c r="L54" s="44" cm="1">
        <f t="array" aca="1" ref="L54" ca="1">OFFSET($B$2,$I54,COLUMN(B:B),,)</f>
        <v>44735</v>
      </c>
      <c r="M54" s="6" cm="1">
        <f t="array" aca="1" ref="M54" ca="1">OFFSET($B$2,$I54,COLUMN(C:C),,)</f>
        <v>12</v>
      </c>
      <c r="N54" s="6" cm="1">
        <f t="array" aca="1" ref="N54" ca="1">OFFSET($B$2,$I54,COLUMN(D:D),,)</f>
        <v>12</v>
      </c>
      <c r="O54" s="6" cm="1">
        <f t="array" aca="1" ref="O54" ca="1">OFFSET($B$2,$I54,COLUMN(E:E),,)</f>
        <v>27</v>
      </c>
      <c r="P54" s="6" cm="1">
        <f t="array" aca="1" ref="P54" ca="1">_xlfn.IFS(AND(N54&gt;O54,O54&lt;120),0,TRUE,1)</f>
        <v>1</v>
      </c>
      <c r="Q54" s="52"/>
      <c r="R54" s="6" cm="1">
        <f t="array" aca="1" ref="R54" ca="1">SMALL(IF(States120=1,ROW($J$3:$J$298)-2,9999),ROW(52:52))</f>
        <v>237</v>
      </c>
      <c r="S54" s="6" t="str" cm="1">
        <f t="array" aca="1" ref="S54" ca="1">OFFSET($J$2,$R54,COLUMN(A:A),,)</f>
        <v>DJ5961-001</v>
      </c>
      <c r="T54" s="44" cm="1">
        <f t="array" aca="1" ref="T54" ca="1">OFFSET($J$2,$R54,COLUMN(B:B),,)</f>
        <v>44744</v>
      </c>
      <c r="U54" s="6" cm="1">
        <f t="array" aca="1" ref="U54" ca="1">OFFSET($J$2,$R54,COLUMN(C:C),,)</f>
        <v>12.5</v>
      </c>
      <c r="V54" s="6" cm="1">
        <f t="array" aca="1" ref="V54" ca="1">OFFSET($J$2,$R54,COLUMN(D:D),,)</f>
        <v>12</v>
      </c>
      <c r="W54" s="6" cm="1">
        <f t="array" aca="1" ref="W54" ca="1">OFFSET($J$2,$R54,COLUMN(E:E),,)</f>
        <v>137</v>
      </c>
      <c r="Y54" s="6" t="str">
        <f>'2_MS_Inventory_deal'!$AZ54</f>
        <v>DC0819-407</v>
      </c>
      <c r="Z54" s="6">
        <f>'2_MS_Inventory_deal'!$BA54</f>
        <v>10.5</v>
      </c>
      <c r="AA54" s="6">
        <f ca="1">'2_MS_Inventory_deal'!$BB54</f>
        <v>15</v>
      </c>
    </row>
    <row r="55" spans="2:27">
      <c r="B55" s="6">
        <f ca="1">'1_MS_Order_deal'!$BF55</f>
        <v>53</v>
      </c>
      <c r="C55" s="6" t="str">
        <f ca="1">'1_MS_Order_deal'!$BM55</f>
        <v>DJ5963-780</v>
      </c>
      <c r="D55" s="44">
        <f ca="1">'1_MS_Order_deal'!$BN55</f>
        <v>44735</v>
      </c>
      <c r="E55" s="6">
        <f ca="1">'1_MS_Order_deal'!$BO55</f>
        <v>6.5</v>
      </c>
      <c r="F55" s="6">
        <f ca="1">'1_MS_Order_deal'!$BP55</f>
        <v>6</v>
      </c>
      <c r="G55" s="6" cm="1">
        <f t="array" aca="1" ref="G55" ca="1">INDEX($AA$3:$AA$230,MATCH($C55&amp;$E55,$Y$3:$Y$230&amp;$Z$3:$Z$230,0))</f>
        <v>3</v>
      </c>
      <c r="H55" s="52"/>
      <c r="I55" s="6" cm="1">
        <f t="array" aca="1" ref="I55" ca="1">SMALL(IF(Inv_QTY&gt;0,ROW($B$3:$B$383)-2,9999),ROW(53:53))</f>
        <v>65</v>
      </c>
      <c r="J55" s="6">
        <v>53</v>
      </c>
      <c r="K55" s="6" t="str" cm="1">
        <f t="array" aca="1" ref="K55" ca="1">OFFSET($B$2,$I55,COLUMN(A:A),,)</f>
        <v>DJ5963-001</v>
      </c>
      <c r="L55" s="44" cm="1">
        <f t="array" aca="1" ref="L55" ca="1">OFFSET($B$2,$I55,COLUMN(B:B),,)</f>
        <v>44735</v>
      </c>
      <c r="M55" s="6" cm="1">
        <f t="array" aca="1" ref="M55" ca="1">OFFSET($B$2,$I55,COLUMN(C:C),,)</f>
        <v>4</v>
      </c>
      <c r="N55" s="6" cm="1">
        <f t="array" aca="1" ref="N55" ca="1">OFFSET($B$2,$I55,COLUMN(D:D),,)</f>
        <v>6</v>
      </c>
      <c r="O55" s="6" cm="1">
        <f t="array" aca="1" ref="O55" ca="1">OFFSET($B$2,$I55,COLUMN(E:E),,)</f>
        <v>1</v>
      </c>
      <c r="P55" s="6" cm="1">
        <f t="array" aca="1" ref="P55" ca="1">_xlfn.IFS(AND(N55&gt;O55,O55&lt;120),0,TRUE,1)</f>
        <v>0</v>
      </c>
      <c r="Q55" s="52"/>
      <c r="R55" s="6" cm="1">
        <f t="array" aca="1" ref="R55" ca="1">SMALL(IF(States120=1,ROW($J$3:$J$298)-2,9999),ROW(53:53))</f>
        <v>238</v>
      </c>
      <c r="S55" s="6" t="str" cm="1">
        <f t="array" aca="1" ref="S55" ca="1">OFFSET($J$2,$R55,COLUMN(A:A),,)</f>
        <v>DJ5961-001</v>
      </c>
      <c r="T55" s="44" cm="1">
        <f t="array" aca="1" ref="T55" ca="1">OFFSET($J$2,$R55,COLUMN(B:B),,)</f>
        <v>44744</v>
      </c>
      <c r="U55" s="6" cm="1">
        <f t="array" aca="1" ref="U55" ca="1">OFFSET($J$2,$R55,COLUMN(C:C),,)</f>
        <v>13</v>
      </c>
      <c r="V55" s="6" cm="1">
        <f t="array" aca="1" ref="V55" ca="1">OFFSET($J$2,$R55,COLUMN(D:D),,)</f>
        <v>12</v>
      </c>
      <c r="W55" s="6" cm="1">
        <f t="array" aca="1" ref="W55" ca="1">OFFSET($J$2,$R55,COLUMN(E:E),,)</f>
        <v>59</v>
      </c>
      <c r="Y55" s="6" t="str">
        <f>'2_MS_Inventory_deal'!$AZ55</f>
        <v>DC0819-407</v>
      </c>
      <c r="Z55" s="6">
        <f>'2_MS_Inventory_deal'!$BA55</f>
        <v>11</v>
      </c>
      <c r="AA55" s="6">
        <f ca="1">'2_MS_Inventory_deal'!$BB55</f>
        <v>4</v>
      </c>
    </row>
    <row r="56" spans="2:27">
      <c r="B56" s="6">
        <f ca="1">'1_MS_Order_deal'!$BF56</f>
        <v>54</v>
      </c>
      <c r="C56" s="6" t="str">
        <f ca="1">'1_MS_Order_deal'!$BM56</f>
        <v>DJ5963-780</v>
      </c>
      <c r="D56" s="44">
        <f ca="1">'1_MS_Order_deal'!$BN56</f>
        <v>44735</v>
      </c>
      <c r="E56" s="6">
        <f ca="1">'1_MS_Order_deal'!$BO56</f>
        <v>7</v>
      </c>
      <c r="F56" s="6">
        <f ca="1">'1_MS_Order_deal'!$BP56</f>
        <v>102</v>
      </c>
      <c r="G56" s="6" cm="1">
        <f t="array" aca="1" ref="G56" ca="1">INDEX($AA$3:$AA$230,MATCH($C56&amp;$E56,$Y$3:$Y$230&amp;$Z$3:$Z$230,0))</f>
        <v>4</v>
      </c>
      <c r="H56" s="52"/>
      <c r="I56" s="6" cm="1">
        <f t="array" aca="1" ref="I56" ca="1">SMALL(IF(Inv_QTY&gt;0,ROW($B$3:$B$383)-2,9999),ROW(54:54))</f>
        <v>68</v>
      </c>
      <c r="J56" s="6">
        <v>54</v>
      </c>
      <c r="K56" s="6" t="str" cm="1">
        <f t="array" aca="1" ref="K56" ca="1">OFFSET($B$2,$I56,COLUMN(A:A),,)</f>
        <v>DJ5963-001</v>
      </c>
      <c r="L56" s="44" cm="1">
        <f t="array" aca="1" ref="L56" ca="1">OFFSET($B$2,$I56,COLUMN(B:B),,)</f>
        <v>44735</v>
      </c>
      <c r="M56" s="6" cm="1">
        <f t="array" aca="1" ref="M56" ca="1">OFFSET($B$2,$I56,COLUMN(C:C),,)</f>
        <v>6</v>
      </c>
      <c r="N56" s="6" cm="1">
        <f t="array" aca="1" ref="N56" ca="1">OFFSET($B$2,$I56,COLUMN(D:D),,)</f>
        <v>6</v>
      </c>
      <c r="O56" s="6" cm="1">
        <f t="array" aca="1" ref="O56" ca="1">OFFSET($B$2,$I56,COLUMN(E:E),,)</f>
        <v>1</v>
      </c>
      <c r="P56" s="6" cm="1">
        <f t="array" aca="1" ref="P56" ca="1">_xlfn.IFS(AND(N56&gt;O56,O56&lt;120),0,TRUE,1)</f>
        <v>0</v>
      </c>
      <c r="Q56" s="52"/>
      <c r="R56" s="6" cm="1">
        <f t="array" aca="1" ref="R56" ca="1">SMALL(IF(States120=1,ROW($J$3:$J$298)-2,9999),ROW(54:54))</f>
        <v>241</v>
      </c>
      <c r="S56" s="6" t="str" cm="1">
        <f t="array" aca="1" ref="S56" ca="1">OFFSET($J$2,$R56,COLUMN(A:A),,)</f>
        <v>CV0852-004</v>
      </c>
      <c r="T56" s="44" cm="1">
        <f t="array" aca="1" ref="T56" ca="1">OFFSET($J$2,$R56,COLUMN(B:B),,)</f>
        <v>44744</v>
      </c>
      <c r="U56" s="6" cm="1">
        <f t="array" aca="1" ref="U56" ca="1">OFFSET($J$2,$R56,COLUMN(C:C),,)</f>
        <v>7</v>
      </c>
      <c r="V56" s="6" cm="1">
        <f t="array" aca="1" ref="V56" ca="1">OFFSET($J$2,$R56,COLUMN(D:D),,)</f>
        <v>480</v>
      </c>
      <c r="W56" s="6" cm="1">
        <f t="array" aca="1" ref="W56" ca="1">OFFSET($J$2,$R56,COLUMN(E:E),,)</f>
        <v>168</v>
      </c>
      <c r="Y56" s="6" t="str">
        <f>'2_MS_Inventory_deal'!$AZ56</f>
        <v>DC0819-407</v>
      </c>
      <c r="Z56" s="6">
        <f>'2_MS_Inventory_deal'!$BA56</f>
        <v>11.5</v>
      </c>
      <c r="AA56" s="6">
        <f ca="1">'2_MS_Inventory_deal'!$BB56</f>
        <v>2</v>
      </c>
    </row>
    <row r="57" spans="2:27">
      <c r="B57" s="6">
        <f ca="1">'1_MS_Order_deal'!$BF57</f>
        <v>55</v>
      </c>
      <c r="C57" s="6" t="str">
        <f ca="1">'1_MS_Order_deal'!$BM57</f>
        <v>DJ5963-780</v>
      </c>
      <c r="D57" s="44">
        <f ca="1">'1_MS_Order_deal'!$BN57</f>
        <v>44735</v>
      </c>
      <c r="E57" s="6">
        <f ca="1">'1_MS_Order_deal'!$BO57</f>
        <v>7.5</v>
      </c>
      <c r="F57" s="6">
        <f ca="1">'1_MS_Order_deal'!$BP57</f>
        <v>102</v>
      </c>
      <c r="G57" s="6" cm="1">
        <f t="array" aca="1" ref="G57" ca="1">INDEX($AA$3:$AA$230,MATCH($C57&amp;$E57,$Y$3:$Y$230&amp;$Z$3:$Z$230,0))</f>
        <v>3</v>
      </c>
      <c r="H57" s="52"/>
      <c r="I57" s="6" cm="1">
        <f t="array" aca="1" ref="I57" ca="1">SMALL(IF(Inv_QTY&gt;0,ROW($B$3:$B$383)-2,9999),ROW(55:55))</f>
        <v>69</v>
      </c>
      <c r="J57" s="6">
        <v>55</v>
      </c>
      <c r="K57" s="6" t="str" cm="1">
        <f t="array" aca="1" ref="K57" ca="1">OFFSET($B$2,$I57,COLUMN(A:A),,)</f>
        <v>DJ5963-001</v>
      </c>
      <c r="L57" s="44" cm="1">
        <f t="array" aca="1" ref="L57" ca="1">OFFSET($B$2,$I57,COLUMN(B:B),,)</f>
        <v>44735</v>
      </c>
      <c r="M57" s="6" cm="1">
        <f t="array" aca="1" ref="M57" ca="1">OFFSET($B$2,$I57,COLUMN(C:C),,)</f>
        <v>6.5</v>
      </c>
      <c r="N57" s="6" cm="1">
        <f t="array" aca="1" ref="N57" ca="1">OFFSET($B$2,$I57,COLUMN(D:D),,)</f>
        <v>12</v>
      </c>
      <c r="O57" s="6" cm="1">
        <f t="array" aca="1" ref="O57" ca="1">OFFSET($B$2,$I57,COLUMN(E:E),,)</f>
        <v>56</v>
      </c>
      <c r="P57" s="6" cm="1">
        <f t="array" aca="1" ref="P57" ca="1">_xlfn.IFS(AND(N57&gt;O57,O57&lt;120),0,TRUE,1)</f>
        <v>1</v>
      </c>
      <c r="Q57" s="52"/>
      <c r="R57" s="6" cm="1">
        <f t="array" aca="1" ref="R57" ca="1">SMALL(IF(States120=1,ROW($J$3:$J$298)-2,9999),ROW(55:55))</f>
        <v>243</v>
      </c>
      <c r="S57" s="6" t="str" cm="1">
        <f t="array" aca="1" ref="S57" ca="1">OFFSET($J$2,$R57,COLUMN(A:A),,)</f>
        <v>CV0852-004</v>
      </c>
      <c r="T57" s="44" cm="1">
        <f t="array" aca="1" ref="T57" ca="1">OFFSET($J$2,$R57,COLUMN(B:B),,)</f>
        <v>44744</v>
      </c>
      <c r="U57" s="6" cm="1">
        <f t="array" aca="1" ref="U57" ca="1">OFFSET($J$2,$R57,COLUMN(C:C),,)</f>
        <v>8</v>
      </c>
      <c r="V57" s="6" cm="1">
        <f t="array" aca="1" ref="V57" ca="1">OFFSET($J$2,$R57,COLUMN(D:D),,)</f>
        <v>888</v>
      </c>
      <c r="W57" s="6" cm="1">
        <f t="array" aca="1" ref="W57" ca="1">OFFSET($J$2,$R57,COLUMN(E:E),,)</f>
        <v>228</v>
      </c>
      <c r="Y57" s="6" t="str">
        <f>'2_MS_Inventory_deal'!$AZ57</f>
        <v>DC0819-407</v>
      </c>
      <c r="Z57" s="6">
        <f>'2_MS_Inventory_deal'!$BA57</f>
        <v>12</v>
      </c>
      <c r="AA57" s="6">
        <f ca="1">'2_MS_Inventory_deal'!$BB57</f>
        <v>0</v>
      </c>
    </row>
    <row r="58" spans="2:27">
      <c r="B58" s="6">
        <f ca="1">'1_MS_Order_deal'!$BF58</f>
        <v>56</v>
      </c>
      <c r="C58" s="6" t="str">
        <f ca="1">'1_MS_Order_deal'!$BM58</f>
        <v>DJ5963-780</v>
      </c>
      <c r="D58" s="44">
        <f ca="1">'1_MS_Order_deal'!$BN58</f>
        <v>44735</v>
      </c>
      <c r="E58" s="6">
        <f ca="1">'1_MS_Order_deal'!$BO58</f>
        <v>8</v>
      </c>
      <c r="F58" s="6">
        <f ca="1">'1_MS_Order_deal'!$BP58</f>
        <v>240</v>
      </c>
      <c r="G58" s="6" cm="1">
        <f t="array" aca="1" ref="G58" ca="1">INDEX($AA$3:$AA$230,MATCH($C58&amp;$E58,$Y$3:$Y$230&amp;$Z$3:$Z$230,0))</f>
        <v>4</v>
      </c>
      <c r="H58" s="52"/>
      <c r="I58" s="6" cm="1">
        <f t="array" aca="1" ref="I58" ca="1">SMALL(IF(Inv_QTY&gt;0,ROW($B$3:$B$383)-2,9999),ROW(56:56))</f>
        <v>70</v>
      </c>
      <c r="J58" s="6">
        <v>56</v>
      </c>
      <c r="K58" s="6" t="str" cm="1">
        <f t="array" aca="1" ref="K58" ca="1">OFFSET($B$2,$I58,COLUMN(A:A),,)</f>
        <v>DJ5963-001</v>
      </c>
      <c r="L58" s="44" cm="1">
        <f t="array" aca="1" ref="L58" ca="1">OFFSET($B$2,$I58,COLUMN(B:B),,)</f>
        <v>44735</v>
      </c>
      <c r="M58" s="6" cm="1">
        <f t="array" aca="1" ref="M58" ca="1">OFFSET($B$2,$I58,COLUMN(C:C),,)</f>
        <v>9</v>
      </c>
      <c r="N58" s="6" cm="1">
        <f t="array" aca="1" ref="N58" ca="1">OFFSET($B$2,$I58,COLUMN(D:D),,)</f>
        <v>36</v>
      </c>
      <c r="O58" s="6" cm="1">
        <f t="array" aca="1" ref="O58" ca="1">OFFSET($B$2,$I58,COLUMN(E:E),,)</f>
        <v>169</v>
      </c>
      <c r="P58" s="6" cm="1">
        <f t="array" aca="1" ref="P58" ca="1">_xlfn.IFS(AND(N58&gt;O58,O58&lt;120),0,TRUE,1)</f>
        <v>1</v>
      </c>
      <c r="Q58" s="52"/>
      <c r="R58" s="6" cm="1">
        <f t="array" aca="1" ref="R58" ca="1">SMALL(IF(States120=1,ROW($J$3:$J$298)-2,9999),ROW(56:56))</f>
        <v>244</v>
      </c>
      <c r="S58" s="6" t="str" cm="1">
        <f t="array" aca="1" ref="S58" ca="1">OFFSET($J$2,$R58,COLUMN(A:A),,)</f>
        <v>CV0852-004</v>
      </c>
      <c r="T58" s="44" cm="1">
        <f t="array" aca="1" ref="T58" ca="1">OFFSET($J$2,$R58,COLUMN(B:B),,)</f>
        <v>44744</v>
      </c>
      <c r="U58" s="6" cm="1">
        <f t="array" aca="1" ref="U58" ca="1">OFFSET($J$2,$R58,COLUMN(C:C),,)</f>
        <v>8.5</v>
      </c>
      <c r="V58" s="6" cm="1">
        <f t="array" aca="1" ref="V58" ca="1">OFFSET($J$2,$R58,COLUMN(D:D),,)</f>
        <v>960</v>
      </c>
      <c r="W58" s="6" cm="1">
        <f t="array" aca="1" ref="W58" ca="1">OFFSET($J$2,$R58,COLUMN(E:E),,)</f>
        <v>288</v>
      </c>
      <c r="Y58" s="6" t="str">
        <f>'2_MS_Inventory_deal'!$AZ58</f>
        <v>DC0819-407</v>
      </c>
      <c r="Z58" s="6">
        <f>'2_MS_Inventory_deal'!$BA58</f>
        <v>12.5</v>
      </c>
      <c r="AA58" s="6">
        <f ca="1">'2_MS_Inventory_deal'!$BB58</f>
        <v>0</v>
      </c>
    </row>
    <row r="59" spans="2:27">
      <c r="B59" s="6">
        <f ca="1">'1_MS_Order_deal'!$BF59</f>
        <v>57</v>
      </c>
      <c r="C59" s="6" t="str">
        <f ca="1">'1_MS_Order_deal'!$BM59</f>
        <v>DJ5963-780</v>
      </c>
      <c r="D59" s="44">
        <f ca="1">'1_MS_Order_deal'!$BN59</f>
        <v>44735</v>
      </c>
      <c r="E59" s="6">
        <f ca="1">'1_MS_Order_deal'!$BO59</f>
        <v>8.5</v>
      </c>
      <c r="F59" s="6">
        <f ca="1">'1_MS_Order_deal'!$BP59</f>
        <v>234</v>
      </c>
      <c r="G59" s="6" cm="1">
        <f t="array" aca="1" ref="G59" ca="1">INDEX($AA$3:$AA$230,MATCH($C59&amp;$E59,$Y$3:$Y$230&amp;$Z$3:$Z$230,0))</f>
        <v>80</v>
      </c>
      <c r="H59" s="52"/>
      <c r="I59" s="6" cm="1">
        <f t="array" aca="1" ref="I59" ca="1">SMALL(IF(Inv_QTY&gt;0,ROW($B$3:$B$383)-2,9999),ROW(57:57))</f>
        <v>71</v>
      </c>
      <c r="J59" s="6">
        <v>57</v>
      </c>
      <c r="K59" s="6" t="str" cm="1">
        <f t="array" aca="1" ref="K59" ca="1">OFFSET($B$2,$I59,COLUMN(A:A),,)</f>
        <v>DJ5963-001</v>
      </c>
      <c r="L59" s="44" cm="1">
        <f t="array" aca="1" ref="L59" ca="1">OFFSET($B$2,$I59,COLUMN(B:B),,)</f>
        <v>44735</v>
      </c>
      <c r="M59" s="6" cm="1">
        <f t="array" aca="1" ref="M59" ca="1">OFFSET($B$2,$I59,COLUMN(C:C),,)</f>
        <v>9.5</v>
      </c>
      <c r="N59" s="6" cm="1">
        <f t="array" aca="1" ref="N59" ca="1">OFFSET($B$2,$I59,COLUMN(D:D),,)</f>
        <v>36</v>
      </c>
      <c r="O59" s="6" cm="1">
        <f t="array" aca="1" ref="O59" ca="1">OFFSET($B$2,$I59,COLUMN(E:E),,)</f>
        <v>924</v>
      </c>
      <c r="P59" s="6" cm="1">
        <f t="array" aca="1" ref="P59" ca="1">_xlfn.IFS(AND(N59&gt;O59,O59&lt;120),0,TRUE,1)</f>
        <v>1</v>
      </c>
      <c r="Q59" s="52"/>
      <c r="R59" s="6" cm="1">
        <f t="array" aca="1" ref="R59" ca="1">SMALL(IF(States120=1,ROW($J$3:$J$298)-2,9999),ROW(57:57))</f>
        <v>245</v>
      </c>
      <c r="S59" s="6" t="str" cm="1">
        <f t="array" aca="1" ref="S59" ca="1">OFFSET($J$2,$R59,COLUMN(A:A),,)</f>
        <v>CV0852-004</v>
      </c>
      <c r="T59" s="44" cm="1">
        <f t="array" aca="1" ref="T59" ca="1">OFFSET($J$2,$R59,COLUMN(B:B),,)</f>
        <v>44744</v>
      </c>
      <c r="U59" s="6" cm="1">
        <f t="array" aca="1" ref="U59" ca="1">OFFSET($J$2,$R59,COLUMN(C:C),,)</f>
        <v>9</v>
      </c>
      <c r="V59" s="6" cm="1">
        <f t="array" aca="1" ref="V59" ca="1">OFFSET($J$2,$R59,COLUMN(D:D),,)</f>
        <v>804</v>
      </c>
      <c r="W59" s="6" cm="1">
        <f t="array" aca="1" ref="W59" ca="1">OFFSET($J$2,$R59,COLUMN(E:E),,)</f>
        <v>216</v>
      </c>
      <c r="Y59" s="6" t="str">
        <f>'2_MS_Inventory_deal'!$AZ59</f>
        <v>DC0819-407</v>
      </c>
      <c r="Z59" s="6">
        <f>'2_MS_Inventory_deal'!$BA59</f>
        <v>13</v>
      </c>
      <c r="AA59" s="6">
        <f ca="1">'2_MS_Inventory_deal'!$BB59</f>
        <v>6</v>
      </c>
    </row>
    <row r="60" spans="2:27">
      <c r="B60" s="6">
        <f ca="1">'1_MS_Order_deal'!$BF60</f>
        <v>58</v>
      </c>
      <c r="C60" s="6" t="str">
        <f ca="1">'1_MS_Order_deal'!$BM60</f>
        <v>DJ5963-780</v>
      </c>
      <c r="D60" s="44">
        <f ca="1">'1_MS_Order_deal'!$BN60</f>
        <v>44735</v>
      </c>
      <c r="E60" s="6">
        <f ca="1">'1_MS_Order_deal'!$BO60</f>
        <v>9</v>
      </c>
      <c r="F60" s="6">
        <f ca="1">'1_MS_Order_deal'!$BP60</f>
        <v>264</v>
      </c>
      <c r="G60" s="6" cm="1">
        <f t="array" aca="1" ref="G60" ca="1">INDEX($AA$3:$AA$230,MATCH($C60&amp;$E60,$Y$3:$Y$230&amp;$Z$3:$Z$230,0))</f>
        <v>11</v>
      </c>
      <c r="H60" s="52"/>
      <c r="I60" s="6" cm="1">
        <f t="array" aca="1" ref="I60" ca="1">SMALL(IF(Inv_QTY&gt;0,ROW($B$3:$B$383)-2,9999),ROW(58:58))</f>
        <v>72</v>
      </c>
      <c r="J60" s="6">
        <v>58</v>
      </c>
      <c r="K60" s="6" t="str" cm="1">
        <f t="array" aca="1" ref="K60" ca="1">OFFSET($B$2,$I60,COLUMN(A:A),,)</f>
        <v>DJ5963-001</v>
      </c>
      <c r="L60" s="44" cm="1">
        <f t="array" aca="1" ref="L60" ca="1">OFFSET($B$2,$I60,COLUMN(B:B),,)</f>
        <v>44735</v>
      </c>
      <c r="M60" s="6" cm="1">
        <f t="array" aca="1" ref="M60" ca="1">OFFSET($B$2,$I60,COLUMN(C:C),,)</f>
        <v>10.5</v>
      </c>
      <c r="N60" s="6" cm="1">
        <f t="array" aca="1" ref="N60" ca="1">OFFSET($B$2,$I60,COLUMN(D:D),,)</f>
        <v>24</v>
      </c>
      <c r="O60" s="6" cm="1">
        <f t="array" aca="1" ref="O60" ca="1">OFFSET($B$2,$I60,COLUMN(E:E),,)</f>
        <v>177</v>
      </c>
      <c r="P60" s="6" cm="1">
        <f t="array" aca="1" ref="P60" ca="1">_xlfn.IFS(AND(N60&gt;O60,O60&lt;120),0,TRUE,1)</f>
        <v>1</v>
      </c>
      <c r="Q60" s="52"/>
      <c r="R60" s="6" cm="1">
        <f t="array" aca="1" ref="R60" ca="1">SMALL(IF(States120=1,ROW($J$3:$J$298)-2,9999),ROW(58:58))</f>
        <v>246</v>
      </c>
      <c r="S60" s="6" t="str" cm="1">
        <f t="array" aca="1" ref="S60" ca="1">OFFSET($J$2,$R60,COLUMN(A:A),,)</f>
        <v>CV0852-004</v>
      </c>
      <c r="T60" s="44" cm="1">
        <f t="array" aca="1" ref="T60" ca="1">OFFSET($J$2,$R60,COLUMN(B:B),,)</f>
        <v>44744</v>
      </c>
      <c r="U60" s="6" cm="1">
        <f t="array" aca="1" ref="U60" ca="1">OFFSET($J$2,$R60,COLUMN(C:C),,)</f>
        <v>9.5</v>
      </c>
      <c r="V60" s="6" cm="1">
        <f t="array" aca="1" ref="V60" ca="1">OFFSET($J$2,$R60,COLUMN(D:D),,)</f>
        <v>1128</v>
      </c>
      <c r="W60" s="6" cm="1">
        <f t="array" aca="1" ref="W60" ca="1">OFFSET($J$2,$R60,COLUMN(E:E),,)</f>
        <v>372</v>
      </c>
      <c r="Y60" s="6" t="str">
        <f>'2_MS_Inventory_deal'!$AZ60</f>
        <v>DJ5963-780</v>
      </c>
      <c r="Z60" s="6">
        <f>'2_MS_Inventory_deal'!$BA60</f>
        <v>4</v>
      </c>
      <c r="AA60" s="6">
        <f ca="1">'2_MS_Inventory_deal'!$BB60</f>
        <v>2</v>
      </c>
    </row>
    <row r="61" spans="2:27">
      <c r="B61" s="6">
        <f ca="1">'1_MS_Order_deal'!$BF61</f>
        <v>59</v>
      </c>
      <c r="C61" s="6" t="str">
        <f ca="1">'1_MS_Order_deal'!$BM61</f>
        <v>DJ5963-780</v>
      </c>
      <c r="D61" s="44">
        <f ca="1">'1_MS_Order_deal'!$BN61</f>
        <v>44735</v>
      </c>
      <c r="E61" s="6">
        <f ca="1">'1_MS_Order_deal'!$BO61</f>
        <v>9.5</v>
      </c>
      <c r="F61" s="6">
        <f ca="1">'1_MS_Order_deal'!$BP61</f>
        <v>162</v>
      </c>
      <c r="G61" s="6" cm="1">
        <f t="array" aca="1" ref="G61" ca="1">INDEX($AA$3:$AA$230,MATCH($C61&amp;$E61,$Y$3:$Y$230&amp;$Z$3:$Z$230,0))</f>
        <v>49</v>
      </c>
      <c r="H61" s="52"/>
      <c r="I61" s="6" cm="1">
        <f t="array" aca="1" ref="I61" ca="1">SMALL(IF(Inv_QTY&gt;0,ROW($B$3:$B$383)-2,9999),ROW(59:59))</f>
        <v>73</v>
      </c>
      <c r="J61" s="6">
        <v>59</v>
      </c>
      <c r="K61" s="6" t="str" cm="1">
        <f t="array" aca="1" ref="K61" ca="1">OFFSET($B$2,$I61,COLUMN(A:A),,)</f>
        <v>DJ5963-001</v>
      </c>
      <c r="L61" s="44" cm="1">
        <f t="array" aca="1" ref="L61" ca="1">OFFSET($B$2,$I61,COLUMN(B:B),,)</f>
        <v>44735</v>
      </c>
      <c r="M61" s="6" cm="1">
        <f t="array" aca="1" ref="M61" ca="1">OFFSET($B$2,$I61,COLUMN(C:C),,)</f>
        <v>11.5</v>
      </c>
      <c r="N61" s="6" cm="1">
        <f t="array" aca="1" ref="N61" ca="1">OFFSET($B$2,$I61,COLUMN(D:D),,)</f>
        <v>12</v>
      </c>
      <c r="O61" s="6" cm="1">
        <f t="array" aca="1" ref="O61" ca="1">OFFSET($B$2,$I61,COLUMN(E:E),,)</f>
        <v>126</v>
      </c>
      <c r="P61" s="6" cm="1">
        <f t="array" aca="1" ref="P61" ca="1">_xlfn.IFS(AND(N61&gt;O61,O61&lt;120),0,TRUE,1)</f>
        <v>1</v>
      </c>
      <c r="Q61" s="52"/>
      <c r="R61" s="6" cm="1">
        <f t="array" aca="1" ref="R61" ca="1">SMALL(IF(States120=1,ROW($J$3:$J$298)-2,9999),ROW(59:59))</f>
        <v>247</v>
      </c>
      <c r="S61" s="6" t="str" cm="1">
        <f t="array" aca="1" ref="S61" ca="1">OFFSET($J$2,$R61,COLUMN(A:A),,)</f>
        <v>CV0852-004</v>
      </c>
      <c r="T61" s="44" cm="1">
        <f t="array" aca="1" ref="T61" ca="1">OFFSET($J$2,$R61,COLUMN(B:B),,)</f>
        <v>44744</v>
      </c>
      <c r="U61" s="6" cm="1">
        <f t="array" aca="1" ref="U61" ca="1">OFFSET($J$2,$R61,COLUMN(C:C),,)</f>
        <v>10</v>
      </c>
      <c r="V61" s="6" cm="1">
        <f t="array" aca="1" ref="V61" ca="1">OFFSET($J$2,$R61,COLUMN(D:D),,)</f>
        <v>1044</v>
      </c>
      <c r="W61" s="6" cm="1">
        <f t="array" aca="1" ref="W61" ca="1">OFFSET($J$2,$R61,COLUMN(E:E),,)</f>
        <v>324</v>
      </c>
      <c r="Y61" s="6" t="str">
        <f>'2_MS_Inventory_deal'!$AZ61</f>
        <v>DJ5963-780</v>
      </c>
      <c r="Z61" s="6">
        <f>'2_MS_Inventory_deal'!$BA61</f>
        <v>4.5</v>
      </c>
      <c r="AA61" s="6">
        <f ca="1">'2_MS_Inventory_deal'!$BB61</f>
        <v>3</v>
      </c>
    </row>
    <row r="62" spans="2:27">
      <c r="B62" s="6">
        <f ca="1">'1_MS_Order_deal'!$BF62</f>
        <v>60</v>
      </c>
      <c r="C62" s="6" t="str">
        <f ca="1">'1_MS_Order_deal'!$BM62</f>
        <v>DJ5963-780</v>
      </c>
      <c r="D62" s="44">
        <f ca="1">'1_MS_Order_deal'!$BN62</f>
        <v>44735</v>
      </c>
      <c r="E62" s="6">
        <f ca="1">'1_MS_Order_deal'!$BO62</f>
        <v>10</v>
      </c>
      <c r="F62" s="6">
        <f ca="1">'1_MS_Order_deal'!$BP62</f>
        <v>222</v>
      </c>
      <c r="G62" s="6" cm="1">
        <f t="array" aca="1" ref="G62" ca="1">INDEX($AA$3:$AA$230,MATCH($C62&amp;$E62,$Y$3:$Y$230&amp;$Z$3:$Z$230,0))</f>
        <v>32</v>
      </c>
      <c r="H62" s="52"/>
      <c r="I62" s="6" cm="1">
        <f t="array" aca="1" ref="I62" ca="1">SMALL(IF(Inv_QTY&gt;0,ROW($B$3:$B$383)-2,9999),ROW(60:60))</f>
        <v>74</v>
      </c>
      <c r="J62" s="6">
        <v>60</v>
      </c>
      <c r="K62" s="6" t="str" cm="1">
        <f t="array" aca="1" ref="K62" ca="1">OFFSET($B$2,$I62,COLUMN(A:A),,)</f>
        <v>DJ5963-001</v>
      </c>
      <c r="L62" s="44" cm="1">
        <f t="array" aca="1" ref="L62" ca="1">OFFSET($B$2,$I62,COLUMN(B:B),,)</f>
        <v>44735</v>
      </c>
      <c r="M62" s="6" cm="1">
        <f t="array" aca="1" ref="M62" ca="1">OFFSET($B$2,$I62,COLUMN(C:C),,)</f>
        <v>12</v>
      </c>
      <c r="N62" s="6" cm="1">
        <f t="array" aca="1" ref="N62" ca="1">OFFSET($B$2,$I62,COLUMN(D:D),,)</f>
        <v>24</v>
      </c>
      <c r="O62" s="6" cm="1">
        <f t="array" aca="1" ref="O62" ca="1">OFFSET($B$2,$I62,COLUMN(E:E),,)</f>
        <v>244</v>
      </c>
      <c r="P62" s="6" cm="1">
        <f t="array" aca="1" ref="P62" ca="1">_xlfn.IFS(AND(N62&gt;O62,O62&lt;120),0,TRUE,1)</f>
        <v>1</v>
      </c>
      <c r="Q62" s="52"/>
      <c r="R62" s="6" cm="1">
        <f t="array" aca="1" ref="R62" ca="1">SMALL(IF(States120=1,ROW($J$3:$J$298)-2,9999),ROW(60:60))</f>
        <v>248</v>
      </c>
      <c r="S62" s="6" t="str" cm="1">
        <f t="array" aca="1" ref="S62" ca="1">OFFSET($J$2,$R62,COLUMN(A:A),,)</f>
        <v>CV0852-004</v>
      </c>
      <c r="T62" s="44" cm="1">
        <f t="array" aca="1" ref="T62" ca="1">OFFSET($J$2,$R62,COLUMN(B:B),,)</f>
        <v>44744</v>
      </c>
      <c r="U62" s="6" cm="1">
        <f t="array" aca="1" ref="U62" ca="1">OFFSET($J$2,$R62,COLUMN(C:C),,)</f>
        <v>10.5</v>
      </c>
      <c r="V62" s="6" cm="1">
        <f t="array" aca="1" ref="V62" ca="1">OFFSET($J$2,$R62,COLUMN(D:D),,)</f>
        <v>480</v>
      </c>
      <c r="W62" s="6" cm="1">
        <f t="array" aca="1" ref="W62" ca="1">OFFSET($J$2,$R62,COLUMN(E:E),,)</f>
        <v>192</v>
      </c>
      <c r="Y62" s="6" t="str">
        <f>'2_MS_Inventory_deal'!$AZ62</f>
        <v>DJ5963-780</v>
      </c>
      <c r="Z62" s="6">
        <f>'2_MS_Inventory_deal'!$BA62</f>
        <v>5</v>
      </c>
      <c r="AA62" s="6">
        <f ca="1">'2_MS_Inventory_deal'!$BB62</f>
        <v>0</v>
      </c>
    </row>
    <row r="63" spans="2:27">
      <c r="B63" s="6">
        <f ca="1">'1_MS_Order_deal'!$BF63</f>
        <v>61</v>
      </c>
      <c r="C63" s="6" t="str">
        <f ca="1">'1_MS_Order_deal'!$BM63</f>
        <v>DJ5963-780</v>
      </c>
      <c r="D63" s="44">
        <f ca="1">'1_MS_Order_deal'!$BN63</f>
        <v>44735</v>
      </c>
      <c r="E63" s="6">
        <f ca="1">'1_MS_Order_deal'!$BO63</f>
        <v>10.5</v>
      </c>
      <c r="F63" s="6">
        <f ca="1">'1_MS_Order_deal'!$BP63</f>
        <v>30</v>
      </c>
      <c r="G63" s="6" cm="1">
        <f t="array" aca="1" ref="G63" ca="1">INDEX($AA$3:$AA$230,MATCH($C63&amp;$E63,$Y$3:$Y$230&amp;$Z$3:$Z$230,0))</f>
        <v>5</v>
      </c>
      <c r="H63" s="52"/>
      <c r="I63" s="6" cm="1">
        <f t="array" aca="1" ref="I63" ca="1">SMALL(IF(Inv_QTY&gt;0,ROW($B$3:$B$383)-2,9999),ROW(61:61))</f>
        <v>75</v>
      </c>
      <c r="J63" s="6">
        <v>61</v>
      </c>
      <c r="K63" s="6" t="str" cm="1">
        <f t="array" aca="1" ref="K63" ca="1">OFFSET($B$2,$I63,COLUMN(A:A),,)</f>
        <v>DJ5963-001</v>
      </c>
      <c r="L63" s="44" cm="1">
        <f t="array" aca="1" ref="L63" ca="1">OFFSET($B$2,$I63,COLUMN(B:B),,)</f>
        <v>44735</v>
      </c>
      <c r="M63" s="6" cm="1">
        <f t="array" aca="1" ref="M63" ca="1">OFFSET($B$2,$I63,COLUMN(C:C),,)</f>
        <v>12.5</v>
      </c>
      <c r="N63" s="6" cm="1">
        <f t="array" aca="1" ref="N63" ca="1">OFFSET($B$2,$I63,COLUMN(D:D),,)</f>
        <v>6</v>
      </c>
      <c r="O63" s="6" cm="1">
        <f t="array" aca="1" ref="O63" ca="1">OFFSET($B$2,$I63,COLUMN(E:E),,)</f>
        <v>37</v>
      </c>
      <c r="P63" s="6" cm="1">
        <f t="array" aca="1" ref="P63" ca="1">_xlfn.IFS(AND(N63&gt;O63,O63&lt;120),0,TRUE,1)</f>
        <v>1</v>
      </c>
      <c r="Q63" s="52"/>
      <c r="R63" s="6" cm="1">
        <f t="array" aca="1" ref="R63" ca="1">SMALL(IF(States120=1,ROW($J$3:$J$298)-2,9999),ROW(61:61))</f>
        <v>249</v>
      </c>
      <c r="S63" s="6" t="str" cm="1">
        <f t="array" aca="1" ref="S63" ca="1">OFFSET($J$2,$R63,COLUMN(A:A),,)</f>
        <v>CV0852-004</v>
      </c>
      <c r="T63" s="44" cm="1">
        <f t="array" aca="1" ref="T63" ca="1">OFFSET($J$2,$R63,COLUMN(B:B),,)</f>
        <v>44744</v>
      </c>
      <c r="U63" s="6" cm="1">
        <f t="array" aca="1" ref="U63" ca="1">OFFSET($J$2,$R63,COLUMN(C:C),,)</f>
        <v>11</v>
      </c>
      <c r="V63" s="6" cm="1">
        <f t="array" aca="1" ref="V63" ca="1">OFFSET($J$2,$R63,COLUMN(D:D),,)</f>
        <v>804</v>
      </c>
      <c r="W63" s="6" cm="1">
        <f t="array" aca="1" ref="W63" ca="1">OFFSET($J$2,$R63,COLUMN(E:E),,)</f>
        <v>378</v>
      </c>
      <c r="Y63" s="6" t="str">
        <f>'2_MS_Inventory_deal'!$AZ63</f>
        <v>DJ5963-780</v>
      </c>
      <c r="Z63" s="6">
        <f>'2_MS_Inventory_deal'!$BA63</f>
        <v>5.5</v>
      </c>
      <c r="AA63" s="6">
        <f ca="1">'2_MS_Inventory_deal'!$BB63</f>
        <v>0</v>
      </c>
    </row>
    <row r="64" spans="2:27">
      <c r="B64" s="6">
        <f ca="1">'1_MS_Order_deal'!$BF64</f>
        <v>62</v>
      </c>
      <c r="C64" s="6" t="str">
        <f ca="1">'1_MS_Order_deal'!$BM64</f>
        <v>DJ5963-780</v>
      </c>
      <c r="D64" s="44">
        <f ca="1">'1_MS_Order_deal'!$BN64</f>
        <v>44735</v>
      </c>
      <c r="E64" s="6">
        <f ca="1">'1_MS_Order_deal'!$BO64</f>
        <v>11</v>
      </c>
      <c r="F64" s="6">
        <f ca="1">'1_MS_Order_deal'!$BP64</f>
        <v>126</v>
      </c>
      <c r="G64" s="6" cm="1">
        <f t="array" aca="1" ref="G64" ca="1">INDEX($AA$3:$AA$230,MATCH($C64&amp;$E64,$Y$3:$Y$230&amp;$Z$3:$Z$230,0))</f>
        <v>12</v>
      </c>
      <c r="H64" s="52"/>
      <c r="I64" s="6" cm="1">
        <f t="array" aca="1" ref="I64" ca="1">SMALL(IF(Inv_QTY&gt;0,ROW($B$3:$B$383)-2,9999),ROW(62:62))</f>
        <v>76</v>
      </c>
      <c r="J64" s="6">
        <v>62</v>
      </c>
      <c r="K64" s="6" t="str" cm="1">
        <f t="array" aca="1" ref="K64" ca="1">OFFSET($B$2,$I64,COLUMN(A:A),,)</f>
        <v>DJ5963-001</v>
      </c>
      <c r="L64" s="44" cm="1">
        <f t="array" aca="1" ref="L64" ca="1">OFFSET($B$2,$I64,COLUMN(B:B),,)</f>
        <v>44735</v>
      </c>
      <c r="M64" s="6" cm="1">
        <f t="array" aca="1" ref="M64" ca="1">OFFSET($B$2,$I64,COLUMN(C:C),,)</f>
        <v>13</v>
      </c>
      <c r="N64" s="6" cm="1">
        <f t="array" aca="1" ref="N64" ca="1">OFFSET($B$2,$I64,COLUMN(D:D),,)</f>
        <v>6</v>
      </c>
      <c r="O64" s="6" cm="1">
        <f t="array" aca="1" ref="O64" ca="1">OFFSET($B$2,$I64,COLUMN(E:E),,)</f>
        <v>18</v>
      </c>
      <c r="P64" s="6" cm="1">
        <f t="array" aca="1" ref="P64" ca="1">_xlfn.IFS(AND(N64&gt;O64,O64&lt;120),0,TRUE,1)</f>
        <v>1</v>
      </c>
      <c r="Q64" s="52"/>
      <c r="R64" s="6" cm="1">
        <f t="array" aca="1" ref="R64" ca="1">SMALL(IF(States120=1,ROW($J$3:$J$298)-2,9999),ROW(62:62))</f>
        <v>250</v>
      </c>
      <c r="S64" s="6" t="str" cm="1">
        <f t="array" aca="1" ref="S64" ca="1">OFFSET($J$2,$R64,COLUMN(A:A),,)</f>
        <v>CV0852-004</v>
      </c>
      <c r="T64" s="44" cm="1">
        <f t="array" aca="1" ref="T64" ca="1">OFFSET($J$2,$R64,COLUMN(B:B),,)</f>
        <v>44744</v>
      </c>
      <c r="U64" s="6" cm="1">
        <f t="array" aca="1" ref="U64" ca="1">OFFSET($J$2,$R64,COLUMN(C:C),,)</f>
        <v>11.5</v>
      </c>
      <c r="V64" s="6" cm="1">
        <f t="array" aca="1" ref="V64" ca="1">OFFSET($J$2,$R64,COLUMN(D:D),,)</f>
        <v>324</v>
      </c>
      <c r="W64" s="6" cm="1">
        <f t="array" aca="1" ref="W64" ca="1">OFFSET($J$2,$R64,COLUMN(E:E),,)</f>
        <v>150</v>
      </c>
      <c r="Y64" s="6" t="str">
        <f>'2_MS_Inventory_deal'!$AZ64</f>
        <v>DJ5963-780</v>
      </c>
      <c r="Z64" s="6">
        <f>'2_MS_Inventory_deal'!$BA64</f>
        <v>6</v>
      </c>
      <c r="AA64" s="6">
        <f ca="1">'2_MS_Inventory_deal'!$BB64</f>
        <v>1</v>
      </c>
    </row>
    <row r="65" spans="2:27">
      <c r="B65" s="6">
        <f ca="1">'1_MS_Order_deal'!$BF65</f>
        <v>63</v>
      </c>
      <c r="C65" s="6" t="str">
        <f ca="1">'1_MS_Order_deal'!$BM65</f>
        <v>DJ5963-780</v>
      </c>
      <c r="D65" s="44">
        <f ca="1">'1_MS_Order_deal'!$BN65</f>
        <v>44735</v>
      </c>
      <c r="E65" s="6">
        <f ca="1">'1_MS_Order_deal'!$BO65</f>
        <v>12</v>
      </c>
      <c r="F65" s="6">
        <f ca="1">'1_MS_Order_deal'!$BP65</f>
        <v>12</v>
      </c>
      <c r="G65" s="6" cm="1">
        <f t="array" aca="1" ref="G65" ca="1">INDEX($AA$3:$AA$230,MATCH($C65&amp;$E65,$Y$3:$Y$230&amp;$Z$3:$Z$230,0))</f>
        <v>27</v>
      </c>
      <c r="H65" s="52"/>
      <c r="I65" s="6" cm="1">
        <f t="array" aca="1" ref="I65" ca="1">SMALL(IF(Inv_QTY&gt;0,ROW($B$3:$B$383)-2,9999),ROW(63:63))</f>
        <v>77</v>
      </c>
      <c r="J65" s="6">
        <v>63</v>
      </c>
      <c r="K65" s="6" t="str" cm="1">
        <f t="array" aca="1" ref="K65" ca="1">OFFSET($B$2,$I65,COLUMN(A:A),,)</f>
        <v>DJ5961-780</v>
      </c>
      <c r="L65" s="44" cm="1">
        <f t="array" aca="1" ref="L65" ca="1">OFFSET($B$2,$I65,COLUMN(B:B),,)</f>
        <v>44736</v>
      </c>
      <c r="M65" s="6" cm="1">
        <f t="array" aca="1" ref="M65" ca="1">OFFSET($B$2,$I65,COLUMN(C:C),,)</f>
        <v>4.5</v>
      </c>
      <c r="N65" s="6" cm="1">
        <f t="array" aca="1" ref="N65" ca="1">OFFSET($B$2,$I65,COLUMN(D:D),,)</f>
        <v>30</v>
      </c>
      <c r="O65" s="6" cm="1">
        <f t="array" aca="1" ref="O65" ca="1">OFFSET($B$2,$I65,COLUMN(E:E),,)</f>
        <v>1</v>
      </c>
      <c r="P65" s="6" cm="1">
        <f t="array" aca="1" ref="P65" ca="1">_xlfn.IFS(AND(N65&gt;O65,O65&lt;120),0,TRUE,1)</f>
        <v>0</v>
      </c>
      <c r="Q65" s="52"/>
      <c r="R65" s="6" cm="1">
        <f t="array" aca="1" ref="R65" ca="1">SMALL(IF(States120=1,ROW($J$3:$J$298)-2,9999),ROW(63:63))</f>
        <v>251</v>
      </c>
      <c r="S65" s="6" t="str" cm="1">
        <f t="array" aca="1" ref="S65" ca="1">OFFSET($J$2,$R65,COLUMN(A:A),,)</f>
        <v>CV0852-004</v>
      </c>
      <c r="T65" s="44" cm="1">
        <f t="array" aca="1" ref="T65" ca="1">OFFSET($J$2,$R65,COLUMN(B:B),,)</f>
        <v>44744</v>
      </c>
      <c r="U65" s="6" cm="1">
        <f t="array" aca="1" ref="U65" ca="1">OFFSET($J$2,$R65,COLUMN(C:C),,)</f>
        <v>12</v>
      </c>
      <c r="V65" s="6" cm="1">
        <f t="array" aca="1" ref="V65" ca="1">OFFSET($J$2,$R65,COLUMN(D:D),,)</f>
        <v>408</v>
      </c>
      <c r="W65" s="6" cm="1">
        <f t="array" aca="1" ref="W65" ca="1">OFFSET($J$2,$R65,COLUMN(E:E),,)</f>
        <v>168</v>
      </c>
      <c r="Y65" s="6" t="str">
        <f>'2_MS_Inventory_deal'!$AZ65</f>
        <v>DJ5963-780</v>
      </c>
      <c r="Z65" s="6">
        <f>'2_MS_Inventory_deal'!$BA65</f>
        <v>6.5</v>
      </c>
      <c r="AA65" s="6">
        <f ca="1">'2_MS_Inventory_deal'!$BB65</f>
        <v>3</v>
      </c>
    </row>
    <row r="66" spans="2:27">
      <c r="B66" s="6">
        <f ca="1">'1_MS_Order_deal'!$BF66</f>
        <v>64</v>
      </c>
      <c r="C66" s="6" t="str">
        <f ca="1">'1_MS_Order_deal'!$BM66</f>
        <v>DJ5963-780</v>
      </c>
      <c r="D66" s="44">
        <f ca="1">'1_MS_Order_deal'!$BN66</f>
        <v>44735</v>
      </c>
      <c r="E66" s="6">
        <f ca="1">'1_MS_Order_deal'!$BO66</f>
        <v>13</v>
      </c>
      <c r="F66" s="6">
        <f ca="1">'1_MS_Order_deal'!$BP66</f>
        <v>6</v>
      </c>
      <c r="G66" s="6" cm="1">
        <f t="array" aca="1" ref="G66" ca="1">INDEX($AA$3:$AA$230,MATCH($C66&amp;$E66,$Y$3:$Y$230&amp;$Z$3:$Z$230,0))</f>
        <v>0</v>
      </c>
      <c r="H66" s="52"/>
      <c r="I66" s="6" cm="1">
        <f t="array" aca="1" ref="I66" ca="1">SMALL(IF(Inv_QTY&gt;0,ROW($B$3:$B$383)-2,9999),ROW(64:64))</f>
        <v>78</v>
      </c>
      <c r="J66" s="6">
        <v>64</v>
      </c>
      <c r="K66" s="6" t="str" cm="1">
        <f t="array" aca="1" ref="K66" ca="1">OFFSET($B$2,$I66,COLUMN(A:A),,)</f>
        <v>DJ5961-780</v>
      </c>
      <c r="L66" s="44" cm="1">
        <f t="array" aca="1" ref="L66" ca="1">OFFSET($B$2,$I66,COLUMN(B:B),,)</f>
        <v>44736</v>
      </c>
      <c r="M66" s="6" cm="1">
        <f t="array" aca="1" ref="M66" ca="1">OFFSET($B$2,$I66,COLUMN(C:C),,)</f>
        <v>5</v>
      </c>
      <c r="N66" s="6" cm="1">
        <f t="array" aca="1" ref="N66" ca="1">OFFSET($B$2,$I66,COLUMN(D:D),,)</f>
        <v>36</v>
      </c>
      <c r="O66" s="6" cm="1">
        <f t="array" aca="1" ref="O66" ca="1">OFFSET($B$2,$I66,COLUMN(E:E),,)</f>
        <v>6</v>
      </c>
      <c r="P66" s="6" cm="1">
        <f t="array" aca="1" ref="P66" ca="1">_xlfn.IFS(AND(N66&gt;O66,O66&lt;120),0,TRUE,1)</f>
        <v>0</v>
      </c>
      <c r="Q66" s="52"/>
      <c r="R66" s="6" cm="1">
        <f t="array" aca="1" ref="R66" ca="1">SMALL(IF(States120=1,ROW($J$3:$J$298)-2,9999),ROW(64:64))</f>
        <v>285</v>
      </c>
      <c r="S66" s="6" t="str" cm="1">
        <f t="array" aca="1" ref="S66" ca="1">OFFSET($J$2,$R66,COLUMN(A:A),,)</f>
        <v>DJ5961-001</v>
      </c>
      <c r="T66" s="44" cm="1">
        <f t="array" aca="1" ref="T66" ca="1">OFFSET($J$2,$R66,COLUMN(B:B),,)</f>
        <v>44751</v>
      </c>
      <c r="U66" s="6" cm="1">
        <f t="array" aca="1" ref="U66" ca="1">OFFSET($J$2,$R66,COLUMN(C:C),,)</f>
        <v>7</v>
      </c>
      <c r="V66" s="6" cm="1">
        <f t="array" aca="1" ref="V66" ca="1">OFFSET($J$2,$R66,COLUMN(D:D),,)</f>
        <v>90</v>
      </c>
      <c r="W66" s="6" cm="1">
        <f t="array" aca="1" ref="W66" ca="1">OFFSET($J$2,$R66,COLUMN(E:E),,)</f>
        <v>143</v>
      </c>
      <c r="Y66" s="6" t="str">
        <f>'2_MS_Inventory_deal'!$AZ66</f>
        <v>DJ5963-780</v>
      </c>
      <c r="Z66" s="6">
        <f>'2_MS_Inventory_deal'!$BA66</f>
        <v>7</v>
      </c>
      <c r="AA66" s="6">
        <f ca="1">'2_MS_Inventory_deal'!$BB66</f>
        <v>4</v>
      </c>
    </row>
    <row r="67" spans="2:27">
      <c r="B67" s="6">
        <f ca="1">'1_MS_Order_deal'!$BF67</f>
        <v>65</v>
      </c>
      <c r="C67" s="6" t="str">
        <f ca="1">'1_MS_Order_deal'!$BM67</f>
        <v>DJ5963-001</v>
      </c>
      <c r="D67" s="44">
        <f ca="1">'1_MS_Order_deal'!$BN67</f>
        <v>44735</v>
      </c>
      <c r="E67" s="6">
        <f ca="1">'1_MS_Order_deal'!$BO67</f>
        <v>4</v>
      </c>
      <c r="F67" s="6">
        <f ca="1">'1_MS_Order_deal'!$BP67</f>
        <v>6</v>
      </c>
      <c r="G67" s="6" cm="1">
        <f t="array" aca="1" ref="G67" ca="1">INDEX($AA$3:$AA$230,MATCH($C67&amp;$E67,$Y$3:$Y$230&amp;$Z$3:$Z$230,0))</f>
        <v>1</v>
      </c>
      <c r="H67" s="52"/>
      <c r="I67" s="6" cm="1">
        <f t="array" aca="1" ref="I67" ca="1">SMALL(IF(Inv_QTY&gt;0,ROW($B$3:$B$383)-2,9999),ROW(65:65))</f>
        <v>79</v>
      </c>
      <c r="J67" s="6">
        <v>65</v>
      </c>
      <c r="K67" s="6" t="str" cm="1">
        <f t="array" aca="1" ref="K67" ca="1">OFFSET($B$2,$I67,COLUMN(A:A),,)</f>
        <v>DJ5961-780</v>
      </c>
      <c r="L67" s="44" cm="1">
        <f t="array" aca="1" ref="L67" ca="1">OFFSET($B$2,$I67,COLUMN(B:B),,)</f>
        <v>44736</v>
      </c>
      <c r="M67" s="6" cm="1">
        <f t="array" aca="1" ref="M67" ca="1">OFFSET($B$2,$I67,COLUMN(C:C),,)</f>
        <v>5.5</v>
      </c>
      <c r="N67" s="6" cm="1">
        <f t="array" aca="1" ref="N67" ca="1">OFFSET($B$2,$I67,COLUMN(D:D),,)</f>
        <v>48</v>
      </c>
      <c r="O67" s="6" cm="1">
        <f t="array" aca="1" ref="O67" ca="1">OFFSET($B$2,$I67,COLUMN(E:E),,)</f>
        <v>1</v>
      </c>
      <c r="P67" s="6" cm="1">
        <f t="array" aca="1" ref="P67" ca="1">_xlfn.IFS(AND(N67&gt;O67,O67&lt;120),0,TRUE,1)</f>
        <v>0</v>
      </c>
      <c r="Q67" s="52"/>
      <c r="R67" s="6" cm="1">
        <f t="array" aca="1" ref="R67" ca="1">SMALL(IF(States120=1,ROW($J$3:$J$298)-2,9999),ROW(65:65))</f>
        <v>286</v>
      </c>
      <c r="S67" s="6" t="str" cm="1">
        <f t="array" aca="1" ref="S67" ca="1">OFFSET($J$2,$R67,COLUMN(A:A),,)</f>
        <v>DJ5961-001</v>
      </c>
      <c r="T67" s="44" cm="1">
        <f t="array" aca="1" ref="T67" ca="1">OFFSET($J$2,$R67,COLUMN(B:B),,)</f>
        <v>44751</v>
      </c>
      <c r="U67" s="6" cm="1">
        <f t="array" aca="1" ref="U67" ca="1">OFFSET($J$2,$R67,COLUMN(C:C),,)</f>
        <v>7.5</v>
      </c>
      <c r="V67" s="6" cm="1">
        <f t="array" aca="1" ref="V67" ca="1">OFFSET($J$2,$R67,COLUMN(D:D),,)</f>
        <v>84</v>
      </c>
      <c r="W67" s="6" cm="1">
        <f t="array" aca="1" ref="W67" ca="1">OFFSET($J$2,$R67,COLUMN(E:E),,)</f>
        <v>98</v>
      </c>
      <c r="Y67" s="6" t="str">
        <f>'2_MS_Inventory_deal'!$AZ67</f>
        <v>DJ5963-780</v>
      </c>
      <c r="Z67" s="6">
        <f>'2_MS_Inventory_deal'!$BA67</f>
        <v>7.5</v>
      </c>
      <c r="AA67" s="6">
        <f ca="1">'2_MS_Inventory_deal'!$BB67</f>
        <v>3</v>
      </c>
    </row>
    <row r="68" spans="2:27">
      <c r="B68" s="6">
        <f ca="1">'1_MS_Order_deal'!$BF68</f>
        <v>66</v>
      </c>
      <c r="C68" s="6" t="str">
        <f ca="1">'1_MS_Order_deal'!$BM68</f>
        <v>DJ5963-001</v>
      </c>
      <c r="D68" s="44">
        <f ca="1">'1_MS_Order_deal'!$BN68</f>
        <v>44735</v>
      </c>
      <c r="E68" s="6">
        <f ca="1">'1_MS_Order_deal'!$BO68</f>
        <v>5</v>
      </c>
      <c r="F68" s="6">
        <f ca="1">'1_MS_Order_deal'!$BP68</f>
        <v>12</v>
      </c>
      <c r="G68" s="6" cm="1">
        <f t="array" aca="1" ref="G68" ca="1">INDEX($AA$3:$AA$230,MATCH($C68&amp;$E68,$Y$3:$Y$230&amp;$Z$3:$Z$230,0))</f>
        <v>0</v>
      </c>
      <c r="H68" s="52"/>
      <c r="I68" s="6" cm="1">
        <f t="array" aca="1" ref="I68" ca="1">SMALL(IF(Inv_QTY&gt;0,ROW($B$3:$B$383)-2,9999),ROW(66:66))</f>
        <v>80</v>
      </c>
      <c r="J68" s="6">
        <v>66</v>
      </c>
      <c r="K68" s="6" t="str" cm="1">
        <f t="array" aca="1" ref="K68" ca="1">OFFSET($B$2,$I68,COLUMN(A:A),,)</f>
        <v>DJ5961-780</v>
      </c>
      <c r="L68" s="44" cm="1">
        <f t="array" aca="1" ref="L68" ca="1">OFFSET($B$2,$I68,COLUMN(B:B),,)</f>
        <v>44736</v>
      </c>
      <c r="M68" s="6" cm="1">
        <f t="array" aca="1" ref="M68" ca="1">OFFSET($B$2,$I68,COLUMN(C:C),,)</f>
        <v>6</v>
      </c>
      <c r="N68" s="6" cm="1">
        <f t="array" aca="1" ref="N68" ca="1">OFFSET($B$2,$I68,COLUMN(D:D),,)</f>
        <v>60</v>
      </c>
      <c r="O68" s="6" cm="1">
        <f t="array" aca="1" ref="O68" ca="1">OFFSET($B$2,$I68,COLUMN(E:E),,)</f>
        <v>3</v>
      </c>
      <c r="P68" s="6" cm="1">
        <f t="array" aca="1" ref="P68" ca="1">_xlfn.IFS(AND(N68&gt;O68,O68&lt;120),0,TRUE,1)</f>
        <v>0</v>
      </c>
      <c r="Q68" s="52"/>
      <c r="R68" s="6" cm="1">
        <f t="array" aca="1" ref="R68" ca="1">SMALL(IF(States120=1,ROW($J$3:$J$298)-2,9999),ROW(66:66))</f>
        <v>287</v>
      </c>
      <c r="S68" s="6" t="str" cm="1">
        <f t="array" aca="1" ref="S68" ca="1">OFFSET($J$2,$R68,COLUMN(A:A),,)</f>
        <v>DJ5961-001</v>
      </c>
      <c r="T68" s="44" cm="1">
        <f t="array" aca="1" ref="T68" ca="1">OFFSET($J$2,$R68,COLUMN(B:B),,)</f>
        <v>44751</v>
      </c>
      <c r="U68" s="6" cm="1">
        <f t="array" aca="1" ref="U68" ca="1">OFFSET($J$2,$R68,COLUMN(C:C),,)</f>
        <v>8</v>
      </c>
      <c r="V68" s="6" cm="1">
        <f t="array" aca="1" ref="V68" ca="1">OFFSET($J$2,$R68,COLUMN(D:D),,)</f>
        <v>90</v>
      </c>
      <c r="W68" s="6" cm="1">
        <f t="array" aca="1" ref="W68" ca="1">OFFSET($J$2,$R68,COLUMN(E:E),,)</f>
        <v>158</v>
      </c>
      <c r="Y68" s="6" t="str">
        <f>'2_MS_Inventory_deal'!$AZ68</f>
        <v>DJ5963-780</v>
      </c>
      <c r="Z68" s="6">
        <f>'2_MS_Inventory_deal'!$BA68</f>
        <v>8</v>
      </c>
      <c r="AA68" s="6">
        <f ca="1">'2_MS_Inventory_deal'!$BB68</f>
        <v>4</v>
      </c>
    </row>
    <row r="69" spans="2:27">
      <c r="B69" s="6">
        <f ca="1">'1_MS_Order_deal'!$BF69</f>
        <v>67</v>
      </c>
      <c r="C69" s="6" t="str">
        <f ca="1">'1_MS_Order_deal'!$BM69</f>
        <v>DJ5963-001</v>
      </c>
      <c r="D69" s="44">
        <f ca="1">'1_MS_Order_deal'!$BN69</f>
        <v>44735</v>
      </c>
      <c r="E69" s="6">
        <f ca="1">'1_MS_Order_deal'!$BO69</f>
        <v>5.5</v>
      </c>
      <c r="F69" s="6">
        <f ca="1">'1_MS_Order_deal'!$BP69</f>
        <v>12</v>
      </c>
      <c r="G69" s="6" cm="1">
        <f t="array" aca="1" ref="G69" ca="1">INDEX($AA$3:$AA$230,MATCH($C69&amp;$E69,$Y$3:$Y$230&amp;$Z$3:$Z$230,0))</f>
        <v>0</v>
      </c>
      <c r="H69" s="52"/>
      <c r="I69" s="6" cm="1">
        <f t="array" aca="1" ref="I69" ca="1">SMALL(IF(Inv_QTY&gt;0,ROW($B$3:$B$383)-2,9999),ROW(67:67))</f>
        <v>82</v>
      </c>
      <c r="J69" s="6">
        <v>67</v>
      </c>
      <c r="K69" s="6" t="str" cm="1">
        <f t="array" aca="1" ref="K69" ca="1">OFFSET($B$2,$I69,COLUMN(A:A),,)</f>
        <v>DJ5961-780</v>
      </c>
      <c r="L69" s="44" cm="1">
        <f t="array" aca="1" ref="L69" ca="1">OFFSET($B$2,$I69,COLUMN(B:B),,)</f>
        <v>44736</v>
      </c>
      <c r="M69" s="6" cm="1">
        <f t="array" aca="1" ref="M69" ca="1">OFFSET($B$2,$I69,COLUMN(C:C),,)</f>
        <v>7</v>
      </c>
      <c r="N69" s="6" cm="1">
        <f t="array" aca="1" ref="N69" ca="1">OFFSET($B$2,$I69,COLUMN(D:D),,)</f>
        <v>342</v>
      </c>
      <c r="O69" s="6" cm="1">
        <f t="array" aca="1" ref="O69" ca="1">OFFSET($B$2,$I69,COLUMN(E:E),,)</f>
        <v>6</v>
      </c>
      <c r="P69" s="6" cm="1">
        <f t="array" aca="1" ref="P69" ca="1">_xlfn.IFS(AND(N69&gt;O69,O69&lt;120),0,TRUE,1)</f>
        <v>0</v>
      </c>
      <c r="Q69" s="52"/>
      <c r="R69" s="6" cm="1">
        <f t="array" aca="1" ref="R69" ca="1">SMALL(IF(States120=1,ROW($J$3:$J$298)-2,9999),ROW(67:67))</f>
        <v>288</v>
      </c>
      <c r="S69" s="6" t="str" cm="1">
        <f t="array" aca="1" ref="S69" ca="1">OFFSET($J$2,$R69,COLUMN(A:A),,)</f>
        <v>DJ5961-001</v>
      </c>
      <c r="T69" s="44" cm="1">
        <f t="array" aca="1" ref="T69" ca="1">OFFSET($J$2,$R69,COLUMN(B:B),,)</f>
        <v>44751</v>
      </c>
      <c r="U69" s="6" cm="1">
        <f t="array" aca="1" ref="U69" ca="1">OFFSET($J$2,$R69,COLUMN(C:C),,)</f>
        <v>8.5</v>
      </c>
      <c r="V69" s="6" cm="1">
        <f t="array" aca="1" ref="V69" ca="1">OFFSET($J$2,$R69,COLUMN(D:D),,)</f>
        <v>96</v>
      </c>
      <c r="W69" s="6" cm="1">
        <f t="array" aca="1" ref="W69" ca="1">OFFSET($J$2,$R69,COLUMN(E:E),,)</f>
        <v>97</v>
      </c>
      <c r="Y69" s="6" t="str">
        <f>'2_MS_Inventory_deal'!$AZ69</f>
        <v>DJ5963-780</v>
      </c>
      <c r="Z69" s="6">
        <f>'2_MS_Inventory_deal'!$BA69</f>
        <v>8.5</v>
      </c>
      <c r="AA69" s="6">
        <f ca="1">'2_MS_Inventory_deal'!$BB69</f>
        <v>80</v>
      </c>
    </row>
    <row r="70" spans="2:27">
      <c r="B70" s="6">
        <f ca="1">'1_MS_Order_deal'!$BF70</f>
        <v>68</v>
      </c>
      <c r="C70" s="6" t="str">
        <f ca="1">'1_MS_Order_deal'!$BM70</f>
        <v>DJ5963-001</v>
      </c>
      <c r="D70" s="44">
        <f ca="1">'1_MS_Order_deal'!$BN70</f>
        <v>44735</v>
      </c>
      <c r="E70" s="6">
        <f ca="1">'1_MS_Order_deal'!$BO70</f>
        <v>6</v>
      </c>
      <c r="F70" s="6">
        <f ca="1">'1_MS_Order_deal'!$BP70</f>
        <v>6</v>
      </c>
      <c r="G70" s="6" cm="1">
        <f t="array" aca="1" ref="G70" ca="1">INDEX($AA$3:$AA$230,MATCH($C70&amp;$E70,$Y$3:$Y$230&amp;$Z$3:$Z$230,0))</f>
        <v>1</v>
      </c>
      <c r="H70" s="52"/>
      <c r="I70" s="6" cm="1">
        <f t="array" aca="1" ref="I70" ca="1">SMALL(IF(Inv_QTY&gt;0,ROW($B$3:$B$383)-2,9999),ROW(68:68))</f>
        <v>83</v>
      </c>
      <c r="J70" s="6">
        <v>68</v>
      </c>
      <c r="K70" s="6" t="str" cm="1">
        <f t="array" aca="1" ref="K70" ca="1">OFFSET($B$2,$I70,COLUMN(A:A),,)</f>
        <v>DJ5961-780</v>
      </c>
      <c r="L70" s="44" cm="1">
        <f t="array" aca="1" ref="L70" ca="1">OFFSET($B$2,$I70,COLUMN(B:B),,)</f>
        <v>44736</v>
      </c>
      <c r="M70" s="6" cm="1">
        <f t="array" aca="1" ref="M70" ca="1">OFFSET($B$2,$I70,COLUMN(C:C),,)</f>
        <v>7.5</v>
      </c>
      <c r="N70" s="6" cm="1">
        <f t="array" aca="1" ref="N70" ca="1">OFFSET($B$2,$I70,COLUMN(D:D),,)</f>
        <v>294</v>
      </c>
      <c r="O70" s="6" cm="1">
        <f t="array" aca="1" ref="O70" ca="1">OFFSET($B$2,$I70,COLUMN(E:E),,)</f>
        <v>64</v>
      </c>
      <c r="P70" s="6" cm="1">
        <f t="array" aca="1" ref="P70" ca="1">_xlfn.IFS(AND(N70&gt;O70,O70&lt;120),0,TRUE,1)</f>
        <v>0</v>
      </c>
      <c r="Q70" s="52"/>
      <c r="R70" s="6" cm="1">
        <f t="array" aca="1" ref="R70" ca="1">SMALL(IF(States120=1,ROW($J$3:$J$298)-2,9999),ROW(68:68))</f>
        <v>290</v>
      </c>
      <c r="S70" s="6" t="str" cm="1">
        <f t="array" aca="1" ref="S70" ca="1">OFFSET($J$2,$R70,COLUMN(A:A),,)</f>
        <v>DJ5961-001</v>
      </c>
      <c r="T70" s="44" cm="1">
        <f t="array" aca="1" ref="T70" ca="1">OFFSET($J$2,$R70,COLUMN(B:B),,)</f>
        <v>44751</v>
      </c>
      <c r="U70" s="6" cm="1">
        <f t="array" aca="1" ref="U70" ca="1">OFFSET($J$2,$R70,COLUMN(C:C),,)</f>
        <v>9.5</v>
      </c>
      <c r="V70" s="6" cm="1">
        <f t="array" aca="1" ref="V70" ca="1">OFFSET($J$2,$R70,COLUMN(D:D),,)</f>
        <v>96</v>
      </c>
      <c r="W70" s="6" cm="1">
        <f t="array" aca="1" ref="W70" ca="1">OFFSET($J$2,$R70,COLUMN(E:E),,)</f>
        <v>163</v>
      </c>
      <c r="Y70" s="6" t="str">
        <f>'2_MS_Inventory_deal'!$AZ70</f>
        <v>DJ5963-780</v>
      </c>
      <c r="Z70" s="6">
        <f>'2_MS_Inventory_deal'!$BA70</f>
        <v>9</v>
      </c>
      <c r="AA70" s="6">
        <f ca="1">'2_MS_Inventory_deal'!$BB70</f>
        <v>11</v>
      </c>
    </row>
    <row r="71" spans="2:27">
      <c r="B71" s="6">
        <f ca="1">'1_MS_Order_deal'!$BF71</f>
        <v>69</v>
      </c>
      <c r="C71" s="6" t="str">
        <f ca="1">'1_MS_Order_deal'!$BM71</f>
        <v>DJ5963-001</v>
      </c>
      <c r="D71" s="44">
        <f ca="1">'1_MS_Order_deal'!$BN71</f>
        <v>44735</v>
      </c>
      <c r="E71" s="6">
        <f ca="1">'1_MS_Order_deal'!$BO71</f>
        <v>6.5</v>
      </c>
      <c r="F71" s="6">
        <f ca="1">'1_MS_Order_deal'!$BP71</f>
        <v>12</v>
      </c>
      <c r="G71" s="6" cm="1">
        <f t="array" aca="1" ref="G71" ca="1">INDEX($AA$3:$AA$230,MATCH($C71&amp;$E71,$Y$3:$Y$230&amp;$Z$3:$Z$230,0))</f>
        <v>56</v>
      </c>
      <c r="H71" s="52"/>
      <c r="I71" s="6" cm="1">
        <f t="array" aca="1" ref="I71" ca="1">SMALL(IF(Inv_QTY&gt;0,ROW($B$3:$B$383)-2,9999),ROW(69:69))</f>
        <v>84</v>
      </c>
      <c r="J71" s="6">
        <v>69</v>
      </c>
      <c r="K71" s="6" t="str" cm="1">
        <f t="array" aca="1" ref="K71" ca="1">OFFSET($B$2,$I71,COLUMN(A:A),,)</f>
        <v>DJ5961-780</v>
      </c>
      <c r="L71" s="44" cm="1">
        <f t="array" aca="1" ref="L71" ca="1">OFFSET($B$2,$I71,COLUMN(B:B),,)</f>
        <v>44736</v>
      </c>
      <c r="M71" s="6" cm="1">
        <f t="array" aca="1" ref="M71" ca="1">OFFSET($B$2,$I71,COLUMN(C:C),,)</f>
        <v>8</v>
      </c>
      <c r="N71" s="6" cm="1">
        <f t="array" aca="1" ref="N71" ca="1">OFFSET($B$2,$I71,COLUMN(D:D),,)</f>
        <v>384</v>
      </c>
      <c r="O71" s="6" cm="1">
        <f t="array" aca="1" ref="O71" ca="1">OFFSET($B$2,$I71,COLUMN(E:E),,)</f>
        <v>302</v>
      </c>
      <c r="P71" s="6" cm="1">
        <f t="array" aca="1" ref="P71" ca="1">_xlfn.IFS(AND(N71&gt;O71,O71&lt;120),0,TRUE,1)</f>
        <v>1</v>
      </c>
      <c r="Q71" s="52"/>
      <c r="R71" s="6" cm="1">
        <f t="array" aca="1" ref="R71" ca="1">SMALL(IF(States120=1,ROW($J$3:$J$298)-2,9999),ROW(69:69))</f>
        <v>291</v>
      </c>
      <c r="S71" s="6" t="str" cm="1">
        <f t="array" aca="1" ref="S71" ca="1">OFFSET($J$2,$R71,COLUMN(A:A),,)</f>
        <v>DJ5961-001</v>
      </c>
      <c r="T71" s="44" cm="1">
        <f t="array" aca="1" ref="T71" ca="1">OFFSET($J$2,$R71,COLUMN(B:B),,)</f>
        <v>44751</v>
      </c>
      <c r="U71" s="6" cm="1">
        <f t="array" aca="1" ref="U71" ca="1">OFFSET($J$2,$R71,COLUMN(C:C),,)</f>
        <v>10</v>
      </c>
      <c r="V71" s="6" cm="1">
        <f t="array" aca="1" ref="V71" ca="1">OFFSET($J$2,$R71,COLUMN(D:D),,)</f>
        <v>96</v>
      </c>
      <c r="W71" s="6" cm="1">
        <f t="array" aca="1" ref="W71" ca="1">OFFSET($J$2,$R71,COLUMN(E:E),,)</f>
        <v>255</v>
      </c>
      <c r="Y71" s="6" t="str">
        <f>'2_MS_Inventory_deal'!$AZ71</f>
        <v>DJ5963-780</v>
      </c>
      <c r="Z71" s="6">
        <f>'2_MS_Inventory_deal'!$BA71</f>
        <v>9.5</v>
      </c>
      <c r="AA71" s="6">
        <f ca="1">'2_MS_Inventory_deal'!$BB71</f>
        <v>49</v>
      </c>
    </row>
    <row r="72" spans="2:27">
      <c r="B72" s="6">
        <f ca="1">'1_MS_Order_deal'!$BF72</f>
        <v>70</v>
      </c>
      <c r="C72" s="6" t="str">
        <f ca="1">'1_MS_Order_deal'!$BM72</f>
        <v>DJ5963-001</v>
      </c>
      <c r="D72" s="44">
        <f ca="1">'1_MS_Order_deal'!$BN72</f>
        <v>44735</v>
      </c>
      <c r="E72" s="6">
        <f ca="1">'1_MS_Order_deal'!$BO72</f>
        <v>9</v>
      </c>
      <c r="F72" s="6">
        <f ca="1">'1_MS_Order_deal'!$BP72</f>
        <v>36</v>
      </c>
      <c r="G72" s="6" cm="1">
        <f t="array" aca="1" ref="G72" ca="1">INDEX($AA$3:$AA$230,MATCH($C72&amp;$E72,$Y$3:$Y$230&amp;$Z$3:$Z$230,0))</f>
        <v>169</v>
      </c>
      <c r="H72" s="52"/>
      <c r="I72" s="6" cm="1">
        <f t="array" aca="1" ref="I72" ca="1">SMALL(IF(Inv_QTY&gt;0,ROW($B$3:$B$383)-2,9999),ROW(70:70))</f>
        <v>85</v>
      </c>
      <c r="J72" s="6">
        <v>70</v>
      </c>
      <c r="K72" s="6" t="str" cm="1">
        <f t="array" aca="1" ref="K72" ca="1">OFFSET($B$2,$I72,COLUMN(A:A),,)</f>
        <v>DJ5961-780</v>
      </c>
      <c r="L72" s="44" cm="1">
        <f t="array" aca="1" ref="L72" ca="1">OFFSET($B$2,$I72,COLUMN(B:B),,)</f>
        <v>44736</v>
      </c>
      <c r="M72" s="6" cm="1">
        <f t="array" aca="1" ref="M72" ca="1">OFFSET($B$2,$I72,COLUMN(C:C),,)</f>
        <v>8.5</v>
      </c>
      <c r="N72" s="6" cm="1">
        <f t="array" aca="1" ref="N72" ca="1">OFFSET($B$2,$I72,COLUMN(D:D),,)</f>
        <v>432</v>
      </c>
      <c r="O72" s="6" cm="1">
        <f t="array" aca="1" ref="O72" ca="1">OFFSET($B$2,$I72,COLUMN(E:E),,)</f>
        <v>10</v>
      </c>
      <c r="P72" s="6" cm="1">
        <f t="array" aca="1" ref="P72" ca="1">_xlfn.IFS(AND(N72&gt;O72,O72&lt;120),0,TRUE,1)</f>
        <v>0</v>
      </c>
      <c r="Q72" s="52"/>
      <c r="R72" s="6" cm="1">
        <f t="array" aca="1" ref="R72" ca="1">SMALL(IF(States120=1,ROW($J$3:$J$298)-2,9999),ROW(70:70))</f>
        <v>292</v>
      </c>
      <c r="S72" s="6" t="str" cm="1">
        <f t="array" aca="1" ref="S72" ca="1">OFFSET($J$2,$R72,COLUMN(A:A),,)</f>
        <v>DJ5961-001</v>
      </c>
      <c r="T72" s="44" cm="1">
        <f t="array" aca="1" ref="T72" ca="1">OFFSET($J$2,$R72,COLUMN(B:B),,)</f>
        <v>44751</v>
      </c>
      <c r="U72" s="6" cm="1">
        <f t="array" aca="1" ref="U72" ca="1">OFFSET($J$2,$R72,COLUMN(C:C),,)</f>
        <v>10.5</v>
      </c>
      <c r="V72" s="6" cm="1">
        <f t="array" aca="1" ref="V72" ca="1">OFFSET($J$2,$R72,COLUMN(D:D),,)</f>
        <v>84</v>
      </c>
      <c r="W72" s="6" cm="1">
        <f t="array" aca="1" ref="W72" ca="1">OFFSET($J$2,$R72,COLUMN(E:E),,)</f>
        <v>94</v>
      </c>
      <c r="Y72" s="6" t="str">
        <f>'2_MS_Inventory_deal'!$AZ72</f>
        <v>DJ5963-780</v>
      </c>
      <c r="Z72" s="6">
        <f>'2_MS_Inventory_deal'!$BA72</f>
        <v>10</v>
      </c>
      <c r="AA72" s="6">
        <f ca="1">'2_MS_Inventory_deal'!$BB72</f>
        <v>32</v>
      </c>
    </row>
    <row r="73" spans="2:27">
      <c r="B73" s="6">
        <f ca="1">'1_MS_Order_deal'!$BF73</f>
        <v>71</v>
      </c>
      <c r="C73" s="6" t="str">
        <f ca="1">'1_MS_Order_deal'!$BM73</f>
        <v>DJ5963-001</v>
      </c>
      <c r="D73" s="44">
        <f ca="1">'1_MS_Order_deal'!$BN73</f>
        <v>44735</v>
      </c>
      <c r="E73" s="6">
        <f ca="1">'1_MS_Order_deal'!$BO73</f>
        <v>9.5</v>
      </c>
      <c r="F73" s="6">
        <f ca="1">'1_MS_Order_deal'!$BP73</f>
        <v>36</v>
      </c>
      <c r="G73" s="6" cm="1">
        <f t="array" aca="1" ref="G73" ca="1">INDEX($AA$3:$AA$230,MATCH($C73&amp;$E73,$Y$3:$Y$230&amp;$Z$3:$Z$230,0))</f>
        <v>924</v>
      </c>
      <c r="H73" s="52"/>
      <c r="I73" s="6" cm="1">
        <f t="array" aca="1" ref="I73" ca="1">SMALL(IF(Inv_QTY&gt;0,ROW($B$3:$B$383)-2,9999),ROW(71:71))</f>
        <v>86</v>
      </c>
      <c r="J73" s="6">
        <v>71</v>
      </c>
      <c r="K73" s="6" t="str" cm="1">
        <f t="array" aca="1" ref="K73" ca="1">OFFSET($B$2,$I73,COLUMN(A:A),,)</f>
        <v>DJ5961-780</v>
      </c>
      <c r="L73" s="44" cm="1">
        <f t="array" aca="1" ref="L73" ca="1">OFFSET($B$2,$I73,COLUMN(B:B),,)</f>
        <v>44736</v>
      </c>
      <c r="M73" s="6" cm="1">
        <f t="array" aca="1" ref="M73" ca="1">OFFSET($B$2,$I73,COLUMN(C:C),,)</f>
        <v>9</v>
      </c>
      <c r="N73" s="6" cm="1">
        <f t="array" aca="1" ref="N73" ca="1">OFFSET($B$2,$I73,COLUMN(D:D),,)</f>
        <v>366</v>
      </c>
      <c r="O73" s="6" cm="1">
        <f t="array" aca="1" ref="O73" ca="1">OFFSET($B$2,$I73,COLUMN(E:E),,)</f>
        <v>678</v>
      </c>
      <c r="P73" s="6" cm="1">
        <f t="array" aca="1" ref="P73" ca="1">_xlfn.IFS(AND(N73&gt;O73,O73&lt;120),0,TRUE,1)</f>
        <v>1</v>
      </c>
      <c r="Q73" s="52"/>
      <c r="R73" s="6" cm="1">
        <f t="array" aca="1" ref="R73" ca="1">SMALL(IF(States120=1,ROW($J$3:$J$298)-2,9999),ROW(71:71))</f>
        <v>294</v>
      </c>
      <c r="S73" s="6" t="str" cm="1">
        <f t="array" aca="1" ref="S73" ca="1">OFFSET($J$2,$R73,COLUMN(A:A),,)</f>
        <v>DJ5961-001</v>
      </c>
      <c r="T73" s="44" cm="1">
        <f t="array" aca="1" ref="T73" ca="1">OFFSET($J$2,$R73,COLUMN(B:B),,)</f>
        <v>44751</v>
      </c>
      <c r="U73" s="6" cm="1">
        <f t="array" aca="1" ref="U73" ca="1">OFFSET($J$2,$R73,COLUMN(C:C),,)</f>
        <v>11.5</v>
      </c>
      <c r="V73" s="6" cm="1">
        <f t="array" aca="1" ref="V73" ca="1">OFFSET($J$2,$R73,COLUMN(D:D),,)</f>
        <v>66</v>
      </c>
      <c r="W73" s="6" cm="1">
        <f t="array" aca="1" ref="W73" ca="1">OFFSET($J$2,$R73,COLUMN(E:E),,)</f>
        <v>83</v>
      </c>
      <c r="Y73" s="6" t="str">
        <f>'2_MS_Inventory_deal'!$AZ73</f>
        <v>DJ5963-780</v>
      </c>
      <c r="Z73" s="6">
        <f>'2_MS_Inventory_deal'!$BA73</f>
        <v>10.5</v>
      </c>
      <c r="AA73" s="6">
        <f ca="1">'2_MS_Inventory_deal'!$BB73</f>
        <v>5</v>
      </c>
    </row>
    <row r="74" spans="2:27">
      <c r="B74" s="6">
        <f ca="1">'1_MS_Order_deal'!$BF74</f>
        <v>72</v>
      </c>
      <c r="C74" s="6" t="str">
        <f ca="1">'1_MS_Order_deal'!$BM74</f>
        <v>DJ5963-001</v>
      </c>
      <c r="D74" s="44">
        <f ca="1">'1_MS_Order_deal'!$BN74</f>
        <v>44735</v>
      </c>
      <c r="E74" s="6">
        <f ca="1">'1_MS_Order_deal'!$BO74</f>
        <v>10.5</v>
      </c>
      <c r="F74" s="6">
        <f ca="1">'1_MS_Order_deal'!$BP74</f>
        <v>24</v>
      </c>
      <c r="G74" s="6" cm="1">
        <f t="array" aca="1" ref="G74" ca="1">INDEX($AA$3:$AA$230,MATCH($C74&amp;$E74,$Y$3:$Y$230&amp;$Z$3:$Z$230,0))</f>
        <v>177</v>
      </c>
      <c r="H74" s="52"/>
      <c r="I74" s="6" cm="1">
        <f t="array" aca="1" ref="I74" ca="1">SMALL(IF(Inv_QTY&gt;0,ROW($B$3:$B$383)-2,9999),ROW(72:72))</f>
        <v>87</v>
      </c>
      <c r="J74" s="6">
        <v>72</v>
      </c>
      <c r="K74" s="6" t="str" cm="1">
        <f t="array" aca="1" ref="K74" ca="1">OFFSET($B$2,$I74,COLUMN(A:A),,)</f>
        <v>DJ5961-780</v>
      </c>
      <c r="L74" s="44" cm="1">
        <f t="array" aca="1" ref="L74" ca="1">OFFSET($B$2,$I74,COLUMN(B:B),,)</f>
        <v>44736</v>
      </c>
      <c r="M74" s="6" cm="1">
        <f t="array" aca="1" ref="M74" ca="1">OFFSET($B$2,$I74,COLUMN(C:C),,)</f>
        <v>9.5</v>
      </c>
      <c r="N74" s="6" cm="1">
        <f t="array" aca="1" ref="N74" ca="1">OFFSET($B$2,$I74,COLUMN(D:D),,)</f>
        <v>504</v>
      </c>
      <c r="O74" s="6" cm="1">
        <f t="array" aca="1" ref="O74" ca="1">OFFSET($B$2,$I74,COLUMN(E:E),,)</f>
        <v>20</v>
      </c>
      <c r="P74" s="6" cm="1">
        <f t="array" aca="1" ref="P74" ca="1">_xlfn.IFS(AND(N74&gt;O74,O74&lt;120),0,TRUE,1)</f>
        <v>0</v>
      </c>
      <c r="Q74" s="52"/>
      <c r="R74" s="6" cm="1">
        <f t="array" aca="1" ref="R74" ca="1">SMALL(IF(States120=1,ROW($J$3:$J$298)-2,9999),ROW(72:72))</f>
        <v>295</v>
      </c>
      <c r="S74" s="6" t="str" cm="1">
        <f t="array" aca="1" ref="S74" ca="1">OFFSET($J$2,$R74,COLUMN(A:A),,)</f>
        <v>DJ5961-001</v>
      </c>
      <c r="T74" s="44" cm="1">
        <f t="array" aca="1" ref="T74" ca="1">OFFSET($J$2,$R74,COLUMN(B:B),,)</f>
        <v>44751</v>
      </c>
      <c r="U74" s="6" cm="1">
        <f t="array" aca="1" ref="U74" ca="1">OFFSET($J$2,$R74,COLUMN(C:C),,)</f>
        <v>12</v>
      </c>
      <c r="V74" s="6" cm="1">
        <f t="array" aca="1" ref="V74" ca="1">OFFSET($J$2,$R74,COLUMN(D:D),,)</f>
        <v>48</v>
      </c>
      <c r="W74" s="6" cm="1">
        <f t="array" aca="1" ref="W74" ca="1">OFFSET($J$2,$R74,COLUMN(E:E),,)</f>
        <v>173</v>
      </c>
      <c r="Y74" s="6" t="str">
        <f>'2_MS_Inventory_deal'!$AZ74</f>
        <v>DJ5963-780</v>
      </c>
      <c r="Z74" s="6">
        <f>'2_MS_Inventory_deal'!$BA74</f>
        <v>11</v>
      </c>
      <c r="AA74" s="6">
        <f ca="1">'2_MS_Inventory_deal'!$BB74</f>
        <v>12</v>
      </c>
    </row>
    <row r="75" spans="2:27">
      <c r="B75" s="6">
        <f ca="1">'1_MS_Order_deal'!$BF75</f>
        <v>73</v>
      </c>
      <c r="C75" s="6" t="str">
        <f ca="1">'1_MS_Order_deal'!$BM75</f>
        <v>DJ5963-001</v>
      </c>
      <c r="D75" s="44">
        <f ca="1">'1_MS_Order_deal'!$BN75</f>
        <v>44735</v>
      </c>
      <c r="E75" s="6">
        <f ca="1">'1_MS_Order_deal'!$BO75</f>
        <v>11.5</v>
      </c>
      <c r="F75" s="6">
        <f ca="1">'1_MS_Order_deal'!$BP75</f>
        <v>12</v>
      </c>
      <c r="G75" s="6" cm="1">
        <f t="array" aca="1" ref="G75" ca="1">INDEX($AA$3:$AA$230,MATCH($C75&amp;$E75,$Y$3:$Y$230&amp;$Z$3:$Z$230,0))</f>
        <v>126</v>
      </c>
      <c r="H75" s="52"/>
      <c r="I75" s="6" cm="1">
        <f t="array" aca="1" ref="I75" ca="1">SMALL(IF(Inv_QTY&gt;0,ROW($B$3:$B$383)-2,9999),ROW(73:73))</f>
        <v>88</v>
      </c>
      <c r="J75" s="6">
        <v>73</v>
      </c>
      <c r="K75" s="6" t="str" cm="1">
        <f t="array" aca="1" ref="K75" ca="1">OFFSET($B$2,$I75,COLUMN(A:A),,)</f>
        <v>DJ5961-780</v>
      </c>
      <c r="L75" s="44" cm="1">
        <f t="array" aca="1" ref="L75" ca="1">OFFSET($B$2,$I75,COLUMN(B:B),,)</f>
        <v>44736</v>
      </c>
      <c r="M75" s="6" cm="1">
        <f t="array" aca="1" ref="M75" ca="1">OFFSET($B$2,$I75,COLUMN(C:C),,)</f>
        <v>10</v>
      </c>
      <c r="N75" s="6" cm="1">
        <f t="array" aca="1" ref="N75" ca="1">OFFSET($B$2,$I75,COLUMN(D:D),,)</f>
        <v>354</v>
      </c>
      <c r="O75" s="6" cm="1">
        <f t="array" aca="1" ref="O75" ca="1">OFFSET($B$2,$I75,COLUMN(E:E),,)</f>
        <v>788</v>
      </c>
      <c r="P75" s="6" cm="1">
        <f t="array" aca="1" ref="P75" ca="1">_xlfn.IFS(AND(N75&gt;O75,O75&lt;120),0,TRUE,1)</f>
        <v>1</v>
      </c>
      <c r="Q75" s="52"/>
      <c r="R75" s="6" cm="1">
        <f t="array" aca="1" ref="R75" ca="1">SMALL(IF(States120=1,ROW($J$3:$J$298)-2,9999),ROW(73:73))</f>
        <v>296</v>
      </c>
      <c r="S75" s="6" t="str" cm="1">
        <f t="array" aca="1" ref="S75" ca="1">OFFSET($J$2,$R75,COLUMN(A:A),,)</f>
        <v>DJ5961-001</v>
      </c>
      <c r="T75" s="44" cm="1">
        <f t="array" aca="1" ref="T75" ca="1">OFFSET($J$2,$R75,COLUMN(B:B),,)</f>
        <v>44751</v>
      </c>
      <c r="U75" s="6" cm="1">
        <f t="array" aca="1" ref="U75" ca="1">OFFSET($J$2,$R75,COLUMN(C:C),,)</f>
        <v>12.5</v>
      </c>
      <c r="V75" s="6" cm="1">
        <f t="array" aca="1" ref="V75" ca="1">OFFSET($J$2,$R75,COLUMN(D:D),,)</f>
        <v>24</v>
      </c>
      <c r="W75" s="6" cm="1">
        <f t="array" aca="1" ref="W75" ca="1">OFFSET($J$2,$R75,COLUMN(E:E),,)</f>
        <v>137</v>
      </c>
      <c r="Y75" s="6" t="str">
        <f>'2_MS_Inventory_deal'!$AZ75</f>
        <v>DJ5963-780</v>
      </c>
      <c r="Z75" s="6">
        <f>'2_MS_Inventory_deal'!$BA75</f>
        <v>11.5</v>
      </c>
      <c r="AA75" s="6">
        <f ca="1">'2_MS_Inventory_deal'!$BB75</f>
        <v>1</v>
      </c>
    </row>
    <row r="76" spans="2:27">
      <c r="B76" s="6">
        <f ca="1">'1_MS_Order_deal'!$BF76</f>
        <v>74</v>
      </c>
      <c r="C76" s="6" t="str">
        <f ca="1">'1_MS_Order_deal'!$BM76</f>
        <v>DJ5963-001</v>
      </c>
      <c r="D76" s="44">
        <f ca="1">'1_MS_Order_deal'!$BN76</f>
        <v>44735</v>
      </c>
      <c r="E76" s="6">
        <f ca="1">'1_MS_Order_deal'!$BO76</f>
        <v>12</v>
      </c>
      <c r="F76" s="6">
        <f ca="1">'1_MS_Order_deal'!$BP76</f>
        <v>24</v>
      </c>
      <c r="G76" s="6" cm="1">
        <f t="array" aca="1" ref="G76" ca="1">INDEX($AA$3:$AA$230,MATCH($C76&amp;$E76,$Y$3:$Y$230&amp;$Z$3:$Z$230,0))</f>
        <v>244</v>
      </c>
      <c r="H76" s="52"/>
      <c r="I76" s="6" cm="1">
        <f t="array" aca="1" ref="I76" ca="1">SMALL(IF(Inv_QTY&gt;0,ROW($B$3:$B$383)-2,9999),ROW(74:74))</f>
        <v>89</v>
      </c>
      <c r="J76" s="6">
        <v>74</v>
      </c>
      <c r="K76" s="6" t="str" cm="1">
        <f t="array" aca="1" ref="K76" ca="1">OFFSET($B$2,$I76,COLUMN(A:A),,)</f>
        <v>DJ5961-780</v>
      </c>
      <c r="L76" s="44" cm="1">
        <f t="array" aca="1" ref="L76" ca="1">OFFSET($B$2,$I76,COLUMN(B:B),,)</f>
        <v>44736</v>
      </c>
      <c r="M76" s="6" cm="1">
        <f t="array" aca="1" ref="M76" ca="1">OFFSET($B$2,$I76,COLUMN(C:C),,)</f>
        <v>10.5</v>
      </c>
      <c r="N76" s="6" cm="1">
        <f t="array" aca="1" ref="N76" ca="1">OFFSET($B$2,$I76,COLUMN(D:D),,)</f>
        <v>318</v>
      </c>
      <c r="O76" s="6" cm="1">
        <f t="array" aca="1" ref="O76" ca="1">OFFSET($B$2,$I76,COLUMN(E:E),,)</f>
        <v>82</v>
      </c>
      <c r="P76" s="6" cm="1">
        <f t="array" aca="1" ref="P76" ca="1">_xlfn.IFS(AND(N76&gt;O76,O76&lt;120),0,TRUE,1)</f>
        <v>0</v>
      </c>
      <c r="Q76" s="52"/>
      <c r="R76" s="6" cm="1">
        <f t="array" aca="1" ref="R76" ca="1">SMALL(IF(States120=1,ROW($J$3:$J$298)-2,9999),ROW(74:74))</f>
        <v>9999</v>
      </c>
      <c r="S76" s="6" cm="1">
        <f t="array" aca="1" ref="S76" ca="1">OFFSET($J$2,$R76,COLUMN(A:A),,)</f>
        <v>0</v>
      </c>
      <c r="T76" s="44" cm="1">
        <f t="array" aca="1" ref="T76" ca="1">OFFSET($J$2,$R76,COLUMN(B:B),,)</f>
        <v>0</v>
      </c>
      <c r="U76" s="6" cm="1">
        <f t="array" aca="1" ref="U76" ca="1">OFFSET($J$2,$R76,COLUMN(C:C),,)</f>
        <v>0</v>
      </c>
      <c r="V76" s="6" cm="1">
        <f t="array" aca="1" ref="V76" ca="1">OFFSET($J$2,$R76,COLUMN(D:D),,)</f>
        <v>0</v>
      </c>
      <c r="W76" s="6" cm="1">
        <f t="array" aca="1" ref="W76" ca="1">OFFSET($J$2,$R76,COLUMN(E:E),,)</f>
        <v>0</v>
      </c>
      <c r="Y76" s="6" t="str">
        <f>'2_MS_Inventory_deal'!$AZ76</f>
        <v>DJ5963-780</v>
      </c>
      <c r="Z76" s="6">
        <f>'2_MS_Inventory_deal'!$BA76</f>
        <v>12</v>
      </c>
      <c r="AA76" s="6">
        <f ca="1">'2_MS_Inventory_deal'!$BB76</f>
        <v>27</v>
      </c>
    </row>
    <row r="77" spans="2:27">
      <c r="B77" s="6">
        <f ca="1">'1_MS_Order_deal'!$BF77</f>
        <v>75</v>
      </c>
      <c r="C77" s="6" t="str">
        <f ca="1">'1_MS_Order_deal'!$BM77</f>
        <v>DJ5963-001</v>
      </c>
      <c r="D77" s="44">
        <f ca="1">'1_MS_Order_deal'!$BN77</f>
        <v>44735</v>
      </c>
      <c r="E77" s="6">
        <f ca="1">'1_MS_Order_deal'!$BO77</f>
        <v>12.5</v>
      </c>
      <c r="F77" s="6">
        <f ca="1">'1_MS_Order_deal'!$BP77</f>
        <v>6</v>
      </c>
      <c r="G77" s="6" cm="1">
        <f t="array" aca="1" ref="G77" ca="1">INDEX($AA$3:$AA$230,MATCH($C77&amp;$E77,$Y$3:$Y$230&amp;$Z$3:$Z$230,0))</f>
        <v>37</v>
      </c>
      <c r="H77" s="52"/>
      <c r="I77" s="6" cm="1">
        <f t="array" aca="1" ref="I77" ca="1">SMALL(IF(Inv_QTY&gt;0,ROW($B$3:$B$383)-2,9999),ROW(75:75))</f>
        <v>90</v>
      </c>
      <c r="J77" s="6">
        <v>75</v>
      </c>
      <c r="K77" s="6" t="str" cm="1">
        <f t="array" aca="1" ref="K77" ca="1">OFFSET($B$2,$I77,COLUMN(A:A),,)</f>
        <v>DJ5961-780</v>
      </c>
      <c r="L77" s="44" cm="1">
        <f t="array" aca="1" ref="L77" ca="1">OFFSET($B$2,$I77,COLUMN(B:B),,)</f>
        <v>44736</v>
      </c>
      <c r="M77" s="6" cm="1">
        <f t="array" aca="1" ref="M77" ca="1">OFFSET($B$2,$I77,COLUMN(C:C),,)</f>
        <v>11</v>
      </c>
      <c r="N77" s="6" cm="1">
        <f t="array" aca="1" ref="N77" ca="1">OFFSET($B$2,$I77,COLUMN(D:D),,)</f>
        <v>318</v>
      </c>
      <c r="O77" s="6" cm="1">
        <f t="array" aca="1" ref="O77" ca="1">OFFSET($B$2,$I77,COLUMN(E:E),,)</f>
        <v>108</v>
      </c>
      <c r="P77" s="6" cm="1">
        <f t="array" aca="1" ref="P77" ca="1">_xlfn.IFS(AND(N77&gt;O77,O77&lt;120),0,TRUE,1)</f>
        <v>0</v>
      </c>
      <c r="Q77" s="52"/>
      <c r="R77" s="6" cm="1">
        <f t="array" aca="1" ref="R77" ca="1">SMALL(IF(States120=1,ROW($J$3:$J$298)-2,9999),ROW(75:75))</f>
        <v>9999</v>
      </c>
      <c r="S77" s="6" cm="1">
        <f t="array" aca="1" ref="S77" ca="1">OFFSET($J$2,$R77,COLUMN(A:A),,)</f>
        <v>0</v>
      </c>
      <c r="T77" s="44" cm="1">
        <f t="array" aca="1" ref="T77" ca="1">OFFSET($J$2,$R77,COLUMN(B:B),,)</f>
        <v>0</v>
      </c>
      <c r="U77" s="6" cm="1">
        <f t="array" aca="1" ref="U77" ca="1">OFFSET($J$2,$R77,COLUMN(C:C),,)</f>
        <v>0</v>
      </c>
      <c r="V77" s="6" cm="1">
        <f t="array" aca="1" ref="V77" ca="1">OFFSET($J$2,$R77,COLUMN(D:D),,)</f>
        <v>0</v>
      </c>
      <c r="W77" s="6" cm="1">
        <f t="array" aca="1" ref="W77" ca="1">OFFSET($J$2,$R77,COLUMN(E:E),,)</f>
        <v>0</v>
      </c>
      <c r="Y77" s="6" t="str">
        <f>'2_MS_Inventory_deal'!$AZ77</f>
        <v>DJ5963-780</v>
      </c>
      <c r="Z77" s="6">
        <f>'2_MS_Inventory_deal'!$BA77</f>
        <v>12.5</v>
      </c>
      <c r="AA77" s="6">
        <f ca="1">'2_MS_Inventory_deal'!$BB77</f>
        <v>3</v>
      </c>
    </row>
    <row r="78" spans="2:27">
      <c r="B78" s="6">
        <f ca="1">'1_MS_Order_deal'!$BF78</f>
        <v>76</v>
      </c>
      <c r="C78" s="6" t="str">
        <f ca="1">'1_MS_Order_deal'!$BM78</f>
        <v>DJ5963-001</v>
      </c>
      <c r="D78" s="44">
        <f ca="1">'1_MS_Order_deal'!$BN78</f>
        <v>44735</v>
      </c>
      <c r="E78" s="6">
        <f ca="1">'1_MS_Order_deal'!$BO78</f>
        <v>13</v>
      </c>
      <c r="F78" s="6">
        <f ca="1">'1_MS_Order_deal'!$BP78</f>
        <v>6</v>
      </c>
      <c r="G78" s="6" cm="1">
        <f t="array" aca="1" ref="G78" ca="1">INDEX($AA$3:$AA$230,MATCH($C78&amp;$E78,$Y$3:$Y$230&amp;$Z$3:$Z$230,0))</f>
        <v>18</v>
      </c>
      <c r="H78" s="52"/>
      <c r="I78" s="6" cm="1">
        <f t="array" aca="1" ref="I78" ca="1">SMALL(IF(Inv_QTY&gt;0,ROW($B$3:$B$383)-2,9999),ROW(76:76))</f>
        <v>91</v>
      </c>
      <c r="J78" s="6">
        <v>76</v>
      </c>
      <c r="K78" s="6" t="str" cm="1">
        <f t="array" aca="1" ref="K78" ca="1">OFFSET($B$2,$I78,COLUMN(A:A),,)</f>
        <v>DJ5961-780</v>
      </c>
      <c r="L78" s="44" cm="1">
        <f t="array" aca="1" ref="L78" ca="1">OFFSET($B$2,$I78,COLUMN(B:B),,)</f>
        <v>44736</v>
      </c>
      <c r="M78" s="6" cm="1">
        <f t="array" aca="1" ref="M78" ca="1">OFFSET($B$2,$I78,COLUMN(C:C),,)</f>
        <v>11.5</v>
      </c>
      <c r="N78" s="6" cm="1">
        <f t="array" aca="1" ref="N78" ca="1">OFFSET($B$2,$I78,COLUMN(D:D),,)</f>
        <v>96</v>
      </c>
      <c r="O78" s="6" cm="1">
        <f t="array" aca="1" ref="O78" ca="1">OFFSET($B$2,$I78,COLUMN(E:E),,)</f>
        <v>18</v>
      </c>
      <c r="P78" s="6" cm="1">
        <f t="array" aca="1" ref="P78" ca="1">_xlfn.IFS(AND(N78&gt;O78,O78&lt;120),0,TRUE,1)</f>
        <v>0</v>
      </c>
      <c r="Q78" s="52"/>
      <c r="R78" s="6" cm="1">
        <f t="array" aca="1" ref="R78" ca="1">SMALL(IF(States120=1,ROW($J$3:$J$298)-2,9999),ROW(76:76))</f>
        <v>9999</v>
      </c>
      <c r="S78" s="6" cm="1">
        <f t="array" aca="1" ref="S78" ca="1">OFFSET($J$2,$R78,COLUMN(A:A),,)</f>
        <v>0</v>
      </c>
      <c r="T78" s="44" cm="1">
        <f t="array" aca="1" ref="T78" ca="1">OFFSET($J$2,$R78,COLUMN(B:B),,)</f>
        <v>0</v>
      </c>
      <c r="U78" s="6" cm="1">
        <f t="array" aca="1" ref="U78" ca="1">OFFSET($J$2,$R78,COLUMN(C:C),,)</f>
        <v>0</v>
      </c>
      <c r="V78" s="6" cm="1">
        <f t="array" aca="1" ref="V78" ca="1">OFFSET($J$2,$R78,COLUMN(D:D),,)</f>
        <v>0</v>
      </c>
      <c r="W78" s="6" cm="1">
        <f t="array" aca="1" ref="W78" ca="1">OFFSET($J$2,$R78,COLUMN(E:E),,)</f>
        <v>0</v>
      </c>
      <c r="Y78" s="6" t="str">
        <f>'2_MS_Inventory_deal'!$AZ78</f>
        <v>DJ5963-780</v>
      </c>
      <c r="Z78" s="6">
        <f>'2_MS_Inventory_deal'!$BA78</f>
        <v>13</v>
      </c>
      <c r="AA78" s="6">
        <f ca="1">'2_MS_Inventory_deal'!$BB78</f>
        <v>0</v>
      </c>
    </row>
    <row r="79" spans="2:27">
      <c r="B79" s="6">
        <f ca="1">'1_MS_Order_deal'!$BF79</f>
        <v>77</v>
      </c>
      <c r="C79" s="6" t="str">
        <f ca="1">'1_MS_Order_deal'!$BM79</f>
        <v>DJ5961-780</v>
      </c>
      <c r="D79" s="44">
        <f ca="1">'1_MS_Order_deal'!$BN79</f>
        <v>44736</v>
      </c>
      <c r="E79" s="6">
        <f ca="1">'1_MS_Order_deal'!$BO79</f>
        <v>4.5</v>
      </c>
      <c r="F79" s="6">
        <f ca="1">'1_MS_Order_deal'!$BP79</f>
        <v>30</v>
      </c>
      <c r="G79" s="6" cm="1">
        <f t="array" aca="1" ref="G79" ca="1">INDEX($AA$3:$AA$230,MATCH($C79&amp;$E79,$Y$3:$Y$230&amp;$Z$3:$Z$230,0))</f>
        <v>1</v>
      </c>
      <c r="H79" s="52"/>
      <c r="I79" s="6" cm="1">
        <f t="array" aca="1" ref="I79" ca="1">SMALL(IF(Inv_QTY&gt;0,ROW($B$3:$B$383)-2,9999),ROW(77:77))</f>
        <v>92</v>
      </c>
      <c r="J79" s="6">
        <v>77</v>
      </c>
      <c r="K79" s="6" t="str" cm="1">
        <f t="array" aca="1" ref="K79" ca="1">OFFSET($B$2,$I79,COLUMN(A:A),,)</f>
        <v>DJ5961-780</v>
      </c>
      <c r="L79" s="44" cm="1">
        <f t="array" aca="1" ref="L79" ca="1">OFFSET($B$2,$I79,COLUMN(B:B),,)</f>
        <v>44736</v>
      </c>
      <c r="M79" s="6" cm="1">
        <f t="array" aca="1" ref="M79" ca="1">OFFSET($B$2,$I79,COLUMN(C:C),,)</f>
        <v>12</v>
      </c>
      <c r="N79" s="6" cm="1">
        <f t="array" aca="1" ref="N79" ca="1">OFFSET($B$2,$I79,COLUMN(D:D),,)</f>
        <v>228</v>
      </c>
      <c r="O79" s="6" cm="1">
        <f t="array" aca="1" ref="O79" ca="1">OFFSET($B$2,$I79,COLUMN(E:E),,)</f>
        <v>85</v>
      </c>
      <c r="P79" s="6" cm="1">
        <f t="array" aca="1" ref="P79" ca="1">_xlfn.IFS(AND(N79&gt;O79,O79&lt;120),0,TRUE,1)</f>
        <v>0</v>
      </c>
      <c r="Q79" s="52"/>
      <c r="R79" s="6" cm="1">
        <f t="array" aca="1" ref="R79" ca="1">SMALL(IF(States120=1,ROW($J$3:$J$298)-2,9999),ROW(77:77))</f>
        <v>9999</v>
      </c>
      <c r="S79" s="6" cm="1">
        <f t="array" aca="1" ref="S79" ca="1">OFFSET($J$2,$R79,COLUMN(A:A),,)</f>
        <v>0</v>
      </c>
      <c r="T79" s="44" cm="1">
        <f t="array" aca="1" ref="T79" ca="1">OFFSET($J$2,$R79,COLUMN(B:B),,)</f>
        <v>0</v>
      </c>
      <c r="U79" s="6" cm="1">
        <f t="array" aca="1" ref="U79" ca="1">OFFSET($J$2,$R79,COLUMN(C:C),,)</f>
        <v>0</v>
      </c>
      <c r="V79" s="6" cm="1">
        <f t="array" aca="1" ref="V79" ca="1">OFFSET($J$2,$R79,COLUMN(D:D),,)</f>
        <v>0</v>
      </c>
      <c r="W79" s="6" cm="1">
        <f t="array" aca="1" ref="W79" ca="1">OFFSET($J$2,$R79,COLUMN(E:E),,)</f>
        <v>0</v>
      </c>
      <c r="Y79" s="6" t="str">
        <f>'2_MS_Inventory_deal'!$AZ79</f>
        <v>DJ5961-780</v>
      </c>
      <c r="Z79" s="6">
        <f>'2_MS_Inventory_deal'!$BA79</f>
        <v>4</v>
      </c>
      <c r="AA79" s="6">
        <f ca="1">'2_MS_Inventory_deal'!$BB79</f>
        <v>3</v>
      </c>
    </row>
    <row r="80" spans="2:27">
      <c r="B80" s="6">
        <f ca="1">'1_MS_Order_deal'!$BF80</f>
        <v>78</v>
      </c>
      <c r="C80" s="6" t="str">
        <f ca="1">'1_MS_Order_deal'!$BM80</f>
        <v>DJ5961-780</v>
      </c>
      <c r="D80" s="44">
        <f ca="1">'1_MS_Order_deal'!$BN80</f>
        <v>44736</v>
      </c>
      <c r="E80" s="6">
        <f ca="1">'1_MS_Order_deal'!$BO80</f>
        <v>5</v>
      </c>
      <c r="F80" s="6">
        <f ca="1">'1_MS_Order_deal'!$BP80</f>
        <v>36</v>
      </c>
      <c r="G80" s="6" cm="1">
        <f t="array" aca="1" ref="G80" ca="1">INDEX($AA$3:$AA$230,MATCH($C80&amp;$E80,$Y$3:$Y$230&amp;$Z$3:$Z$230,0))</f>
        <v>6</v>
      </c>
      <c r="H80" s="52"/>
      <c r="I80" s="6" cm="1">
        <f t="array" aca="1" ref="I80" ca="1">SMALL(IF(Inv_QTY&gt;0,ROW($B$3:$B$383)-2,9999),ROW(78:78))</f>
        <v>93</v>
      </c>
      <c r="J80" s="6">
        <v>78</v>
      </c>
      <c r="K80" s="6" t="str" cm="1">
        <f t="array" aca="1" ref="K80" ca="1">OFFSET($B$2,$I80,COLUMN(A:A),,)</f>
        <v>DJ5961-780</v>
      </c>
      <c r="L80" s="44" cm="1">
        <f t="array" aca="1" ref="L80" ca="1">OFFSET($B$2,$I80,COLUMN(B:B),,)</f>
        <v>44736</v>
      </c>
      <c r="M80" s="6" cm="1">
        <f t="array" aca="1" ref="M80" ca="1">OFFSET($B$2,$I80,COLUMN(C:C),,)</f>
        <v>13</v>
      </c>
      <c r="N80" s="6" cm="1">
        <f t="array" aca="1" ref="N80" ca="1">OFFSET($B$2,$I80,COLUMN(D:D),,)</f>
        <v>24</v>
      </c>
      <c r="O80" s="6" cm="1">
        <f t="array" aca="1" ref="O80" ca="1">OFFSET($B$2,$I80,COLUMN(E:E),,)</f>
        <v>13</v>
      </c>
      <c r="P80" s="6" cm="1">
        <f t="array" aca="1" ref="P80" ca="1">_xlfn.IFS(AND(N80&gt;O80,O80&lt;120),0,TRUE,1)</f>
        <v>0</v>
      </c>
      <c r="Q80" s="52"/>
      <c r="R80" s="6" cm="1">
        <f t="array" aca="1" ref="R80" ca="1">SMALL(IF(States120=1,ROW($J$3:$J$298)-2,9999),ROW(78:78))</f>
        <v>9999</v>
      </c>
      <c r="S80" s="6" cm="1">
        <f t="array" aca="1" ref="S80" ca="1">OFFSET($J$2,$R80,COLUMN(A:A),,)</f>
        <v>0</v>
      </c>
      <c r="T80" s="44" cm="1">
        <f t="array" aca="1" ref="T80" ca="1">OFFSET($J$2,$R80,COLUMN(B:B),,)</f>
        <v>0</v>
      </c>
      <c r="U80" s="6" cm="1">
        <f t="array" aca="1" ref="U80" ca="1">OFFSET($J$2,$R80,COLUMN(C:C),,)</f>
        <v>0</v>
      </c>
      <c r="V80" s="6" cm="1">
        <f t="array" aca="1" ref="V80" ca="1">OFFSET($J$2,$R80,COLUMN(D:D),,)</f>
        <v>0</v>
      </c>
      <c r="W80" s="6" cm="1">
        <f t="array" aca="1" ref="W80" ca="1">OFFSET($J$2,$R80,COLUMN(E:E),,)</f>
        <v>0</v>
      </c>
      <c r="Y80" s="6" t="str">
        <f>'2_MS_Inventory_deal'!$AZ80</f>
        <v>DJ5961-780</v>
      </c>
      <c r="Z80" s="6">
        <f>'2_MS_Inventory_deal'!$BA80</f>
        <v>4.5</v>
      </c>
      <c r="AA80" s="6">
        <f ca="1">'2_MS_Inventory_deal'!$BB80</f>
        <v>1</v>
      </c>
    </row>
    <row r="81" spans="2:27">
      <c r="B81" s="6">
        <f ca="1">'1_MS_Order_deal'!$BF81</f>
        <v>79</v>
      </c>
      <c r="C81" s="6" t="str">
        <f ca="1">'1_MS_Order_deal'!$BM81</f>
        <v>DJ5961-780</v>
      </c>
      <c r="D81" s="44">
        <f ca="1">'1_MS_Order_deal'!$BN81</f>
        <v>44736</v>
      </c>
      <c r="E81" s="6">
        <f ca="1">'1_MS_Order_deal'!$BO81</f>
        <v>5.5</v>
      </c>
      <c r="F81" s="6">
        <f ca="1">'1_MS_Order_deal'!$BP81</f>
        <v>48</v>
      </c>
      <c r="G81" s="6" cm="1">
        <f t="array" aca="1" ref="G81" ca="1">INDEX($AA$3:$AA$230,MATCH($C81&amp;$E81,$Y$3:$Y$230&amp;$Z$3:$Z$230,0))</f>
        <v>1</v>
      </c>
      <c r="H81" s="52"/>
      <c r="I81" s="6" cm="1">
        <f t="array" aca="1" ref="I81" ca="1">SMALL(IF(Inv_QTY&gt;0,ROW($B$3:$B$383)-2,9999),ROW(79:79))</f>
        <v>94</v>
      </c>
      <c r="J81" s="6">
        <v>79</v>
      </c>
      <c r="K81" s="6" t="str" cm="1">
        <f t="array" aca="1" ref="K81" ca="1">OFFSET($B$2,$I81,COLUMN(A:A),,)</f>
        <v>DJ5961-001</v>
      </c>
      <c r="L81" s="44" cm="1">
        <f t="array" aca="1" ref="L81" ca="1">OFFSET($B$2,$I81,COLUMN(B:B),,)</f>
        <v>44736</v>
      </c>
      <c r="M81" s="6" cm="1">
        <f t="array" aca="1" ref="M81" ca="1">OFFSET($B$2,$I81,COLUMN(C:C),,)</f>
        <v>5</v>
      </c>
      <c r="N81" s="6" cm="1">
        <f t="array" aca="1" ref="N81" ca="1">OFFSET($B$2,$I81,COLUMN(D:D),,)</f>
        <v>6</v>
      </c>
      <c r="O81" s="6" cm="1">
        <f t="array" aca="1" ref="O81" ca="1">OFFSET($B$2,$I81,COLUMN(E:E),,)</f>
        <v>2</v>
      </c>
      <c r="P81" s="6" cm="1">
        <f t="array" aca="1" ref="P81" ca="1">_xlfn.IFS(AND(N81&gt;O81,O81&lt;120),0,TRUE,1)</f>
        <v>0</v>
      </c>
      <c r="Q81" s="52"/>
      <c r="R81" s="6" cm="1">
        <f t="array" aca="1" ref="R81" ca="1">SMALL(IF(States120=1,ROW($J$3:$J$298)-2,9999),ROW(79:79))</f>
        <v>9999</v>
      </c>
      <c r="S81" s="6" cm="1">
        <f t="array" aca="1" ref="S81" ca="1">OFFSET($J$2,$R81,COLUMN(A:A),,)</f>
        <v>0</v>
      </c>
      <c r="T81" s="44" cm="1">
        <f t="array" aca="1" ref="T81" ca="1">OFFSET($J$2,$R81,COLUMN(B:B),,)</f>
        <v>0</v>
      </c>
      <c r="U81" s="6" cm="1">
        <f t="array" aca="1" ref="U81" ca="1">OFFSET($J$2,$R81,COLUMN(C:C),,)</f>
        <v>0</v>
      </c>
      <c r="V81" s="6" cm="1">
        <f t="array" aca="1" ref="V81" ca="1">OFFSET($J$2,$R81,COLUMN(D:D),,)</f>
        <v>0</v>
      </c>
      <c r="W81" s="6" cm="1">
        <f t="array" aca="1" ref="W81" ca="1">OFFSET($J$2,$R81,COLUMN(E:E),,)</f>
        <v>0</v>
      </c>
      <c r="Y81" s="6" t="str">
        <f>'2_MS_Inventory_deal'!$AZ81</f>
        <v>DJ5961-780</v>
      </c>
      <c r="Z81" s="6">
        <f>'2_MS_Inventory_deal'!$BA81</f>
        <v>5</v>
      </c>
      <c r="AA81" s="6">
        <f ca="1">'2_MS_Inventory_deal'!$BB81</f>
        <v>6</v>
      </c>
    </row>
    <row r="82" spans="2:27">
      <c r="B82" s="6">
        <f ca="1">'1_MS_Order_deal'!$BF82</f>
        <v>80</v>
      </c>
      <c r="C82" s="6" t="str">
        <f ca="1">'1_MS_Order_deal'!$BM82</f>
        <v>DJ5961-780</v>
      </c>
      <c r="D82" s="44">
        <f ca="1">'1_MS_Order_deal'!$BN82</f>
        <v>44736</v>
      </c>
      <c r="E82" s="6">
        <f ca="1">'1_MS_Order_deal'!$BO82</f>
        <v>6</v>
      </c>
      <c r="F82" s="6">
        <f ca="1">'1_MS_Order_deal'!$BP82</f>
        <v>60</v>
      </c>
      <c r="G82" s="6" cm="1">
        <f t="array" aca="1" ref="G82" ca="1">INDEX($AA$3:$AA$230,MATCH($C82&amp;$E82,$Y$3:$Y$230&amp;$Z$3:$Z$230,0))</f>
        <v>3</v>
      </c>
      <c r="H82" s="52"/>
      <c r="I82" s="6" cm="1">
        <f t="array" aca="1" ref="I82" ca="1">SMALL(IF(Inv_QTY&gt;0,ROW($B$3:$B$383)-2,9999),ROW(80:80))</f>
        <v>95</v>
      </c>
      <c r="J82" s="6">
        <v>80</v>
      </c>
      <c r="K82" s="6" t="str" cm="1">
        <f t="array" aca="1" ref="K82" ca="1">OFFSET($B$2,$I82,COLUMN(A:A),,)</f>
        <v>DJ5961-001</v>
      </c>
      <c r="L82" s="44" cm="1">
        <f t="array" aca="1" ref="L82" ca="1">OFFSET($B$2,$I82,COLUMN(B:B),,)</f>
        <v>44736</v>
      </c>
      <c r="M82" s="6" cm="1">
        <f t="array" aca="1" ref="M82" ca="1">OFFSET($B$2,$I82,COLUMN(C:C),,)</f>
        <v>5.5</v>
      </c>
      <c r="N82" s="6" cm="1">
        <f t="array" aca="1" ref="N82" ca="1">OFFSET($B$2,$I82,COLUMN(D:D),,)</f>
        <v>6</v>
      </c>
      <c r="O82" s="6" cm="1">
        <f t="array" aca="1" ref="O82" ca="1">OFFSET($B$2,$I82,COLUMN(E:E),,)</f>
        <v>2</v>
      </c>
      <c r="P82" s="6" cm="1">
        <f t="array" aca="1" ref="P82" ca="1">_xlfn.IFS(AND(N82&gt;O82,O82&lt;120),0,TRUE,1)</f>
        <v>0</v>
      </c>
      <c r="Q82" s="52"/>
      <c r="R82" s="6" cm="1">
        <f t="array" aca="1" ref="R82" ca="1">SMALL(IF(States120=1,ROW($J$3:$J$298)-2,9999),ROW(80:80))</f>
        <v>9999</v>
      </c>
      <c r="S82" s="6" cm="1">
        <f t="array" aca="1" ref="S82" ca="1">OFFSET($J$2,$R82,COLUMN(A:A),,)</f>
        <v>0</v>
      </c>
      <c r="T82" s="44" cm="1">
        <f t="array" aca="1" ref="T82" ca="1">OFFSET($J$2,$R82,COLUMN(B:B),,)</f>
        <v>0</v>
      </c>
      <c r="U82" s="6" cm="1">
        <f t="array" aca="1" ref="U82" ca="1">OFFSET($J$2,$R82,COLUMN(C:C),,)</f>
        <v>0</v>
      </c>
      <c r="V82" s="6" cm="1">
        <f t="array" aca="1" ref="V82" ca="1">OFFSET($J$2,$R82,COLUMN(D:D),,)</f>
        <v>0</v>
      </c>
      <c r="W82" s="6" cm="1">
        <f t="array" aca="1" ref="W82" ca="1">OFFSET($J$2,$R82,COLUMN(E:E),,)</f>
        <v>0</v>
      </c>
      <c r="Y82" s="6" t="str">
        <f>'2_MS_Inventory_deal'!$AZ82</f>
        <v>DJ5961-780</v>
      </c>
      <c r="Z82" s="6">
        <f>'2_MS_Inventory_deal'!$BA82</f>
        <v>5.5</v>
      </c>
      <c r="AA82" s="6">
        <f ca="1">'2_MS_Inventory_deal'!$BB82</f>
        <v>1</v>
      </c>
    </row>
    <row r="83" spans="2:27">
      <c r="B83" s="6">
        <f ca="1">'1_MS_Order_deal'!$BF83</f>
        <v>81</v>
      </c>
      <c r="C83" s="6" t="str">
        <f ca="1">'1_MS_Order_deal'!$BM83</f>
        <v>DJ5961-780</v>
      </c>
      <c r="D83" s="44">
        <f ca="1">'1_MS_Order_deal'!$BN83</f>
        <v>44736</v>
      </c>
      <c r="E83" s="6">
        <f ca="1">'1_MS_Order_deal'!$BO83</f>
        <v>6.5</v>
      </c>
      <c r="F83" s="6">
        <f ca="1">'1_MS_Order_deal'!$BP83</f>
        <v>144</v>
      </c>
      <c r="G83" s="6" cm="1">
        <f t="array" aca="1" ref="G83" ca="1">INDEX($AA$3:$AA$230,MATCH($C83&amp;$E83,$Y$3:$Y$230&amp;$Z$3:$Z$230,0))</f>
        <v>0</v>
      </c>
      <c r="H83" s="52"/>
      <c r="I83" s="6" cm="1">
        <f t="array" aca="1" ref="I83" ca="1">SMALL(IF(Inv_QTY&gt;0,ROW($B$3:$B$383)-2,9999),ROW(81:81))</f>
        <v>97</v>
      </c>
      <c r="J83" s="6">
        <v>81</v>
      </c>
      <c r="K83" s="6" t="str" cm="1">
        <f t="array" aca="1" ref="K83" ca="1">OFFSET($B$2,$I83,COLUMN(A:A),,)</f>
        <v>DJ5961-001</v>
      </c>
      <c r="L83" s="44" cm="1">
        <f t="array" aca="1" ref="L83" ca="1">OFFSET($B$2,$I83,COLUMN(B:B),,)</f>
        <v>44736</v>
      </c>
      <c r="M83" s="6" cm="1">
        <f t="array" aca="1" ref="M83" ca="1">OFFSET($B$2,$I83,COLUMN(C:C),,)</f>
        <v>6.5</v>
      </c>
      <c r="N83" s="6" cm="1">
        <f t="array" aca="1" ref="N83" ca="1">OFFSET($B$2,$I83,COLUMN(D:D),,)</f>
        <v>72</v>
      </c>
      <c r="O83" s="6" cm="1">
        <f t="array" aca="1" ref="O83" ca="1">OFFSET($B$2,$I83,COLUMN(E:E),,)</f>
        <v>4</v>
      </c>
      <c r="P83" s="6" cm="1">
        <f t="array" aca="1" ref="P83" ca="1">_xlfn.IFS(AND(N83&gt;O83,O83&lt;120),0,TRUE,1)</f>
        <v>0</v>
      </c>
      <c r="Q83" s="52"/>
      <c r="R83" s="6" cm="1">
        <f t="array" aca="1" ref="R83" ca="1">SMALL(IF(States120=1,ROW($J$3:$J$298)-2,9999),ROW(81:81))</f>
        <v>9999</v>
      </c>
      <c r="S83" s="6" cm="1">
        <f t="array" aca="1" ref="S83" ca="1">OFFSET($J$2,$R83,COLUMN(A:A),,)</f>
        <v>0</v>
      </c>
      <c r="T83" s="44" cm="1">
        <f t="array" aca="1" ref="T83" ca="1">OFFSET($J$2,$R83,COLUMN(B:B),,)</f>
        <v>0</v>
      </c>
      <c r="U83" s="6" cm="1">
        <f t="array" aca="1" ref="U83" ca="1">OFFSET($J$2,$R83,COLUMN(C:C),,)</f>
        <v>0</v>
      </c>
      <c r="V83" s="6" cm="1">
        <f t="array" aca="1" ref="V83" ca="1">OFFSET($J$2,$R83,COLUMN(D:D),,)</f>
        <v>0</v>
      </c>
      <c r="W83" s="6" cm="1">
        <f t="array" aca="1" ref="W83" ca="1">OFFSET($J$2,$R83,COLUMN(E:E),,)</f>
        <v>0</v>
      </c>
      <c r="Y83" s="6" t="str">
        <f>'2_MS_Inventory_deal'!$AZ83</f>
        <v>DJ5961-780</v>
      </c>
      <c r="Z83" s="6">
        <f>'2_MS_Inventory_deal'!$BA83</f>
        <v>6</v>
      </c>
      <c r="AA83" s="6">
        <f ca="1">'2_MS_Inventory_deal'!$BB83</f>
        <v>3</v>
      </c>
    </row>
    <row r="84" spans="2:27">
      <c r="B84" s="6">
        <f ca="1">'1_MS_Order_deal'!$BF84</f>
        <v>82</v>
      </c>
      <c r="C84" s="6" t="str">
        <f ca="1">'1_MS_Order_deal'!$BM84</f>
        <v>DJ5961-780</v>
      </c>
      <c r="D84" s="44">
        <f ca="1">'1_MS_Order_deal'!$BN84</f>
        <v>44736</v>
      </c>
      <c r="E84" s="6">
        <f ca="1">'1_MS_Order_deal'!$BO84</f>
        <v>7</v>
      </c>
      <c r="F84" s="6">
        <f ca="1">'1_MS_Order_deal'!$BP84</f>
        <v>342</v>
      </c>
      <c r="G84" s="6" cm="1">
        <f t="array" aca="1" ref="G84" ca="1">INDEX($AA$3:$AA$230,MATCH($C84&amp;$E84,$Y$3:$Y$230&amp;$Z$3:$Z$230,0))</f>
        <v>6</v>
      </c>
      <c r="H84" s="52"/>
      <c r="I84" s="6" cm="1">
        <f t="array" aca="1" ref="I84" ca="1">SMALL(IF(Inv_QTY&gt;0,ROW($B$3:$B$383)-2,9999),ROW(82:82))</f>
        <v>98</v>
      </c>
      <c r="J84" s="6">
        <v>82</v>
      </c>
      <c r="K84" s="6" t="str" cm="1">
        <f t="array" aca="1" ref="K84" ca="1">OFFSET($B$2,$I84,COLUMN(A:A),,)</f>
        <v>DJ5961-001</v>
      </c>
      <c r="L84" s="44" cm="1">
        <f t="array" aca="1" ref="L84" ca="1">OFFSET($B$2,$I84,COLUMN(B:B),,)</f>
        <v>44736</v>
      </c>
      <c r="M84" s="6" cm="1">
        <f t="array" aca="1" ref="M84" ca="1">OFFSET($B$2,$I84,COLUMN(C:C),,)</f>
        <v>7</v>
      </c>
      <c r="N84" s="6" cm="1">
        <f t="array" aca="1" ref="N84" ca="1">OFFSET($B$2,$I84,COLUMN(D:D),,)</f>
        <v>126</v>
      </c>
      <c r="O84" s="6" cm="1">
        <f t="array" aca="1" ref="O84" ca="1">OFFSET($B$2,$I84,COLUMN(E:E),,)</f>
        <v>143</v>
      </c>
      <c r="P84" s="6" cm="1">
        <f t="array" aca="1" ref="P84" ca="1">_xlfn.IFS(AND(N84&gt;O84,O84&lt;120),0,TRUE,1)</f>
        <v>1</v>
      </c>
      <c r="Q84" s="52"/>
      <c r="R84" s="6" cm="1">
        <f t="array" aca="1" ref="R84" ca="1">SMALL(IF(States120=1,ROW($J$3:$J$298)-2,9999),ROW(82:82))</f>
        <v>9999</v>
      </c>
      <c r="S84" s="6" cm="1">
        <f t="array" aca="1" ref="S84" ca="1">OFFSET($J$2,$R84,COLUMN(A:A),,)</f>
        <v>0</v>
      </c>
      <c r="T84" s="44" cm="1">
        <f t="array" aca="1" ref="T84" ca="1">OFFSET($J$2,$R84,COLUMN(B:B),,)</f>
        <v>0</v>
      </c>
      <c r="U84" s="6" cm="1">
        <f t="array" aca="1" ref="U84" ca="1">OFFSET($J$2,$R84,COLUMN(C:C),,)</f>
        <v>0</v>
      </c>
      <c r="V84" s="6" cm="1">
        <f t="array" aca="1" ref="V84" ca="1">OFFSET($J$2,$R84,COLUMN(D:D),,)</f>
        <v>0</v>
      </c>
      <c r="W84" s="6" cm="1">
        <f t="array" aca="1" ref="W84" ca="1">OFFSET($J$2,$R84,COLUMN(E:E),,)</f>
        <v>0</v>
      </c>
      <c r="Y84" s="6" t="str">
        <f>'2_MS_Inventory_deal'!$AZ84</f>
        <v>DJ5961-780</v>
      </c>
      <c r="Z84" s="6">
        <f>'2_MS_Inventory_deal'!$BA84</f>
        <v>6.5</v>
      </c>
      <c r="AA84" s="6">
        <f ca="1">'2_MS_Inventory_deal'!$BB84</f>
        <v>0</v>
      </c>
    </row>
    <row r="85" spans="2:27">
      <c r="B85" s="6">
        <f ca="1">'1_MS_Order_deal'!$BF85</f>
        <v>83</v>
      </c>
      <c r="C85" s="6" t="str">
        <f ca="1">'1_MS_Order_deal'!$BM85</f>
        <v>DJ5961-780</v>
      </c>
      <c r="D85" s="44">
        <f ca="1">'1_MS_Order_deal'!$BN85</f>
        <v>44736</v>
      </c>
      <c r="E85" s="6">
        <f ca="1">'1_MS_Order_deal'!$BO85</f>
        <v>7.5</v>
      </c>
      <c r="F85" s="6">
        <f ca="1">'1_MS_Order_deal'!$BP85</f>
        <v>294</v>
      </c>
      <c r="G85" s="6" cm="1">
        <f t="array" aca="1" ref="G85" ca="1">INDEX($AA$3:$AA$230,MATCH($C85&amp;$E85,$Y$3:$Y$230&amp;$Z$3:$Z$230,0))</f>
        <v>64</v>
      </c>
      <c r="H85" s="52"/>
      <c r="I85" s="6" cm="1">
        <f t="array" aca="1" ref="I85" ca="1">SMALL(IF(Inv_QTY&gt;0,ROW($B$3:$B$383)-2,9999),ROW(83:83))</f>
        <v>99</v>
      </c>
      <c r="J85" s="6">
        <v>83</v>
      </c>
      <c r="K85" s="6" t="str" cm="1">
        <f t="array" aca="1" ref="K85" ca="1">OFFSET($B$2,$I85,COLUMN(A:A),,)</f>
        <v>DJ5961-001</v>
      </c>
      <c r="L85" s="44" cm="1">
        <f t="array" aca="1" ref="L85" ca="1">OFFSET($B$2,$I85,COLUMN(B:B),,)</f>
        <v>44736</v>
      </c>
      <c r="M85" s="6" cm="1">
        <f t="array" aca="1" ref="M85" ca="1">OFFSET($B$2,$I85,COLUMN(C:C),,)</f>
        <v>7.5</v>
      </c>
      <c r="N85" s="6" cm="1">
        <f t="array" aca="1" ref="N85" ca="1">OFFSET($B$2,$I85,COLUMN(D:D),,)</f>
        <v>108</v>
      </c>
      <c r="O85" s="6" cm="1">
        <f t="array" aca="1" ref="O85" ca="1">OFFSET($B$2,$I85,COLUMN(E:E),,)</f>
        <v>98</v>
      </c>
      <c r="P85" s="6" cm="1">
        <f t="array" aca="1" ref="P85" ca="1">_xlfn.IFS(AND(N85&gt;O85,O85&lt;120),0,TRUE,1)</f>
        <v>0</v>
      </c>
      <c r="Q85" s="52"/>
      <c r="R85" s="6" cm="1">
        <f t="array" aca="1" ref="R85" ca="1">SMALL(IF(States120=1,ROW($J$3:$J$298)-2,9999),ROW(83:83))</f>
        <v>9999</v>
      </c>
      <c r="S85" s="6" cm="1">
        <f t="array" aca="1" ref="S85" ca="1">OFFSET($J$2,$R85,COLUMN(A:A),,)</f>
        <v>0</v>
      </c>
      <c r="T85" s="44" cm="1">
        <f t="array" aca="1" ref="T85" ca="1">OFFSET($J$2,$R85,COLUMN(B:B),,)</f>
        <v>0</v>
      </c>
      <c r="U85" s="6" cm="1">
        <f t="array" aca="1" ref="U85" ca="1">OFFSET($J$2,$R85,COLUMN(C:C),,)</f>
        <v>0</v>
      </c>
      <c r="V85" s="6" cm="1">
        <f t="array" aca="1" ref="V85" ca="1">OFFSET($J$2,$R85,COLUMN(D:D),,)</f>
        <v>0</v>
      </c>
      <c r="W85" s="6" cm="1">
        <f t="array" aca="1" ref="W85" ca="1">OFFSET($J$2,$R85,COLUMN(E:E),,)</f>
        <v>0</v>
      </c>
      <c r="Y85" s="6" t="str">
        <f>'2_MS_Inventory_deal'!$AZ85</f>
        <v>DJ5961-780</v>
      </c>
      <c r="Z85" s="6">
        <f>'2_MS_Inventory_deal'!$BA85</f>
        <v>7</v>
      </c>
      <c r="AA85" s="6">
        <f ca="1">'2_MS_Inventory_deal'!$BB85</f>
        <v>6</v>
      </c>
    </row>
    <row r="86" spans="2:27">
      <c r="B86" s="6">
        <f ca="1">'1_MS_Order_deal'!$BF86</f>
        <v>84</v>
      </c>
      <c r="C86" s="6" t="str">
        <f ca="1">'1_MS_Order_deal'!$BM86</f>
        <v>DJ5961-780</v>
      </c>
      <c r="D86" s="44">
        <f ca="1">'1_MS_Order_deal'!$BN86</f>
        <v>44736</v>
      </c>
      <c r="E86" s="6">
        <f ca="1">'1_MS_Order_deal'!$BO86</f>
        <v>8</v>
      </c>
      <c r="F86" s="6">
        <f ca="1">'1_MS_Order_deal'!$BP86</f>
        <v>384</v>
      </c>
      <c r="G86" s="6" cm="1">
        <f t="array" aca="1" ref="G86" ca="1">INDEX($AA$3:$AA$230,MATCH($C86&amp;$E86,$Y$3:$Y$230&amp;$Z$3:$Z$230,0))</f>
        <v>302</v>
      </c>
      <c r="H86" s="52"/>
      <c r="I86" s="6" cm="1">
        <f t="array" aca="1" ref="I86" ca="1">SMALL(IF(Inv_QTY&gt;0,ROW($B$3:$B$383)-2,9999),ROW(84:84))</f>
        <v>100</v>
      </c>
      <c r="J86" s="6">
        <v>84</v>
      </c>
      <c r="K86" s="6" t="str" cm="1">
        <f t="array" aca="1" ref="K86" ca="1">OFFSET($B$2,$I86,COLUMN(A:A),,)</f>
        <v>DJ5961-001</v>
      </c>
      <c r="L86" s="44" cm="1">
        <f t="array" aca="1" ref="L86" ca="1">OFFSET($B$2,$I86,COLUMN(B:B),,)</f>
        <v>44736</v>
      </c>
      <c r="M86" s="6" cm="1">
        <f t="array" aca="1" ref="M86" ca="1">OFFSET($B$2,$I86,COLUMN(C:C),,)</f>
        <v>8</v>
      </c>
      <c r="N86" s="6" cm="1">
        <f t="array" aca="1" ref="N86" ca="1">OFFSET($B$2,$I86,COLUMN(D:D),,)</f>
        <v>168</v>
      </c>
      <c r="O86" s="6" cm="1">
        <f t="array" aca="1" ref="O86" ca="1">OFFSET($B$2,$I86,COLUMN(E:E),,)</f>
        <v>158</v>
      </c>
      <c r="P86" s="6" cm="1">
        <f t="array" aca="1" ref="P86" ca="1">_xlfn.IFS(AND(N86&gt;O86,O86&lt;120),0,TRUE,1)</f>
        <v>1</v>
      </c>
      <c r="Q86" s="52"/>
      <c r="R86" s="6" cm="1">
        <f t="array" aca="1" ref="R86" ca="1">SMALL(IF(States120=1,ROW($J$3:$J$298)-2,9999),ROW(84:84))</f>
        <v>9999</v>
      </c>
      <c r="S86" s="6" cm="1">
        <f t="array" aca="1" ref="S86" ca="1">OFFSET($J$2,$R86,COLUMN(A:A),,)</f>
        <v>0</v>
      </c>
      <c r="T86" s="44" cm="1">
        <f t="array" aca="1" ref="T86" ca="1">OFFSET($J$2,$R86,COLUMN(B:B),,)</f>
        <v>0</v>
      </c>
      <c r="U86" s="6" cm="1">
        <f t="array" aca="1" ref="U86" ca="1">OFFSET($J$2,$R86,COLUMN(C:C),,)</f>
        <v>0</v>
      </c>
      <c r="V86" s="6" cm="1">
        <f t="array" aca="1" ref="V86" ca="1">OFFSET($J$2,$R86,COLUMN(D:D),,)</f>
        <v>0</v>
      </c>
      <c r="W86" s="6" cm="1">
        <f t="array" aca="1" ref="W86" ca="1">OFFSET($J$2,$R86,COLUMN(E:E),,)</f>
        <v>0</v>
      </c>
      <c r="Y86" s="6" t="str">
        <f>'2_MS_Inventory_deal'!$AZ86</f>
        <v>DJ5961-780</v>
      </c>
      <c r="Z86" s="6">
        <f>'2_MS_Inventory_deal'!$BA86</f>
        <v>7.5</v>
      </c>
      <c r="AA86" s="6">
        <f ca="1">'2_MS_Inventory_deal'!$BB86</f>
        <v>64</v>
      </c>
    </row>
    <row r="87" spans="2:27">
      <c r="B87" s="6">
        <f ca="1">'1_MS_Order_deal'!$BF87</f>
        <v>85</v>
      </c>
      <c r="C87" s="6" t="str">
        <f ca="1">'1_MS_Order_deal'!$BM87</f>
        <v>DJ5961-780</v>
      </c>
      <c r="D87" s="44">
        <f ca="1">'1_MS_Order_deal'!$BN87</f>
        <v>44736</v>
      </c>
      <c r="E87" s="6">
        <f ca="1">'1_MS_Order_deal'!$BO87</f>
        <v>8.5</v>
      </c>
      <c r="F87" s="6">
        <f ca="1">'1_MS_Order_deal'!$BP87</f>
        <v>432</v>
      </c>
      <c r="G87" s="6" cm="1">
        <f t="array" aca="1" ref="G87" ca="1">INDEX($AA$3:$AA$230,MATCH($C87&amp;$E87,$Y$3:$Y$230&amp;$Z$3:$Z$230,0))</f>
        <v>10</v>
      </c>
      <c r="H87" s="52"/>
      <c r="I87" s="6" cm="1">
        <f t="array" aca="1" ref="I87" ca="1">SMALL(IF(Inv_QTY&gt;0,ROW($B$3:$B$383)-2,9999),ROW(85:85))</f>
        <v>101</v>
      </c>
      <c r="J87" s="6">
        <v>85</v>
      </c>
      <c r="K87" s="6" t="str" cm="1">
        <f t="array" aca="1" ref="K87" ca="1">OFFSET($B$2,$I87,COLUMN(A:A),,)</f>
        <v>DJ5961-001</v>
      </c>
      <c r="L87" s="44" cm="1">
        <f t="array" aca="1" ref="L87" ca="1">OFFSET($B$2,$I87,COLUMN(B:B),,)</f>
        <v>44736</v>
      </c>
      <c r="M87" s="6" cm="1">
        <f t="array" aca="1" ref="M87" ca="1">OFFSET($B$2,$I87,COLUMN(C:C),,)</f>
        <v>8.5</v>
      </c>
      <c r="N87" s="6" cm="1">
        <f t="array" aca="1" ref="N87" ca="1">OFFSET($B$2,$I87,COLUMN(D:D),,)</f>
        <v>222</v>
      </c>
      <c r="O87" s="6" cm="1">
        <f t="array" aca="1" ref="O87" ca="1">OFFSET($B$2,$I87,COLUMN(E:E),,)</f>
        <v>97</v>
      </c>
      <c r="P87" s="6" cm="1">
        <f t="array" aca="1" ref="P87" ca="1">_xlfn.IFS(AND(N87&gt;O87,O87&lt;120),0,TRUE,1)</f>
        <v>0</v>
      </c>
      <c r="Q87" s="52"/>
      <c r="R87" s="6" cm="1">
        <f t="array" aca="1" ref="R87" ca="1">SMALL(IF(States120=1,ROW($J$3:$J$298)-2,9999),ROW(85:85))</f>
        <v>9999</v>
      </c>
      <c r="S87" s="6" cm="1">
        <f t="array" aca="1" ref="S87" ca="1">OFFSET($J$2,$R87,COLUMN(A:A),,)</f>
        <v>0</v>
      </c>
      <c r="T87" s="44" cm="1">
        <f t="array" aca="1" ref="T87" ca="1">OFFSET($J$2,$R87,COLUMN(B:B),,)</f>
        <v>0</v>
      </c>
      <c r="U87" s="6" cm="1">
        <f t="array" aca="1" ref="U87" ca="1">OFFSET($J$2,$R87,COLUMN(C:C),,)</f>
        <v>0</v>
      </c>
      <c r="V87" s="6" cm="1">
        <f t="array" aca="1" ref="V87" ca="1">OFFSET($J$2,$R87,COLUMN(D:D),,)</f>
        <v>0</v>
      </c>
      <c r="W87" s="6" cm="1">
        <f t="array" aca="1" ref="W87" ca="1">OFFSET($J$2,$R87,COLUMN(E:E),,)</f>
        <v>0</v>
      </c>
      <c r="Y87" s="6" t="str">
        <f>'2_MS_Inventory_deal'!$AZ87</f>
        <v>DJ5961-780</v>
      </c>
      <c r="Z87" s="6">
        <f>'2_MS_Inventory_deal'!$BA87</f>
        <v>8</v>
      </c>
      <c r="AA87" s="6">
        <f ca="1">'2_MS_Inventory_deal'!$BB87</f>
        <v>302</v>
      </c>
    </row>
    <row r="88" spans="2:27">
      <c r="B88" s="6">
        <f ca="1">'1_MS_Order_deal'!$BF88</f>
        <v>86</v>
      </c>
      <c r="C88" s="6" t="str">
        <f ca="1">'1_MS_Order_deal'!$BM88</f>
        <v>DJ5961-780</v>
      </c>
      <c r="D88" s="44">
        <f ca="1">'1_MS_Order_deal'!$BN88</f>
        <v>44736</v>
      </c>
      <c r="E88" s="6">
        <f ca="1">'1_MS_Order_deal'!$BO88</f>
        <v>9</v>
      </c>
      <c r="F88" s="6">
        <f ca="1">'1_MS_Order_deal'!$BP88</f>
        <v>366</v>
      </c>
      <c r="G88" s="6" cm="1">
        <f t="array" aca="1" ref="G88" ca="1">INDEX($AA$3:$AA$230,MATCH($C88&amp;$E88,$Y$3:$Y$230&amp;$Z$3:$Z$230,0))</f>
        <v>678</v>
      </c>
      <c r="H88" s="52"/>
      <c r="I88" s="6" cm="1">
        <f t="array" aca="1" ref="I88" ca="1">SMALL(IF(Inv_QTY&gt;0,ROW($B$3:$B$383)-2,9999),ROW(86:86))</f>
        <v>102</v>
      </c>
      <c r="J88" s="6">
        <v>86</v>
      </c>
      <c r="K88" s="6" t="str" cm="1">
        <f t="array" aca="1" ref="K88" ca="1">OFFSET($B$2,$I88,COLUMN(A:A),,)</f>
        <v>DJ5961-001</v>
      </c>
      <c r="L88" s="44" cm="1">
        <f t="array" aca="1" ref="L88" ca="1">OFFSET($B$2,$I88,COLUMN(B:B),,)</f>
        <v>44736</v>
      </c>
      <c r="M88" s="6" cm="1">
        <f t="array" aca="1" ref="M88" ca="1">OFFSET($B$2,$I88,COLUMN(C:C),,)</f>
        <v>9</v>
      </c>
      <c r="N88" s="6" cm="1">
        <f t="array" aca="1" ref="N88" ca="1">OFFSET($B$2,$I88,COLUMN(D:D),,)</f>
        <v>396</v>
      </c>
      <c r="O88" s="6" cm="1">
        <f t="array" aca="1" ref="O88" ca="1">OFFSET($B$2,$I88,COLUMN(E:E),,)</f>
        <v>59</v>
      </c>
      <c r="P88" s="6" cm="1">
        <f t="array" aca="1" ref="P88" ca="1">_xlfn.IFS(AND(N88&gt;O88,O88&lt;120),0,TRUE,1)</f>
        <v>0</v>
      </c>
      <c r="Q88" s="52"/>
      <c r="R88" s="6" cm="1">
        <f t="array" aca="1" ref="R88" ca="1">SMALL(IF(States120=1,ROW($J$3:$J$298)-2,9999),ROW(86:86))</f>
        <v>9999</v>
      </c>
      <c r="S88" s="6" cm="1">
        <f t="array" aca="1" ref="S88" ca="1">OFFSET($J$2,$R88,COLUMN(A:A),,)</f>
        <v>0</v>
      </c>
      <c r="T88" s="44" cm="1">
        <f t="array" aca="1" ref="T88" ca="1">OFFSET($J$2,$R88,COLUMN(B:B),,)</f>
        <v>0</v>
      </c>
      <c r="U88" s="6" cm="1">
        <f t="array" aca="1" ref="U88" ca="1">OFFSET($J$2,$R88,COLUMN(C:C),,)</f>
        <v>0</v>
      </c>
      <c r="V88" s="6" cm="1">
        <f t="array" aca="1" ref="V88" ca="1">OFFSET($J$2,$R88,COLUMN(D:D),,)</f>
        <v>0</v>
      </c>
      <c r="W88" s="6" cm="1">
        <f t="array" aca="1" ref="W88" ca="1">OFFSET($J$2,$R88,COLUMN(E:E),,)</f>
        <v>0</v>
      </c>
      <c r="Y88" s="6" t="str">
        <f>'2_MS_Inventory_deal'!$AZ88</f>
        <v>DJ5961-780</v>
      </c>
      <c r="Z88" s="6">
        <f>'2_MS_Inventory_deal'!$BA88</f>
        <v>8.5</v>
      </c>
      <c r="AA88" s="6">
        <f ca="1">'2_MS_Inventory_deal'!$BB88</f>
        <v>10</v>
      </c>
    </row>
    <row r="89" spans="2:27">
      <c r="B89" s="6">
        <f ca="1">'1_MS_Order_deal'!$BF89</f>
        <v>87</v>
      </c>
      <c r="C89" s="6" t="str">
        <f ca="1">'1_MS_Order_deal'!$BM89</f>
        <v>DJ5961-780</v>
      </c>
      <c r="D89" s="44">
        <f ca="1">'1_MS_Order_deal'!$BN89</f>
        <v>44736</v>
      </c>
      <c r="E89" s="6">
        <f ca="1">'1_MS_Order_deal'!$BO89</f>
        <v>9.5</v>
      </c>
      <c r="F89" s="6">
        <f ca="1">'1_MS_Order_deal'!$BP89</f>
        <v>504</v>
      </c>
      <c r="G89" s="6" cm="1">
        <f t="array" aca="1" ref="G89" ca="1">INDEX($AA$3:$AA$230,MATCH($C89&amp;$E89,$Y$3:$Y$230&amp;$Z$3:$Z$230,0))</f>
        <v>20</v>
      </c>
      <c r="H89" s="52"/>
      <c r="I89" s="6" cm="1">
        <f t="array" aca="1" ref="I89" ca="1">SMALL(IF(Inv_QTY&gt;0,ROW($B$3:$B$383)-2,9999),ROW(87:87))</f>
        <v>103</v>
      </c>
      <c r="J89" s="6">
        <v>87</v>
      </c>
      <c r="K89" s="6" t="str" cm="1">
        <f t="array" aca="1" ref="K89" ca="1">OFFSET($B$2,$I89,COLUMN(A:A),,)</f>
        <v>DJ5961-001</v>
      </c>
      <c r="L89" s="44" cm="1">
        <f t="array" aca="1" ref="L89" ca="1">OFFSET($B$2,$I89,COLUMN(B:B),,)</f>
        <v>44736</v>
      </c>
      <c r="M89" s="6" cm="1">
        <f t="array" aca="1" ref="M89" ca="1">OFFSET($B$2,$I89,COLUMN(C:C),,)</f>
        <v>9.5</v>
      </c>
      <c r="N89" s="6" cm="1">
        <f t="array" aca="1" ref="N89" ca="1">OFFSET($B$2,$I89,COLUMN(D:D),,)</f>
        <v>306</v>
      </c>
      <c r="O89" s="6" cm="1">
        <f t="array" aca="1" ref="O89" ca="1">OFFSET($B$2,$I89,COLUMN(E:E),,)</f>
        <v>163</v>
      </c>
      <c r="P89" s="6" cm="1">
        <f t="array" aca="1" ref="P89" ca="1">_xlfn.IFS(AND(N89&gt;O89,O89&lt;120),0,TRUE,1)</f>
        <v>1</v>
      </c>
      <c r="Q89" s="52"/>
      <c r="R89" s="6" cm="1">
        <f t="array" aca="1" ref="R89" ca="1">SMALL(IF(States120=1,ROW($J$3:$J$298)-2,9999),ROW(87:87))</f>
        <v>9999</v>
      </c>
      <c r="S89" s="6" cm="1">
        <f t="array" aca="1" ref="S89" ca="1">OFFSET($J$2,$R89,COLUMN(A:A),,)</f>
        <v>0</v>
      </c>
      <c r="T89" s="44" cm="1">
        <f t="array" aca="1" ref="T89" ca="1">OFFSET($J$2,$R89,COLUMN(B:B),,)</f>
        <v>0</v>
      </c>
      <c r="U89" s="6" cm="1">
        <f t="array" aca="1" ref="U89" ca="1">OFFSET($J$2,$R89,COLUMN(C:C),,)</f>
        <v>0</v>
      </c>
      <c r="V89" s="6" cm="1">
        <f t="array" aca="1" ref="V89" ca="1">OFFSET($J$2,$R89,COLUMN(D:D),,)</f>
        <v>0</v>
      </c>
      <c r="W89" s="6" cm="1">
        <f t="array" aca="1" ref="W89" ca="1">OFFSET($J$2,$R89,COLUMN(E:E),,)</f>
        <v>0</v>
      </c>
      <c r="Y89" s="6" t="str">
        <f>'2_MS_Inventory_deal'!$AZ89</f>
        <v>DJ5961-780</v>
      </c>
      <c r="Z89" s="6">
        <f>'2_MS_Inventory_deal'!$BA89</f>
        <v>9</v>
      </c>
      <c r="AA89" s="6">
        <f ca="1">'2_MS_Inventory_deal'!$BB89</f>
        <v>678</v>
      </c>
    </row>
    <row r="90" spans="2:27">
      <c r="B90" s="6">
        <f ca="1">'1_MS_Order_deal'!$BF90</f>
        <v>88</v>
      </c>
      <c r="C90" s="6" t="str">
        <f ca="1">'1_MS_Order_deal'!$BM90</f>
        <v>DJ5961-780</v>
      </c>
      <c r="D90" s="44">
        <f ca="1">'1_MS_Order_deal'!$BN90</f>
        <v>44736</v>
      </c>
      <c r="E90" s="6">
        <f ca="1">'1_MS_Order_deal'!$BO90</f>
        <v>10</v>
      </c>
      <c r="F90" s="6">
        <f ca="1">'1_MS_Order_deal'!$BP90</f>
        <v>354</v>
      </c>
      <c r="G90" s="6" cm="1">
        <f t="array" aca="1" ref="G90" ca="1">INDEX($AA$3:$AA$230,MATCH($C90&amp;$E90,$Y$3:$Y$230&amp;$Z$3:$Z$230,0))</f>
        <v>788</v>
      </c>
      <c r="H90" s="52"/>
      <c r="I90" s="6" cm="1">
        <f t="array" aca="1" ref="I90" ca="1">SMALL(IF(Inv_QTY&gt;0,ROW($B$3:$B$383)-2,9999),ROW(88:88))</f>
        <v>104</v>
      </c>
      <c r="J90" s="6">
        <v>88</v>
      </c>
      <c r="K90" s="6" t="str" cm="1">
        <f t="array" aca="1" ref="K90" ca="1">OFFSET($B$2,$I90,COLUMN(A:A),,)</f>
        <v>DJ5961-001</v>
      </c>
      <c r="L90" s="44" cm="1">
        <f t="array" aca="1" ref="L90" ca="1">OFFSET($B$2,$I90,COLUMN(B:B),,)</f>
        <v>44736</v>
      </c>
      <c r="M90" s="6" cm="1">
        <f t="array" aca="1" ref="M90" ca="1">OFFSET($B$2,$I90,COLUMN(C:C),,)</f>
        <v>10</v>
      </c>
      <c r="N90" s="6" cm="1">
        <f t="array" aca="1" ref="N90" ca="1">OFFSET($B$2,$I90,COLUMN(D:D),,)</f>
        <v>330</v>
      </c>
      <c r="O90" s="6" cm="1">
        <f t="array" aca="1" ref="O90" ca="1">OFFSET($B$2,$I90,COLUMN(E:E),,)</f>
        <v>255</v>
      </c>
      <c r="P90" s="6" cm="1">
        <f t="array" aca="1" ref="P90" ca="1">_xlfn.IFS(AND(N90&gt;O90,O90&lt;120),0,TRUE,1)</f>
        <v>1</v>
      </c>
      <c r="Q90" s="52"/>
      <c r="R90" s="6" cm="1">
        <f t="array" aca="1" ref="R90" ca="1">SMALL(IF(States120=1,ROW($J$3:$J$298)-2,9999),ROW(88:88))</f>
        <v>9999</v>
      </c>
      <c r="S90" s="6" cm="1">
        <f t="array" aca="1" ref="S90" ca="1">OFFSET($J$2,$R90,COLUMN(A:A),,)</f>
        <v>0</v>
      </c>
      <c r="T90" s="44" cm="1">
        <f t="array" aca="1" ref="T90" ca="1">OFFSET($J$2,$R90,COLUMN(B:B),,)</f>
        <v>0</v>
      </c>
      <c r="U90" s="6" cm="1">
        <f t="array" aca="1" ref="U90" ca="1">OFFSET($J$2,$R90,COLUMN(C:C),,)</f>
        <v>0</v>
      </c>
      <c r="V90" s="6" cm="1">
        <f t="array" aca="1" ref="V90" ca="1">OFFSET($J$2,$R90,COLUMN(D:D),,)</f>
        <v>0</v>
      </c>
      <c r="W90" s="6" cm="1">
        <f t="array" aca="1" ref="W90" ca="1">OFFSET($J$2,$R90,COLUMN(E:E),,)</f>
        <v>0</v>
      </c>
      <c r="Y90" s="6" t="str">
        <f>'2_MS_Inventory_deal'!$AZ90</f>
        <v>DJ5961-780</v>
      </c>
      <c r="Z90" s="6">
        <f>'2_MS_Inventory_deal'!$BA90</f>
        <v>9.5</v>
      </c>
      <c r="AA90" s="6">
        <f ca="1">'2_MS_Inventory_deal'!$BB90</f>
        <v>20</v>
      </c>
    </row>
    <row r="91" spans="2:27">
      <c r="B91" s="6">
        <f ca="1">'1_MS_Order_deal'!$BF91</f>
        <v>89</v>
      </c>
      <c r="C91" s="6" t="str">
        <f ca="1">'1_MS_Order_deal'!$BM91</f>
        <v>DJ5961-780</v>
      </c>
      <c r="D91" s="44">
        <f ca="1">'1_MS_Order_deal'!$BN91</f>
        <v>44736</v>
      </c>
      <c r="E91" s="6">
        <f ca="1">'1_MS_Order_deal'!$BO91</f>
        <v>10.5</v>
      </c>
      <c r="F91" s="6">
        <f ca="1">'1_MS_Order_deal'!$BP91</f>
        <v>318</v>
      </c>
      <c r="G91" s="6" cm="1">
        <f t="array" aca="1" ref="G91" ca="1">INDEX($AA$3:$AA$230,MATCH($C91&amp;$E91,$Y$3:$Y$230&amp;$Z$3:$Z$230,0))</f>
        <v>82</v>
      </c>
      <c r="H91" s="52"/>
      <c r="I91" s="6" cm="1">
        <f t="array" aca="1" ref="I91" ca="1">SMALL(IF(Inv_QTY&gt;0,ROW($B$3:$B$383)-2,9999),ROW(89:89))</f>
        <v>105</v>
      </c>
      <c r="J91" s="6">
        <v>89</v>
      </c>
      <c r="K91" s="6" t="str" cm="1">
        <f t="array" aca="1" ref="K91" ca="1">OFFSET($B$2,$I91,COLUMN(A:A),,)</f>
        <v>DJ5961-001</v>
      </c>
      <c r="L91" s="44" cm="1">
        <f t="array" aca="1" ref="L91" ca="1">OFFSET($B$2,$I91,COLUMN(B:B),,)</f>
        <v>44736</v>
      </c>
      <c r="M91" s="6" cm="1">
        <f t="array" aca="1" ref="M91" ca="1">OFFSET($B$2,$I91,COLUMN(C:C),,)</f>
        <v>10.5</v>
      </c>
      <c r="N91" s="6" cm="1">
        <f t="array" aca="1" ref="N91" ca="1">OFFSET($B$2,$I91,COLUMN(D:D),,)</f>
        <v>228</v>
      </c>
      <c r="O91" s="6" cm="1">
        <f t="array" aca="1" ref="O91" ca="1">OFFSET($B$2,$I91,COLUMN(E:E),,)</f>
        <v>94</v>
      </c>
      <c r="P91" s="6" cm="1">
        <f t="array" aca="1" ref="P91" ca="1">_xlfn.IFS(AND(N91&gt;O91,O91&lt;120),0,TRUE,1)</f>
        <v>0</v>
      </c>
      <c r="Q91" s="52"/>
      <c r="R91" s="6" cm="1">
        <f t="array" aca="1" ref="R91" ca="1">SMALL(IF(States120=1,ROW($J$3:$J$298)-2,9999),ROW(89:89))</f>
        <v>9999</v>
      </c>
      <c r="S91" s="6" cm="1">
        <f t="array" aca="1" ref="S91" ca="1">OFFSET($J$2,$R91,COLUMN(A:A),,)</f>
        <v>0</v>
      </c>
      <c r="T91" s="44" cm="1">
        <f t="array" aca="1" ref="T91" ca="1">OFFSET($J$2,$R91,COLUMN(B:B),,)</f>
        <v>0</v>
      </c>
      <c r="U91" s="6" cm="1">
        <f t="array" aca="1" ref="U91" ca="1">OFFSET($J$2,$R91,COLUMN(C:C),,)</f>
        <v>0</v>
      </c>
      <c r="V91" s="6" cm="1">
        <f t="array" aca="1" ref="V91" ca="1">OFFSET($J$2,$R91,COLUMN(D:D),,)</f>
        <v>0</v>
      </c>
      <c r="W91" s="6" cm="1">
        <f t="array" aca="1" ref="W91" ca="1">OFFSET($J$2,$R91,COLUMN(E:E),,)</f>
        <v>0</v>
      </c>
      <c r="Y91" s="6" t="str">
        <f>'2_MS_Inventory_deal'!$AZ91</f>
        <v>DJ5961-780</v>
      </c>
      <c r="Z91" s="6">
        <f>'2_MS_Inventory_deal'!$BA91</f>
        <v>10</v>
      </c>
      <c r="AA91" s="6">
        <f ca="1">'2_MS_Inventory_deal'!$BB91</f>
        <v>788</v>
      </c>
    </row>
    <row r="92" spans="2:27">
      <c r="B92" s="6">
        <f ca="1">'1_MS_Order_deal'!$BF92</f>
        <v>90</v>
      </c>
      <c r="C92" s="6" t="str">
        <f ca="1">'1_MS_Order_deal'!$BM92</f>
        <v>DJ5961-780</v>
      </c>
      <c r="D92" s="44">
        <f ca="1">'1_MS_Order_deal'!$BN92</f>
        <v>44736</v>
      </c>
      <c r="E92" s="6">
        <f ca="1">'1_MS_Order_deal'!$BO92</f>
        <v>11</v>
      </c>
      <c r="F92" s="6">
        <f ca="1">'1_MS_Order_deal'!$BP92</f>
        <v>318</v>
      </c>
      <c r="G92" s="6" cm="1">
        <f t="array" aca="1" ref="G92" ca="1">INDEX($AA$3:$AA$230,MATCH($C92&amp;$E92,$Y$3:$Y$230&amp;$Z$3:$Z$230,0))</f>
        <v>108</v>
      </c>
      <c r="H92" s="52"/>
      <c r="I92" s="6" cm="1">
        <f t="array" aca="1" ref="I92" ca="1">SMALL(IF(Inv_QTY&gt;0,ROW($B$3:$B$383)-2,9999),ROW(90:90))</f>
        <v>106</v>
      </c>
      <c r="J92" s="6">
        <v>90</v>
      </c>
      <c r="K92" s="6" t="str" cm="1">
        <f t="array" aca="1" ref="K92" ca="1">OFFSET($B$2,$I92,COLUMN(A:A),,)</f>
        <v>DJ5961-001</v>
      </c>
      <c r="L92" s="44" cm="1">
        <f t="array" aca="1" ref="L92" ca="1">OFFSET($B$2,$I92,COLUMN(B:B),,)</f>
        <v>44736</v>
      </c>
      <c r="M92" s="6" cm="1">
        <f t="array" aca="1" ref="M92" ca="1">OFFSET($B$2,$I92,COLUMN(C:C),,)</f>
        <v>11</v>
      </c>
      <c r="N92" s="6" cm="1">
        <f t="array" aca="1" ref="N92" ca="1">OFFSET($B$2,$I92,COLUMN(D:D),,)</f>
        <v>240</v>
      </c>
      <c r="O92" s="6" cm="1">
        <f t="array" aca="1" ref="O92" ca="1">OFFSET($B$2,$I92,COLUMN(E:E),,)</f>
        <v>63</v>
      </c>
      <c r="P92" s="6" cm="1">
        <f t="array" aca="1" ref="P92" ca="1">_xlfn.IFS(AND(N92&gt;O92,O92&lt;120),0,TRUE,1)</f>
        <v>0</v>
      </c>
      <c r="Q92" s="52"/>
      <c r="R92" s="6" cm="1">
        <f t="array" aca="1" ref="R92" ca="1">SMALL(IF(States120=1,ROW($J$3:$J$298)-2,9999),ROW(90:90))</f>
        <v>9999</v>
      </c>
      <c r="S92" s="6" cm="1">
        <f t="array" aca="1" ref="S92" ca="1">OFFSET($J$2,$R92,COLUMN(A:A),,)</f>
        <v>0</v>
      </c>
      <c r="T92" s="44" cm="1">
        <f t="array" aca="1" ref="T92" ca="1">OFFSET($J$2,$R92,COLUMN(B:B),,)</f>
        <v>0</v>
      </c>
      <c r="U92" s="6" cm="1">
        <f t="array" aca="1" ref="U92" ca="1">OFFSET($J$2,$R92,COLUMN(C:C),,)</f>
        <v>0</v>
      </c>
      <c r="V92" s="6" cm="1">
        <f t="array" aca="1" ref="V92" ca="1">OFFSET($J$2,$R92,COLUMN(D:D),,)</f>
        <v>0</v>
      </c>
      <c r="W92" s="6" cm="1">
        <f t="array" aca="1" ref="W92" ca="1">OFFSET($J$2,$R92,COLUMN(E:E),,)</f>
        <v>0</v>
      </c>
      <c r="Y92" s="6" t="str">
        <f>'2_MS_Inventory_deal'!$AZ92</f>
        <v>DJ5961-780</v>
      </c>
      <c r="Z92" s="6">
        <f>'2_MS_Inventory_deal'!$BA92</f>
        <v>10.5</v>
      </c>
      <c r="AA92" s="6">
        <f ca="1">'2_MS_Inventory_deal'!$BB92</f>
        <v>82</v>
      </c>
    </row>
    <row r="93" spans="2:27">
      <c r="B93" s="6">
        <f ca="1">'1_MS_Order_deal'!$BF93</f>
        <v>91</v>
      </c>
      <c r="C93" s="6" t="str">
        <f ca="1">'1_MS_Order_deal'!$BM93</f>
        <v>DJ5961-780</v>
      </c>
      <c r="D93" s="44">
        <f ca="1">'1_MS_Order_deal'!$BN93</f>
        <v>44736</v>
      </c>
      <c r="E93" s="6">
        <f ca="1">'1_MS_Order_deal'!$BO93</f>
        <v>11.5</v>
      </c>
      <c r="F93" s="6">
        <f ca="1">'1_MS_Order_deal'!$BP93</f>
        <v>96</v>
      </c>
      <c r="G93" s="6" cm="1">
        <f t="array" aca="1" ref="G93" ca="1">INDEX($AA$3:$AA$230,MATCH($C93&amp;$E93,$Y$3:$Y$230&amp;$Z$3:$Z$230,0))</f>
        <v>18</v>
      </c>
      <c r="H93" s="52"/>
      <c r="I93" s="6" cm="1">
        <f t="array" aca="1" ref="I93" ca="1">SMALL(IF(Inv_QTY&gt;0,ROW($B$3:$B$383)-2,9999),ROW(91:91))</f>
        <v>107</v>
      </c>
      <c r="J93" s="6">
        <v>91</v>
      </c>
      <c r="K93" s="6" t="str" cm="1">
        <f t="array" aca="1" ref="K93" ca="1">OFFSET($B$2,$I93,COLUMN(A:A),,)</f>
        <v>DJ5961-001</v>
      </c>
      <c r="L93" s="44" cm="1">
        <f t="array" aca="1" ref="L93" ca="1">OFFSET($B$2,$I93,COLUMN(B:B),,)</f>
        <v>44736</v>
      </c>
      <c r="M93" s="6" cm="1">
        <f t="array" aca="1" ref="M93" ca="1">OFFSET($B$2,$I93,COLUMN(C:C),,)</f>
        <v>11.5</v>
      </c>
      <c r="N93" s="6" cm="1">
        <f t="array" aca="1" ref="N93" ca="1">OFFSET($B$2,$I93,COLUMN(D:D),,)</f>
        <v>126</v>
      </c>
      <c r="O93" s="6" cm="1">
        <f t="array" aca="1" ref="O93" ca="1">OFFSET($B$2,$I93,COLUMN(E:E),,)</f>
        <v>83</v>
      </c>
      <c r="P93" s="6" cm="1">
        <f t="array" aca="1" ref="P93" ca="1">_xlfn.IFS(AND(N93&gt;O93,O93&lt;120),0,TRUE,1)</f>
        <v>0</v>
      </c>
      <c r="Q93" s="52"/>
      <c r="R93" s="6" cm="1">
        <f t="array" aca="1" ref="R93" ca="1">SMALL(IF(States120=1,ROW($J$3:$J$298)-2,9999),ROW(91:91))</f>
        <v>9999</v>
      </c>
      <c r="S93" s="6" cm="1">
        <f t="array" aca="1" ref="S93" ca="1">OFFSET($J$2,$R93,COLUMN(A:A),,)</f>
        <v>0</v>
      </c>
      <c r="T93" s="44" cm="1">
        <f t="array" aca="1" ref="T93" ca="1">OFFSET($J$2,$R93,COLUMN(B:B),,)</f>
        <v>0</v>
      </c>
      <c r="U93" s="6" cm="1">
        <f t="array" aca="1" ref="U93" ca="1">OFFSET($J$2,$R93,COLUMN(C:C),,)</f>
        <v>0</v>
      </c>
      <c r="V93" s="6" cm="1">
        <f t="array" aca="1" ref="V93" ca="1">OFFSET($J$2,$R93,COLUMN(D:D),,)</f>
        <v>0</v>
      </c>
      <c r="W93" s="6" cm="1">
        <f t="array" aca="1" ref="W93" ca="1">OFFSET($J$2,$R93,COLUMN(E:E),,)</f>
        <v>0</v>
      </c>
      <c r="Y93" s="6" t="str">
        <f>'2_MS_Inventory_deal'!$AZ93</f>
        <v>DJ5961-780</v>
      </c>
      <c r="Z93" s="6">
        <f>'2_MS_Inventory_deal'!$BA93</f>
        <v>11</v>
      </c>
      <c r="AA93" s="6">
        <f ca="1">'2_MS_Inventory_deal'!$BB93</f>
        <v>108</v>
      </c>
    </row>
    <row r="94" spans="2:27">
      <c r="B94" s="6">
        <f ca="1">'1_MS_Order_deal'!$BF94</f>
        <v>92</v>
      </c>
      <c r="C94" s="6" t="str">
        <f ca="1">'1_MS_Order_deal'!$BM94</f>
        <v>DJ5961-780</v>
      </c>
      <c r="D94" s="44">
        <f ca="1">'1_MS_Order_deal'!$BN94</f>
        <v>44736</v>
      </c>
      <c r="E94" s="6">
        <f ca="1">'1_MS_Order_deal'!$BO94</f>
        <v>12</v>
      </c>
      <c r="F94" s="6">
        <f ca="1">'1_MS_Order_deal'!$BP94</f>
        <v>228</v>
      </c>
      <c r="G94" s="6" cm="1">
        <f t="array" aca="1" ref="G94" ca="1">INDEX($AA$3:$AA$230,MATCH($C94&amp;$E94,$Y$3:$Y$230&amp;$Z$3:$Z$230,0))</f>
        <v>85</v>
      </c>
      <c r="H94" s="52"/>
      <c r="I94" s="6" cm="1">
        <f t="array" aca="1" ref="I94" ca="1">SMALL(IF(Inv_QTY&gt;0,ROW($B$3:$B$383)-2,9999),ROW(92:92))</f>
        <v>108</v>
      </c>
      <c r="J94" s="6">
        <v>92</v>
      </c>
      <c r="K94" s="6" t="str" cm="1">
        <f t="array" aca="1" ref="K94" ca="1">OFFSET($B$2,$I94,COLUMN(A:A),,)</f>
        <v>DJ5961-001</v>
      </c>
      <c r="L94" s="44" cm="1">
        <f t="array" aca="1" ref="L94" ca="1">OFFSET($B$2,$I94,COLUMN(B:B),,)</f>
        <v>44736</v>
      </c>
      <c r="M94" s="6" cm="1">
        <f t="array" aca="1" ref="M94" ca="1">OFFSET($B$2,$I94,COLUMN(C:C),,)</f>
        <v>12</v>
      </c>
      <c r="N94" s="6" cm="1">
        <f t="array" aca="1" ref="N94" ca="1">OFFSET($B$2,$I94,COLUMN(D:D),,)</f>
        <v>114</v>
      </c>
      <c r="O94" s="6" cm="1">
        <f t="array" aca="1" ref="O94" ca="1">OFFSET($B$2,$I94,COLUMN(E:E),,)</f>
        <v>173</v>
      </c>
      <c r="P94" s="6" cm="1">
        <f t="array" aca="1" ref="P94" ca="1">_xlfn.IFS(AND(N94&gt;O94,O94&lt;120),0,TRUE,1)</f>
        <v>1</v>
      </c>
      <c r="Q94" s="52"/>
      <c r="R94" s="6" cm="1">
        <f t="array" aca="1" ref="R94" ca="1">SMALL(IF(States120=1,ROW($J$3:$J$298)-2,9999),ROW(92:92))</f>
        <v>9999</v>
      </c>
      <c r="S94" s="6" cm="1">
        <f t="array" aca="1" ref="S94" ca="1">OFFSET($J$2,$R94,COLUMN(A:A),,)</f>
        <v>0</v>
      </c>
      <c r="T94" s="44" cm="1">
        <f t="array" aca="1" ref="T94" ca="1">OFFSET($J$2,$R94,COLUMN(B:B),,)</f>
        <v>0</v>
      </c>
      <c r="U94" s="6" cm="1">
        <f t="array" aca="1" ref="U94" ca="1">OFFSET($J$2,$R94,COLUMN(C:C),,)</f>
        <v>0</v>
      </c>
      <c r="V94" s="6" cm="1">
        <f t="array" aca="1" ref="V94" ca="1">OFFSET($J$2,$R94,COLUMN(D:D),,)</f>
        <v>0</v>
      </c>
      <c r="W94" s="6" cm="1">
        <f t="array" aca="1" ref="W94" ca="1">OFFSET($J$2,$R94,COLUMN(E:E),,)</f>
        <v>0</v>
      </c>
      <c r="Y94" s="6" t="str">
        <f>'2_MS_Inventory_deal'!$AZ94</f>
        <v>DJ5961-780</v>
      </c>
      <c r="Z94" s="6">
        <f>'2_MS_Inventory_deal'!$BA94</f>
        <v>11.5</v>
      </c>
      <c r="AA94" s="6">
        <f ca="1">'2_MS_Inventory_deal'!$BB94</f>
        <v>18</v>
      </c>
    </row>
    <row r="95" spans="2:27">
      <c r="B95" s="6">
        <f ca="1">'1_MS_Order_deal'!$BF95</f>
        <v>93</v>
      </c>
      <c r="C95" s="6" t="str">
        <f ca="1">'1_MS_Order_deal'!$BM95</f>
        <v>DJ5961-780</v>
      </c>
      <c r="D95" s="44">
        <f ca="1">'1_MS_Order_deal'!$BN95</f>
        <v>44736</v>
      </c>
      <c r="E95" s="6">
        <f ca="1">'1_MS_Order_deal'!$BO95</f>
        <v>13</v>
      </c>
      <c r="F95" s="6">
        <f ca="1">'1_MS_Order_deal'!$BP95</f>
        <v>24</v>
      </c>
      <c r="G95" s="6" cm="1">
        <f t="array" aca="1" ref="G95" ca="1">INDEX($AA$3:$AA$230,MATCH($C95&amp;$E95,$Y$3:$Y$230&amp;$Z$3:$Z$230,0))</f>
        <v>13</v>
      </c>
      <c r="H95" s="52"/>
      <c r="I95" s="6" cm="1">
        <f t="array" aca="1" ref="I95" ca="1">SMALL(IF(Inv_QTY&gt;0,ROW($B$3:$B$383)-2,9999),ROW(93:93))</f>
        <v>109</v>
      </c>
      <c r="J95" s="6">
        <v>93</v>
      </c>
      <c r="K95" s="6" t="str" cm="1">
        <f t="array" aca="1" ref="K95" ca="1">OFFSET($B$2,$I95,COLUMN(A:A),,)</f>
        <v>DJ5961-001</v>
      </c>
      <c r="L95" s="44" cm="1">
        <f t="array" aca="1" ref="L95" ca="1">OFFSET($B$2,$I95,COLUMN(B:B),,)</f>
        <v>44736</v>
      </c>
      <c r="M95" s="6" cm="1">
        <f t="array" aca="1" ref="M95" ca="1">OFFSET($B$2,$I95,COLUMN(C:C),,)</f>
        <v>12.5</v>
      </c>
      <c r="N95" s="6" cm="1">
        <f t="array" aca="1" ref="N95" ca="1">OFFSET($B$2,$I95,COLUMN(D:D),,)</f>
        <v>60</v>
      </c>
      <c r="O95" s="6" cm="1">
        <f t="array" aca="1" ref="O95" ca="1">OFFSET($B$2,$I95,COLUMN(E:E),,)</f>
        <v>137</v>
      </c>
      <c r="P95" s="6" cm="1">
        <f t="array" aca="1" ref="P95" ca="1">_xlfn.IFS(AND(N95&gt;O95,O95&lt;120),0,TRUE,1)</f>
        <v>1</v>
      </c>
      <c r="Q95" s="52"/>
      <c r="R95" s="6" cm="1">
        <f t="array" aca="1" ref="R95" ca="1">SMALL(IF(States120=1,ROW($J$3:$J$298)-2,9999),ROW(93:93))</f>
        <v>9999</v>
      </c>
      <c r="S95" s="6" cm="1">
        <f t="array" aca="1" ref="S95" ca="1">OFFSET($J$2,$R95,COLUMN(A:A),,)</f>
        <v>0</v>
      </c>
      <c r="T95" s="44" cm="1">
        <f t="array" aca="1" ref="T95" ca="1">OFFSET($J$2,$R95,COLUMN(B:B),,)</f>
        <v>0</v>
      </c>
      <c r="U95" s="6" cm="1">
        <f t="array" aca="1" ref="U95" ca="1">OFFSET($J$2,$R95,COLUMN(C:C),,)</f>
        <v>0</v>
      </c>
      <c r="V95" s="6" cm="1">
        <f t="array" aca="1" ref="V95" ca="1">OFFSET($J$2,$R95,COLUMN(D:D),,)</f>
        <v>0</v>
      </c>
      <c r="W95" s="6" cm="1">
        <f t="array" aca="1" ref="W95" ca="1">OFFSET($J$2,$R95,COLUMN(E:E),,)</f>
        <v>0</v>
      </c>
      <c r="Y95" s="6" t="str">
        <f>'2_MS_Inventory_deal'!$AZ95</f>
        <v>DJ5961-780</v>
      </c>
      <c r="Z95" s="6">
        <f>'2_MS_Inventory_deal'!$BA95</f>
        <v>12</v>
      </c>
      <c r="AA95" s="6">
        <f ca="1">'2_MS_Inventory_deal'!$BB95</f>
        <v>85</v>
      </c>
    </row>
    <row r="96" spans="2:27">
      <c r="B96" s="6">
        <f ca="1">'1_MS_Order_deal'!$BF96</f>
        <v>94</v>
      </c>
      <c r="C96" s="6" t="str">
        <f ca="1">'1_MS_Order_deal'!$BM96</f>
        <v>DJ5961-001</v>
      </c>
      <c r="D96" s="44">
        <f ca="1">'1_MS_Order_deal'!$BN96</f>
        <v>44736</v>
      </c>
      <c r="E96" s="6">
        <f ca="1">'1_MS_Order_deal'!$BO96</f>
        <v>5</v>
      </c>
      <c r="F96" s="6">
        <f ca="1">'1_MS_Order_deal'!$BP96</f>
        <v>6</v>
      </c>
      <c r="G96" s="6" cm="1">
        <f t="array" aca="1" ref="G96" ca="1">INDEX($AA$3:$AA$230,MATCH($C96&amp;$E96,$Y$3:$Y$230&amp;$Z$3:$Z$230,0))</f>
        <v>2</v>
      </c>
      <c r="H96" s="52"/>
      <c r="I96" s="6" cm="1">
        <f t="array" aca="1" ref="I96" ca="1">SMALL(IF(Inv_QTY&gt;0,ROW($B$3:$B$383)-2,9999),ROW(94:94))</f>
        <v>110</v>
      </c>
      <c r="J96" s="6">
        <v>94</v>
      </c>
      <c r="K96" s="6" t="str" cm="1">
        <f t="array" aca="1" ref="K96" ca="1">OFFSET($B$2,$I96,COLUMN(A:A),,)</f>
        <v>DJ5961-001</v>
      </c>
      <c r="L96" s="44" cm="1">
        <f t="array" aca="1" ref="L96" ca="1">OFFSET($B$2,$I96,COLUMN(B:B),,)</f>
        <v>44736</v>
      </c>
      <c r="M96" s="6" cm="1">
        <f t="array" aca="1" ref="M96" ca="1">OFFSET($B$2,$I96,COLUMN(C:C),,)</f>
        <v>13</v>
      </c>
      <c r="N96" s="6" cm="1">
        <f t="array" aca="1" ref="N96" ca="1">OFFSET($B$2,$I96,COLUMN(D:D),,)</f>
        <v>54</v>
      </c>
      <c r="O96" s="6" cm="1">
        <f t="array" aca="1" ref="O96" ca="1">OFFSET($B$2,$I96,COLUMN(E:E),,)</f>
        <v>59</v>
      </c>
      <c r="P96" s="6" cm="1">
        <f t="array" aca="1" ref="P96" ca="1">_xlfn.IFS(AND(N96&gt;O96,O96&lt;120),0,TRUE,1)</f>
        <v>1</v>
      </c>
      <c r="Q96" s="52"/>
      <c r="R96" s="6" cm="1">
        <f t="array" aca="1" ref="R96" ca="1">SMALL(IF(States120=1,ROW($J$3:$J$298)-2,9999),ROW(94:94))</f>
        <v>9999</v>
      </c>
      <c r="S96" s="6" cm="1">
        <f t="array" aca="1" ref="S96" ca="1">OFFSET($J$2,$R96,COLUMN(A:A),,)</f>
        <v>0</v>
      </c>
      <c r="T96" s="44" cm="1">
        <f t="array" aca="1" ref="T96" ca="1">OFFSET($J$2,$R96,COLUMN(B:B),,)</f>
        <v>0</v>
      </c>
      <c r="U96" s="6" cm="1">
        <f t="array" aca="1" ref="U96" ca="1">OFFSET($J$2,$R96,COLUMN(C:C),,)</f>
        <v>0</v>
      </c>
      <c r="V96" s="6" cm="1">
        <f t="array" aca="1" ref="V96" ca="1">OFFSET($J$2,$R96,COLUMN(D:D),,)</f>
        <v>0</v>
      </c>
      <c r="W96" s="6" cm="1">
        <f t="array" aca="1" ref="W96" ca="1">OFFSET($J$2,$R96,COLUMN(E:E),,)</f>
        <v>0</v>
      </c>
      <c r="Y96" s="6" t="str">
        <f>'2_MS_Inventory_deal'!$AZ96</f>
        <v>DJ5961-780</v>
      </c>
      <c r="Z96" s="6">
        <f>'2_MS_Inventory_deal'!$BA96</f>
        <v>12.5</v>
      </c>
      <c r="AA96" s="6">
        <f ca="1">'2_MS_Inventory_deal'!$BB96</f>
        <v>1</v>
      </c>
    </row>
    <row r="97" spans="2:27">
      <c r="B97" s="6">
        <f ca="1">'1_MS_Order_deal'!$BF97</f>
        <v>95</v>
      </c>
      <c r="C97" s="6" t="str">
        <f ca="1">'1_MS_Order_deal'!$BM97</f>
        <v>DJ5961-001</v>
      </c>
      <c r="D97" s="44">
        <f ca="1">'1_MS_Order_deal'!$BN97</f>
        <v>44736</v>
      </c>
      <c r="E97" s="6">
        <f ca="1">'1_MS_Order_deal'!$BO97</f>
        <v>5.5</v>
      </c>
      <c r="F97" s="6">
        <f ca="1">'1_MS_Order_deal'!$BP97</f>
        <v>6</v>
      </c>
      <c r="G97" s="6" cm="1">
        <f t="array" aca="1" ref="G97" ca="1">INDEX($AA$3:$AA$230,MATCH($C97&amp;$E97,$Y$3:$Y$230&amp;$Z$3:$Z$230,0))</f>
        <v>2</v>
      </c>
      <c r="H97" s="52"/>
      <c r="I97" s="6" cm="1">
        <f t="array" aca="1" ref="I97" ca="1">SMALL(IF(Inv_QTY&gt;0,ROW($B$3:$B$383)-2,9999),ROW(95:95))</f>
        <v>114</v>
      </c>
      <c r="J97" s="6">
        <v>95</v>
      </c>
      <c r="K97" s="6" t="str" cm="1">
        <f t="array" aca="1" ref="K97" ca="1">OFFSET($B$2,$I97,COLUMN(A:A),,)</f>
        <v>DR5953-810</v>
      </c>
      <c r="L97" s="44" cm="1">
        <f t="array" aca="1" ref="L97" ca="1">OFFSET($B$2,$I97,COLUMN(B:B),,)</f>
        <v>44736</v>
      </c>
      <c r="M97" s="6" cm="1">
        <f t="array" aca="1" ref="M97" ca="1">OFFSET($B$2,$I97,COLUMN(C:C),,)</f>
        <v>5.5</v>
      </c>
      <c r="N97" s="6" cm="1">
        <f t="array" aca="1" ref="N97" ca="1">OFFSET($B$2,$I97,COLUMN(D:D),,)</f>
        <v>18</v>
      </c>
      <c r="O97" s="6" cm="1">
        <f t="array" aca="1" ref="O97" ca="1">OFFSET($B$2,$I97,COLUMN(E:E),,)</f>
        <v>1</v>
      </c>
      <c r="P97" s="6" cm="1">
        <f t="array" aca="1" ref="P97" ca="1">_xlfn.IFS(AND(N97&gt;O97,O97&lt;120),0,TRUE,1)</f>
        <v>0</v>
      </c>
      <c r="Q97" s="52"/>
      <c r="R97" s="6" cm="1">
        <f t="array" aca="1" ref="R97" ca="1">SMALL(IF(States120=1,ROW($J$3:$J$298)-2,9999),ROW(95:95))</f>
        <v>9999</v>
      </c>
      <c r="S97" s="6" cm="1">
        <f t="array" aca="1" ref="S97" ca="1">OFFSET($J$2,$R97,COLUMN(A:A),,)</f>
        <v>0</v>
      </c>
      <c r="T97" s="44" cm="1">
        <f t="array" aca="1" ref="T97" ca="1">OFFSET($J$2,$R97,COLUMN(B:B),,)</f>
        <v>0</v>
      </c>
      <c r="U97" s="6" cm="1">
        <f t="array" aca="1" ref="U97" ca="1">OFFSET($J$2,$R97,COLUMN(C:C),,)</f>
        <v>0</v>
      </c>
      <c r="V97" s="6" cm="1">
        <f t="array" aca="1" ref="V97" ca="1">OFFSET($J$2,$R97,COLUMN(D:D),,)</f>
        <v>0</v>
      </c>
      <c r="W97" s="6" cm="1">
        <f t="array" aca="1" ref="W97" ca="1">OFFSET($J$2,$R97,COLUMN(E:E),,)</f>
        <v>0</v>
      </c>
      <c r="Y97" s="6" t="str">
        <f>'2_MS_Inventory_deal'!$AZ97</f>
        <v>DJ5961-780</v>
      </c>
      <c r="Z97" s="6">
        <f>'2_MS_Inventory_deal'!$BA97</f>
        <v>13</v>
      </c>
      <c r="AA97" s="6">
        <f ca="1">'2_MS_Inventory_deal'!$BB97</f>
        <v>13</v>
      </c>
    </row>
    <row r="98" spans="2:27">
      <c r="B98" s="6">
        <f ca="1">'1_MS_Order_deal'!$BF98</f>
        <v>96</v>
      </c>
      <c r="C98" s="6" t="str">
        <f ca="1">'1_MS_Order_deal'!$BM98</f>
        <v>DJ5961-001</v>
      </c>
      <c r="D98" s="44">
        <f ca="1">'1_MS_Order_deal'!$BN98</f>
        <v>44736</v>
      </c>
      <c r="E98" s="6">
        <f ca="1">'1_MS_Order_deal'!$BO98</f>
        <v>6</v>
      </c>
      <c r="F98" s="6">
        <f ca="1">'1_MS_Order_deal'!$BP98</f>
        <v>6</v>
      </c>
      <c r="G98" s="6" cm="1">
        <f t="array" aca="1" ref="G98" ca="1">INDEX($AA$3:$AA$230,MATCH($C98&amp;$E98,$Y$3:$Y$230&amp;$Z$3:$Z$230,0))</f>
        <v>0</v>
      </c>
      <c r="H98" s="52"/>
      <c r="I98" s="6" cm="1">
        <f t="array" aca="1" ref="I98" ca="1">SMALL(IF(Inv_QTY&gt;0,ROW($B$3:$B$383)-2,9999),ROW(96:96))</f>
        <v>117</v>
      </c>
      <c r="J98" s="6">
        <v>96</v>
      </c>
      <c r="K98" s="6" t="str" cm="1">
        <f t="array" aca="1" ref="K98" ca="1">OFFSET($B$2,$I98,COLUMN(A:A),,)</f>
        <v>DR5953-810</v>
      </c>
      <c r="L98" s="44" cm="1">
        <f t="array" aca="1" ref="L98" ca="1">OFFSET($B$2,$I98,COLUMN(B:B),,)</f>
        <v>44736</v>
      </c>
      <c r="M98" s="6" cm="1">
        <f t="array" aca="1" ref="M98" ca="1">OFFSET($B$2,$I98,COLUMN(C:C),,)</f>
        <v>7</v>
      </c>
      <c r="N98" s="6" cm="1">
        <f t="array" aca="1" ref="N98" ca="1">OFFSET($B$2,$I98,COLUMN(D:D),,)</f>
        <v>36</v>
      </c>
      <c r="O98" s="6" cm="1">
        <f t="array" aca="1" ref="O98" ca="1">OFFSET($B$2,$I98,COLUMN(E:E),,)</f>
        <v>111</v>
      </c>
      <c r="P98" s="6" cm="1">
        <f t="array" aca="1" ref="P98" ca="1">_xlfn.IFS(AND(N98&gt;O98,O98&lt;120),0,TRUE,1)</f>
        <v>1</v>
      </c>
      <c r="Q98" s="52"/>
      <c r="R98" s="6" cm="1">
        <f t="array" aca="1" ref="R98" ca="1">SMALL(IF(States120=1,ROW($J$3:$J$298)-2,9999),ROW(96:96))</f>
        <v>9999</v>
      </c>
      <c r="S98" s="6" cm="1">
        <f t="array" aca="1" ref="S98" ca="1">OFFSET($J$2,$R98,COLUMN(A:A),,)</f>
        <v>0</v>
      </c>
      <c r="T98" s="44" cm="1">
        <f t="array" aca="1" ref="T98" ca="1">OFFSET($J$2,$R98,COLUMN(B:B),,)</f>
        <v>0</v>
      </c>
      <c r="U98" s="6" cm="1">
        <f t="array" aca="1" ref="U98" ca="1">OFFSET($J$2,$R98,COLUMN(C:C),,)</f>
        <v>0</v>
      </c>
      <c r="V98" s="6" cm="1">
        <f t="array" aca="1" ref="V98" ca="1">OFFSET($J$2,$R98,COLUMN(D:D),,)</f>
        <v>0</v>
      </c>
      <c r="W98" s="6" cm="1">
        <f t="array" aca="1" ref="W98" ca="1">OFFSET($J$2,$R98,COLUMN(E:E),,)</f>
        <v>0</v>
      </c>
      <c r="Y98" s="6" t="str">
        <f>'2_MS_Inventory_deal'!$AZ98</f>
        <v>DJ5963-001</v>
      </c>
      <c r="Z98" s="6">
        <f>'2_MS_Inventory_deal'!$BA98</f>
        <v>4</v>
      </c>
      <c r="AA98" s="6">
        <f ca="1">'2_MS_Inventory_deal'!$BB98</f>
        <v>1</v>
      </c>
    </row>
    <row r="99" spans="2:27">
      <c r="B99" s="6">
        <f ca="1">'1_MS_Order_deal'!$BF99</f>
        <v>97</v>
      </c>
      <c r="C99" s="6" t="str">
        <f ca="1">'1_MS_Order_deal'!$BM99</f>
        <v>DJ5961-001</v>
      </c>
      <c r="D99" s="44">
        <f ca="1">'1_MS_Order_deal'!$BN99</f>
        <v>44736</v>
      </c>
      <c r="E99" s="6">
        <f ca="1">'1_MS_Order_deal'!$BO99</f>
        <v>6.5</v>
      </c>
      <c r="F99" s="6">
        <f ca="1">'1_MS_Order_deal'!$BP99</f>
        <v>72</v>
      </c>
      <c r="G99" s="6" cm="1">
        <f t="array" aca="1" ref="G99" ca="1">INDEX($AA$3:$AA$230,MATCH($C99&amp;$E99,$Y$3:$Y$230&amp;$Z$3:$Z$230,0))</f>
        <v>4</v>
      </c>
      <c r="H99" s="52"/>
      <c r="I99" s="6" cm="1">
        <f t="array" aca="1" ref="I99" ca="1">SMALL(IF(Inv_QTY&gt;0,ROW($B$3:$B$383)-2,9999),ROW(97:97))</f>
        <v>118</v>
      </c>
      <c r="J99" s="6">
        <v>97</v>
      </c>
      <c r="K99" s="6" t="str" cm="1">
        <f t="array" aca="1" ref="K99" ca="1">OFFSET($B$2,$I99,COLUMN(A:A),,)</f>
        <v>DR5953-810</v>
      </c>
      <c r="L99" s="44" cm="1">
        <f t="array" aca="1" ref="L99" ca="1">OFFSET($B$2,$I99,COLUMN(B:B),,)</f>
        <v>44736</v>
      </c>
      <c r="M99" s="6" cm="1">
        <f t="array" aca="1" ref="M99" ca="1">OFFSET($B$2,$I99,COLUMN(C:C),,)</f>
        <v>7.5</v>
      </c>
      <c r="N99" s="6" cm="1">
        <f t="array" aca="1" ref="N99" ca="1">OFFSET($B$2,$I99,COLUMN(D:D),,)</f>
        <v>48</v>
      </c>
      <c r="O99" s="6" cm="1">
        <f t="array" aca="1" ref="O99" ca="1">OFFSET($B$2,$I99,COLUMN(E:E),,)</f>
        <v>81</v>
      </c>
      <c r="P99" s="6" cm="1">
        <f t="array" aca="1" ref="P99" ca="1">_xlfn.IFS(AND(N99&gt;O99,O99&lt;120),0,TRUE,1)</f>
        <v>1</v>
      </c>
      <c r="Q99" s="52"/>
      <c r="R99" s="6" cm="1">
        <f t="array" aca="1" ref="R99" ca="1">SMALL(IF(States120=1,ROW($J$3:$J$298)-2,9999),ROW(97:97))</f>
        <v>9999</v>
      </c>
      <c r="S99" s="6" cm="1">
        <f t="array" aca="1" ref="S99" ca="1">OFFSET($J$2,$R99,COLUMN(A:A),,)</f>
        <v>0</v>
      </c>
      <c r="T99" s="44" cm="1">
        <f t="array" aca="1" ref="T99" ca="1">OFFSET($J$2,$R99,COLUMN(B:B),,)</f>
        <v>0</v>
      </c>
      <c r="U99" s="6" cm="1">
        <f t="array" aca="1" ref="U99" ca="1">OFFSET($J$2,$R99,COLUMN(C:C),,)</f>
        <v>0</v>
      </c>
      <c r="V99" s="6" cm="1">
        <f t="array" aca="1" ref="V99" ca="1">OFFSET($J$2,$R99,COLUMN(D:D),,)</f>
        <v>0</v>
      </c>
      <c r="W99" s="6" cm="1">
        <f t="array" aca="1" ref="W99" ca="1">OFFSET($J$2,$R99,COLUMN(E:E),,)</f>
        <v>0</v>
      </c>
      <c r="Y99" s="6" t="str">
        <f>'2_MS_Inventory_deal'!$AZ99</f>
        <v>DJ5963-001</v>
      </c>
      <c r="Z99" s="6">
        <f>'2_MS_Inventory_deal'!$BA99</f>
        <v>4.5</v>
      </c>
      <c r="AA99" s="6">
        <f ca="1">'2_MS_Inventory_deal'!$BB99</f>
        <v>4</v>
      </c>
    </row>
    <row r="100" spans="2:27">
      <c r="B100" s="6">
        <f ca="1">'1_MS_Order_deal'!$BF100</f>
        <v>98</v>
      </c>
      <c r="C100" s="6" t="str">
        <f ca="1">'1_MS_Order_deal'!$BM100</f>
        <v>DJ5961-001</v>
      </c>
      <c r="D100" s="44">
        <f ca="1">'1_MS_Order_deal'!$BN100</f>
        <v>44736</v>
      </c>
      <c r="E100" s="6">
        <f ca="1">'1_MS_Order_deal'!$BO100</f>
        <v>7</v>
      </c>
      <c r="F100" s="6">
        <f ca="1">'1_MS_Order_deal'!$BP100</f>
        <v>126</v>
      </c>
      <c r="G100" s="6" cm="1">
        <f t="array" aca="1" ref="G100" ca="1">INDEX($AA$3:$AA$230,MATCH($C100&amp;$E100,$Y$3:$Y$230&amp;$Z$3:$Z$230,0))</f>
        <v>143</v>
      </c>
      <c r="H100" s="52"/>
      <c r="I100" s="6" cm="1">
        <f t="array" aca="1" ref="I100" ca="1">SMALL(IF(Inv_QTY&gt;0,ROW($B$3:$B$383)-2,9999),ROW(98:98))</f>
        <v>122</v>
      </c>
      <c r="J100" s="6">
        <v>98</v>
      </c>
      <c r="K100" s="6" t="str" cm="1">
        <f t="array" aca="1" ref="K100" ca="1">OFFSET($B$2,$I100,COLUMN(A:A),,)</f>
        <v>DR5953-810</v>
      </c>
      <c r="L100" s="44" cm="1">
        <f t="array" aca="1" ref="L100" ca="1">OFFSET($B$2,$I100,COLUMN(B:B),,)</f>
        <v>44736</v>
      </c>
      <c r="M100" s="6" cm="1">
        <f t="array" aca="1" ref="M100" ca="1">OFFSET($B$2,$I100,COLUMN(C:C),,)</f>
        <v>9.5</v>
      </c>
      <c r="N100" s="6" cm="1">
        <f t="array" aca="1" ref="N100" ca="1">OFFSET($B$2,$I100,COLUMN(D:D),,)</f>
        <v>96</v>
      </c>
      <c r="O100" s="6" cm="1">
        <f t="array" aca="1" ref="O100" ca="1">OFFSET($B$2,$I100,COLUMN(E:E),,)</f>
        <v>2</v>
      </c>
      <c r="P100" s="6" cm="1">
        <f t="array" aca="1" ref="P100" ca="1">_xlfn.IFS(AND(N100&gt;O100,O100&lt;120),0,TRUE,1)</f>
        <v>0</v>
      </c>
      <c r="Q100" s="52"/>
      <c r="R100" s="6" cm="1">
        <f t="array" aca="1" ref="R100" ca="1">SMALL(IF(States120=1,ROW($J$3:$J$298)-2,9999),ROW(98:98))</f>
        <v>9999</v>
      </c>
      <c r="S100" s="6" cm="1">
        <f t="array" aca="1" ref="S100" ca="1">OFFSET($J$2,$R100,COLUMN(A:A),,)</f>
        <v>0</v>
      </c>
      <c r="T100" s="44" cm="1">
        <f t="array" aca="1" ref="T100" ca="1">OFFSET($J$2,$R100,COLUMN(B:B),,)</f>
        <v>0</v>
      </c>
      <c r="U100" s="6" cm="1">
        <f t="array" aca="1" ref="U100" ca="1">OFFSET($J$2,$R100,COLUMN(C:C),,)</f>
        <v>0</v>
      </c>
      <c r="V100" s="6" cm="1">
        <f t="array" aca="1" ref="V100" ca="1">OFFSET($J$2,$R100,COLUMN(D:D),,)</f>
        <v>0</v>
      </c>
      <c r="W100" s="6" cm="1">
        <f t="array" aca="1" ref="W100" ca="1">OFFSET($J$2,$R100,COLUMN(E:E),,)</f>
        <v>0</v>
      </c>
      <c r="Y100" s="6" t="str">
        <f>'2_MS_Inventory_deal'!$AZ100</f>
        <v>DJ5963-001</v>
      </c>
      <c r="Z100" s="6">
        <f>'2_MS_Inventory_deal'!$BA100</f>
        <v>5</v>
      </c>
      <c r="AA100" s="6">
        <f ca="1">'2_MS_Inventory_deal'!$BB100</f>
        <v>0</v>
      </c>
    </row>
    <row r="101" spans="2:27">
      <c r="B101" s="6">
        <f ca="1">'1_MS_Order_deal'!$BF101</f>
        <v>99</v>
      </c>
      <c r="C101" s="6" t="str">
        <f ca="1">'1_MS_Order_deal'!$BM101</f>
        <v>DJ5961-001</v>
      </c>
      <c r="D101" s="44">
        <f ca="1">'1_MS_Order_deal'!$BN101</f>
        <v>44736</v>
      </c>
      <c r="E101" s="6">
        <f ca="1">'1_MS_Order_deal'!$BO101</f>
        <v>7.5</v>
      </c>
      <c r="F101" s="6">
        <f ca="1">'1_MS_Order_deal'!$BP101</f>
        <v>108</v>
      </c>
      <c r="G101" s="6" cm="1">
        <f t="array" aca="1" ref="G101" ca="1">INDEX($AA$3:$AA$230,MATCH($C101&amp;$E101,$Y$3:$Y$230&amp;$Z$3:$Z$230,0))</f>
        <v>98</v>
      </c>
      <c r="H101" s="52"/>
      <c r="I101" s="6" cm="1">
        <f t="array" aca="1" ref="I101" ca="1">SMALL(IF(Inv_QTY&gt;0,ROW($B$3:$B$383)-2,9999),ROW(99:99))</f>
        <v>124</v>
      </c>
      <c r="J101" s="6">
        <v>99</v>
      </c>
      <c r="K101" s="6" t="str" cm="1">
        <f t="array" aca="1" ref="K101" ca="1">OFFSET($B$2,$I101,COLUMN(A:A),,)</f>
        <v>DR5953-810</v>
      </c>
      <c r="L101" s="44" cm="1">
        <f t="array" aca="1" ref="L101" ca="1">OFFSET($B$2,$I101,COLUMN(B:B),,)</f>
        <v>44736</v>
      </c>
      <c r="M101" s="6" cm="1">
        <f t="array" aca="1" ref="M101" ca="1">OFFSET($B$2,$I101,COLUMN(C:C),,)</f>
        <v>10.5</v>
      </c>
      <c r="N101" s="6" cm="1">
        <f t="array" aca="1" ref="N101" ca="1">OFFSET($B$2,$I101,COLUMN(D:D),,)</f>
        <v>72</v>
      </c>
      <c r="O101" s="6" cm="1">
        <f t="array" aca="1" ref="O101" ca="1">OFFSET($B$2,$I101,COLUMN(E:E),,)</f>
        <v>66</v>
      </c>
      <c r="P101" s="6" cm="1">
        <f t="array" aca="1" ref="P101" ca="1">_xlfn.IFS(AND(N101&gt;O101,O101&lt;120),0,TRUE,1)</f>
        <v>0</v>
      </c>
      <c r="Q101" s="52"/>
      <c r="R101" s="6" cm="1">
        <f t="array" aca="1" ref="R101" ca="1">SMALL(IF(States120=1,ROW($J$3:$J$298)-2,9999),ROW(99:99))</f>
        <v>9999</v>
      </c>
      <c r="S101" s="6" cm="1">
        <f t="array" aca="1" ref="S101" ca="1">OFFSET($J$2,$R101,COLUMN(A:A),,)</f>
        <v>0</v>
      </c>
      <c r="T101" s="44" cm="1">
        <f t="array" aca="1" ref="T101" ca="1">OFFSET($J$2,$R101,COLUMN(B:B),,)</f>
        <v>0</v>
      </c>
      <c r="U101" s="6" cm="1">
        <f t="array" aca="1" ref="U101" ca="1">OFFSET($J$2,$R101,COLUMN(C:C),,)</f>
        <v>0</v>
      </c>
      <c r="V101" s="6" cm="1">
        <f t="array" aca="1" ref="V101" ca="1">OFFSET($J$2,$R101,COLUMN(D:D),,)</f>
        <v>0</v>
      </c>
      <c r="W101" s="6" cm="1">
        <f t="array" aca="1" ref="W101" ca="1">OFFSET($J$2,$R101,COLUMN(E:E),,)</f>
        <v>0</v>
      </c>
      <c r="Y101" s="6" t="str">
        <f>'2_MS_Inventory_deal'!$AZ101</f>
        <v>DJ5963-001</v>
      </c>
      <c r="Z101" s="6">
        <f>'2_MS_Inventory_deal'!$BA101</f>
        <v>5.5</v>
      </c>
      <c r="AA101" s="6">
        <f ca="1">'2_MS_Inventory_deal'!$BB101</f>
        <v>0</v>
      </c>
    </row>
    <row r="102" spans="2:27">
      <c r="B102" s="6">
        <f ca="1">'1_MS_Order_deal'!$BF102</f>
        <v>100</v>
      </c>
      <c r="C102" s="6" t="str">
        <f ca="1">'1_MS_Order_deal'!$BM102</f>
        <v>DJ5961-001</v>
      </c>
      <c r="D102" s="44">
        <f ca="1">'1_MS_Order_deal'!$BN102</f>
        <v>44736</v>
      </c>
      <c r="E102" s="6">
        <f ca="1">'1_MS_Order_deal'!$BO102</f>
        <v>8</v>
      </c>
      <c r="F102" s="6">
        <f ca="1">'1_MS_Order_deal'!$BP102</f>
        <v>168</v>
      </c>
      <c r="G102" s="6" cm="1">
        <f t="array" aca="1" ref="G102" ca="1">INDEX($AA$3:$AA$230,MATCH($C102&amp;$E102,$Y$3:$Y$230&amp;$Z$3:$Z$230,0))</f>
        <v>158</v>
      </c>
      <c r="H102" s="52"/>
      <c r="I102" s="6" cm="1">
        <f t="array" aca="1" ref="I102" ca="1">SMALL(IF(Inv_QTY&gt;0,ROW($B$3:$B$383)-2,9999),ROW(100:100))</f>
        <v>132</v>
      </c>
      <c r="J102" s="6">
        <v>100</v>
      </c>
      <c r="K102" s="6" t="str" cm="1">
        <f t="array" aca="1" ref="K102" ca="1">OFFSET($B$2,$I102,COLUMN(A:A),,)</f>
        <v>DJ5963-780</v>
      </c>
      <c r="L102" s="44" cm="1">
        <f t="array" aca="1" ref="L102" ca="1">OFFSET($B$2,$I102,COLUMN(B:B),,)</f>
        <v>44736</v>
      </c>
      <c r="M102" s="6" cm="1">
        <f t="array" aca="1" ref="M102" ca="1">OFFSET($B$2,$I102,COLUMN(C:C),,)</f>
        <v>6</v>
      </c>
      <c r="N102" s="6" cm="1">
        <f t="array" aca="1" ref="N102" ca="1">OFFSET($B$2,$I102,COLUMN(D:D),,)</f>
        <v>6</v>
      </c>
      <c r="O102" s="6" cm="1">
        <f t="array" aca="1" ref="O102" ca="1">OFFSET($B$2,$I102,COLUMN(E:E),,)</f>
        <v>1</v>
      </c>
      <c r="P102" s="6" cm="1">
        <f t="array" aca="1" ref="P102" ca="1">_xlfn.IFS(AND(N102&gt;O102,O102&lt;120),0,TRUE,1)</f>
        <v>0</v>
      </c>
      <c r="Q102" s="52"/>
      <c r="R102" s="6" cm="1">
        <f t="array" aca="1" ref="R102" ca="1">SMALL(IF(States120=1,ROW($J$3:$J$298)-2,9999),ROW(100:100))</f>
        <v>9999</v>
      </c>
      <c r="S102" s="6" cm="1">
        <f t="array" aca="1" ref="S102" ca="1">OFFSET($J$2,$R102,COLUMN(A:A),,)</f>
        <v>0</v>
      </c>
      <c r="T102" s="44" cm="1">
        <f t="array" aca="1" ref="T102" ca="1">OFFSET($J$2,$R102,COLUMN(B:B),,)</f>
        <v>0</v>
      </c>
      <c r="U102" s="6" cm="1">
        <f t="array" aca="1" ref="U102" ca="1">OFFSET($J$2,$R102,COLUMN(C:C),,)</f>
        <v>0</v>
      </c>
      <c r="V102" s="6" cm="1">
        <f t="array" aca="1" ref="V102" ca="1">OFFSET($J$2,$R102,COLUMN(D:D),,)</f>
        <v>0</v>
      </c>
      <c r="W102" s="6" cm="1">
        <f t="array" aca="1" ref="W102" ca="1">OFFSET($J$2,$R102,COLUMN(E:E),,)</f>
        <v>0</v>
      </c>
      <c r="Y102" s="6" t="str">
        <f>'2_MS_Inventory_deal'!$AZ102</f>
        <v>DJ5963-001</v>
      </c>
      <c r="Z102" s="6">
        <f>'2_MS_Inventory_deal'!$BA102</f>
        <v>6</v>
      </c>
      <c r="AA102" s="6">
        <f ca="1">'2_MS_Inventory_deal'!$BB102</f>
        <v>1</v>
      </c>
    </row>
    <row r="103" spans="2:27">
      <c r="B103" s="6">
        <f ca="1">'1_MS_Order_deal'!$BF103</f>
        <v>101</v>
      </c>
      <c r="C103" s="6" t="str">
        <f ca="1">'1_MS_Order_deal'!$BM103</f>
        <v>DJ5961-001</v>
      </c>
      <c r="D103" s="44">
        <f ca="1">'1_MS_Order_deal'!$BN103</f>
        <v>44736</v>
      </c>
      <c r="E103" s="6">
        <f ca="1">'1_MS_Order_deal'!$BO103</f>
        <v>8.5</v>
      </c>
      <c r="F103" s="6">
        <f ca="1">'1_MS_Order_deal'!$BP103</f>
        <v>222</v>
      </c>
      <c r="G103" s="6" cm="1">
        <f t="array" aca="1" ref="G103" ca="1">INDEX($AA$3:$AA$230,MATCH($C103&amp;$E103,$Y$3:$Y$230&amp;$Z$3:$Z$230,0))</f>
        <v>97</v>
      </c>
      <c r="H103" s="52"/>
      <c r="I103" s="6" cm="1">
        <f t="array" aca="1" ref="I103" ca="1">SMALL(IF(Inv_QTY&gt;0,ROW($B$3:$B$383)-2,9999),ROW(101:101))</f>
        <v>133</v>
      </c>
      <c r="J103" s="6">
        <v>101</v>
      </c>
      <c r="K103" s="6" t="str" cm="1">
        <f t="array" aca="1" ref="K103" ca="1">OFFSET($B$2,$I103,COLUMN(A:A),,)</f>
        <v>DJ5963-780</v>
      </c>
      <c r="L103" s="44" cm="1">
        <f t="array" aca="1" ref="L103" ca="1">OFFSET($B$2,$I103,COLUMN(B:B),,)</f>
        <v>44736</v>
      </c>
      <c r="M103" s="6" cm="1">
        <f t="array" aca="1" ref="M103" ca="1">OFFSET($B$2,$I103,COLUMN(C:C),,)</f>
        <v>6.5</v>
      </c>
      <c r="N103" s="6" cm="1">
        <f t="array" aca="1" ref="N103" ca="1">OFFSET($B$2,$I103,COLUMN(D:D),,)</f>
        <v>30</v>
      </c>
      <c r="O103" s="6" cm="1">
        <f t="array" aca="1" ref="O103" ca="1">OFFSET($B$2,$I103,COLUMN(E:E),,)</f>
        <v>3</v>
      </c>
      <c r="P103" s="6" cm="1">
        <f t="array" aca="1" ref="P103" ca="1">_xlfn.IFS(AND(N103&gt;O103,O103&lt;120),0,TRUE,1)</f>
        <v>0</v>
      </c>
      <c r="Q103" s="52"/>
      <c r="R103" s="6" cm="1">
        <f t="array" aca="1" ref="R103" ca="1">SMALL(IF(States120=1,ROW($J$3:$J$298)-2,9999),ROW(101:101))</f>
        <v>9999</v>
      </c>
      <c r="S103" s="6" cm="1">
        <f t="array" aca="1" ref="S103" ca="1">OFFSET($J$2,$R103,COLUMN(A:A),,)</f>
        <v>0</v>
      </c>
      <c r="T103" s="44" cm="1">
        <f t="array" aca="1" ref="T103" ca="1">OFFSET($J$2,$R103,COLUMN(B:B),,)</f>
        <v>0</v>
      </c>
      <c r="U103" s="6" cm="1">
        <f t="array" aca="1" ref="U103" ca="1">OFFSET($J$2,$R103,COLUMN(C:C),,)</f>
        <v>0</v>
      </c>
      <c r="V103" s="6" cm="1">
        <f t="array" aca="1" ref="V103" ca="1">OFFSET($J$2,$R103,COLUMN(D:D),,)</f>
        <v>0</v>
      </c>
      <c r="W103" s="6" cm="1">
        <f t="array" aca="1" ref="W103" ca="1">OFFSET($J$2,$R103,COLUMN(E:E),,)</f>
        <v>0</v>
      </c>
      <c r="Y103" s="6" t="str">
        <f>'2_MS_Inventory_deal'!$AZ103</f>
        <v>DJ5963-001</v>
      </c>
      <c r="Z103" s="6">
        <f>'2_MS_Inventory_deal'!$BA103</f>
        <v>6.5</v>
      </c>
      <c r="AA103" s="6">
        <f ca="1">'2_MS_Inventory_deal'!$BB103</f>
        <v>56</v>
      </c>
    </row>
    <row r="104" spans="2:27">
      <c r="B104" s="6">
        <f ca="1">'1_MS_Order_deal'!$BF104</f>
        <v>102</v>
      </c>
      <c r="C104" s="6" t="str">
        <f ca="1">'1_MS_Order_deal'!$BM104</f>
        <v>DJ5961-001</v>
      </c>
      <c r="D104" s="44">
        <f ca="1">'1_MS_Order_deal'!$BN104</f>
        <v>44736</v>
      </c>
      <c r="E104" s="6">
        <f ca="1">'1_MS_Order_deal'!$BO104</f>
        <v>9</v>
      </c>
      <c r="F104" s="6">
        <f ca="1">'1_MS_Order_deal'!$BP104</f>
        <v>396</v>
      </c>
      <c r="G104" s="6" cm="1">
        <f t="array" aca="1" ref="G104" ca="1">INDEX($AA$3:$AA$230,MATCH($C104&amp;$E104,$Y$3:$Y$230&amp;$Z$3:$Z$230,0))</f>
        <v>59</v>
      </c>
      <c r="H104" s="52"/>
      <c r="I104" s="6" cm="1">
        <f t="array" aca="1" ref="I104" ca="1">SMALL(IF(Inv_QTY&gt;0,ROW($B$3:$B$383)-2,9999),ROW(102:102))</f>
        <v>134</v>
      </c>
      <c r="J104" s="6">
        <v>102</v>
      </c>
      <c r="K104" s="6" t="str" cm="1">
        <f t="array" aca="1" ref="K104" ca="1">OFFSET($B$2,$I104,COLUMN(A:A),,)</f>
        <v>DJ5963-780</v>
      </c>
      <c r="L104" s="44" cm="1">
        <f t="array" aca="1" ref="L104" ca="1">OFFSET($B$2,$I104,COLUMN(B:B),,)</f>
        <v>44736</v>
      </c>
      <c r="M104" s="6" cm="1">
        <f t="array" aca="1" ref="M104" ca="1">OFFSET($B$2,$I104,COLUMN(C:C),,)</f>
        <v>7</v>
      </c>
      <c r="N104" s="6" cm="1">
        <f t="array" aca="1" ref="N104" ca="1">OFFSET($B$2,$I104,COLUMN(D:D),,)</f>
        <v>90</v>
      </c>
      <c r="O104" s="6" cm="1">
        <f t="array" aca="1" ref="O104" ca="1">OFFSET($B$2,$I104,COLUMN(E:E),,)</f>
        <v>4</v>
      </c>
      <c r="P104" s="6" cm="1">
        <f t="array" aca="1" ref="P104" ca="1">_xlfn.IFS(AND(N104&gt;O104,O104&lt;120),0,TRUE,1)</f>
        <v>0</v>
      </c>
      <c r="Q104" s="52"/>
      <c r="R104" s="6" cm="1">
        <f t="array" aca="1" ref="R104" ca="1">SMALL(IF(States120=1,ROW($J$3:$J$298)-2,9999),ROW(102:102))</f>
        <v>9999</v>
      </c>
      <c r="S104" s="6" cm="1">
        <f t="array" aca="1" ref="S104" ca="1">OFFSET($J$2,$R104,COLUMN(A:A),,)</f>
        <v>0</v>
      </c>
      <c r="T104" s="44" cm="1">
        <f t="array" aca="1" ref="T104" ca="1">OFFSET($J$2,$R104,COLUMN(B:B),,)</f>
        <v>0</v>
      </c>
      <c r="U104" s="6" cm="1">
        <f t="array" aca="1" ref="U104" ca="1">OFFSET($J$2,$R104,COLUMN(C:C),,)</f>
        <v>0</v>
      </c>
      <c r="V104" s="6" cm="1">
        <f t="array" aca="1" ref="V104" ca="1">OFFSET($J$2,$R104,COLUMN(D:D),,)</f>
        <v>0</v>
      </c>
      <c r="W104" s="6" cm="1">
        <f t="array" aca="1" ref="W104" ca="1">OFFSET($J$2,$R104,COLUMN(E:E),,)</f>
        <v>0</v>
      </c>
      <c r="Y104" s="6" t="str">
        <f>'2_MS_Inventory_deal'!$AZ104</f>
        <v>DJ5963-001</v>
      </c>
      <c r="Z104" s="6">
        <f>'2_MS_Inventory_deal'!$BA104</f>
        <v>7</v>
      </c>
      <c r="AA104" s="6">
        <f ca="1">'2_MS_Inventory_deal'!$BB104</f>
        <v>415</v>
      </c>
    </row>
    <row r="105" spans="2:27">
      <c r="B105" s="6">
        <f ca="1">'1_MS_Order_deal'!$BF105</f>
        <v>103</v>
      </c>
      <c r="C105" s="6" t="str">
        <f ca="1">'1_MS_Order_deal'!$BM105</f>
        <v>DJ5961-001</v>
      </c>
      <c r="D105" s="44">
        <f ca="1">'1_MS_Order_deal'!$BN105</f>
        <v>44736</v>
      </c>
      <c r="E105" s="6">
        <f ca="1">'1_MS_Order_deal'!$BO105</f>
        <v>9.5</v>
      </c>
      <c r="F105" s="6">
        <f ca="1">'1_MS_Order_deal'!$BP105</f>
        <v>306</v>
      </c>
      <c r="G105" s="6" cm="1">
        <f t="array" aca="1" ref="G105" ca="1">INDEX($AA$3:$AA$230,MATCH($C105&amp;$E105,$Y$3:$Y$230&amp;$Z$3:$Z$230,0))</f>
        <v>163</v>
      </c>
      <c r="H105" s="52"/>
      <c r="I105" s="6" cm="1">
        <f t="array" aca="1" ref="I105" ca="1">SMALL(IF(Inv_QTY&gt;0,ROW($B$3:$B$383)-2,9999),ROW(103:103))</f>
        <v>135</v>
      </c>
      <c r="J105" s="6">
        <v>103</v>
      </c>
      <c r="K105" s="6" t="str" cm="1">
        <f t="array" aca="1" ref="K105" ca="1">OFFSET($B$2,$I105,COLUMN(A:A),,)</f>
        <v>DJ5963-780</v>
      </c>
      <c r="L105" s="44" cm="1">
        <f t="array" aca="1" ref="L105" ca="1">OFFSET($B$2,$I105,COLUMN(B:B),,)</f>
        <v>44736</v>
      </c>
      <c r="M105" s="6" cm="1">
        <f t="array" aca="1" ref="M105" ca="1">OFFSET($B$2,$I105,COLUMN(C:C),,)</f>
        <v>7.5</v>
      </c>
      <c r="N105" s="6" cm="1">
        <f t="array" aca="1" ref="N105" ca="1">OFFSET($B$2,$I105,COLUMN(D:D),,)</f>
        <v>36</v>
      </c>
      <c r="O105" s="6" cm="1">
        <f t="array" aca="1" ref="O105" ca="1">OFFSET($B$2,$I105,COLUMN(E:E),,)</f>
        <v>3</v>
      </c>
      <c r="P105" s="6" cm="1">
        <f t="array" aca="1" ref="P105" ca="1">_xlfn.IFS(AND(N105&gt;O105,O105&lt;120),0,TRUE,1)</f>
        <v>0</v>
      </c>
      <c r="Q105" s="52"/>
      <c r="R105" s="6" cm="1">
        <f t="array" aca="1" ref="R105" ca="1">SMALL(IF(States120=1,ROW($J$3:$J$298)-2,9999),ROW(103:103))</f>
        <v>9999</v>
      </c>
      <c r="S105" s="6" cm="1">
        <f t="array" aca="1" ref="S105" ca="1">OFFSET($J$2,$R105,COLUMN(A:A),,)</f>
        <v>0</v>
      </c>
      <c r="T105" s="44" cm="1">
        <f t="array" aca="1" ref="T105" ca="1">OFFSET($J$2,$R105,COLUMN(B:B),,)</f>
        <v>0</v>
      </c>
      <c r="U105" s="6" cm="1">
        <f t="array" aca="1" ref="U105" ca="1">OFFSET($J$2,$R105,COLUMN(C:C),,)</f>
        <v>0</v>
      </c>
      <c r="V105" s="6" cm="1">
        <f t="array" aca="1" ref="V105" ca="1">OFFSET($J$2,$R105,COLUMN(D:D),,)</f>
        <v>0</v>
      </c>
      <c r="W105" s="6" cm="1">
        <f t="array" aca="1" ref="W105" ca="1">OFFSET($J$2,$R105,COLUMN(E:E),,)</f>
        <v>0</v>
      </c>
      <c r="Y105" s="6" t="str">
        <f>'2_MS_Inventory_deal'!$AZ105</f>
        <v>DJ5963-001</v>
      </c>
      <c r="Z105" s="6">
        <f>'2_MS_Inventory_deal'!$BA105</f>
        <v>7.5</v>
      </c>
      <c r="AA105" s="6">
        <f ca="1">'2_MS_Inventory_deal'!$BB105</f>
        <v>125</v>
      </c>
    </row>
    <row r="106" spans="2:27">
      <c r="B106" s="6">
        <f ca="1">'1_MS_Order_deal'!$BF106</f>
        <v>104</v>
      </c>
      <c r="C106" s="6" t="str">
        <f ca="1">'1_MS_Order_deal'!$BM106</f>
        <v>DJ5961-001</v>
      </c>
      <c r="D106" s="44">
        <f ca="1">'1_MS_Order_deal'!$BN106</f>
        <v>44736</v>
      </c>
      <c r="E106" s="6">
        <f ca="1">'1_MS_Order_deal'!$BO106</f>
        <v>10</v>
      </c>
      <c r="F106" s="6">
        <f ca="1">'1_MS_Order_deal'!$BP106</f>
        <v>330</v>
      </c>
      <c r="G106" s="6" cm="1">
        <f t="array" aca="1" ref="G106" ca="1">INDEX($AA$3:$AA$230,MATCH($C106&amp;$E106,$Y$3:$Y$230&amp;$Z$3:$Z$230,0))</f>
        <v>255</v>
      </c>
      <c r="H106" s="52"/>
      <c r="I106" s="6" cm="1">
        <f t="array" aca="1" ref="I106" ca="1">SMALL(IF(Inv_QTY&gt;0,ROW($B$3:$B$383)-2,9999),ROW(104:104))</f>
        <v>136</v>
      </c>
      <c r="J106" s="6">
        <v>104</v>
      </c>
      <c r="K106" s="6" t="str" cm="1">
        <f t="array" aca="1" ref="K106" ca="1">OFFSET($B$2,$I106,COLUMN(A:A),,)</f>
        <v>DJ5963-780</v>
      </c>
      <c r="L106" s="44" cm="1">
        <f t="array" aca="1" ref="L106" ca="1">OFFSET($B$2,$I106,COLUMN(B:B),,)</f>
        <v>44736</v>
      </c>
      <c r="M106" s="6" cm="1">
        <f t="array" aca="1" ref="M106" ca="1">OFFSET($B$2,$I106,COLUMN(C:C),,)</f>
        <v>8</v>
      </c>
      <c r="N106" s="6" cm="1">
        <f t="array" aca="1" ref="N106" ca="1">OFFSET($B$2,$I106,COLUMN(D:D),,)</f>
        <v>156</v>
      </c>
      <c r="O106" s="6" cm="1">
        <f t="array" aca="1" ref="O106" ca="1">OFFSET($B$2,$I106,COLUMN(E:E),,)</f>
        <v>4</v>
      </c>
      <c r="P106" s="6" cm="1">
        <f t="array" aca="1" ref="P106" ca="1">_xlfn.IFS(AND(N106&gt;O106,O106&lt;120),0,TRUE,1)</f>
        <v>0</v>
      </c>
      <c r="Q106" s="52"/>
      <c r="R106" s="6" cm="1">
        <f t="array" aca="1" ref="R106" ca="1">SMALL(IF(States120=1,ROW($J$3:$J$298)-2,9999),ROW(104:104))</f>
        <v>9999</v>
      </c>
      <c r="S106" s="6" cm="1">
        <f t="array" aca="1" ref="S106" ca="1">OFFSET($J$2,$R106,COLUMN(A:A),,)</f>
        <v>0</v>
      </c>
      <c r="T106" s="44" cm="1">
        <f t="array" aca="1" ref="T106" ca="1">OFFSET($J$2,$R106,COLUMN(B:B),,)</f>
        <v>0</v>
      </c>
      <c r="U106" s="6" cm="1">
        <f t="array" aca="1" ref="U106" ca="1">OFFSET($J$2,$R106,COLUMN(C:C),,)</f>
        <v>0</v>
      </c>
      <c r="V106" s="6" cm="1">
        <f t="array" aca="1" ref="V106" ca="1">OFFSET($J$2,$R106,COLUMN(D:D),,)</f>
        <v>0</v>
      </c>
      <c r="W106" s="6" cm="1">
        <f t="array" aca="1" ref="W106" ca="1">OFFSET($J$2,$R106,COLUMN(E:E),,)</f>
        <v>0</v>
      </c>
      <c r="Y106" s="6" t="str">
        <f>'2_MS_Inventory_deal'!$AZ106</f>
        <v>DJ5963-001</v>
      </c>
      <c r="Z106" s="6">
        <f>'2_MS_Inventory_deal'!$BA106</f>
        <v>8</v>
      </c>
      <c r="AA106" s="6">
        <f ca="1">'2_MS_Inventory_deal'!$BB106</f>
        <v>502</v>
      </c>
    </row>
    <row r="107" spans="2:27">
      <c r="B107" s="6">
        <f ca="1">'1_MS_Order_deal'!$BF107</f>
        <v>105</v>
      </c>
      <c r="C107" s="6" t="str">
        <f ca="1">'1_MS_Order_deal'!$BM107</f>
        <v>DJ5961-001</v>
      </c>
      <c r="D107" s="44">
        <f ca="1">'1_MS_Order_deal'!$BN107</f>
        <v>44736</v>
      </c>
      <c r="E107" s="6">
        <f ca="1">'1_MS_Order_deal'!$BO107</f>
        <v>10.5</v>
      </c>
      <c r="F107" s="6">
        <f ca="1">'1_MS_Order_deal'!$BP107</f>
        <v>228</v>
      </c>
      <c r="G107" s="6" cm="1">
        <f t="array" aca="1" ref="G107" ca="1">INDEX($AA$3:$AA$230,MATCH($C107&amp;$E107,$Y$3:$Y$230&amp;$Z$3:$Z$230,0))</f>
        <v>94</v>
      </c>
      <c r="H107" s="52"/>
      <c r="I107" s="6" cm="1">
        <f t="array" aca="1" ref="I107" ca="1">SMALL(IF(Inv_QTY&gt;0,ROW($B$3:$B$383)-2,9999),ROW(105:105))</f>
        <v>137</v>
      </c>
      <c r="J107" s="6">
        <v>105</v>
      </c>
      <c r="K107" s="6" t="str" cm="1">
        <f t="array" aca="1" ref="K107" ca="1">OFFSET($B$2,$I107,COLUMN(A:A),,)</f>
        <v>DJ5963-780</v>
      </c>
      <c r="L107" s="44" cm="1">
        <f t="array" aca="1" ref="L107" ca="1">OFFSET($B$2,$I107,COLUMN(B:B),,)</f>
        <v>44736</v>
      </c>
      <c r="M107" s="6" cm="1">
        <f t="array" aca="1" ref="M107" ca="1">OFFSET($B$2,$I107,COLUMN(C:C),,)</f>
        <v>8.5</v>
      </c>
      <c r="N107" s="6" cm="1">
        <f t="array" aca="1" ref="N107" ca="1">OFFSET($B$2,$I107,COLUMN(D:D),,)</f>
        <v>168</v>
      </c>
      <c r="O107" s="6" cm="1">
        <f t="array" aca="1" ref="O107" ca="1">OFFSET($B$2,$I107,COLUMN(E:E),,)</f>
        <v>80</v>
      </c>
      <c r="P107" s="6" cm="1">
        <f t="array" aca="1" ref="P107" ca="1">_xlfn.IFS(AND(N107&gt;O107,O107&lt;120),0,TRUE,1)</f>
        <v>0</v>
      </c>
      <c r="Q107" s="52"/>
      <c r="R107" s="6" cm="1">
        <f t="array" aca="1" ref="R107" ca="1">SMALL(IF(States120=1,ROW($J$3:$J$298)-2,9999),ROW(105:105))</f>
        <v>9999</v>
      </c>
      <c r="S107" s="6" cm="1">
        <f t="array" aca="1" ref="S107" ca="1">OFFSET($J$2,$R107,COLUMN(A:A),,)</f>
        <v>0</v>
      </c>
      <c r="T107" s="44" cm="1">
        <f t="array" aca="1" ref="T107" ca="1">OFFSET($J$2,$R107,COLUMN(B:B),,)</f>
        <v>0</v>
      </c>
      <c r="U107" s="6" cm="1">
        <f t="array" aca="1" ref="U107" ca="1">OFFSET($J$2,$R107,COLUMN(C:C),,)</f>
        <v>0</v>
      </c>
      <c r="V107" s="6" cm="1">
        <f t="array" aca="1" ref="V107" ca="1">OFFSET($J$2,$R107,COLUMN(D:D),,)</f>
        <v>0</v>
      </c>
      <c r="W107" s="6" cm="1">
        <f t="array" aca="1" ref="W107" ca="1">OFFSET($J$2,$R107,COLUMN(E:E),,)</f>
        <v>0</v>
      </c>
      <c r="Y107" s="6" t="str">
        <f>'2_MS_Inventory_deal'!$AZ107</f>
        <v>DJ5963-001</v>
      </c>
      <c r="Z107" s="6">
        <f>'2_MS_Inventory_deal'!$BA107</f>
        <v>8.5</v>
      </c>
      <c r="AA107" s="6">
        <f ca="1">'2_MS_Inventory_deal'!$BB107</f>
        <v>621</v>
      </c>
    </row>
    <row r="108" spans="2:27">
      <c r="B108" s="6">
        <f ca="1">'1_MS_Order_deal'!$BF108</f>
        <v>106</v>
      </c>
      <c r="C108" s="6" t="str">
        <f ca="1">'1_MS_Order_deal'!$BM108</f>
        <v>DJ5961-001</v>
      </c>
      <c r="D108" s="44">
        <f ca="1">'1_MS_Order_deal'!$BN108</f>
        <v>44736</v>
      </c>
      <c r="E108" s="6">
        <f ca="1">'1_MS_Order_deal'!$BO108</f>
        <v>11</v>
      </c>
      <c r="F108" s="6">
        <f ca="1">'1_MS_Order_deal'!$BP108</f>
        <v>240</v>
      </c>
      <c r="G108" s="6" cm="1">
        <f t="array" aca="1" ref="G108" ca="1">INDEX($AA$3:$AA$230,MATCH($C108&amp;$E108,$Y$3:$Y$230&amp;$Z$3:$Z$230,0))</f>
        <v>63</v>
      </c>
      <c r="H108" s="52"/>
      <c r="I108" s="6" cm="1">
        <f t="array" aca="1" ref="I108" ca="1">SMALL(IF(Inv_QTY&gt;0,ROW($B$3:$B$383)-2,9999),ROW(106:106))</f>
        <v>138</v>
      </c>
      <c r="J108" s="6">
        <v>106</v>
      </c>
      <c r="K108" s="6" t="str" cm="1">
        <f t="array" aca="1" ref="K108" ca="1">OFFSET($B$2,$I108,COLUMN(A:A),,)</f>
        <v>DJ5963-780</v>
      </c>
      <c r="L108" s="44" cm="1">
        <f t="array" aca="1" ref="L108" ca="1">OFFSET($B$2,$I108,COLUMN(B:B),,)</f>
        <v>44736</v>
      </c>
      <c r="M108" s="6" cm="1">
        <f t="array" aca="1" ref="M108" ca="1">OFFSET($B$2,$I108,COLUMN(C:C),,)</f>
        <v>9</v>
      </c>
      <c r="N108" s="6" cm="1">
        <f t="array" aca="1" ref="N108" ca="1">OFFSET($B$2,$I108,COLUMN(D:D),,)</f>
        <v>90</v>
      </c>
      <c r="O108" s="6" cm="1">
        <f t="array" aca="1" ref="O108" ca="1">OFFSET($B$2,$I108,COLUMN(E:E),,)</f>
        <v>11</v>
      </c>
      <c r="P108" s="6" cm="1">
        <f t="array" aca="1" ref="P108" ca="1">_xlfn.IFS(AND(N108&gt;O108,O108&lt;120),0,TRUE,1)</f>
        <v>0</v>
      </c>
      <c r="Q108" s="52"/>
      <c r="R108" s="6" cm="1">
        <f t="array" aca="1" ref="R108" ca="1">SMALL(IF(States120=1,ROW($J$3:$J$298)-2,9999),ROW(106:106))</f>
        <v>9999</v>
      </c>
      <c r="S108" s="6" cm="1">
        <f t="array" aca="1" ref="S108" ca="1">OFFSET($J$2,$R108,COLUMN(A:A),,)</f>
        <v>0</v>
      </c>
      <c r="T108" s="44" cm="1">
        <f t="array" aca="1" ref="T108" ca="1">OFFSET($J$2,$R108,COLUMN(B:B),,)</f>
        <v>0</v>
      </c>
      <c r="U108" s="6" cm="1">
        <f t="array" aca="1" ref="U108" ca="1">OFFSET($J$2,$R108,COLUMN(C:C),,)</f>
        <v>0</v>
      </c>
      <c r="V108" s="6" cm="1">
        <f t="array" aca="1" ref="V108" ca="1">OFFSET($J$2,$R108,COLUMN(D:D),,)</f>
        <v>0</v>
      </c>
      <c r="W108" s="6" cm="1">
        <f t="array" aca="1" ref="W108" ca="1">OFFSET($J$2,$R108,COLUMN(E:E),,)</f>
        <v>0</v>
      </c>
      <c r="Y108" s="6" t="str">
        <f>'2_MS_Inventory_deal'!$AZ108</f>
        <v>DJ5963-001</v>
      </c>
      <c r="Z108" s="6">
        <f>'2_MS_Inventory_deal'!$BA108</f>
        <v>9</v>
      </c>
      <c r="AA108" s="6">
        <f ca="1">'2_MS_Inventory_deal'!$BB108</f>
        <v>169</v>
      </c>
    </row>
    <row r="109" spans="2:27">
      <c r="B109" s="6">
        <f ca="1">'1_MS_Order_deal'!$BF109</f>
        <v>107</v>
      </c>
      <c r="C109" s="6" t="str">
        <f ca="1">'1_MS_Order_deal'!$BM109</f>
        <v>DJ5961-001</v>
      </c>
      <c r="D109" s="44">
        <f ca="1">'1_MS_Order_deal'!$BN109</f>
        <v>44736</v>
      </c>
      <c r="E109" s="6">
        <f ca="1">'1_MS_Order_deal'!$BO109</f>
        <v>11.5</v>
      </c>
      <c r="F109" s="6">
        <f ca="1">'1_MS_Order_deal'!$BP109</f>
        <v>126</v>
      </c>
      <c r="G109" s="6" cm="1">
        <f t="array" aca="1" ref="G109" ca="1">INDEX($AA$3:$AA$230,MATCH($C109&amp;$E109,$Y$3:$Y$230&amp;$Z$3:$Z$230,0))</f>
        <v>83</v>
      </c>
      <c r="H109" s="52"/>
      <c r="I109" s="6" cm="1">
        <f t="array" aca="1" ref="I109" ca="1">SMALL(IF(Inv_QTY&gt;0,ROW($B$3:$B$383)-2,9999),ROW(107:107))</f>
        <v>139</v>
      </c>
      <c r="J109" s="6">
        <v>107</v>
      </c>
      <c r="K109" s="6" t="str" cm="1">
        <f t="array" aca="1" ref="K109" ca="1">OFFSET($B$2,$I109,COLUMN(A:A),,)</f>
        <v>DJ5963-780</v>
      </c>
      <c r="L109" s="44" cm="1">
        <f t="array" aca="1" ref="L109" ca="1">OFFSET($B$2,$I109,COLUMN(B:B),,)</f>
        <v>44736</v>
      </c>
      <c r="M109" s="6" cm="1">
        <f t="array" aca="1" ref="M109" ca="1">OFFSET($B$2,$I109,COLUMN(C:C),,)</f>
        <v>9.5</v>
      </c>
      <c r="N109" s="6" cm="1">
        <f t="array" aca="1" ref="N109" ca="1">OFFSET($B$2,$I109,COLUMN(D:D),,)</f>
        <v>126</v>
      </c>
      <c r="O109" s="6" cm="1">
        <f t="array" aca="1" ref="O109" ca="1">OFFSET($B$2,$I109,COLUMN(E:E),,)</f>
        <v>49</v>
      </c>
      <c r="P109" s="6" cm="1">
        <f t="array" aca="1" ref="P109" ca="1">_xlfn.IFS(AND(N109&gt;O109,O109&lt;120),0,TRUE,1)</f>
        <v>0</v>
      </c>
      <c r="Q109" s="52"/>
      <c r="R109" s="6" cm="1">
        <f t="array" aca="1" ref="R109" ca="1">SMALL(IF(States120=1,ROW($J$3:$J$298)-2,9999),ROW(107:107))</f>
        <v>9999</v>
      </c>
      <c r="S109" s="6" cm="1">
        <f t="array" aca="1" ref="S109" ca="1">OFFSET($J$2,$R109,COLUMN(A:A),,)</f>
        <v>0</v>
      </c>
      <c r="T109" s="44" cm="1">
        <f t="array" aca="1" ref="T109" ca="1">OFFSET($J$2,$R109,COLUMN(B:B),,)</f>
        <v>0</v>
      </c>
      <c r="U109" s="6" cm="1">
        <f t="array" aca="1" ref="U109" ca="1">OFFSET($J$2,$R109,COLUMN(C:C),,)</f>
        <v>0</v>
      </c>
      <c r="V109" s="6" cm="1">
        <f t="array" aca="1" ref="V109" ca="1">OFFSET($J$2,$R109,COLUMN(D:D),,)</f>
        <v>0</v>
      </c>
      <c r="W109" s="6" cm="1">
        <f t="array" aca="1" ref="W109" ca="1">OFFSET($J$2,$R109,COLUMN(E:E),,)</f>
        <v>0</v>
      </c>
      <c r="Y109" s="6" t="str">
        <f>'2_MS_Inventory_deal'!$AZ109</f>
        <v>DJ5963-001</v>
      </c>
      <c r="Z109" s="6">
        <f>'2_MS_Inventory_deal'!$BA109</f>
        <v>9.5</v>
      </c>
      <c r="AA109" s="6">
        <f ca="1">'2_MS_Inventory_deal'!$BB109</f>
        <v>924</v>
      </c>
    </row>
    <row r="110" spans="2:27">
      <c r="B110" s="6">
        <f ca="1">'1_MS_Order_deal'!$BF110</f>
        <v>108</v>
      </c>
      <c r="C110" s="6" t="str">
        <f ca="1">'1_MS_Order_deal'!$BM110</f>
        <v>DJ5961-001</v>
      </c>
      <c r="D110" s="44">
        <f ca="1">'1_MS_Order_deal'!$BN110</f>
        <v>44736</v>
      </c>
      <c r="E110" s="6">
        <f ca="1">'1_MS_Order_deal'!$BO110</f>
        <v>12</v>
      </c>
      <c r="F110" s="6">
        <f ca="1">'1_MS_Order_deal'!$BP110</f>
        <v>114</v>
      </c>
      <c r="G110" s="6" cm="1">
        <f t="array" aca="1" ref="G110" ca="1">INDEX($AA$3:$AA$230,MATCH($C110&amp;$E110,$Y$3:$Y$230&amp;$Z$3:$Z$230,0))</f>
        <v>173</v>
      </c>
      <c r="H110" s="52"/>
      <c r="I110" s="6" cm="1">
        <f t="array" aca="1" ref="I110" ca="1">SMALL(IF(Inv_QTY&gt;0,ROW($B$3:$B$383)-2,9999),ROW(108:108))</f>
        <v>140</v>
      </c>
      <c r="J110" s="6">
        <v>108</v>
      </c>
      <c r="K110" s="6" t="str" cm="1">
        <f t="array" aca="1" ref="K110" ca="1">OFFSET($B$2,$I110,COLUMN(A:A),,)</f>
        <v>DJ5963-780</v>
      </c>
      <c r="L110" s="44" cm="1">
        <f t="array" aca="1" ref="L110" ca="1">OFFSET($B$2,$I110,COLUMN(B:B),,)</f>
        <v>44736</v>
      </c>
      <c r="M110" s="6" cm="1">
        <f t="array" aca="1" ref="M110" ca="1">OFFSET($B$2,$I110,COLUMN(C:C),,)</f>
        <v>10</v>
      </c>
      <c r="N110" s="6" cm="1">
        <f t="array" aca="1" ref="N110" ca="1">OFFSET($B$2,$I110,COLUMN(D:D),,)</f>
        <v>96</v>
      </c>
      <c r="O110" s="6" cm="1">
        <f t="array" aca="1" ref="O110" ca="1">OFFSET($B$2,$I110,COLUMN(E:E),,)</f>
        <v>32</v>
      </c>
      <c r="P110" s="6" cm="1">
        <f t="array" aca="1" ref="P110" ca="1">_xlfn.IFS(AND(N110&gt;O110,O110&lt;120),0,TRUE,1)</f>
        <v>0</v>
      </c>
      <c r="Q110" s="52"/>
      <c r="R110" s="6" cm="1">
        <f t="array" aca="1" ref="R110" ca="1">SMALL(IF(States120=1,ROW($J$3:$J$298)-2,9999),ROW(108:108))</f>
        <v>9999</v>
      </c>
      <c r="S110" s="6" cm="1">
        <f t="array" aca="1" ref="S110" ca="1">OFFSET($J$2,$R110,COLUMN(A:A),,)</f>
        <v>0</v>
      </c>
      <c r="T110" s="44" cm="1">
        <f t="array" aca="1" ref="T110" ca="1">OFFSET($J$2,$R110,COLUMN(B:B),,)</f>
        <v>0</v>
      </c>
      <c r="U110" s="6" cm="1">
        <f t="array" aca="1" ref="U110" ca="1">OFFSET($J$2,$R110,COLUMN(C:C),,)</f>
        <v>0</v>
      </c>
      <c r="V110" s="6" cm="1">
        <f t="array" aca="1" ref="V110" ca="1">OFFSET($J$2,$R110,COLUMN(D:D),,)</f>
        <v>0</v>
      </c>
      <c r="W110" s="6" cm="1">
        <f t="array" aca="1" ref="W110" ca="1">OFFSET($J$2,$R110,COLUMN(E:E),,)</f>
        <v>0</v>
      </c>
      <c r="Y110" s="6" t="str">
        <f>'2_MS_Inventory_deal'!$AZ110</f>
        <v>DJ5963-001</v>
      </c>
      <c r="Z110" s="6">
        <f>'2_MS_Inventory_deal'!$BA110</f>
        <v>10</v>
      </c>
      <c r="AA110" s="6">
        <f ca="1">'2_MS_Inventory_deal'!$BB110</f>
        <v>866</v>
      </c>
    </row>
    <row r="111" spans="2:27">
      <c r="B111" s="6">
        <f ca="1">'1_MS_Order_deal'!$BF111</f>
        <v>109</v>
      </c>
      <c r="C111" s="6" t="str">
        <f ca="1">'1_MS_Order_deal'!$BM111</f>
        <v>DJ5961-001</v>
      </c>
      <c r="D111" s="44">
        <f ca="1">'1_MS_Order_deal'!$BN111</f>
        <v>44736</v>
      </c>
      <c r="E111" s="6">
        <f ca="1">'1_MS_Order_deal'!$BO111</f>
        <v>12.5</v>
      </c>
      <c r="F111" s="6">
        <f ca="1">'1_MS_Order_deal'!$BP111</f>
        <v>60</v>
      </c>
      <c r="G111" s="6" cm="1">
        <f t="array" aca="1" ref="G111" ca="1">INDEX($AA$3:$AA$230,MATCH($C111&amp;$E111,$Y$3:$Y$230&amp;$Z$3:$Z$230,0))</f>
        <v>137</v>
      </c>
      <c r="H111" s="52"/>
      <c r="I111" s="6" cm="1">
        <f t="array" aca="1" ref="I111" ca="1">SMALL(IF(Inv_QTY&gt;0,ROW($B$3:$B$383)-2,9999),ROW(109:109))</f>
        <v>141</v>
      </c>
      <c r="J111" s="6">
        <v>109</v>
      </c>
      <c r="K111" s="6" t="str" cm="1">
        <f t="array" aca="1" ref="K111" ca="1">OFFSET($B$2,$I111,COLUMN(A:A),,)</f>
        <v>DJ5963-780</v>
      </c>
      <c r="L111" s="44" cm="1">
        <f t="array" aca="1" ref="L111" ca="1">OFFSET($B$2,$I111,COLUMN(B:B),,)</f>
        <v>44736</v>
      </c>
      <c r="M111" s="6" cm="1">
        <f t="array" aca="1" ref="M111" ca="1">OFFSET($B$2,$I111,COLUMN(C:C),,)</f>
        <v>10.5</v>
      </c>
      <c r="N111" s="6" cm="1">
        <f t="array" aca="1" ref="N111" ca="1">OFFSET($B$2,$I111,COLUMN(D:D),,)</f>
        <v>18</v>
      </c>
      <c r="O111" s="6" cm="1">
        <f t="array" aca="1" ref="O111" ca="1">OFFSET($B$2,$I111,COLUMN(E:E),,)</f>
        <v>5</v>
      </c>
      <c r="P111" s="6" cm="1">
        <f t="array" aca="1" ref="P111" ca="1">_xlfn.IFS(AND(N111&gt;O111,O111&lt;120),0,TRUE,1)</f>
        <v>0</v>
      </c>
      <c r="Q111" s="52"/>
      <c r="R111" s="6" cm="1">
        <f t="array" aca="1" ref="R111" ca="1">SMALL(IF(States120=1,ROW($J$3:$J$298)-2,9999),ROW(109:109))</f>
        <v>9999</v>
      </c>
      <c r="S111" s="6" cm="1">
        <f t="array" aca="1" ref="S111" ca="1">OFFSET($J$2,$R111,COLUMN(A:A),,)</f>
        <v>0</v>
      </c>
      <c r="T111" s="44" cm="1">
        <f t="array" aca="1" ref="T111" ca="1">OFFSET($J$2,$R111,COLUMN(B:B),,)</f>
        <v>0</v>
      </c>
      <c r="U111" s="6" cm="1">
        <f t="array" aca="1" ref="U111" ca="1">OFFSET($J$2,$R111,COLUMN(C:C),,)</f>
        <v>0</v>
      </c>
      <c r="V111" s="6" cm="1">
        <f t="array" aca="1" ref="V111" ca="1">OFFSET($J$2,$R111,COLUMN(D:D),,)</f>
        <v>0</v>
      </c>
      <c r="W111" s="6" cm="1">
        <f t="array" aca="1" ref="W111" ca="1">OFFSET($J$2,$R111,COLUMN(E:E),,)</f>
        <v>0</v>
      </c>
      <c r="Y111" s="6" t="str">
        <f>'2_MS_Inventory_deal'!$AZ111</f>
        <v>DJ5963-001</v>
      </c>
      <c r="Z111" s="6">
        <f>'2_MS_Inventory_deal'!$BA111</f>
        <v>10.5</v>
      </c>
      <c r="AA111" s="6">
        <f ca="1">'2_MS_Inventory_deal'!$BB111</f>
        <v>177</v>
      </c>
    </row>
    <row r="112" spans="2:27">
      <c r="B112" s="6">
        <f ca="1">'1_MS_Order_deal'!$BF112</f>
        <v>110</v>
      </c>
      <c r="C112" s="6" t="str">
        <f ca="1">'1_MS_Order_deal'!$BM112</f>
        <v>DJ5961-001</v>
      </c>
      <c r="D112" s="44">
        <f ca="1">'1_MS_Order_deal'!$BN112</f>
        <v>44736</v>
      </c>
      <c r="E112" s="6">
        <f ca="1">'1_MS_Order_deal'!$BO112</f>
        <v>13</v>
      </c>
      <c r="F112" s="6">
        <f ca="1">'1_MS_Order_deal'!$BP112</f>
        <v>54</v>
      </c>
      <c r="G112" s="6" cm="1">
        <f t="array" aca="1" ref="G112" ca="1">INDEX($AA$3:$AA$230,MATCH($C112&amp;$E112,$Y$3:$Y$230&amp;$Z$3:$Z$230,0))</f>
        <v>59</v>
      </c>
      <c r="H112" s="52"/>
      <c r="I112" s="6" cm="1">
        <f t="array" aca="1" ref="I112" ca="1">SMALL(IF(Inv_QTY&gt;0,ROW($B$3:$B$383)-2,9999),ROW(110:110))</f>
        <v>142</v>
      </c>
      <c r="J112" s="6">
        <v>110</v>
      </c>
      <c r="K112" s="6" t="str" cm="1">
        <f t="array" aca="1" ref="K112" ca="1">OFFSET($B$2,$I112,COLUMN(A:A),,)</f>
        <v>DJ5963-780</v>
      </c>
      <c r="L112" s="44" cm="1">
        <f t="array" aca="1" ref="L112" ca="1">OFFSET($B$2,$I112,COLUMN(B:B),,)</f>
        <v>44736</v>
      </c>
      <c r="M112" s="6" cm="1">
        <f t="array" aca="1" ref="M112" ca="1">OFFSET($B$2,$I112,COLUMN(C:C),,)</f>
        <v>11</v>
      </c>
      <c r="N112" s="6" cm="1">
        <f t="array" aca="1" ref="N112" ca="1">OFFSET($B$2,$I112,COLUMN(D:D),,)</f>
        <v>42</v>
      </c>
      <c r="O112" s="6" cm="1">
        <f t="array" aca="1" ref="O112" ca="1">OFFSET($B$2,$I112,COLUMN(E:E),,)</f>
        <v>12</v>
      </c>
      <c r="P112" s="6" cm="1">
        <f t="array" aca="1" ref="P112" ca="1">_xlfn.IFS(AND(N112&gt;O112,O112&lt;120),0,TRUE,1)</f>
        <v>0</v>
      </c>
      <c r="Q112" s="52"/>
      <c r="R112" s="6" cm="1">
        <f t="array" aca="1" ref="R112" ca="1">SMALL(IF(States120=1,ROW($J$3:$J$298)-2,9999),ROW(110:110))</f>
        <v>9999</v>
      </c>
      <c r="S112" s="6" cm="1">
        <f t="array" aca="1" ref="S112" ca="1">OFFSET($J$2,$R112,COLUMN(A:A),,)</f>
        <v>0</v>
      </c>
      <c r="T112" s="44" cm="1">
        <f t="array" aca="1" ref="T112" ca="1">OFFSET($J$2,$R112,COLUMN(B:B),,)</f>
        <v>0</v>
      </c>
      <c r="U112" s="6" cm="1">
        <f t="array" aca="1" ref="U112" ca="1">OFFSET($J$2,$R112,COLUMN(C:C),,)</f>
        <v>0</v>
      </c>
      <c r="V112" s="6" cm="1">
        <f t="array" aca="1" ref="V112" ca="1">OFFSET($J$2,$R112,COLUMN(D:D),,)</f>
        <v>0</v>
      </c>
      <c r="W112" s="6" cm="1">
        <f t="array" aca="1" ref="W112" ca="1">OFFSET($J$2,$R112,COLUMN(E:E),,)</f>
        <v>0</v>
      </c>
      <c r="Y112" s="6" t="str">
        <f>'2_MS_Inventory_deal'!$AZ112</f>
        <v>DJ5963-001</v>
      </c>
      <c r="Z112" s="6">
        <f>'2_MS_Inventory_deal'!$BA112</f>
        <v>11</v>
      </c>
      <c r="AA112" s="6">
        <f ca="1">'2_MS_Inventory_deal'!$BB112</f>
        <v>245</v>
      </c>
    </row>
    <row r="113" spans="2:27">
      <c r="B113" s="6">
        <f ca="1">'1_MS_Order_deal'!$BF113</f>
        <v>111</v>
      </c>
      <c r="C113" s="6" t="str">
        <f ca="1">'1_MS_Order_deal'!$BM113</f>
        <v>DR5953-810</v>
      </c>
      <c r="D113" s="44">
        <f ca="1">'1_MS_Order_deal'!$BN113</f>
        <v>44736</v>
      </c>
      <c r="E113" s="6">
        <f ca="1">'1_MS_Order_deal'!$BO113</f>
        <v>4</v>
      </c>
      <c r="F113" s="6">
        <f ca="1">'1_MS_Order_deal'!$BP113</f>
        <v>6</v>
      </c>
      <c r="G113" s="6" cm="1">
        <f t="array" aca="1" ref="G113" ca="1">INDEX($AA$3:$AA$230,MATCH($C113&amp;$E113,$Y$3:$Y$230&amp;$Z$3:$Z$230,0))</f>
        <v>0</v>
      </c>
      <c r="H113" s="52"/>
      <c r="I113" s="6" cm="1">
        <f t="array" aca="1" ref="I113" ca="1">SMALL(IF(Inv_QTY&gt;0,ROW($B$3:$B$383)-2,9999),ROW(111:111))</f>
        <v>143</v>
      </c>
      <c r="J113" s="6">
        <v>111</v>
      </c>
      <c r="K113" s="6" t="str" cm="1">
        <f t="array" aca="1" ref="K113" ca="1">OFFSET($B$2,$I113,COLUMN(A:A),,)</f>
        <v>DJ5963-780</v>
      </c>
      <c r="L113" s="44" cm="1">
        <f t="array" aca="1" ref="L113" ca="1">OFFSET($B$2,$I113,COLUMN(B:B),,)</f>
        <v>44736</v>
      </c>
      <c r="M113" s="6" cm="1">
        <f t="array" aca="1" ref="M113" ca="1">OFFSET($B$2,$I113,COLUMN(C:C),,)</f>
        <v>11.5</v>
      </c>
      <c r="N113" s="6" cm="1">
        <f t="array" aca="1" ref="N113" ca="1">OFFSET($B$2,$I113,COLUMN(D:D),,)</f>
        <v>12</v>
      </c>
      <c r="O113" s="6" cm="1">
        <f t="array" aca="1" ref="O113" ca="1">OFFSET($B$2,$I113,COLUMN(E:E),,)</f>
        <v>1</v>
      </c>
      <c r="P113" s="6" cm="1">
        <f t="array" aca="1" ref="P113" ca="1">_xlfn.IFS(AND(N113&gt;O113,O113&lt;120),0,TRUE,1)</f>
        <v>0</v>
      </c>
      <c r="Q113" s="52"/>
      <c r="R113" s="6" cm="1">
        <f t="array" aca="1" ref="R113" ca="1">SMALL(IF(States120=1,ROW($J$3:$J$298)-2,9999),ROW(111:111))</f>
        <v>9999</v>
      </c>
      <c r="S113" s="6" cm="1">
        <f t="array" aca="1" ref="S113" ca="1">OFFSET($J$2,$R113,COLUMN(A:A),,)</f>
        <v>0</v>
      </c>
      <c r="T113" s="44" cm="1">
        <f t="array" aca="1" ref="T113" ca="1">OFFSET($J$2,$R113,COLUMN(B:B),,)</f>
        <v>0</v>
      </c>
      <c r="U113" s="6" cm="1">
        <f t="array" aca="1" ref="U113" ca="1">OFFSET($J$2,$R113,COLUMN(C:C),,)</f>
        <v>0</v>
      </c>
      <c r="V113" s="6" cm="1">
        <f t="array" aca="1" ref="V113" ca="1">OFFSET($J$2,$R113,COLUMN(D:D),,)</f>
        <v>0</v>
      </c>
      <c r="W113" s="6" cm="1">
        <f t="array" aca="1" ref="W113" ca="1">OFFSET($J$2,$R113,COLUMN(E:E),,)</f>
        <v>0</v>
      </c>
      <c r="Y113" s="6" t="str">
        <f>'2_MS_Inventory_deal'!$AZ113</f>
        <v>DJ5963-001</v>
      </c>
      <c r="Z113" s="6">
        <f>'2_MS_Inventory_deal'!$BA113</f>
        <v>11.5</v>
      </c>
      <c r="AA113" s="6">
        <f ca="1">'2_MS_Inventory_deal'!$BB113</f>
        <v>126</v>
      </c>
    </row>
    <row r="114" spans="2:27">
      <c r="B114" s="6">
        <f ca="1">'1_MS_Order_deal'!$BF114</f>
        <v>112</v>
      </c>
      <c r="C114" s="6" t="str">
        <f ca="1">'1_MS_Order_deal'!$BM114</f>
        <v>DR5953-810</v>
      </c>
      <c r="D114" s="44">
        <f ca="1">'1_MS_Order_deal'!$BN114</f>
        <v>44736</v>
      </c>
      <c r="E114" s="6">
        <f ca="1">'1_MS_Order_deal'!$BO114</f>
        <v>4.5</v>
      </c>
      <c r="F114" s="6">
        <f ca="1">'1_MS_Order_deal'!$BP114</f>
        <v>6</v>
      </c>
      <c r="G114" s="6" cm="1">
        <f t="array" aca="1" ref="G114" ca="1">INDEX($AA$3:$AA$230,MATCH($C114&amp;$E114,$Y$3:$Y$230&amp;$Z$3:$Z$230,0))</f>
        <v>0</v>
      </c>
      <c r="H114" s="52"/>
      <c r="I114" s="6" cm="1">
        <f t="array" aca="1" ref="I114" ca="1">SMALL(IF(Inv_QTY&gt;0,ROW($B$3:$B$383)-2,9999),ROW(112:112))</f>
        <v>144</v>
      </c>
      <c r="J114" s="6">
        <v>112</v>
      </c>
      <c r="K114" s="6" t="str" cm="1">
        <f t="array" aca="1" ref="K114" ca="1">OFFSET($B$2,$I114,COLUMN(A:A),,)</f>
        <v>DJ5963-780</v>
      </c>
      <c r="L114" s="44" cm="1">
        <f t="array" aca="1" ref="L114" ca="1">OFFSET($B$2,$I114,COLUMN(B:B),,)</f>
        <v>44736</v>
      </c>
      <c r="M114" s="6" cm="1">
        <f t="array" aca="1" ref="M114" ca="1">OFFSET($B$2,$I114,COLUMN(C:C),,)</f>
        <v>12</v>
      </c>
      <c r="N114" s="6" cm="1">
        <f t="array" aca="1" ref="N114" ca="1">OFFSET($B$2,$I114,COLUMN(D:D),,)</f>
        <v>12</v>
      </c>
      <c r="O114" s="6" cm="1">
        <f t="array" aca="1" ref="O114" ca="1">OFFSET($B$2,$I114,COLUMN(E:E),,)</f>
        <v>27</v>
      </c>
      <c r="P114" s="6" cm="1">
        <f t="array" aca="1" ref="P114" ca="1">_xlfn.IFS(AND(N114&gt;O114,O114&lt;120),0,TRUE,1)</f>
        <v>1</v>
      </c>
      <c r="Q114" s="52"/>
      <c r="R114" s="6" cm="1">
        <f t="array" aca="1" ref="R114" ca="1">SMALL(IF(States120=1,ROW($J$3:$J$298)-2,9999),ROW(112:112))</f>
        <v>9999</v>
      </c>
      <c r="S114" s="6" cm="1">
        <f t="array" aca="1" ref="S114" ca="1">OFFSET($J$2,$R114,COLUMN(A:A),,)</f>
        <v>0</v>
      </c>
      <c r="T114" s="44" cm="1">
        <f t="array" aca="1" ref="T114" ca="1">OFFSET($J$2,$R114,COLUMN(B:B),,)</f>
        <v>0</v>
      </c>
      <c r="U114" s="6" cm="1">
        <f t="array" aca="1" ref="U114" ca="1">OFFSET($J$2,$R114,COLUMN(C:C),,)</f>
        <v>0</v>
      </c>
      <c r="V114" s="6" cm="1">
        <f t="array" aca="1" ref="V114" ca="1">OFFSET($J$2,$R114,COLUMN(D:D),,)</f>
        <v>0</v>
      </c>
      <c r="W114" s="6" cm="1">
        <f t="array" aca="1" ref="W114" ca="1">OFFSET($J$2,$R114,COLUMN(E:E),,)</f>
        <v>0</v>
      </c>
      <c r="Y114" s="6" t="str">
        <f>'2_MS_Inventory_deal'!$AZ114</f>
        <v>DJ5963-001</v>
      </c>
      <c r="Z114" s="6">
        <f>'2_MS_Inventory_deal'!$BA114</f>
        <v>12</v>
      </c>
      <c r="AA114" s="6">
        <f ca="1">'2_MS_Inventory_deal'!$BB114</f>
        <v>244</v>
      </c>
    </row>
    <row r="115" spans="2:27">
      <c r="B115" s="6">
        <f ca="1">'1_MS_Order_deal'!$BF115</f>
        <v>113</v>
      </c>
      <c r="C115" s="6" t="str">
        <f ca="1">'1_MS_Order_deal'!$BM115</f>
        <v>DR5953-810</v>
      </c>
      <c r="D115" s="44">
        <f ca="1">'1_MS_Order_deal'!$BN115</f>
        <v>44736</v>
      </c>
      <c r="E115" s="6">
        <f ca="1">'1_MS_Order_deal'!$BO115</f>
        <v>5</v>
      </c>
      <c r="F115" s="6">
        <f ca="1">'1_MS_Order_deal'!$BP115</f>
        <v>12</v>
      </c>
      <c r="G115" s="6" cm="1">
        <f t="array" aca="1" ref="G115" ca="1">INDEX($AA$3:$AA$230,MATCH($C115&amp;$E115,$Y$3:$Y$230&amp;$Z$3:$Z$230,0))</f>
        <v>0</v>
      </c>
      <c r="H115" s="52"/>
      <c r="I115" s="6" cm="1">
        <f t="array" aca="1" ref="I115" ca="1">SMALL(IF(Inv_QTY&gt;0,ROW($B$3:$B$383)-2,9999),ROW(113:113))</f>
        <v>145</v>
      </c>
      <c r="J115" s="6">
        <v>113</v>
      </c>
      <c r="K115" s="6" t="str" cm="1">
        <f t="array" aca="1" ref="K115" ca="1">OFFSET($B$2,$I115,COLUMN(A:A),,)</f>
        <v>DJ5963-001</v>
      </c>
      <c r="L115" s="44" cm="1">
        <f t="array" aca="1" ref="L115" ca="1">OFFSET($B$2,$I115,COLUMN(B:B),,)</f>
        <v>44736</v>
      </c>
      <c r="M115" s="6" cm="1">
        <f t="array" aca="1" ref="M115" ca="1">OFFSET($B$2,$I115,COLUMN(C:C),,)</f>
        <v>9</v>
      </c>
      <c r="N115" s="6" cm="1">
        <f t="array" aca="1" ref="N115" ca="1">OFFSET($B$2,$I115,COLUMN(D:D),,)</f>
        <v>24</v>
      </c>
      <c r="O115" s="6" cm="1">
        <f t="array" aca="1" ref="O115" ca="1">OFFSET($B$2,$I115,COLUMN(E:E),,)</f>
        <v>169</v>
      </c>
      <c r="P115" s="6" cm="1">
        <f t="array" aca="1" ref="P115" ca="1">_xlfn.IFS(AND(N115&gt;O115,O115&lt;120),0,TRUE,1)</f>
        <v>1</v>
      </c>
      <c r="Q115" s="52"/>
      <c r="R115" s="6" cm="1">
        <f t="array" aca="1" ref="R115" ca="1">SMALL(IF(States120=1,ROW($J$3:$J$298)-2,9999),ROW(113:113))</f>
        <v>9999</v>
      </c>
      <c r="S115" s="6" cm="1">
        <f t="array" aca="1" ref="S115" ca="1">OFFSET($J$2,$R115,COLUMN(A:A),,)</f>
        <v>0</v>
      </c>
      <c r="T115" s="44" cm="1">
        <f t="array" aca="1" ref="T115" ca="1">OFFSET($J$2,$R115,COLUMN(B:B),,)</f>
        <v>0</v>
      </c>
      <c r="U115" s="6" cm="1">
        <f t="array" aca="1" ref="U115" ca="1">OFFSET($J$2,$R115,COLUMN(C:C),,)</f>
        <v>0</v>
      </c>
      <c r="V115" s="6" cm="1">
        <f t="array" aca="1" ref="V115" ca="1">OFFSET($J$2,$R115,COLUMN(D:D),,)</f>
        <v>0</v>
      </c>
      <c r="W115" s="6" cm="1">
        <f t="array" aca="1" ref="W115" ca="1">OFFSET($J$2,$R115,COLUMN(E:E),,)</f>
        <v>0</v>
      </c>
      <c r="Y115" s="6" t="str">
        <f>'2_MS_Inventory_deal'!$AZ115</f>
        <v>DJ5963-001</v>
      </c>
      <c r="Z115" s="6">
        <f>'2_MS_Inventory_deal'!$BA115</f>
        <v>12.5</v>
      </c>
      <c r="AA115" s="6">
        <f ca="1">'2_MS_Inventory_deal'!$BB115</f>
        <v>37</v>
      </c>
    </row>
    <row r="116" spans="2:27">
      <c r="B116" s="6">
        <f ca="1">'1_MS_Order_deal'!$BF116</f>
        <v>114</v>
      </c>
      <c r="C116" s="6" t="str">
        <f ca="1">'1_MS_Order_deal'!$BM116</f>
        <v>DR5953-810</v>
      </c>
      <c r="D116" s="44">
        <f ca="1">'1_MS_Order_deal'!$BN116</f>
        <v>44736</v>
      </c>
      <c r="E116" s="6">
        <f ca="1">'1_MS_Order_deal'!$BO116</f>
        <v>5.5</v>
      </c>
      <c r="F116" s="6">
        <f ca="1">'1_MS_Order_deal'!$BP116</f>
        <v>18</v>
      </c>
      <c r="G116" s="6" cm="1">
        <f t="array" aca="1" ref="G116" ca="1">INDEX($AA$3:$AA$230,MATCH($C116&amp;$E116,$Y$3:$Y$230&amp;$Z$3:$Z$230,0))</f>
        <v>1</v>
      </c>
      <c r="H116" s="52"/>
      <c r="I116" s="6" cm="1">
        <f t="array" aca="1" ref="I116" ca="1">SMALL(IF(Inv_QTY&gt;0,ROW($B$3:$B$383)-2,9999),ROW(114:114))</f>
        <v>146</v>
      </c>
      <c r="J116" s="6">
        <v>114</v>
      </c>
      <c r="K116" s="6" t="str" cm="1">
        <f t="array" aca="1" ref="K116" ca="1">OFFSET($B$2,$I116,COLUMN(A:A),,)</f>
        <v>DJ5963-001</v>
      </c>
      <c r="L116" s="44" cm="1">
        <f t="array" aca="1" ref="L116" ca="1">OFFSET($B$2,$I116,COLUMN(B:B),,)</f>
        <v>44736</v>
      </c>
      <c r="M116" s="6" cm="1">
        <f t="array" aca="1" ref="M116" ca="1">OFFSET($B$2,$I116,COLUMN(C:C),,)</f>
        <v>9.5</v>
      </c>
      <c r="N116" s="6" cm="1">
        <f t="array" aca="1" ref="N116" ca="1">OFFSET($B$2,$I116,COLUMN(D:D),,)</f>
        <v>30</v>
      </c>
      <c r="O116" s="6" cm="1">
        <f t="array" aca="1" ref="O116" ca="1">OFFSET($B$2,$I116,COLUMN(E:E),,)</f>
        <v>924</v>
      </c>
      <c r="P116" s="6" cm="1">
        <f t="array" aca="1" ref="P116" ca="1">_xlfn.IFS(AND(N116&gt;O116,O116&lt;120),0,TRUE,1)</f>
        <v>1</v>
      </c>
      <c r="Q116" s="52"/>
      <c r="R116" s="6" cm="1">
        <f t="array" aca="1" ref="R116" ca="1">SMALL(IF(States120=1,ROW($J$3:$J$298)-2,9999),ROW(114:114))</f>
        <v>9999</v>
      </c>
      <c r="S116" s="6" cm="1">
        <f t="array" aca="1" ref="S116" ca="1">OFFSET($J$2,$R116,COLUMN(A:A),,)</f>
        <v>0</v>
      </c>
      <c r="T116" s="44" cm="1">
        <f t="array" aca="1" ref="T116" ca="1">OFFSET($J$2,$R116,COLUMN(B:B),,)</f>
        <v>0</v>
      </c>
      <c r="U116" s="6" cm="1">
        <f t="array" aca="1" ref="U116" ca="1">OFFSET($J$2,$R116,COLUMN(C:C),,)</f>
        <v>0</v>
      </c>
      <c r="V116" s="6" cm="1">
        <f t="array" aca="1" ref="V116" ca="1">OFFSET($J$2,$R116,COLUMN(D:D),,)</f>
        <v>0</v>
      </c>
      <c r="W116" s="6" cm="1">
        <f t="array" aca="1" ref="W116" ca="1">OFFSET($J$2,$R116,COLUMN(E:E),,)</f>
        <v>0</v>
      </c>
      <c r="Y116" s="6" t="str">
        <f>'2_MS_Inventory_deal'!$AZ116</f>
        <v>DJ5963-001</v>
      </c>
      <c r="Z116" s="6">
        <f>'2_MS_Inventory_deal'!$BA116</f>
        <v>13</v>
      </c>
      <c r="AA116" s="6">
        <f ca="1">'2_MS_Inventory_deal'!$BB116</f>
        <v>18</v>
      </c>
    </row>
    <row r="117" spans="2:27">
      <c r="B117" s="6">
        <f ca="1">'1_MS_Order_deal'!$BF117</f>
        <v>115</v>
      </c>
      <c r="C117" s="6" t="str">
        <f ca="1">'1_MS_Order_deal'!$BM117</f>
        <v>DR5953-810</v>
      </c>
      <c r="D117" s="44">
        <f ca="1">'1_MS_Order_deal'!$BN117</f>
        <v>44736</v>
      </c>
      <c r="E117" s="6">
        <f ca="1">'1_MS_Order_deal'!$BO117</f>
        <v>6</v>
      </c>
      <c r="F117" s="6">
        <f ca="1">'1_MS_Order_deal'!$BP117</f>
        <v>18</v>
      </c>
      <c r="G117" s="6" cm="1">
        <f t="array" aca="1" ref="G117" ca="1">INDEX($AA$3:$AA$230,MATCH($C117&amp;$E117,$Y$3:$Y$230&amp;$Z$3:$Z$230,0))</f>
        <v>0</v>
      </c>
      <c r="H117" s="52"/>
      <c r="I117" s="6" cm="1">
        <f t="array" aca="1" ref="I117" ca="1">SMALL(IF(Inv_QTY&gt;0,ROW($B$3:$B$383)-2,9999),ROW(115:115))</f>
        <v>147</v>
      </c>
      <c r="J117" s="6">
        <v>115</v>
      </c>
      <c r="K117" s="6" t="str" cm="1">
        <f t="array" aca="1" ref="K117" ca="1">OFFSET($B$2,$I117,COLUMN(A:A),,)</f>
        <v>DJ5963-001</v>
      </c>
      <c r="L117" s="44" cm="1">
        <f t="array" aca="1" ref="L117" ca="1">OFFSET($B$2,$I117,COLUMN(B:B),,)</f>
        <v>44736</v>
      </c>
      <c r="M117" s="6" cm="1">
        <f t="array" aca="1" ref="M117" ca="1">OFFSET($B$2,$I117,COLUMN(C:C),,)</f>
        <v>10</v>
      </c>
      <c r="N117" s="6" cm="1">
        <f t="array" aca="1" ref="N117" ca="1">OFFSET($B$2,$I117,COLUMN(D:D),,)</f>
        <v>24</v>
      </c>
      <c r="O117" s="6" cm="1">
        <f t="array" aca="1" ref="O117" ca="1">OFFSET($B$2,$I117,COLUMN(E:E),,)</f>
        <v>866</v>
      </c>
      <c r="P117" s="6" cm="1">
        <f t="array" aca="1" ref="P117" ca="1">_xlfn.IFS(AND(N117&gt;O117,O117&lt;120),0,TRUE,1)</f>
        <v>1</v>
      </c>
      <c r="Q117" s="52"/>
      <c r="R117" s="6" cm="1">
        <f t="array" aca="1" ref="R117" ca="1">SMALL(IF(States120=1,ROW($J$3:$J$298)-2,9999),ROW(115:115))</f>
        <v>9999</v>
      </c>
      <c r="S117" s="6" cm="1">
        <f t="array" aca="1" ref="S117" ca="1">OFFSET($J$2,$R117,COLUMN(A:A),,)</f>
        <v>0</v>
      </c>
      <c r="T117" s="44" cm="1">
        <f t="array" aca="1" ref="T117" ca="1">OFFSET($J$2,$R117,COLUMN(B:B),,)</f>
        <v>0</v>
      </c>
      <c r="U117" s="6" cm="1">
        <f t="array" aca="1" ref="U117" ca="1">OFFSET($J$2,$R117,COLUMN(C:C),,)</f>
        <v>0</v>
      </c>
      <c r="V117" s="6" cm="1">
        <f t="array" aca="1" ref="V117" ca="1">OFFSET($J$2,$R117,COLUMN(D:D),,)</f>
        <v>0</v>
      </c>
      <c r="W117" s="6" cm="1">
        <f t="array" aca="1" ref="W117" ca="1">OFFSET($J$2,$R117,COLUMN(E:E),,)</f>
        <v>0</v>
      </c>
      <c r="Y117" s="6" t="str">
        <f>'2_MS_Inventory_deal'!$AZ117</f>
        <v>DJ5961-001</v>
      </c>
      <c r="Z117" s="6">
        <f>'2_MS_Inventory_deal'!$BA117</f>
        <v>4</v>
      </c>
      <c r="AA117" s="6">
        <f ca="1">'2_MS_Inventory_deal'!$BB117</f>
        <v>0</v>
      </c>
    </row>
    <row r="118" spans="2:27">
      <c r="B118" s="6">
        <f ca="1">'1_MS_Order_deal'!$BF118</f>
        <v>116</v>
      </c>
      <c r="C118" s="6" t="str">
        <f ca="1">'1_MS_Order_deal'!$BM118</f>
        <v>DR5953-810</v>
      </c>
      <c r="D118" s="44">
        <f ca="1">'1_MS_Order_deal'!$BN118</f>
        <v>44736</v>
      </c>
      <c r="E118" s="6">
        <f ca="1">'1_MS_Order_deal'!$BO118</f>
        <v>6.5</v>
      </c>
      <c r="F118" s="6">
        <f ca="1">'1_MS_Order_deal'!$BP118</f>
        <v>30</v>
      </c>
      <c r="G118" s="6" cm="1">
        <f t="array" aca="1" ref="G118" ca="1">INDEX($AA$3:$AA$230,MATCH($C118&amp;$E118,$Y$3:$Y$230&amp;$Z$3:$Z$230,0))</f>
        <v>0</v>
      </c>
      <c r="H118" s="52"/>
      <c r="I118" s="6" cm="1">
        <f t="array" aca="1" ref="I118" ca="1">SMALL(IF(Inv_QTY&gt;0,ROW($B$3:$B$383)-2,9999),ROW(116:116))</f>
        <v>148</v>
      </c>
      <c r="J118" s="6">
        <v>116</v>
      </c>
      <c r="K118" s="6" t="str" cm="1">
        <f t="array" aca="1" ref="K118" ca="1">OFFSET($B$2,$I118,COLUMN(A:A),,)</f>
        <v>DJ5963-001</v>
      </c>
      <c r="L118" s="44" cm="1">
        <f t="array" aca="1" ref="L118" ca="1">OFFSET($B$2,$I118,COLUMN(B:B),,)</f>
        <v>44736</v>
      </c>
      <c r="M118" s="6" cm="1">
        <f t="array" aca="1" ref="M118" ca="1">OFFSET($B$2,$I118,COLUMN(C:C),,)</f>
        <v>10.5</v>
      </c>
      <c r="N118" s="6" cm="1">
        <f t="array" aca="1" ref="N118" ca="1">OFFSET($B$2,$I118,COLUMN(D:D),,)</f>
        <v>18</v>
      </c>
      <c r="O118" s="6" cm="1">
        <f t="array" aca="1" ref="O118" ca="1">OFFSET($B$2,$I118,COLUMN(E:E),,)</f>
        <v>177</v>
      </c>
      <c r="P118" s="6" cm="1">
        <f t="array" aca="1" ref="P118" ca="1">_xlfn.IFS(AND(N118&gt;O118,O118&lt;120),0,TRUE,1)</f>
        <v>1</v>
      </c>
      <c r="Q118" s="52"/>
      <c r="R118" s="6" cm="1">
        <f t="array" aca="1" ref="R118" ca="1">SMALL(IF(States120=1,ROW($J$3:$J$298)-2,9999),ROW(116:116))</f>
        <v>9999</v>
      </c>
      <c r="S118" s="6" cm="1">
        <f t="array" aca="1" ref="S118" ca="1">OFFSET($J$2,$R118,COLUMN(A:A),,)</f>
        <v>0</v>
      </c>
      <c r="T118" s="44" cm="1">
        <f t="array" aca="1" ref="T118" ca="1">OFFSET($J$2,$R118,COLUMN(B:B),,)</f>
        <v>0</v>
      </c>
      <c r="U118" s="6" cm="1">
        <f t="array" aca="1" ref="U118" ca="1">OFFSET($J$2,$R118,COLUMN(C:C),,)</f>
        <v>0</v>
      </c>
      <c r="V118" s="6" cm="1">
        <f t="array" aca="1" ref="V118" ca="1">OFFSET($J$2,$R118,COLUMN(D:D),,)</f>
        <v>0</v>
      </c>
      <c r="W118" s="6" cm="1">
        <f t="array" aca="1" ref="W118" ca="1">OFFSET($J$2,$R118,COLUMN(E:E),,)</f>
        <v>0</v>
      </c>
      <c r="Y118" s="6" t="str">
        <f>'2_MS_Inventory_deal'!$AZ118</f>
        <v>DJ5961-001</v>
      </c>
      <c r="Z118" s="6">
        <f>'2_MS_Inventory_deal'!$BA118</f>
        <v>4.5</v>
      </c>
      <c r="AA118" s="6">
        <f ca="1">'2_MS_Inventory_deal'!$BB118</f>
        <v>2</v>
      </c>
    </row>
    <row r="119" spans="2:27">
      <c r="B119" s="6">
        <f ca="1">'1_MS_Order_deal'!$BF119</f>
        <v>117</v>
      </c>
      <c r="C119" s="6" t="str">
        <f ca="1">'1_MS_Order_deal'!$BM119</f>
        <v>DR5953-810</v>
      </c>
      <c r="D119" s="44">
        <f ca="1">'1_MS_Order_deal'!$BN119</f>
        <v>44736</v>
      </c>
      <c r="E119" s="6">
        <f ca="1">'1_MS_Order_deal'!$BO119</f>
        <v>7</v>
      </c>
      <c r="F119" s="6">
        <f ca="1">'1_MS_Order_deal'!$BP119</f>
        <v>36</v>
      </c>
      <c r="G119" s="6" cm="1">
        <f t="array" aca="1" ref="G119" ca="1">INDEX($AA$3:$AA$230,MATCH($C119&amp;$E119,$Y$3:$Y$230&amp;$Z$3:$Z$230,0))</f>
        <v>111</v>
      </c>
      <c r="H119" s="52"/>
      <c r="I119" s="6" cm="1">
        <f t="array" aca="1" ref="I119" ca="1">SMALL(IF(Inv_QTY&gt;0,ROW($B$3:$B$383)-2,9999),ROW(117:117))</f>
        <v>149</v>
      </c>
      <c r="J119" s="6">
        <v>117</v>
      </c>
      <c r="K119" s="6" t="str" cm="1">
        <f t="array" aca="1" ref="K119" ca="1">OFFSET($B$2,$I119,COLUMN(A:A),,)</f>
        <v>DJ5963-001</v>
      </c>
      <c r="L119" s="44" cm="1">
        <f t="array" aca="1" ref="L119" ca="1">OFFSET($B$2,$I119,COLUMN(B:B),,)</f>
        <v>44736</v>
      </c>
      <c r="M119" s="6" cm="1">
        <f t="array" aca="1" ref="M119" ca="1">OFFSET($B$2,$I119,COLUMN(C:C),,)</f>
        <v>11.5</v>
      </c>
      <c r="N119" s="6" cm="1">
        <f t="array" aca="1" ref="N119" ca="1">OFFSET($B$2,$I119,COLUMN(D:D),,)</f>
        <v>12</v>
      </c>
      <c r="O119" s="6" cm="1">
        <f t="array" aca="1" ref="O119" ca="1">OFFSET($B$2,$I119,COLUMN(E:E),,)</f>
        <v>126</v>
      </c>
      <c r="P119" s="6" cm="1">
        <f t="array" aca="1" ref="P119" ca="1">_xlfn.IFS(AND(N119&gt;O119,O119&lt;120),0,TRUE,1)</f>
        <v>1</v>
      </c>
      <c r="Q119" s="52"/>
      <c r="R119" s="6" cm="1">
        <f t="array" aca="1" ref="R119" ca="1">SMALL(IF(States120=1,ROW($J$3:$J$298)-2,9999),ROW(117:117))</f>
        <v>9999</v>
      </c>
      <c r="S119" s="6" cm="1">
        <f t="array" aca="1" ref="S119" ca="1">OFFSET($J$2,$R119,COLUMN(A:A),,)</f>
        <v>0</v>
      </c>
      <c r="T119" s="44" cm="1">
        <f t="array" aca="1" ref="T119" ca="1">OFFSET($J$2,$R119,COLUMN(B:B),,)</f>
        <v>0</v>
      </c>
      <c r="U119" s="6" cm="1">
        <f t="array" aca="1" ref="U119" ca="1">OFFSET($J$2,$R119,COLUMN(C:C),,)</f>
        <v>0</v>
      </c>
      <c r="V119" s="6" cm="1">
        <f t="array" aca="1" ref="V119" ca="1">OFFSET($J$2,$R119,COLUMN(D:D),,)</f>
        <v>0</v>
      </c>
      <c r="W119" s="6" cm="1">
        <f t="array" aca="1" ref="W119" ca="1">OFFSET($J$2,$R119,COLUMN(E:E),,)</f>
        <v>0</v>
      </c>
      <c r="Y119" s="6" t="str">
        <f>'2_MS_Inventory_deal'!$AZ119</f>
        <v>DJ5961-001</v>
      </c>
      <c r="Z119" s="6">
        <f>'2_MS_Inventory_deal'!$BA119</f>
        <v>5</v>
      </c>
      <c r="AA119" s="6">
        <f ca="1">'2_MS_Inventory_deal'!$BB119</f>
        <v>2</v>
      </c>
    </row>
    <row r="120" spans="2:27">
      <c r="B120" s="6">
        <f ca="1">'1_MS_Order_deal'!$BF120</f>
        <v>118</v>
      </c>
      <c r="C120" s="6" t="str">
        <f ca="1">'1_MS_Order_deal'!$BM120</f>
        <v>DR5953-810</v>
      </c>
      <c r="D120" s="44">
        <f ca="1">'1_MS_Order_deal'!$BN120</f>
        <v>44736</v>
      </c>
      <c r="E120" s="6">
        <f ca="1">'1_MS_Order_deal'!$BO120</f>
        <v>7.5</v>
      </c>
      <c r="F120" s="6">
        <f ca="1">'1_MS_Order_deal'!$BP120</f>
        <v>48</v>
      </c>
      <c r="G120" s="6" cm="1">
        <f t="array" aca="1" ref="G120" ca="1">INDEX($AA$3:$AA$230,MATCH($C120&amp;$E120,$Y$3:$Y$230&amp;$Z$3:$Z$230,0))</f>
        <v>81</v>
      </c>
      <c r="H120" s="52"/>
      <c r="I120" s="6" cm="1">
        <f t="array" aca="1" ref="I120" ca="1">SMALL(IF(Inv_QTY&gt;0,ROW($B$3:$B$383)-2,9999),ROW(118:118))</f>
        <v>150</v>
      </c>
      <c r="J120" s="6">
        <v>118</v>
      </c>
      <c r="K120" s="6" t="str" cm="1">
        <f t="array" aca="1" ref="K120" ca="1">OFFSET($B$2,$I120,COLUMN(A:A),,)</f>
        <v>DJ5963-001</v>
      </c>
      <c r="L120" s="44" cm="1">
        <f t="array" aca="1" ref="L120" ca="1">OFFSET($B$2,$I120,COLUMN(B:B),,)</f>
        <v>44736</v>
      </c>
      <c r="M120" s="6" cm="1">
        <f t="array" aca="1" ref="M120" ca="1">OFFSET($B$2,$I120,COLUMN(C:C),,)</f>
        <v>12</v>
      </c>
      <c r="N120" s="6" cm="1">
        <f t="array" aca="1" ref="N120" ca="1">OFFSET($B$2,$I120,COLUMN(D:D),,)</f>
        <v>6</v>
      </c>
      <c r="O120" s="6" cm="1">
        <f t="array" aca="1" ref="O120" ca="1">OFFSET($B$2,$I120,COLUMN(E:E),,)</f>
        <v>244</v>
      </c>
      <c r="P120" s="6" cm="1">
        <f t="array" aca="1" ref="P120" ca="1">_xlfn.IFS(AND(N120&gt;O120,O120&lt;120),0,TRUE,1)</f>
        <v>1</v>
      </c>
      <c r="Q120" s="52"/>
      <c r="R120" s="6" cm="1">
        <f t="array" aca="1" ref="R120" ca="1">SMALL(IF(States120=1,ROW($J$3:$J$298)-2,9999),ROW(118:118))</f>
        <v>9999</v>
      </c>
      <c r="S120" s="6" cm="1">
        <f t="array" aca="1" ref="S120" ca="1">OFFSET($J$2,$R120,COLUMN(A:A),,)</f>
        <v>0</v>
      </c>
      <c r="T120" s="44" cm="1">
        <f t="array" aca="1" ref="T120" ca="1">OFFSET($J$2,$R120,COLUMN(B:B),,)</f>
        <v>0</v>
      </c>
      <c r="U120" s="6" cm="1">
        <f t="array" aca="1" ref="U120" ca="1">OFFSET($J$2,$R120,COLUMN(C:C),,)</f>
        <v>0</v>
      </c>
      <c r="V120" s="6" cm="1">
        <f t="array" aca="1" ref="V120" ca="1">OFFSET($J$2,$R120,COLUMN(D:D),,)</f>
        <v>0</v>
      </c>
      <c r="W120" s="6" cm="1">
        <f t="array" aca="1" ref="W120" ca="1">OFFSET($J$2,$R120,COLUMN(E:E),,)</f>
        <v>0</v>
      </c>
      <c r="Y120" s="6" t="str">
        <f>'2_MS_Inventory_deal'!$AZ120</f>
        <v>DJ5961-001</v>
      </c>
      <c r="Z120" s="6">
        <f>'2_MS_Inventory_deal'!$BA120</f>
        <v>5.5</v>
      </c>
      <c r="AA120" s="6">
        <f ca="1">'2_MS_Inventory_deal'!$BB120</f>
        <v>2</v>
      </c>
    </row>
    <row r="121" spans="2:27">
      <c r="B121" s="6">
        <f ca="1">'1_MS_Order_deal'!$BF121</f>
        <v>119</v>
      </c>
      <c r="C121" s="6" t="str">
        <f ca="1">'1_MS_Order_deal'!$BM121</f>
        <v>DR5953-810</v>
      </c>
      <c r="D121" s="44">
        <f ca="1">'1_MS_Order_deal'!$BN121</f>
        <v>44736</v>
      </c>
      <c r="E121" s="6">
        <f ca="1">'1_MS_Order_deal'!$BO121</f>
        <v>8</v>
      </c>
      <c r="F121" s="6">
        <f ca="1">'1_MS_Order_deal'!$BP121</f>
        <v>60</v>
      </c>
      <c r="G121" s="6" cm="1">
        <f t="array" aca="1" ref="G121" ca="1">INDEX($AA$3:$AA$230,MATCH($C121&amp;$E121,$Y$3:$Y$230&amp;$Z$3:$Z$230,0))</f>
        <v>0</v>
      </c>
      <c r="H121" s="52"/>
      <c r="I121" s="6" cm="1">
        <f t="array" aca="1" ref="I121" ca="1">SMALL(IF(Inv_QTY&gt;0,ROW($B$3:$B$383)-2,9999),ROW(119:119))</f>
        <v>151</v>
      </c>
      <c r="J121" s="6">
        <v>119</v>
      </c>
      <c r="K121" s="6" t="str" cm="1">
        <f t="array" aca="1" ref="K121" ca="1">OFFSET($B$2,$I121,COLUMN(A:A),,)</f>
        <v>DJ5963-001</v>
      </c>
      <c r="L121" s="44" cm="1">
        <f t="array" aca="1" ref="L121" ca="1">OFFSET($B$2,$I121,COLUMN(B:B),,)</f>
        <v>44736</v>
      </c>
      <c r="M121" s="6" cm="1">
        <f t="array" aca="1" ref="M121" ca="1">OFFSET($B$2,$I121,COLUMN(C:C),,)</f>
        <v>12.5</v>
      </c>
      <c r="N121" s="6" cm="1">
        <f t="array" aca="1" ref="N121" ca="1">OFFSET($B$2,$I121,COLUMN(D:D),,)</f>
        <v>6</v>
      </c>
      <c r="O121" s="6" cm="1">
        <f t="array" aca="1" ref="O121" ca="1">OFFSET($B$2,$I121,COLUMN(E:E),,)</f>
        <v>37</v>
      </c>
      <c r="P121" s="6" cm="1">
        <f t="array" aca="1" ref="P121" ca="1">_xlfn.IFS(AND(N121&gt;O121,O121&lt;120),0,TRUE,1)</f>
        <v>1</v>
      </c>
      <c r="Q121" s="52"/>
      <c r="R121" s="6" cm="1">
        <f t="array" aca="1" ref="R121" ca="1">SMALL(IF(States120=1,ROW($J$3:$J$298)-2,9999),ROW(119:119))</f>
        <v>9999</v>
      </c>
      <c r="S121" s="6" cm="1">
        <f t="array" aca="1" ref="S121" ca="1">OFFSET($J$2,$R121,COLUMN(A:A),,)</f>
        <v>0</v>
      </c>
      <c r="T121" s="44" cm="1">
        <f t="array" aca="1" ref="T121" ca="1">OFFSET($J$2,$R121,COLUMN(B:B),,)</f>
        <v>0</v>
      </c>
      <c r="U121" s="6" cm="1">
        <f t="array" aca="1" ref="U121" ca="1">OFFSET($J$2,$R121,COLUMN(C:C),,)</f>
        <v>0</v>
      </c>
      <c r="V121" s="6" cm="1">
        <f t="array" aca="1" ref="V121" ca="1">OFFSET($J$2,$R121,COLUMN(D:D),,)</f>
        <v>0</v>
      </c>
      <c r="W121" s="6" cm="1">
        <f t="array" aca="1" ref="W121" ca="1">OFFSET($J$2,$R121,COLUMN(E:E),,)</f>
        <v>0</v>
      </c>
      <c r="Y121" s="6" t="str">
        <f>'2_MS_Inventory_deal'!$AZ121</f>
        <v>DJ5961-001</v>
      </c>
      <c r="Z121" s="6">
        <f>'2_MS_Inventory_deal'!$BA121</f>
        <v>6</v>
      </c>
      <c r="AA121" s="6">
        <f ca="1">'2_MS_Inventory_deal'!$BB121</f>
        <v>0</v>
      </c>
    </row>
    <row r="122" spans="2:27">
      <c r="B122" s="6">
        <f ca="1">'1_MS_Order_deal'!$BF122</f>
        <v>120</v>
      </c>
      <c r="C122" s="6" t="str">
        <f ca="1">'1_MS_Order_deal'!$BM122</f>
        <v>DR5953-810</v>
      </c>
      <c r="D122" s="44">
        <f ca="1">'1_MS_Order_deal'!$BN122</f>
        <v>44736</v>
      </c>
      <c r="E122" s="6">
        <f ca="1">'1_MS_Order_deal'!$BO122</f>
        <v>8.5</v>
      </c>
      <c r="F122" s="6">
        <f ca="1">'1_MS_Order_deal'!$BP122</f>
        <v>84</v>
      </c>
      <c r="G122" s="6" cm="1">
        <f t="array" aca="1" ref="G122" ca="1">INDEX($AA$3:$AA$230,MATCH($C122&amp;$E122,$Y$3:$Y$230&amp;$Z$3:$Z$230,0))</f>
        <v>0</v>
      </c>
      <c r="H122" s="52"/>
      <c r="I122" s="6" cm="1">
        <f t="array" aca="1" ref="I122" ca="1">SMALL(IF(Inv_QTY&gt;0,ROW($B$3:$B$383)-2,9999),ROW(120:120))</f>
        <v>152</v>
      </c>
      <c r="J122" s="6">
        <v>120</v>
      </c>
      <c r="K122" s="6" t="str" cm="1">
        <f t="array" aca="1" ref="K122" ca="1">OFFSET($B$2,$I122,COLUMN(A:A),,)</f>
        <v>DJ5963-001</v>
      </c>
      <c r="L122" s="44" cm="1">
        <f t="array" aca="1" ref="L122" ca="1">OFFSET($B$2,$I122,COLUMN(B:B),,)</f>
        <v>44736</v>
      </c>
      <c r="M122" s="6" cm="1">
        <f t="array" aca="1" ref="M122" ca="1">OFFSET($B$2,$I122,COLUMN(C:C),,)</f>
        <v>13</v>
      </c>
      <c r="N122" s="6" cm="1">
        <f t="array" aca="1" ref="N122" ca="1">OFFSET($B$2,$I122,COLUMN(D:D),,)</f>
        <v>6</v>
      </c>
      <c r="O122" s="6" cm="1">
        <f t="array" aca="1" ref="O122" ca="1">OFFSET($B$2,$I122,COLUMN(E:E),,)</f>
        <v>18</v>
      </c>
      <c r="P122" s="6" cm="1">
        <f t="array" aca="1" ref="P122" ca="1">_xlfn.IFS(AND(N122&gt;O122,O122&lt;120),0,TRUE,1)</f>
        <v>1</v>
      </c>
      <c r="Q122" s="52"/>
      <c r="R122" s="6" cm="1">
        <f t="array" aca="1" ref="R122" ca="1">SMALL(IF(States120=1,ROW($J$3:$J$298)-2,9999),ROW(120:120))</f>
        <v>9999</v>
      </c>
      <c r="S122" s="6" cm="1">
        <f t="array" aca="1" ref="S122" ca="1">OFFSET($J$2,$R122,COLUMN(A:A),,)</f>
        <v>0</v>
      </c>
      <c r="T122" s="44" cm="1">
        <f t="array" aca="1" ref="T122" ca="1">OFFSET($J$2,$R122,COLUMN(B:B),,)</f>
        <v>0</v>
      </c>
      <c r="U122" s="6" cm="1">
        <f t="array" aca="1" ref="U122" ca="1">OFFSET($J$2,$R122,COLUMN(C:C),,)</f>
        <v>0</v>
      </c>
      <c r="V122" s="6" cm="1">
        <f t="array" aca="1" ref="V122" ca="1">OFFSET($J$2,$R122,COLUMN(D:D),,)</f>
        <v>0</v>
      </c>
      <c r="W122" s="6" cm="1">
        <f t="array" aca="1" ref="W122" ca="1">OFFSET($J$2,$R122,COLUMN(E:E),,)</f>
        <v>0</v>
      </c>
      <c r="Y122" s="6" t="str">
        <f>'2_MS_Inventory_deal'!$AZ122</f>
        <v>DJ5961-001</v>
      </c>
      <c r="Z122" s="6">
        <f>'2_MS_Inventory_deal'!$BA122</f>
        <v>6.5</v>
      </c>
      <c r="AA122" s="6">
        <f ca="1">'2_MS_Inventory_deal'!$BB122</f>
        <v>4</v>
      </c>
    </row>
    <row r="123" spans="2:27">
      <c r="B123" s="6">
        <f ca="1">'1_MS_Order_deal'!$BF123</f>
        <v>121</v>
      </c>
      <c r="C123" s="6" t="str">
        <f ca="1">'1_MS_Order_deal'!$BM123</f>
        <v>DR5953-810</v>
      </c>
      <c r="D123" s="44">
        <f ca="1">'1_MS_Order_deal'!$BN123</f>
        <v>44736</v>
      </c>
      <c r="E123" s="6">
        <f ca="1">'1_MS_Order_deal'!$BO123</f>
        <v>9</v>
      </c>
      <c r="F123" s="6">
        <f ca="1">'1_MS_Order_deal'!$BP123</f>
        <v>96</v>
      </c>
      <c r="G123" s="6" cm="1">
        <f t="array" aca="1" ref="G123" ca="1">INDEX($AA$3:$AA$230,MATCH($C123&amp;$E123,$Y$3:$Y$230&amp;$Z$3:$Z$230,0))</f>
        <v>0</v>
      </c>
      <c r="H123" s="52"/>
      <c r="I123" s="6" cm="1">
        <f t="array" aca="1" ref="I123" ca="1">SMALL(IF(Inv_QTY&gt;0,ROW($B$3:$B$383)-2,9999),ROW(121:121))</f>
        <v>153</v>
      </c>
      <c r="J123" s="6">
        <v>121</v>
      </c>
      <c r="K123" s="6" t="str" cm="1">
        <f t="array" aca="1" ref="K123" ca="1">OFFSET($B$2,$I123,COLUMN(A:A),,)</f>
        <v>DR5952-810</v>
      </c>
      <c r="L123" s="44" cm="1">
        <f t="array" aca="1" ref="L123" ca="1">OFFSET($B$2,$I123,COLUMN(B:B),,)</f>
        <v>44736</v>
      </c>
      <c r="M123" s="6" cm="1">
        <f t="array" aca="1" ref="M123" ca="1">OFFSET($B$2,$I123,COLUMN(C:C),,)</f>
        <v>6.5</v>
      </c>
      <c r="N123" s="6" cm="1">
        <f t="array" aca="1" ref="N123" ca="1">OFFSET($B$2,$I123,COLUMN(D:D),,)</f>
        <v>6</v>
      </c>
      <c r="O123" s="6" cm="1">
        <f t="array" aca="1" ref="O123" ca="1">OFFSET($B$2,$I123,COLUMN(E:E),,)</f>
        <v>1</v>
      </c>
      <c r="P123" s="6" cm="1">
        <f t="array" aca="1" ref="P123" ca="1">_xlfn.IFS(AND(N123&gt;O123,O123&lt;120),0,TRUE,1)</f>
        <v>0</v>
      </c>
      <c r="Q123" s="52"/>
      <c r="R123" s="52"/>
      <c r="S123" s="52"/>
      <c r="Y123" s="6" t="str">
        <f>'2_MS_Inventory_deal'!$AZ123</f>
        <v>DJ5961-001</v>
      </c>
      <c r="Z123" s="6">
        <f>'2_MS_Inventory_deal'!$BA123</f>
        <v>7</v>
      </c>
      <c r="AA123" s="6">
        <f ca="1">'2_MS_Inventory_deal'!$BB123</f>
        <v>143</v>
      </c>
    </row>
    <row r="124" spans="2:27">
      <c r="B124" s="6">
        <f ca="1">'1_MS_Order_deal'!$BF124</f>
        <v>122</v>
      </c>
      <c r="C124" s="6" t="str">
        <f ca="1">'1_MS_Order_deal'!$BM124</f>
        <v>DR5953-810</v>
      </c>
      <c r="D124" s="44">
        <f ca="1">'1_MS_Order_deal'!$BN124</f>
        <v>44736</v>
      </c>
      <c r="E124" s="6">
        <f ca="1">'1_MS_Order_deal'!$BO124</f>
        <v>9.5</v>
      </c>
      <c r="F124" s="6">
        <f ca="1">'1_MS_Order_deal'!$BP124</f>
        <v>96</v>
      </c>
      <c r="G124" s="6" cm="1">
        <f t="array" aca="1" ref="G124" ca="1">INDEX($AA$3:$AA$230,MATCH($C124&amp;$E124,$Y$3:$Y$230&amp;$Z$3:$Z$230,0))</f>
        <v>2</v>
      </c>
      <c r="H124" s="52"/>
      <c r="I124" s="6" cm="1">
        <f t="array" aca="1" ref="I124" ca="1">SMALL(IF(Inv_QTY&gt;0,ROW($B$3:$B$383)-2,9999),ROW(122:122))</f>
        <v>154</v>
      </c>
      <c r="J124" s="6">
        <v>122</v>
      </c>
      <c r="K124" s="6" t="str" cm="1">
        <f t="array" aca="1" ref="K124" ca="1">OFFSET($B$2,$I124,COLUMN(A:A),,)</f>
        <v>DR5952-810</v>
      </c>
      <c r="L124" s="44" cm="1">
        <f t="array" aca="1" ref="L124" ca="1">OFFSET($B$2,$I124,COLUMN(B:B),,)</f>
        <v>44736</v>
      </c>
      <c r="M124" s="6" cm="1">
        <f t="array" aca="1" ref="M124" ca="1">OFFSET($B$2,$I124,COLUMN(C:C),,)</f>
        <v>7</v>
      </c>
      <c r="N124" s="6" cm="1">
        <f t="array" aca="1" ref="N124" ca="1">OFFSET($B$2,$I124,COLUMN(D:D),,)</f>
        <v>54</v>
      </c>
      <c r="O124" s="6" cm="1">
        <f t="array" aca="1" ref="O124" ca="1">OFFSET($B$2,$I124,COLUMN(E:E),,)</f>
        <v>12</v>
      </c>
      <c r="P124" s="6" cm="1">
        <f t="array" aca="1" ref="P124" ca="1">_xlfn.IFS(AND(N124&gt;O124,O124&lt;120),0,TRUE,1)</f>
        <v>0</v>
      </c>
      <c r="Q124" s="52"/>
      <c r="R124" s="52"/>
      <c r="S124" s="52"/>
      <c r="Y124" s="6" t="str">
        <f>'2_MS_Inventory_deal'!$AZ124</f>
        <v>DJ5961-001</v>
      </c>
      <c r="Z124" s="6">
        <f>'2_MS_Inventory_deal'!$BA124</f>
        <v>7.5</v>
      </c>
      <c r="AA124" s="6">
        <f ca="1">'2_MS_Inventory_deal'!$BB124</f>
        <v>98</v>
      </c>
    </row>
    <row r="125" spans="2:27">
      <c r="B125" s="6">
        <f ca="1">'1_MS_Order_deal'!$BF125</f>
        <v>123</v>
      </c>
      <c r="C125" s="6" t="str">
        <f ca="1">'1_MS_Order_deal'!$BM125</f>
        <v>DR5953-810</v>
      </c>
      <c r="D125" s="44">
        <f ca="1">'1_MS_Order_deal'!$BN125</f>
        <v>44736</v>
      </c>
      <c r="E125" s="6">
        <f ca="1">'1_MS_Order_deal'!$BO125</f>
        <v>10</v>
      </c>
      <c r="F125" s="6">
        <f ca="1">'1_MS_Order_deal'!$BP125</f>
        <v>84</v>
      </c>
      <c r="G125" s="6" cm="1">
        <f t="array" aca="1" ref="G125" ca="1">INDEX($AA$3:$AA$230,MATCH($C125&amp;$E125,$Y$3:$Y$230&amp;$Z$3:$Z$230,0))</f>
        <v>0</v>
      </c>
      <c r="H125" s="52"/>
      <c r="I125" s="6" cm="1">
        <f t="array" aca="1" ref="I125" ca="1">SMALL(IF(Inv_QTY&gt;0,ROW($B$3:$B$383)-2,9999),ROW(123:123))</f>
        <v>155</v>
      </c>
      <c r="J125" s="6">
        <v>123</v>
      </c>
      <c r="K125" s="6" t="str" cm="1">
        <f t="array" aca="1" ref="K125" ca="1">OFFSET($B$2,$I125,COLUMN(A:A),,)</f>
        <v>DR5952-810</v>
      </c>
      <c r="L125" s="44" cm="1">
        <f t="array" aca="1" ref="L125" ca="1">OFFSET($B$2,$I125,COLUMN(B:B),,)</f>
        <v>44736</v>
      </c>
      <c r="M125" s="6" cm="1">
        <f t="array" aca="1" ref="M125" ca="1">OFFSET($B$2,$I125,COLUMN(C:C),,)</f>
        <v>7.5</v>
      </c>
      <c r="N125" s="6" cm="1">
        <f t="array" aca="1" ref="N125" ca="1">OFFSET($B$2,$I125,COLUMN(D:D),,)</f>
        <v>90</v>
      </c>
      <c r="O125" s="6" cm="1">
        <f t="array" aca="1" ref="O125" ca="1">OFFSET($B$2,$I125,COLUMN(E:E),,)</f>
        <v>19</v>
      </c>
      <c r="P125" s="6" cm="1">
        <f t="array" aca="1" ref="P125" ca="1">_xlfn.IFS(AND(N125&gt;O125,O125&lt;120),0,TRUE,1)</f>
        <v>0</v>
      </c>
      <c r="Q125" s="52"/>
      <c r="R125" s="52"/>
      <c r="S125" s="52"/>
      <c r="Y125" s="6" t="str">
        <f>'2_MS_Inventory_deal'!$AZ125</f>
        <v>DJ5961-001</v>
      </c>
      <c r="Z125" s="6">
        <f>'2_MS_Inventory_deal'!$BA125</f>
        <v>8</v>
      </c>
      <c r="AA125" s="6">
        <f ca="1">'2_MS_Inventory_deal'!$BB125</f>
        <v>158</v>
      </c>
    </row>
    <row r="126" spans="2:27">
      <c r="B126" s="6">
        <f ca="1">'1_MS_Order_deal'!$BF126</f>
        <v>124</v>
      </c>
      <c r="C126" s="6" t="str">
        <f ca="1">'1_MS_Order_deal'!$BM126</f>
        <v>DR5953-810</v>
      </c>
      <c r="D126" s="44">
        <f ca="1">'1_MS_Order_deal'!$BN126</f>
        <v>44736</v>
      </c>
      <c r="E126" s="6">
        <f ca="1">'1_MS_Order_deal'!$BO126</f>
        <v>10.5</v>
      </c>
      <c r="F126" s="6">
        <f ca="1">'1_MS_Order_deal'!$BP126</f>
        <v>72</v>
      </c>
      <c r="G126" s="6" cm="1">
        <f t="array" aca="1" ref="G126" ca="1">INDEX($AA$3:$AA$230,MATCH($C126&amp;$E126,$Y$3:$Y$230&amp;$Z$3:$Z$230,0))</f>
        <v>66</v>
      </c>
      <c r="H126" s="52"/>
      <c r="I126" s="6" cm="1">
        <f t="array" aca="1" ref="I126" ca="1">SMALL(IF(Inv_QTY&gt;0,ROW($B$3:$B$383)-2,9999),ROW(124:124))</f>
        <v>156</v>
      </c>
      <c r="J126" s="6">
        <v>124</v>
      </c>
      <c r="K126" s="6" t="str" cm="1">
        <f t="array" aca="1" ref="K126" ca="1">OFFSET($B$2,$I126,COLUMN(A:A),,)</f>
        <v>DR5952-810</v>
      </c>
      <c r="L126" s="44" cm="1">
        <f t="array" aca="1" ref="L126" ca="1">OFFSET($B$2,$I126,COLUMN(B:B),,)</f>
        <v>44736</v>
      </c>
      <c r="M126" s="6" cm="1">
        <f t="array" aca="1" ref="M126" ca="1">OFFSET($B$2,$I126,COLUMN(C:C),,)</f>
        <v>8</v>
      </c>
      <c r="N126" s="6" cm="1">
        <f t="array" aca="1" ref="N126" ca="1">OFFSET($B$2,$I126,COLUMN(D:D),,)</f>
        <v>156</v>
      </c>
      <c r="O126" s="6" cm="1">
        <f t="array" aca="1" ref="O126" ca="1">OFFSET($B$2,$I126,COLUMN(E:E),,)</f>
        <v>1</v>
      </c>
      <c r="P126" s="6" cm="1">
        <f t="array" aca="1" ref="P126" ca="1">_xlfn.IFS(AND(N126&gt;O126,O126&lt;120),0,TRUE,1)</f>
        <v>0</v>
      </c>
      <c r="Q126" s="52"/>
      <c r="R126" s="52"/>
      <c r="S126" s="52"/>
      <c r="Y126" s="6" t="str">
        <f>'2_MS_Inventory_deal'!$AZ126</f>
        <v>DJ5961-001</v>
      </c>
      <c r="Z126" s="6">
        <f>'2_MS_Inventory_deal'!$BA126</f>
        <v>8.5</v>
      </c>
      <c r="AA126" s="6">
        <f ca="1">'2_MS_Inventory_deal'!$BB126</f>
        <v>97</v>
      </c>
    </row>
    <row r="127" spans="2:27">
      <c r="B127" s="6">
        <f ca="1">'1_MS_Order_deal'!$BF127</f>
        <v>125</v>
      </c>
      <c r="C127" s="6" t="str">
        <f ca="1">'1_MS_Order_deal'!$BM127</f>
        <v>DR5953-810</v>
      </c>
      <c r="D127" s="44">
        <f ca="1">'1_MS_Order_deal'!$BN127</f>
        <v>44736</v>
      </c>
      <c r="E127" s="6">
        <f ca="1">'1_MS_Order_deal'!$BO127</f>
        <v>11</v>
      </c>
      <c r="F127" s="6">
        <f ca="1">'1_MS_Order_deal'!$BP127</f>
        <v>54</v>
      </c>
      <c r="G127" s="6" cm="1">
        <f t="array" aca="1" ref="G127" ca="1">INDEX($AA$3:$AA$230,MATCH($C127&amp;$E127,$Y$3:$Y$230&amp;$Z$3:$Z$230,0))</f>
        <v>0</v>
      </c>
      <c r="H127" s="52"/>
      <c r="I127" s="6" cm="1">
        <f t="array" aca="1" ref="I127" ca="1">SMALL(IF(Inv_QTY&gt;0,ROW($B$3:$B$383)-2,9999),ROW(125:125))</f>
        <v>157</v>
      </c>
      <c r="J127" s="6">
        <v>125</v>
      </c>
      <c r="K127" s="6" t="str" cm="1">
        <f t="array" aca="1" ref="K127" ca="1">OFFSET($B$2,$I127,COLUMN(A:A),,)</f>
        <v>DR5952-810</v>
      </c>
      <c r="L127" s="44" cm="1">
        <f t="array" aca="1" ref="L127" ca="1">OFFSET($B$2,$I127,COLUMN(B:B),,)</f>
        <v>44736</v>
      </c>
      <c r="M127" s="6" cm="1">
        <f t="array" aca="1" ref="M127" ca="1">OFFSET($B$2,$I127,COLUMN(C:C),,)</f>
        <v>8.5</v>
      </c>
      <c r="N127" s="6" cm="1">
        <f t="array" aca="1" ref="N127" ca="1">OFFSET($B$2,$I127,COLUMN(D:D),,)</f>
        <v>156</v>
      </c>
      <c r="O127" s="6" cm="1">
        <f t="array" aca="1" ref="O127" ca="1">OFFSET($B$2,$I127,COLUMN(E:E),,)</f>
        <v>2</v>
      </c>
      <c r="P127" s="6" cm="1">
        <f t="array" aca="1" ref="P127" ca="1">_xlfn.IFS(AND(N127&gt;O127,O127&lt;120),0,TRUE,1)</f>
        <v>0</v>
      </c>
      <c r="Q127" s="52"/>
      <c r="R127" s="52"/>
      <c r="S127" s="52"/>
      <c r="Y127" s="6" t="str">
        <f>'2_MS_Inventory_deal'!$AZ127</f>
        <v>DJ5961-001</v>
      </c>
      <c r="Z127" s="6">
        <f>'2_MS_Inventory_deal'!$BA127</f>
        <v>9</v>
      </c>
      <c r="AA127" s="6">
        <f ca="1">'2_MS_Inventory_deal'!$BB127</f>
        <v>59</v>
      </c>
    </row>
    <row r="128" spans="2:27">
      <c r="B128" s="6">
        <f ca="1">'1_MS_Order_deal'!$BF128</f>
        <v>126</v>
      </c>
      <c r="C128" s="6" t="str">
        <f ca="1">'1_MS_Order_deal'!$BM128</f>
        <v>DR5953-810</v>
      </c>
      <c r="D128" s="44">
        <f ca="1">'1_MS_Order_deal'!$BN128</f>
        <v>44736</v>
      </c>
      <c r="E128" s="6">
        <f ca="1">'1_MS_Order_deal'!$BO128</f>
        <v>11.5</v>
      </c>
      <c r="F128" s="6">
        <f ca="1">'1_MS_Order_deal'!$BP128</f>
        <v>24</v>
      </c>
      <c r="G128" s="6" cm="1">
        <f t="array" aca="1" ref="G128" ca="1">INDEX($AA$3:$AA$230,MATCH($C128&amp;$E128,$Y$3:$Y$230&amp;$Z$3:$Z$230,0))</f>
        <v>0</v>
      </c>
      <c r="H128" s="52"/>
      <c r="I128" s="6" cm="1">
        <f t="array" aca="1" ref="I128" ca="1">SMALL(IF(Inv_QTY&gt;0,ROW($B$3:$B$383)-2,9999),ROW(126:126))</f>
        <v>158</v>
      </c>
      <c r="J128" s="6">
        <v>126</v>
      </c>
      <c r="K128" s="6" t="str" cm="1">
        <f t="array" aca="1" ref="K128" ca="1">OFFSET($B$2,$I128,COLUMN(A:A),,)</f>
        <v>DR5952-810</v>
      </c>
      <c r="L128" s="44" cm="1">
        <f t="array" aca="1" ref="L128" ca="1">OFFSET($B$2,$I128,COLUMN(B:B),,)</f>
        <v>44736</v>
      </c>
      <c r="M128" s="6" cm="1">
        <f t="array" aca="1" ref="M128" ca="1">OFFSET($B$2,$I128,COLUMN(C:C),,)</f>
        <v>9</v>
      </c>
      <c r="N128" s="6" cm="1">
        <f t="array" aca="1" ref="N128" ca="1">OFFSET($B$2,$I128,COLUMN(D:D),,)</f>
        <v>186</v>
      </c>
      <c r="O128" s="6" cm="1">
        <f t="array" aca="1" ref="O128" ca="1">OFFSET($B$2,$I128,COLUMN(E:E),,)</f>
        <v>4</v>
      </c>
      <c r="P128" s="6" cm="1">
        <f t="array" aca="1" ref="P128" ca="1">_xlfn.IFS(AND(N128&gt;O128,O128&lt;120),0,TRUE,1)</f>
        <v>0</v>
      </c>
      <c r="Q128" s="52"/>
      <c r="R128" s="52"/>
      <c r="S128" s="52"/>
      <c r="Y128" s="6" t="str">
        <f>'2_MS_Inventory_deal'!$AZ128</f>
        <v>DJ5961-001</v>
      </c>
      <c r="Z128" s="6">
        <f>'2_MS_Inventory_deal'!$BA128</f>
        <v>9.5</v>
      </c>
      <c r="AA128" s="6">
        <f ca="1">'2_MS_Inventory_deal'!$BB128</f>
        <v>163</v>
      </c>
    </row>
    <row r="129" spans="2:27">
      <c r="B129" s="6">
        <f ca="1">'1_MS_Order_deal'!$BF129</f>
        <v>127</v>
      </c>
      <c r="C129" s="6" t="str">
        <f ca="1">'1_MS_Order_deal'!$BM129</f>
        <v>DR5953-810</v>
      </c>
      <c r="D129" s="44">
        <f ca="1">'1_MS_Order_deal'!$BN129</f>
        <v>44736</v>
      </c>
      <c r="E129" s="6">
        <f ca="1">'1_MS_Order_deal'!$BO129</f>
        <v>12</v>
      </c>
      <c r="F129" s="6">
        <f ca="1">'1_MS_Order_deal'!$BP129</f>
        <v>18</v>
      </c>
      <c r="G129" s="6" cm="1">
        <f t="array" aca="1" ref="G129" ca="1">INDEX($AA$3:$AA$230,MATCH($C129&amp;$E129,$Y$3:$Y$230&amp;$Z$3:$Z$230,0))</f>
        <v>0</v>
      </c>
      <c r="H129" s="52"/>
      <c r="I129" s="6" cm="1">
        <f t="array" aca="1" ref="I129" ca="1">SMALL(IF(Inv_QTY&gt;0,ROW($B$3:$B$383)-2,9999),ROW(127:127))</f>
        <v>160</v>
      </c>
      <c r="J129" s="6">
        <v>127</v>
      </c>
      <c r="K129" s="6" t="str" cm="1">
        <f t="array" aca="1" ref="K129" ca="1">OFFSET($B$2,$I129,COLUMN(A:A),,)</f>
        <v>DR5952-810</v>
      </c>
      <c r="L129" s="44" cm="1">
        <f t="array" aca="1" ref="L129" ca="1">OFFSET($B$2,$I129,COLUMN(B:B),,)</f>
        <v>44736</v>
      </c>
      <c r="M129" s="6" cm="1">
        <f t="array" aca="1" ref="M129" ca="1">OFFSET($B$2,$I129,COLUMN(C:C),,)</f>
        <v>10</v>
      </c>
      <c r="N129" s="6" cm="1">
        <f t="array" aca="1" ref="N129" ca="1">OFFSET($B$2,$I129,COLUMN(D:D),,)</f>
        <v>132</v>
      </c>
      <c r="O129" s="6" cm="1">
        <f t="array" aca="1" ref="O129" ca="1">OFFSET($B$2,$I129,COLUMN(E:E),,)</f>
        <v>4</v>
      </c>
      <c r="P129" s="6" cm="1">
        <f t="array" aca="1" ref="P129" ca="1">_xlfn.IFS(AND(N129&gt;O129,O129&lt;120),0,TRUE,1)</f>
        <v>0</v>
      </c>
      <c r="Q129" s="52"/>
      <c r="R129" s="52"/>
      <c r="S129" s="52"/>
      <c r="Y129" s="6" t="str">
        <f>'2_MS_Inventory_deal'!$AZ129</f>
        <v>DJ5961-001</v>
      </c>
      <c r="Z129" s="6">
        <f>'2_MS_Inventory_deal'!$BA129</f>
        <v>10</v>
      </c>
      <c r="AA129" s="6">
        <f ca="1">'2_MS_Inventory_deal'!$BB129</f>
        <v>255</v>
      </c>
    </row>
    <row r="130" spans="2:27">
      <c r="B130" s="6">
        <f ca="1">'1_MS_Order_deal'!$BF130</f>
        <v>128</v>
      </c>
      <c r="C130" s="6" t="str">
        <f ca="1">'1_MS_Order_deal'!$BM130</f>
        <v>DR5953-810</v>
      </c>
      <c r="D130" s="44">
        <f ca="1">'1_MS_Order_deal'!$BN130</f>
        <v>44736</v>
      </c>
      <c r="E130" s="6">
        <f ca="1">'1_MS_Order_deal'!$BO130</f>
        <v>12.5</v>
      </c>
      <c r="F130" s="6">
        <f ca="1">'1_MS_Order_deal'!$BP130</f>
        <v>6</v>
      </c>
      <c r="G130" s="6" cm="1">
        <f t="array" aca="1" ref="G130" ca="1">INDEX($AA$3:$AA$230,MATCH($C130&amp;$E130,$Y$3:$Y$230&amp;$Z$3:$Z$230,0))</f>
        <v>0</v>
      </c>
      <c r="H130" s="52"/>
      <c r="I130" s="6" cm="1">
        <f t="array" aca="1" ref="I130" ca="1">SMALL(IF(Inv_QTY&gt;0,ROW($B$3:$B$383)-2,9999),ROW(128:128))</f>
        <v>162</v>
      </c>
      <c r="J130" s="6">
        <v>128</v>
      </c>
      <c r="K130" s="6" t="str" cm="1">
        <f t="array" aca="1" ref="K130" ca="1">OFFSET($B$2,$I130,COLUMN(A:A),,)</f>
        <v>DR5952-810</v>
      </c>
      <c r="L130" s="44" cm="1">
        <f t="array" aca="1" ref="L130" ca="1">OFFSET($B$2,$I130,COLUMN(B:B),,)</f>
        <v>44736</v>
      </c>
      <c r="M130" s="6" cm="1">
        <f t="array" aca="1" ref="M130" ca="1">OFFSET($B$2,$I130,COLUMN(C:C),,)</f>
        <v>11</v>
      </c>
      <c r="N130" s="6" cm="1">
        <f t="array" aca="1" ref="N130" ca="1">OFFSET($B$2,$I130,COLUMN(D:D),,)</f>
        <v>66</v>
      </c>
      <c r="O130" s="6" cm="1">
        <f t="array" aca="1" ref="O130" ca="1">OFFSET($B$2,$I130,COLUMN(E:E),,)</f>
        <v>1</v>
      </c>
      <c r="P130" s="6" cm="1">
        <f t="array" aca="1" ref="P130" ca="1">_xlfn.IFS(AND(N130&gt;O130,O130&lt;120),0,TRUE,1)</f>
        <v>0</v>
      </c>
      <c r="Q130" s="52"/>
      <c r="R130" s="52"/>
      <c r="S130" s="52"/>
      <c r="Y130" s="6" t="str">
        <f>'2_MS_Inventory_deal'!$AZ130</f>
        <v>DJ5961-001</v>
      </c>
      <c r="Z130" s="6">
        <f>'2_MS_Inventory_deal'!$BA130</f>
        <v>10.5</v>
      </c>
      <c r="AA130" s="6">
        <f ca="1">'2_MS_Inventory_deal'!$BB130</f>
        <v>94</v>
      </c>
    </row>
    <row r="131" spans="2:27">
      <c r="B131" s="6">
        <f ca="1">'1_MS_Order_deal'!$BF131</f>
        <v>129</v>
      </c>
      <c r="C131" s="6" t="str">
        <f ca="1">'1_MS_Order_deal'!$BM131</f>
        <v>DR5953-810</v>
      </c>
      <c r="D131" s="44">
        <f ca="1">'1_MS_Order_deal'!$BN131</f>
        <v>44736</v>
      </c>
      <c r="E131" s="6">
        <f ca="1">'1_MS_Order_deal'!$BO131</f>
        <v>13</v>
      </c>
      <c r="F131" s="6">
        <f ca="1">'1_MS_Order_deal'!$BP131</f>
        <v>12</v>
      </c>
      <c r="G131" s="6" cm="1">
        <f t="array" aca="1" ref="G131" ca="1">INDEX($AA$3:$AA$230,MATCH($C131&amp;$E131,$Y$3:$Y$230&amp;$Z$3:$Z$230,0))</f>
        <v>0</v>
      </c>
      <c r="H131" s="52"/>
      <c r="I131" s="6" cm="1">
        <f t="array" aca="1" ref="I131" ca="1">SMALL(IF(Inv_QTY&gt;0,ROW($B$3:$B$383)-2,9999),ROW(129:129))</f>
        <v>163</v>
      </c>
      <c r="J131" s="6">
        <v>129</v>
      </c>
      <c r="K131" s="6" t="str" cm="1">
        <f t="array" aca="1" ref="K131" ca="1">OFFSET($B$2,$I131,COLUMN(A:A),,)</f>
        <v>DR5952-810</v>
      </c>
      <c r="L131" s="44" cm="1">
        <f t="array" aca="1" ref="L131" ca="1">OFFSET($B$2,$I131,COLUMN(B:B),,)</f>
        <v>44736</v>
      </c>
      <c r="M131" s="6" cm="1">
        <f t="array" aca="1" ref="M131" ca="1">OFFSET($B$2,$I131,COLUMN(C:C),,)</f>
        <v>11.5</v>
      </c>
      <c r="N131" s="6" cm="1">
        <f t="array" aca="1" ref="N131" ca="1">OFFSET($B$2,$I131,COLUMN(D:D),,)</f>
        <v>48</v>
      </c>
      <c r="O131" s="6" cm="1">
        <f t="array" aca="1" ref="O131" ca="1">OFFSET($B$2,$I131,COLUMN(E:E),,)</f>
        <v>1</v>
      </c>
      <c r="P131" s="6" cm="1">
        <f t="array" aca="1" ref="P131" ca="1">_xlfn.IFS(AND(N131&gt;O131,O131&lt;120),0,TRUE,1)</f>
        <v>0</v>
      </c>
      <c r="Q131" s="52"/>
      <c r="R131" s="52"/>
      <c r="S131" s="52"/>
      <c r="Y131" s="6" t="str">
        <f>'2_MS_Inventory_deal'!$AZ131</f>
        <v>DJ5961-001</v>
      </c>
      <c r="Z131" s="6">
        <f>'2_MS_Inventory_deal'!$BA131</f>
        <v>11</v>
      </c>
      <c r="AA131" s="6">
        <f ca="1">'2_MS_Inventory_deal'!$BB131</f>
        <v>63</v>
      </c>
    </row>
    <row r="132" spans="2:27">
      <c r="B132" s="6">
        <f ca="1">'1_MS_Order_deal'!$BF132</f>
        <v>130</v>
      </c>
      <c r="C132" s="6" t="str">
        <f ca="1">'1_MS_Order_deal'!$BM132</f>
        <v>DJ5963-780</v>
      </c>
      <c r="D132" s="44">
        <f ca="1">'1_MS_Order_deal'!$BN132</f>
        <v>44736</v>
      </c>
      <c r="E132" s="6">
        <f ca="1">'1_MS_Order_deal'!$BO132</f>
        <v>5</v>
      </c>
      <c r="F132" s="6">
        <f ca="1">'1_MS_Order_deal'!$BP132</f>
        <v>6</v>
      </c>
      <c r="G132" s="6" cm="1">
        <f t="array" aca="1" ref="G132" ca="1">INDEX($AA$3:$AA$230,MATCH($C132&amp;$E132,$Y$3:$Y$230&amp;$Z$3:$Z$230,0))</f>
        <v>0</v>
      </c>
      <c r="H132" s="52"/>
      <c r="I132" s="6" cm="1">
        <f t="array" aca="1" ref="I132" ca="1">SMALL(IF(Inv_QTY&gt;0,ROW($B$3:$B$383)-2,9999),ROW(130:130))</f>
        <v>165</v>
      </c>
      <c r="J132" s="6">
        <v>130</v>
      </c>
      <c r="K132" s="6" t="str" cm="1">
        <f t="array" aca="1" ref="K132" ca="1">OFFSET($B$2,$I132,COLUMN(A:A),,)</f>
        <v>DA5640-407</v>
      </c>
      <c r="L132" s="44" cm="1">
        <f t="array" aca="1" ref="L132" ca="1">OFFSET($B$2,$I132,COLUMN(B:B),,)</f>
        <v>44736</v>
      </c>
      <c r="M132" s="6" cm="1">
        <f t="array" aca="1" ref="M132" ca="1">OFFSET($B$2,$I132,COLUMN(C:C),,)</f>
        <v>5</v>
      </c>
      <c r="N132" s="6" cm="1">
        <f t="array" aca="1" ref="N132" ca="1">OFFSET($B$2,$I132,COLUMN(D:D),,)</f>
        <v>12</v>
      </c>
      <c r="O132" s="6" cm="1">
        <f t="array" aca="1" ref="O132" ca="1">OFFSET($B$2,$I132,COLUMN(E:E),,)</f>
        <v>12</v>
      </c>
      <c r="P132" s="6" cm="1">
        <f t="array" aca="1" ref="P132" ca="1">_xlfn.IFS(AND(N132&gt;O132,O132&lt;120),0,TRUE,1)</f>
        <v>1</v>
      </c>
      <c r="Q132" s="52"/>
      <c r="R132" s="52"/>
      <c r="S132" s="52"/>
      <c r="Y132" s="6" t="str">
        <f>'2_MS_Inventory_deal'!$AZ132</f>
        <v>DJ5961-001</v>
      </c>
      <c r="Z132" s="6">
        <f>'2_MS_Inventory_deal'!$BA132</f>
        <v>11.5</v>
      </c>
      <c r="AA132" s="6">
        <f ca="1">'2_MS_Inventory_deal'!$BB132</f>
        <v>83</v>
      </c>
    </row>
    <row r="133" spans="2:27">
      <c r="B133" s="6">
        <f ca="1">'1_MS_Order_deal'!$BF133</f>
        <v>131</v>
      </c>
      <c r="C133" s="6" t="str">
        <f ca="1">'1_MS_Order_deal'!$BM133</f>
        <v>DJ5963-780</v>
      </c>
      <c r="D133" s="44">
        <f ca="1">'1_MS_Order_deal'!$BN133</f>
        <v>44736</v>
      </c>
      <c r="E133" s="6">
        <f ca="1">'1_MS_Order_deal'!$BO133</f>
        <v>5.5</v>
      </c>
      <c r="F133" s="6">
        <f ca="1">'1_MS_Order_deal'!$BP133</f>
        <v>6</v>
      </c>
      <c r="G133" s="6" cm="1">
        <f t="array" aca="1" ref="G133" ca="1">INDEX($AA$3:$AA$230,MATCH($C133&amp;$E133,$Y$3:$Y$230&amp;$Z$3:$Z$230,0))</f>
        <v>0</v>
      </c>
      <c r="H133" s="52"/>
      <c r="I133" s="6" cm="1">
        <f t="array" aca="1" ref="I133" ca="1">SMALL(IF(Inv_QTY&gt;0,ROW($B$3:$B$383)-2,9999),ROW(131:131))</f>
        <v>166</v>
      </c>
      <c r="J133" s="6">
        <v>131</v>
      </c>
      <c r="K133" s="6" t="str" cm="1">
        <f t="array" aca="1" ref="K133" ca="1">OFFSET($B$2,$I133,COLUMN(A:A),,)</f>
        <v>DA5640-407</v>
      </c>
      <c r="L133" s="44" cm="1">
        <f t="array" aca="1" ref="L133" ca="1">OFFSET($B$2,$I133,COLUMN(B:B),,)</f>
        <v>44736</v>
      </c>
      <c r="M133" s="6" cm="1">
        <f t="array" aca="1" ref="M133" ca="1">OFFSET($B$2,$I133,COLUMN(C:C),,)</f>
        <v>5.5</v>
      </c>
      <c r="N133" s="6" cm="1">
        <f t="array" aca="1" ref="N133" ca="1">OFFSET($B$2,$I133,COLUMN(D:D),,)</f>
        <v>12</v>
      </c>
      <c r="O133" s="6" cm="1">
        <f t="array" aca="1" ref="O133" ca="1">OFFSET($B$2,$I133,COLUMN(E:E),,)</f>
        <v>13</v>
      </c>
      <c r="P133" s="6" cm="1">
        <f t="array" aca="1" ref="P133" ca="1">_xlfn.IFS(AND(N133&gt;O133,O133&lt;120),0,TRUE,1)</f>
        <v>1</v>
      </c>
      <c r="Q133" s="52"/>
      <c r="R133" s="52"/>
      <c r="S133" s="52"/>
      <c r="Y133" s="6" t="str">
        <f>'2_MS_Inventory_deal'!$AZ133</f>
        <v>DJ5961-001</v>
      </c>
      <c r="Z133" s="6">
        <f>'2_MS_Inventory_deal'!$BA133</f>
        <v>12</v>
      </c>
      <c r="AA133" s="6">
        <f ca="1">'2_MS_Inventory_deal'!$BB133</f>
        <v>173</v>
      </c>
    </row>
    <row r="134" spans="2:27">
      <c r="B134" s="6">
        <f ca="1">'1_MS_Order_deal'!$BF134</f>
        <v>132</v>
      </c>
      <c r="C134" s="6" t="str">
        <f ca="1">'1_MS_Order_deal'!$BM134</f>
        <v>DJ5963-780</v>
      </c>
      <c r="D134" s="44">
        <f ca="1">'1_MS_Order_deal'!$BN134</f>
        <v>44736</v>
      </c>
      <c r="E134" s="6">
        <f ca="1">'1_MS_Order_deal'!$BO134</f>
        <v>6</v>
      </c>
      <c r="F134" s="6">
        <f ca="1">'1_MS_Order_deal'!$BP134</f>
        <v>6</v>
      </c>
      <c r="G134" s="6" cm="1">
        <f t="array" aca="1" ref="G134" ca="1">INDEX($AA$3:$AA$230,MATCH($C134&amp;$E134,$Y$3:$Y$230&amp;$Z$3:$Z$230,0))</f>
        <v>1</v>
      </c>
      <c r="H134" s="52"/>
      <c r="I134" s="6" cm="1">
        <f t="array" aca="1" ref="I134" ca="1">SMALL(IF(Inv_QTY&gt;0,ROW($B$3:$B$383)-2,9999),ROW(132:132))</f>
        <v>168</v>
      </c>
      <c r="J134" s="6">
        <v>132</v>
      </c>
      <c r="K134" s="6" t="str" cm="1">
        <f t="array" aca="1" ref="K134" ca="1">OFFSET($B$2,$I134,COLUMN(A:A),,)</f>
        <v>DA5640-407</v>
      </c>
      <c r="L134" s="44" cm="1">
        <f t="array" aca="1" ref="L134" ca="1">OFFSET($B$2,$I134,COLUMN(B:B),,)</f>
        <v>44736</v>
      </c>
      <c r="M134" s="6" cm="1">
        <f t="array" aca="1" ref="M134" ca="1">OFFSET($B$2,$I134,COLUMN(C:C),,)</f>
        <v>6.5</v>
      </c>
      <c r="N134" s="6" cm="1">
        <f t="array" aca="1" ref="N134" ca="1">OFFSET($B$2,$I134,COLUMN(D:D),,)</f>
        <v>24</v>
      </c>
      <c r="O134" s="6" cm="1">
        <f t="array" aca="1" ref="O134" ca="1">OFFSET($B$2,$I134,COLUMN(E:E),,)</f>
        <v>11</v>
      </c>
      <c r="P134" s="6" cm="1">
        <f t="array" aca="1" ref="P134" ca="1">_xlfn.IFS(AND(N134&gt;O134,O134&lt;120),0,TRUE,1)</f>
        <v>0</v>
      </c>
      <c r="Q134" s="52"/>
      <c r="R134" s="52"/>
      <c r="S134" s="52"/>
      <c r="Y134" s="6" t="str">
        <f>'2_MS_Inventory_deal'!$AZ134</f>
        <v>DJ5961-001</v>
      </c>
      <c r="Z134" s="6">
        <f>'2_MS_Inventory_deal'!$BA134</f>
        <v>12.5</v>
      </c>
      <c r="AA134" s="6">
        <f ca="1">'2_MS_Inventory_deal'!$BB134</f>
        <v>137</v>
      </c>
    </row>
    <row r="135" spans="2:27">
      <c r="B135" s="6">
        <f ca="1">'1_MS_Order_deal'!$BF135</f>
        <v>133</v>
      </c>
      <c r="C135" s="6" t="str">
        <f ca="1">'1_MS_Order_deal'!$BM135</f>
        <v>DJ5963-780</v>
      </c>
      <c r="D135" s="44">
        <f ca="1">'1_MS_Order_deal'!$BN135</f>
        <v>44736</v>
      </c>
      <c r="E135" s="6">
        <f ca="1">'1_MS_Order_deal'!$BO135</f>
        <v>6.5</v>
      </c>
      <c r="F135" s="6">
        <f ca="1">'1_MS_Order_deal'!$BP135</f>
        <v>30</v>
      </c>
      <c r="G135" s="6" cm="1">
        <f t="array" aca="1" ref="G135" ca="1">INDEX($AA$3:$AA$230,MATCH($C135&amp;$E135,$Y$3:$Y$230&amp;$Z$3:$Z$230,0))</f>
        <v>3</v>
      </c>
      <c r="H135" s="52"/>
      <c r="I135" s="6" cm="1">
        <f t="array" aca="1" ref="I135" ca="1">SMALL(IF(Inv_QTY&gt;0,ROW($B$3:$B$383)-2,9999),ROW(133:133))</f>
        <v>169</v>
      </c>
      <c r="J135" s="6">
        <v>133</v>
      </c>
      <c r="K135" s="6" t="str" cm="1">
        <f t="array" aca="1" ref="K135" ca="1">OFFSET($B$2,$I135,COLUMN(A:A),,)</f>
        <v>DA5640-407</v>
      </c>
      <c r="L135" s="44" cm="1">
        <f t="array" aca="1" ref="L135" ca="1">OFFSET($B$2,$I135,COLUMN(B:B),,)</f>
        <v>44736</v>
      </c>
      <c r="M135" s="6" cm="1">
        <f t="array" aca="1" ref="M135" ca="1">OFFSET($B$2,$I135,COLUMN(C:C),,)</f>
        <v>7</v>
      </c>
      <c r="N135" s="6" cm="1">
        <f t="array" aca="1" ref="N135" ca="1">OFFSET($B$2,$I135,COLUMN(D:D),,)</f>
        <v>54</v>
      </c>
      <c r="O135" s="6" cm="1">
        <f t="array" aca="1" ref="O135" ca="1">OFFSET($B$2,$I135,COLUMN(E:E),,)</f>
        <v>11</v>
      </c>
      <c r="P135" s="6" cm="1">
        <f t="array" aca="1" ref="P135" ca="1">_xlfn.IFS(AND(N135&gt;O135,O135&lt;120),0,TRUE,1)</f>
        <v>0</v>
      </c>
      <c r="Q135" s="52"/>
      <c r="R135" s="52"/>
      <c r="S135" s="52"/>
      <c r="Y135" s="6" t="str">
        <f>'2_MS_Inventory_deal'!$AZ135</f>
        <v>DJ5961-001</v>
      </c>
      <c r="Z135" s="6">
        <f>'2_MS_Inventory_deal'!$BA135</f>
        <v>13</v>
      </c>
      <c r="AA135" s="6">
        <f ca="1">'2_MS_Inventory_deal'!$BB135</f>
        <v>59</v>
      </c>
    </row>
    <row r="136" spans="2:27">
      <c r="B136" s="6">
        <f ca="1">'1_MS_Order_deal'!$BF136</f>
        <v>134</v>
      </c>
      <c r="C136" s="6" t="str">
        <f ca="1">'1_MS_Order_deal'!$BM136</f>
        <v>DJ5963-780</v>
      </c>
      <c r="D136" s="44">
        <f ca="1">'1_MS_Order_deal'!$BN136</f>
        <v>44736</v>
      </c>
      <c r="E136" s="6">
        <f ca="1">'1_MS_Order_deal'!$BO136</f>
        <v>7</v>
      </c>
      <c r="F136" s="6">
        <f ca="1">'1_MS_Order_deal'!$BP136</f>
        <v>90</v>
      </c>
      <c r="G136" s="6" cm="1">
        <f t="array" aca="1" ref="G136" ca="1">INDEX($AA$3:$AA$230,MATCH($C136&amp;$E136,$Y$3:$Y$230&amp;$Z$3:$Z$230,0))</f>
        <v>4</v>
      </c>
      <c r="H136" s="52"/>
      <c r="I136" s="6" cm="1">
        <f t="array" aca="1" ref="I136" ca="1">SMALL(IF(Inv_QTY&gt;0,ROW($B$3:$B$383)-2,9999),ROW(134:134))</f>
        <v>170</v>
      </c>
      <c r="J136" s="6">
        <v>134</v>
      </c>
      <c r="K136" s="6" t="str" cm="1">
        <f t="array" aca="1" ref="K136" ca="1">OFFSET($B$2,$I136,COLUMN(A:A),,)</f>
        <v>DA5640-407</v>
      </c>
      <c r="L136" s="44" cm="1">
        <f t="array" aca="1" ref="L136" ca="1">OFFSET($B$2,$I136,COLUMN(B:B),,)</f>
        <v>44736</v>
      </c>
      <c r="M136" s="6" cm="1">
        <f t="array" aca="1" ref="M136" ca="1">OFFSET($B$2,$I136,COLUMN(C:C),,)</f>
        <v>7.5</v>
      </c>
      <c r="N136" s="6" cm="1">
        <f t="array" aca="1" ref="N136" ca="1">OFFSET($B$2,$I136,COLUMN(D:D),,)</f>
        <v>30</v>
      </c>
      <c r="O136" s="6" cm="1">
        <f t="array" aca="1" ref="O136" ca="1">OFFSET($B$2,$I136,COLUMN(E:E),,)</f>
        <v>3</v>
      </c>
      <c r="P136" s="6" cm="1">
        <f t="array" aca="1" ref="P136" ca="1">_xlfn.IFS(AND(N136&gt;O136,O136&lt;120),0,TRUE,1)</f>
        <v>0</v>
      </c>
      <c r="Q136" s="52"/>
      <c r="R136" s="52"/>
      <c r="S136" s="52"/>
      <c r="Y136" s="6" t="str">
        <f>'2_MS_Inventory_deal'!$AZ136</f>
        <v>DR5952-810</v>
      </c>
      <c r="Z136" s="6">
        <f>'2_MS_Inventory_deal'!$BA136</f>
        <v>4</v>
      </c>
      <c r="AA136" s="6">
        <f ca="1">'2_MS_Inventory_deal'!$BB136</f>
        <v>0</v>
      </c>
    </row>
    <row r="137" spans="2:27">
      <c r="B137" s="6">
        <f ca="1">'1_MS_Order_deal'!$BF137</f>
        <v>135</v>
      </c>
      <c r="C137" s="6" t="str">
        <f ca="1">'1_MS_Order_deal'!$BM137</f>
        <v>DJ5963-780</v>
      </c>
      <c r="D137" s="44">
        <f ca="1">'1_MS_Order_deal'!$BN137</f>
        <v>44736</v>
      </c>
      <c r="E137" s="6">
        <f ca="1">'1_MS_Order_deal'!$BO137</f>
        <v>7.5</v>
      </c>
      <c r="F137" s="6">
        <f ca="1">'1_MS_Order_deal'!$BP137</f>
        <v>36</v>
      </c>
      <c r="G137" s="6" cm="1">
        <f t="array" aca="1" ref="G137" ca="1">INDEX($AA$3:$AA$230,MATCH($C137&amp;$E137,$Y$3:$Y$230&amp;$Z$3:$Z$230,0))</f>
        <v>3</v>
      </c>
      <c r="H137" s="52"/>
      <c r="I137" s="6" cm="1">
        <f t="array" aca="1" ref="I137" ca="1">SMALL(IF(Inv_QTY&gt;0,ROW($B$3:$B$383)-2,9999),ROW(135:135))</f>
        <v>171</v>
      </c>
      <c r="J137" s="6">
        <v>135</v>
      </c>
      <c r="K137" s="6" t="str" cm="1">
        <f t="array" aca="1" ref="K137" ca="1">OFFSET($B$2,$I137,COLUMN(A:A),,)</f>
        <v>DA5640-407</v>
      </c>
      <c r="L137" s="44" cm="1">
        <f t="array" aca="1" ref="L137" ca="1">OFFSET($B$2,$I137,COLUMN(B:B),,)</f>
        <v>44736</v>
      </c>
      <c r="M137" s="6" cm="1">
        <f t="array" aca="1" ref="M137" ca="1">OFFSET($B$2,$I137,COLUMN(C:C),,)</f>
        <v>8</v>
      </c>
      <c r="N137" s="6" cm="1">
        <f t="array" aca="1" ref="N137" ca="1">OFFSET($B$2,$I137,COLUMN(D:D),,)</f>
        <v>120</v>
      </c>
      <c r="O137" s="6" cm="1">
        <f t="array" aca="1" ref="O137" ca="1">OFFSET($B$2,$I137,COLUMN(E:E),,)</f>
        <v>72</v>
      </c>
      <c r="P137" s="6" cm="1">
        <f t="array" aca="1" ref="P137" ca="1">_xlfn.IFS(AND(N137&gt;O137,O137&lt;120),0,TRUE,1)</f>
        <v>0</v>
      </c>
      <c r="Q137" s="52"/>
      <c r="R137" s="52"/>
      <c r="S137" s="52"/>
      <c r="Y137" s="6" t="str">
        <f>'2_MS_Inventory_deal'!$AZ137</f>
        <v>DR5952-810</v>
      </c>
      <c r="Z137" s="6">
        <f>'2_MS_Inventory_deal'!$BA137</f>
        <v>4.5</v>
      </c>
      <c r="AA137" s="6">
        <f ca="1">'2_MS_Inventory_deal'!$BB137</f>
        <v>0</v>
      </c>
    </row>
    <row r="138" spans="2:27">
      <c r="B138" s="6">
        <f ca="1">'1_MS_Order_deal'!$BF138</f>
        <v>136</v>
      </c>
      <c r="C138" s="6" t="str">
        <f ca="1">'1_MS_Order_deal'!$BM138</f>
        <v>DJ5963-780</v>
      </c>
      <c r="D138" s="44">
        <f ca="1">'1_MS_Order_deal'!$BN138</f>
        <v>44736</v>
      </c>
      <c r="E138" s="6">
        <f ca="1">'1_MS_Order_deal'!$BO138</f>
        <v>8</v>
      </c>
      <c r="F138" s="6">
        <f ca="1">'1_MS_Order_deal'!$BP138</f>
        <v>156</v>
      </c>
      <c r="G138" s="6" cm="1">
        <f t="array" aca="1" ref="G138" ca="1">INDEX($AA$3:$AA$230,MATCH($C138&amp;$E138,$Y$3:$Y$230&amp;$Z$3:$Z$230,0))</f>
        <v>4</v>
      </c>
      <c r="H138" s="52"/>
      <c r="I138" s="6" cm="1">
        <f t="array" aca="1" ref="I138" ca="1">SMALL(IF(Inv_QTY&gt;0,ROW($B$3:$B$383)-2,9999),ROW(136:136))</f>
        <v>172</v>
      </c>
      <c r="J138" s="6">
        <v>136</v>
      </c>
      <c r="K138" s="6" t="str" cm="1">
        <f t="array" aca="1" ref="K138" ca="1">OFFSET($B$2,$I138,COLUMN(A:A),,)</f>
        <v>DA5640-407</v>
      </c>
      <c r="L138" s="44" cm="1">
        <f t="array" aca="1" ref="L138" ca="1">OFFSET($B$2,$I138,COLUMN(B:B),,)</f>
        <v>44736</v>
      </c>
      <c r="M138" s="6" cm="1">
        <f t="array" aca="1" ref="M138" ca="1">OFFSET($B$2,$I138,COLUMN(C:C),,)</f>
        <v>8.5</v>
      </c>
      <c r="N138" s="6" cm="1">
        <f t="array" aca="1" ref="N138" ca="1">OFFSET($B$2,$I138,COLUMN(D:D),,)</f>
        <v>126</v>
      </c>
      <c r="O138" s="6" cm="1">
        <f t="array" aca="1" ref="O138" ca="1">OFFSET($B$2,$I138,COLUMN(E:E),,)</f>
        <v>10</v>
      </c>
      <c r="P138" s="6" cm="1">
        <f t="array" aca="1" ref="P138" ca="1">_xlfn.IFS(AND(N138&gt;O138,O138&lt;120),0,TRUE,1)</f>
        <v>0</v>
      </c>
      <c r="Q138" s="52"/>
      <c r="R138" s="52"/>
      <c r="S138" s="52"/>
      <c r="Y138" s="6" t="str">
        <f>'2_MS_Inventory_deal'!$AZ138</f>
        <v>DR5952-810</v>
      </c>
      <c r="Z138" s="6">
        <f>'2_MS_Inventory_deal'!$BA138</f>
        <v>5</v>
      </c>
      <c r="AA138" s="6">
        <f ca="1">'2_MS_Inventory_deal'!$BB138</f>
        <v>1</v>
      </c>
    </row>
    <row r="139" spans="2:27">
      <c r="B139" s="6">
        <f ca="1">'1_MS_Order_deal'!$BF139</f>
        <v>137</v>
      </c>
      <c r="C139" s="6" t="str">
        <f ca="1">'1_MS_Order_deal'!$BM139</f>
        <v>DJ5963-780</v>
      </c>
      <c r="D139" s="44">
        <f ca="1">'1_MS_Order_deal'!$BN139</f>
        <v>44736</v>
      </c>
      <c r="E139" s="6">
        <f ca="1">'1_MS_Order_deal'!$BO139</f>
        <v>8.5</v>
      </c>
      <c r="F139" s="6">
        <f ca="1">'1_MS_Order_deal'!$BP139</f>
        <v>168</v>
      </c>
      <c r="G139" s="6" cm="1">
        <f t="array" aca="1" ref="G139" ca="1">INDEX($AA$3:$AA$230,MATCH($C139&amp;$E139,$Y$3:$Y$230&amp;$Z$3:$Z$230,0))</f>
        <v>80</v>
      </c>
      <c r="H139" s="52"/>
      <c r="I139" s="6" cm="1">
        <f t="array" aca="1" ref="I139" ca="1">SMALL(IF(Inv_QTY&gt;0,ROW($B$3:$B$383)-2,9999),ROW(137:137))</f>
        <v>173</v>
      </c>
      <c r="J139" s="6">
        <v>137</v>
      </c>
      <c r="K139" s="6" t="str" cm="1">
        <f t="array" aca="1" ref="K139" ca="1">OFFSET($B$2,$I139,COLUMN(A:A),,)</f>
        <v>DA5640-407</v>
      </c>
      <c r="L139" s="44" cm="1">
        <f t="array" aca="1" ref="L139" ca="1">OFFSET($B$2,$I139,COLUMN(B:B),,)</f>
        <v>44736</v>
      </c>
      <c r="M139" s="6" cm="1">
        <f t="array" aca="1" ref="M139" ca="1">OFFSET($B$2,$I139,COLUMN(C:C),,)</f>
        <v>9</v>
      </c>
      <c r="N139" s="6" cm="1">
        <f t="array" aca="1" ref="N139" ca="1">OFFSET($B$2,$I139,COLUMN(D:D),,)</f>
        <v>66</v>
      </c>
      <c r="O139" s="6" cm="1">
        <f t="array" aca="1" ref="O139" ca="1">OFFSET($B$2,$I139,COLUMN(E:E),,)</f>
        <v>8</v>
      </c>
      <c r="P139" s="6" cm="1">
        <f t="array" aca="1" ref="P139" ca="1">_xlfn.IFS(AND(N139&gt;O139,O139&lt;120),0,TRUE,1)</f>
        <v>0</v>
      </c>
      <c r="Q139" s="52"/>
      <c r="R139" s="52"/>
      <c r="S139" s="52"/>
      <c r="Y139" s="6" t="str">
        <f>'2_MS_Inventory_deal'!$AZ139</f>
        <v>DR5952-810</v>
      </c>
      <c r="Z139" s="6">
        <f>'2_MS_Inventory_deal'!$BA139</f>
        <v>5.5</v>
      </c>
      <c r="AA139" s="6">
        <f ca="1">'2_MS_Inventory_deal'!$BB139</f>
        <v>1</v>
      </c>
    </row>
    <row r="140" spans="2:27">
      <c r="B140" s="6">
        <f ca="1">'1_MS_Order_deal'!$BF140</f>
        <v>138</v>
      </c>
      <c r="C140" s="6" t="str">
        <f ca="1">'1_MS_Order_deal'!$BM140</f>
        <v>DJ5963-780</v>
      </c>
      <c r="D140" s="44">
        <f ca="1">'1_MS_Order_deal'!$BN140</f>
        <v>44736</v>
      </c>
      <c r="E140" s="6">
        <f ca="1">'1_MS_Order_deal'!$BO140</f>
        <v>9</v>
      </c>
      <c r="F140" s="6">
        <f ca="1">'1_MS_Order_deal'!$BP140</f>
        <v>90</v>
      </c>
      <c r="G140" s="6" cm="1">
        <f t="array" aca="1" ref="G140" ca="1">INDEX($AA$3:$AA$230,MATCH($C140&amp;$E140,$Y$3:$Y$230&amp;$Z$3:$Z$230,0))</f>
        <v>11</v>
      </c>
      <c r="H140" s="52"/>
      <c r="I140" s="6" cm="1">
        <f t="array" aca="1" ref="I140" ca="1">SMALL(IF(Inv_QTY&gt;0,ROW($B$3:$B$383)-2,9999),ROW(138:138))</f>
        <v>174</v>
      </c>
      <c r="J140" s="6">
        <v>138</v>
      </c>
      <c r="K140" s="6" t="str" cm="1">
        <f t="array" aca="1" ref="K140" ca="1">OFFSET($B$2,$I140,COLUMN(A:A),,)</f>
        <v>DA5640-407</v>
      </c>
      <c r="L140" s="44" cm="1">
        <f t="array" aca="1" ref="L140" ca="1">OFFSET($B$2,$I140,COLUMN(B:B),,)</f>
        <v>44736</v>
      </c>
      <c r="M140" s="6" cm="1">
        <f t="array" aca="1" ref="M140" ca="1">OFFSET($B$2,$I140,COLUMN(C:C),,)</f>
        <v>9.5</v>
      </c>
      <c r="N140" s="6" cm="1">
        <f t="array" aca="1" ref="N140" ca="1">OFFSET($B$2,$I140,COLUMN(D:D),,)</f>
        <v>90</v>
      </c>
      <c r="O140" s="6" cm="1">
        <f t="array" aca="1" ref="O140" ca="1">OFFSET($B$2,$I140,COLUMN(E:E),,)</f>
        <v>16</v>
      </c>
      <c r="P140" s="6" cm="1">
        <f t="array" aca="1" ref="P140" ca="1">_xlfn.IFS(AND(N140&gt;O140,O140&lt;120),0,TRUE,1)</f>
        <v>0</v>
      </c>
      <c r="Q140" s="52"/>
      <c r="R140" s="52"/>
      <c r="S140" s="52"/>
      <c r="Y140" s="6" t="str">
        <f>'2_MS_Inventory_deal'!$AZ140</f>
        <v>DR5952-810</v>
      </c>
      <c r="Z140" s="6">
        <f>'2_MS_Inventory_deal'!$BA140</f>
        <v>6</v>
      </c>
      <c r="AA140" s="6">
        <f ca="1">'2_MS_Inventory_deal'!$BB140</f>
        <v>0</v>
      </c>
    </row>
    <row r="141" spans="2:27">
      <c r="B141" s="6">
        <f ca="1">'1_MS_Order_deal'!$BF141</f>
        <v>139</v>
      </c>
      <c r="C141" s="6" t="str">
        <f ca="1">'1_MS_Order_deal'!$BM141</f>
        <v>DJ5963-780</v>
      </c>
      <c r="D141" s="44">
        <f ca="1">'1_MS_Order_deal'!$BN141</f>
        <v>44736</v>
      </c>
      <c r="E141" s="6">
        <f ca="1">'1_MS_Order_deal'!$BO141</f>
        <v>9.5</v>
      </c>
      <c r="F141" s="6">
        <f ca="1">'1_MS_Order_deal'!$BP141</f>
        <v>126</v>
      </c>
      <c r="G141" s="6" cm="1">
        <f t="array" aca="1" ref="G141" ca="1">INDEX($AA$3:$AA$230,MATCH($C141&amp;$E141,$Y$3:$Y$230&amp;$Z$3:$Z$230,0))</f>
        <v>49</v>
      </c>
      <c r="H141" s="52"/>
      <c r="I141" s="6" cm="1">
        <f t="array" aca="1" ref="I141" ca="1">SMALL(IF(Inv_QTY&gt;0,ROW($B$3:$B$383)-2,9999),ROW(139:139))</f>
        <v>175</v>
      </c>
      <c r="J141" s="6">
        <v>139</v>
      </c>
      <c r="K141" s="6" t="str" cm="1">
        <f t="array" aca="1" ref="K141" ca="1">OFFSET($B$2,$I141,COLUMN(A:A),,)</f>
        <v>DA5640-407</v>
      </c>
      <c r="L141" s="44" cm="1">
        <f t="array" aca="1" ref="L141" ca="1">OFFSET($B$2,$I141,COLUMN(B:B),,)</f>
        <v>44736</v>
      </c>
      <c r="M141" s="6" cm="1">
        <f t="array" aca="1" ref="M141" ca="1">OFFSET($B$2,$I141,COLUMN(C:C),,)</f>
        <v>10</v>
      </c>
      <c r="N141" s="6" cm="1">
        <f t="array" aca="1" ref="N141" ca="1">OFFSET($B$2,$I141,COLUMN(D:D),,)</f>
        <v>60</v>
      </c>
      <c r="O141" s="6" cm="1">
        <f t="array" aca="1" ref="O141" ca="1">OFFSET($B$2,$I141,COLUMN(E:E),,)</f>
        <v>9</v>
      </c>
      <c r="P141" s="6" cm="1">
        <f t="array" aca="1" ref="P141" ca="1">_xlfn.IFS(AND(N141&gt;O141,O141&lt;120),0,TRUE,1)</f>
        <v>0</v>
      </c>
      <c r="Q141" s="52"/>
      <c r="R141" s="52"/>
      <c r="S141" s="52"/>
      <c r="Y141" s="6" t="str">
        <f>'2_MS_Inventory_deal'!$AZ141</f>
        <v>DR5952-810</v>
      </c>
      <c r="Z141" s="6">
        <f>'2_MS_Inventory_deal'!$BA141</f>
        <v>6.5</v>
      </c>
      <c r="AA141" s="6">
        <f ca="1">'2_MS_Inventory_deal'!$BB141</f>
        <v>1</v>
      </c>
    </row>
    <row r="142" spans="2:27">
      <c r="B142" s="6">
        <f ca="1">'1_MS_Order_deal'!$BF142</f>
        <v>140</v>
      </c>
      <c r="C142" s="6" t="str">
        <f ca="1">'1_MS_Order_deal'!$BM142</f>
        <v>DJ5963-780</v>
      </c>
      <c r="D142" s="44">
        <f ca="1">'1_MS_Order_deal'!$BN142</f>
        <v>44736</v>
      </c>
      <c r="E142" s="6">
        <f ca="1">'1_MS_Order_deal'!$BO142</f>
        <v>10</v>
      </c>
      <c r="F142" s="6">
        <f ca="1">'1_MS_Order_deal'!$BP142</f>
        <v>96</v>
      </c>
      <c r="G142" s="6" cm="1">
        <f t="array" aca="1" ref="G142" ca="1">INDEX($AA$3:$AA$230,MATCH($C142&amp;$E142,$Y$3:$Y$230&amp;$Z$3:$Z$230,0))</f>
        <v>32</v>
      </c>
      <c r="H142" s="52"/>
      <c r="I142" s="6" cm="1">
        <f t="array" aca="1" ref="I142" ca="1">SMALL(IF(Inv_QTY&gt;0,ROW($B$3:$B$383)-2,9999),ROW(140:140))</f>
        <v>176</v>
      </c>
      <c r="J142" s="6">
        <v>140</v>
      </c>
      <c r="K142" s="6" t="str" cm="1">
        <f t="array" aca="1" ref="K142" ca="1">OFFSET($B$2,$I142,COLUMN(A:A),,)</f>
        <v>DA5640-407</v>
      </c>
      <c r="L142" s="44" cm="1">
        <f t="array" aca="1" ref="L142" ca="1">OFFSET($B$2,$I142,COLUMN(B:B),,)</f>
        <v>44736</v>
      </c>
      <c r="M142" s="6" cm="1">
        <f t="array" aca="1" ref="M142" ca="1">OFFSET($B$2,$I142,COLUMN(C:C),,)</f>
        <v>10.5</v>
      </c>
      <c r="N142" s="6" cm="1">
        <f t="array" aca="1" ref="N142" ca="1">OFFSET($B$2,$I142,COLUMN(D:D),,)</f>
        <v>18</v>
      </c>
      <c r="O142" s="6" cm="1">
        <f t="array" aca="1" ref="O142" ca="1">OFFSET($B$2,$I142,COLUMN(E:E),,)</f>
        <v>7</v>
      </c>
      <c r="P142" s="6" cm="1">
        <f t="array" aca="1" ref="P142" ca="1">_xlfn.IFS(AND(N142&gt;O142,O142&lt;120),0,TRUE,1)</f>
        <v>0</v>
      </c>
      <c r="Q142" s="52"/>
      <c r="R142" s="52"/>
      <c r="S142" s="52"/>
      <c r="Y142" s="6" t="str">
        <f>'2_MS_Inventory_deal'!$AZ142</f>
        <v>DR5952-810</v>
      </c>
      <c r="Z142" s="6">
        <f>'2_MS_Inventory_deal'!$BA142</f>
        <v>7</v>
      </c>
      <c r="AA142" s="6">
        <f ca="1">'2_MS_Inventory_deal'!$BB142</f>
        <v>12</v>
      </c>
    </row>
    <row r="143" spans="2:27">
      <c r="B143" s="6">
        <f ca="1">'1_MS_Order_deal'!$BF143</f>
        <v>141</v>
      </c>
      <c r="C143" s="6" t="str">
        <f ca="1">'1_MS_Order_deal'!$BM143</f>
        <v>DJ5963-780</v>
      </c>
      <c r="D143" s="44">
        <f ca="1">'1_MS_Order_deal'!$BN143</f>
        <v>44736</v>
      </c>
      <c r="E143" s="6">
        <f ca="1">'1_MS_Order_deal'!$BO143</f>
        <v>10.5</v>
      </c>
      <c r="F143" s="6">
        <f ca="1">'1_MS_Order_deal'!$BP143</f>
        <v>18</v>
      </c>
      <c r="G143" s="6" cm="1">
        <f t="array" aca="1" ref="G143" ca="1">INDEX($AA$3:$AA$230,MATCH($C143&amp;$E143,$Y$3:$Y$230&amp;$Z$3:$Z$230,0))</f>
        <v>5</v>
      </c>
      <c r="H143" s="52"/>
      <c r="I143" s="6" cm="1">
        <f t="array" aca="1" ref="I143" ca="1">SMALL(IF(Inv_QTY&gt;0,ROW($B$3:$B$383)-2,9999),ROW(141:141))</f>
        <v>177</v>
      </c>
      <c r="J143" s="6">
        <v>141</v>
      </c>
      <c r="K143" s="6" t="str" cm="1">
        <f t="array" aca="1" ref="K143" ca="1">OFFSET($B$2,$I143,COLUMN(A:A),,)</f>
        <v>DA5640-407</v>
      </c>
      <c r="L143" s="44" cm="1">
        <f t="array" aca="1" ref="L143" ca="1">OFFSET($B$2,$I143,COLUMN(B:B),,)</f>
        <v>44736</v>
      </c>
      <c r="M143" s="6" cm="1">
        <f t="array" aca="1" ref="M143" ca="1">OFFSET($B$2,$I143,COLUMN(C:C),,)</f>
        <v>11</v>
      </c>
      <c r="N143" s="6" cm="1">
        <f t="array" aca="1" ref="N143" ca="1">OFFSET($B$2,$I143,COLUMN(D:D),,)</f>
        <v>18</v>
      </c>
      <c r="O143" s="6" cm="1">
        <f t="array" aca="1" ref="O143" ca="1">OFFSET($B$2,$I143,COLUMN(E:E),,)</f>
        <v>2</v>
      </c>
      <c r="P143" s="6" cm="1">
        <f t="array" aca="1" ref="P143" ca="1">_xlfn.IFS(AND(N143&gt;O143,O143&lt;120),0,TRUE,1)</f>
        <v>0</v>
      </c>
      <c r="Q143" s="52"/>
      <c r="R143" s="52"/>
      <c r="S143" s="52"/>
      <c r="Y143" s="6" t="str">
        <f>'2_MS_Inventory_deal'!$AZ143</f>
        <v>DR5952-810</v>
      </c>
      <c r="Z143" s="6">
        <f>'2_MS_Inventory_deal'!$BA143</f>
        <v>7.5</v>
      </c>
      <c r="AA143" s="6">
        <f ca="1">'2_MS_Inventory_deal'!$BB143</f>
        <v>19</v>
      </c>
    </row>
    <row r="144" spans="2:27">
      <c r="B144" s="6">
        <f ca="1">'1_MS_Order_deal'!$BF144</f>
        <v>142</v>
      </c>
      <c r="C144" s="6" t="str">
        <f ca="1">'1_MS_Order_deal'!$BM144</f>
        <v>DJ5963-780</v>
      </c>
      <c r="D144" s="44">
        <f ca="1">'1_MS_Order_deal'!$BN144</f>
        <v>44736</v>
      </c>
      <c r="E144" s="6">
        <f ca="1">'1_MS_Order_deal'!$BO144</f>
        <v>11</v>
      </c>
      <c r="F144" s="6">
        <f ca="1">'1_MS_Order_deal'!$BP144</f>
        <v>42</v>
      </c>
      <c r="G144" s="6" cm="1">
        <f t="array" aca="1" ref="G144" ca="1">INDEX($AA$3:$AA$230,MATCH($C144&amp;$E144,$Y$3:$Y$230&amp;$Z$3:$Z$230,0))</f>
        <v>12</v>
      </c>
      <c r="H144" s="52"/>
      <c r="I144" s="6" cm="1">
        <f t="array" aca="1" ref="I144" ca="1">SMALL(IF(Inv_QTY&gt;0,ROW($B$3:$B$383)-2,9999),ROW(142:142))</f>
        <v>178</v>
      </c>
      <c r="J144" s="6">
        <v>142</v>
      </c>
      <c r="K144" s="6" t="str" cm="1">
        <f t="array" aca="1" ref="K144" ca="1">OFFSET($B$2,$I144,COLUMN(A:A),,)</f>
        <v>DA5640-407</v>
      </c>
      <c r="L144" s="44" cm="1">
        <f t="array" aca="1" ref="L144" ca="1">OFFSET($B$2,$I144,COLUMN(B:B),,)</f>
        <v>44736</v>
      </c>
      <c r="M144" s="6" cm="1">
        <f t="array" aca="1" ref="M144" ca="1">OFFSET($B$2,$I144,COLUMN(C:C),,)</f>
        <v>11.5</v>
      </c>
      <c r="N144" s="6" cm="1">
        <f t="array" aca="1" ref="N144" ca="1">OFFSET($B$2,$I144,COLUMN(D:D),,)</f>
        <v>12</v>
      </c>
      <c r="O144" s="6" cm="1">
        <f t="array" aca="1" ref="O144" ca="1">OFFSET($B$2,$I144,COLUMN(E:E),,)</f>
        <v>2</v>
      </c>
      <c r="P144" s="6" cm="1">
        <f t="array" aca="1" ref="P144" ca="1">_xlfn.IFS(AND(N144&gt;O144,O144&lt;120),0,TRUE,1)</f>
        <v>0</v>
      </c>
      <c r="Q144" s="52"/>
      <c r="R144" s="52"/>
      <c r="S144" s="52"/>
      <c r="Y144" s="6" t="str">
        <f>'2_MS_Inventory_deal'!$AZ144</f>
        <v>DR5952-810</v>
      </c>
      <c r="Z144" s="6">
        <f>'2_MS_Inventory_deal'!$BA144</f>
        <v>8</v>
      </c>
      <c r="AA144" s="6">
        <f ca="1">'2_MS_Inventory_deal'!$BB144</f>
        <v>1</v>
      </c>
    </row>
    <row r="145" spans="2:27">
      <c r="B145" s="6">
        <f ca="1">'1_MS_Order_deal'!$BF145</f>
        <v>143</v>
      </c>
      <c r="C145" s="6" t="str">
        <f ca="1">'1_MS_Order_deal'!$BM145</f>
        <v>DJ5963-780</v>
      </c>
      <c r="D145" s="44">
        <f ca="1">'1_MS_Order_deal'!$BN145</f>
        <v>44736</v>
      </c>
      <c r="E145" s="6">
        <f ca="1">'1_MS_Order_deal'!$BO145</f>
        <v>11.5</v>
      </c>
      <c r="F145" s="6">
        <f ca="1">'1_MS_Order_deal'!$BP145</f>
        <v>12</v>
      </c>
      <c r="G145" s="6" cm="1">
        <f t="array" aca="1" ref="G145" ca="1">INDEX($AA$3:$AA$230,MATCH($C145&amp;$E145,$Y$3:$Y$230&amp;$Z$3:$Z$230,0))</f>
        <v>1</v>
      </c>
      <c r="H145" s="52"/>
      <c r="I145" s="6" cm="1">
        <f t="array" aca="1" ref="I145" ca="1">SMALL(IF(Inv_QTY&gt;0,ROW($B$3:$B$383)-2,9999),ROW(143:143))</f>
        <v>179</v>
      </c>
      <c r="J145" s="6">
        <v>143</v>
      </c>
      <c r="K145" s="6" t="str" cm="1">
        <f t="array" aca="1" ref="K145" ca="1">OFFSET($B$2,$I145,COLUMN(A:A),,)</f>
        <v>DA5640-407</v>
      </c>
      <c r="L145" s="44" cm="1">
        <f t="array" aca="1" ref="L145" ca="1">OFFSET($B$2,$I145,COLUMN(B:B),,)</f>
        <v>44736</v>
      </c>
      <c r="M145" s="6" cm="1">
        <f t="array" aca="1" ref="M145" ca="1">OFFSET($B$2,$I145,COLUMN(C:C),,)</f>
        <v>12</v>
      </c>
      <c r="N145" s="6" cm="1">
        <f t="array" aca="1" ref="N145" ca="1">OFFSET($B$2,$I145,COLUMN(D:D),,)</f>
        <v>18</v>
      </c>
      <c r="O145" s="6" cm="1">
        <f t="array" aca="1" ref="O145" ca="1">OFFSET($B$2,$I145,COLUMN(E:E),,)</f>
        <v>1</v>
      </c>
      <c r="P145" s="6" cm="1">
        <f t="array" aca="1" ref="P145" ca="1">_xlfn.IFS(AND(N145&gt;O145,O145&lt;120),0,TRUE,1)</f>
        <v>0</v>
      </c>
      <c r="Q145" s="52"/>
      <c r="R145" s="52"/>
      <c r="S145" s="52"/>
      <c r="Y145" s="6" t="str">
        <f>'2_MS_Inventory_deal'!$AZ145</f>
        <v>DR5952-810</v>
      </c>
      <c r="Z145" s="6">
        <f>'2_MS_Inventory_deal'!$BA145</f>
        <v>8.5</v>
      </c>
      <c r="AA145" s="6">
        <f ca="1">'2_MS_Inventory_deal'!$BB145</f>
        <v>2</v>
      </c>
    </row>
    <row r="146" spans="2:27">
      <c r="B146" s="6">
        <f ca="1">'1_MS_Order_deal'!$BF146</f>
        <v>144</v>
      </c>
      <c r="C146" s="6" t="str">
        <f ca="1">'1_MS_Order_deal'!$BM146</f>
        <v>DJ5963-780</v>
      </c>
      <c r="D146" s="44">
        <f ca="1">'1_MS_Order_deal'!$BN146</f>
        <v>44736</v>
      </c>
      <c r="E146" s="6">
        <f ca="1">'1_MS_Order_deal'!$BO146</f>
        <v>12</v>
      </c>
      <c r="F146" s="6">
        <f ca="1">'1_MS_Order_deal'!$BP146</f>
        <v>12</v>
      </c>
      <c r="G146" s="6" cm="1">
        <f t="array" aca="1" ref="G146" ca="1">INDEX($AA$3:$AA$230,MATCH($C146&amp;$E146,$Y$3:$Y$230&amp;$Z$3:$Z$230,0))</f>
        <v>27</v>
      </c>
      <c r="H146" s="52"/>
      <c r="I146" s="6" cm="1">
        <f t="array" aca="1" ref="I146" ca="1">SMALL(IF(Inv_QTY&gt;0,ROW($B$3:$B$383)-2,9999),ROW(144:144))</f>
        <v>181</v>
      </c>
      <c r="J146" s="6">
        <v>144</v>
      </c>
      <c r="K146" s="6" t="str" cm="1">
        <f t="array" aca="1" ref="K146" ca="1">OFFSET($B$2,$I146,COLUMN(A:A),,)</f>
        <v>DC0819-407</v>
      </c>
      <c r="L146" s="44" cm="1">
        <f t="array" aca="1" ref="L146" ca="1">OFFSET($B$2,$I146,COLUMN(B:B),,)</f>
        <v>44737</v>
      </c>
      <c r="M146" s="6" cm="1">
        <f t="array" aca="1" ref="M146" ca="1">OFFSET($B$2,$I146,COLUMN(C:C),,)</f>
        <v>4.5</v>
      </c>
      <c r="N146" s="6" cm="1">
        <f t="array" aca="1" ref="N146" ca="1">OFFSET($B$2,$I146,COLUMN(D:D),,)</f>
        <v>6</v>
      </c>
      <c r="O146" s="6" cm="1">
        <f t="array" aca="1" ref="O146" ca="1">OFFSET($B$2,$I146,COLUMN(E:E),,)</f>
        <v>5</v>
      </c>
      <c r="P146" s="6" cm="1">
        <f t="array" aca="1" ref="P146" ca="1">_xlfn.IFS(AND(N146&gt;O146,O146&lt;120),0,TRUE,1)</f>
        <v>0</v>
      </c>
      <c r="Q146" s="52"/>
      <c r="R146" s="52"/>
      <c r="S146" s="52"/>
      <c r="Y146" s="6" t="str">
        <f>'2_MS_Inventory_deal'!$AZ146</f>
        <v>DR5952-810</v>
      </c>
      <c r="Z146" s="6">
        <f>'2_MS_Inventory_deal'!$BA146</f>
        <v>9</v>
      </c>
      <c r="AA146" s="6">
        <f ca="1">'2_MS_Inventory_deal'!$BB146</f>
        <v>4</v>
      </c>
    </row>
    <row r="147" spans="2:27">
      <c r="B147" s="6">
        <f ca="1">'1_MS_Order_deal'!$BF147</f>
        <v>145</v>
      </c>
      <c r="C147" s="6" t="str">
        <f ca="1">'1_MS_Order_deal'!$BM147</f>
        <v>DJ5963-001</v>
      </c>
      <c r="D147" s="44">
        <f ca="1">'1_MS_Order_deal'!$BN147</f>
        <v>44736</v>
      </c>
      <c r="E147" s="6">
        <f ca="1">'1_MS_Order_deal'!$BO147</f>
        <v>9</v>
      </c>
      <c r="F147" s="6">
        <f ca="1">'1_MS_Order_deal'!$BP147</f>
        <v>24</v>
      </c>
      <c r="G147" s="6" cm="1">
        <f t="array" aca="1" ref="G147" ca="1">INDEX($AA$3:$AA$230,MATCH($C147&amp;$E147,$Y$3:$Y$230&amp;$Z$3:$Z$230,0))</f>
        <v>169</v>
      </c>
      <c r="H147" s="52"/>
      <c r="I147" s="6" cm="1">
        <f t="array" aca="1" ref="I147" ca="1">SMALL(IF(Inv_QTY&gt;0,ROW($B$3:$B$383)-2,9999),ROW(145:145))</f>
        <v>182</v>
      </c>
      <c r="J147" s="6">
        <v>145</v>
      </c>
      <c r="K147" s="6" t="str" cm="1">
        <f t="array" aca="1" ref="K147" ca="1">OFFSET($B$2,$I147,COLUMN(A:A),,)</f>
        <v>DC0819-407</v>
      </c>
      <c r="L147" s="44" cm="1">
        <f t="array" aca="1" ref="L147" ca="1">OFFSET($B$2,$I147,COLUMN(B:B),,)</f>
        <v>44737</v>
      </c>
      <c r="M147" s="6" cm="1">
        <f t="array" aca="1" ref="M147" ca="1">OFFSET($B$2,$I147,COLUMN(C:C),,)</f>
        <v>5</v>
      </c>
      <c r="N147" s="6" cm="1">
        <f t="array" aca="1" ref="N147" ca="1">OFFSET($B$2,$I147,COLUMN(D:D),,)</f>
        <v>12</v>
      </c>
      <c r="O147" s="6" cm="1">
        <f t="array" aca="1" ref="O147" ca="1">OFFSET($B$2,$I147,COLUMN(E:E),,)</f>
        <v>2</v>
      </c>
      <c r="P147" s="6" cm="1">
        <f t="array" aca="1" ref="P147" ca="1">_xlfn.IFS(AND(N147&gt;O147,O147&lt;120),0,TRUE,1)</f>
        <v>0</v>
      </c>
      <c r="Q147" s="52"/>
      <c r="R147" s="52"/>
      <c r="S147" s="52"/>
      <c r="Y147" s="6" t="str">
        <f>'2_MS_Inventory_deal'!$AZ147</f>
        <v>DR5952-810</v>
      </c>
      <c r="Z147" s="6">
        <f>'2_MS_Inventory_deal'!$BA147</f>
        <v>9.5</v>
      </c>
      <c r="AA147" s="6">
        <f ca="1">'2_MS_Inventory_deal'!$BB147</f>
        <v>0</v>
      </c>
    </row>
    <row r="148" spans="2:27">
      <c r="B148" s="6">
        <f ca="1">'1_MS_Order_deal'!$BF148</f>
        <v>146</v>
      </c>
      <c r="C148" s="6" t="str">
        <f ca="1">'1_MS_Order_deal'!$BM148</f>
        <v>DJ5963-001</v>
      </c>
      <c r="D148" s="44">
        <f ca="1">'1_MS_Order_deal'!$BN148</f>
        <v>44736</v>
      </c>
      <c r="E148" s="6">
        <f ca="1">'1_MS_Order_deal'!$BO148</f>
        <v>9.5</v>
      </c>
      <c r="F148" s="6">
        <f ca="1">'1_MS_Order_deal'!$BP148</f>
        <v>30</v>
      </c>
      <c r="G148" s="6" cm="1">
        <f t="array" aca="1" ref="G148" ca="1">INDEX($AA$3:$AA$230,MATCH($C148&amp;$E148,$Y$3:$Y$230&amp;$Z$3:$Z$230,0))</f>
        <v>924</v>
      </c>
      <c r="H148" s="52"/>
      <c r="I148" s="6" cm="1">
        <f t="array" aca="1" ref="I148" ca="1">SMALL(IF(Inv_QTY&gt;0,ROW($B$3:$B$383)-2,9999),ROW(146:146))</f>
        <v>183</v>
      </c>
      <c r="J148" s="6">
        <v>146</v>
      </c>
      <c r="K148" s="6" t="str" cm="1">
        <f t="array" aca="1" ref="K148" ca="1">OFFSET($B$2,$I148,COLUMN(A:A),,)</f>
        <v>DC0819-407</v>
      </c>
      <c r="L148" s="44" cm="1">
        <f t="array" aca="1" ref="L148" ca="1">OFFSET($B$2,$I148,COLUMN(B:B),,)</f>
        <v>44737</v>
      </c>
      <c r="M148" s="6" cm="1">
        <f t="array" aca="1" ref="M148" ca="1">OFFSET($B$2,$I148,COLUMN(C:C),,)</f>
        <v>5.5</v>
      </c>
      <c r="N148" s="6" cm="1">
        <f t="array" aca="1" ref="N148" ca="1">OFFSET($B$2,$I148,COLUMN(D:D),,)</f>
        <v>18</v>
      </c>
      <c r="O148" s="6" cm="1">
        <f t="array" aca="1" ref="O148" ca="1">OFFSET($B$2,$I148,COLUMN(E:E),,)</f>
        <v>5</v>
      </c>
      <c r="P148" s="6" cm="1">
        <f t="array" aca="1" ref="P148" ca="1">_xlfn.IFS(AND(N148&gt;O148,O148&lt;120),0,TRUE,1)</f>
        <v>0</v>
      </c>
      <c r="Q148" s="52"/>
      <c r="R148" s="52"/>
      <c r="S148" s="52"/>
      <c r="Y148" s="6" t="str">
        <f>'2_MS_Inventory_deal'!$AZ148</f>
        <v>DR5952-810</v>
      </c>
      <c r="Z148" s="6">
        <f>'2_MS_Inventory_deal'!$BA148</f>
        <v>10</v>
      </c>
      <c r="AA148" s="6">
        <f ca="1">'2_MS_Inventory_deal'!$BB148</f>
        <v>4</v>
      </c>
    </row>
    <row r="149" spans="2:27">
      <c r="B149" s="6">
        <f ca="1">'1_MS_Order_deal'!$BF149</f>
        <v>147</v>
      </c>
      <c r="C149" s="6" t="str">
        <f ca="1">'1_MS_Order_deal'!$BM149</f>
        <v>DJ5963-001</v>
      </c>
      <c r="D149" s="44">
        <f ca="1">'1_MS_Order_deal'!$BN149</f>
        <v>44736</v>
      </c>
      <c r="E149" s="6">
        <f ca="1">'1_MS_Order_deal'!$BO149</f>
        <v>10</v>
      </c>
      <c r="F149" s="6">
        <f ca="1">'1_MS_Order_deal'!$BP149</f>
        <v>24</v>
      </c>
      <c r="G149" s="6" cm="1">
        <f t="array" aca="1" ref="G149" ca="1">INDEX($AA$3:$AA$230,MATCH($C149&amp;$E149,$Y$3:$Y$230&amp;$Z$3:$Z$230,0))</f>
        <v>866</v>
      </c>
      <c r="H149" s="52"/>
      <c r="I149" s="6" cm="1">
        <f t="array" aca="1" ref="I149" ca="1">SMALL(IF(Inv_QTY&gt;0,ROW($B$3:$B$383)-2,9999),ROW(147:147))</f>
        <v>185</v>
      </c>
      <c r="J149" s="6">
        <v>147</v>
      </c>
      <c r="K149" s="6" t="str" cm="1">
        <f t="array" aca="1" ref="K149" ca="1">OFFSET($B$2,$I149,COLUMN(A:A),,)</f>
        <v>DC0819-407</v>
      </c>
      <c r="L149" s="44" cm="1">
        <f t="array" aca="1" ref="L149" ca="1">OFFSET($B$2,$I149,COLUMN(B:B),,)</f>
        <v>44737</v>
      </c>
      <c r="M149" s="6" cm="1">
        <f t="array" aca="1" ref="M149" ca="1">OFFSET($B$2,$I149,COLUMN(C:C),,)</f>
        <v>6.5</v>
      </c>
      <c r="N149" s="6" cm="1">
        <f t="array" aca="1" ref="N149" ca="1">OFFSET($B$2,$I149,COLUMN(D:D),,)</f>
        <v>30</v>
      </c>
      <c r="O149" s="6" cm="1">
        <f t="array" aca="1" ref="O149" ca="1">OFFSET($B$2,$I149,COLUMN(E:E),,)</f>
        <v>1</v>
      </c>
      <c r="P149" s="6" cm="1">
        <f t="array" aca="1" ref="P149" ca="1">_xlfn.IFS(AND(N149&gt;O149,O149&lt;120),0,TRUE,1)</f>
        <v>0</v>
      </c>
      <c r="Q149" s="52"/>
      <c r="R149" s="52"/>
      <c r="S149" s="52"/>
      <c r="Y149" s="6" t="str">
        <f>'2_MS_Inventory_deal'!$AZ149</f>
        <v>DR5952-810</v>
      </c>
      <c r="Z149" s="6">
        <f>'2_MS_Inventory_deal'!$BA149</f>
        <v>10.5</v>
      </c>
      <c r="AA149" s="6">
        <f ca="1">'2_MS_Inventory_deal'!$BB149</f>
        <v>0</v>
      </c>
    </row>
    <row r="150" spans="2:27">
      <c r="B150" s="6">
        <f ca="1">'1_MS_Order_deal'!$BF150</f>
        <v>148</v>
      </c>
      <c r="C150" s="6" t="str">
        <f ca="1">'1_MS_Order_deal'!$BM150</f>
        <v>DJ5963-001</v>
      </c>
      <c r="D150" s="44">
        <f ca="1">'1_MS_Order_deal'!$BN150</f>
        <v>44736</v>
      </c>
      <c r="E150" s="6">
        <f ca="1">'1_MS_Order_deal'!$BO150</f>
        <v>10.5</v>
      </c>
      <c r="F150" s="6">
        <f ca="1">'1_MS_Order_deal'!$BP150</f>
        <v>18</v>
      </c>
      <c r="G150" s="6" cm="1">
        <f t="array" aca="1" ref="G150" ca="1">INDEX($AA$3:$AA$230,MATCH($C150&amp;$E150,$Y$3:$Y$230&amp;$Z$3:$Z$230,0))</f>
        <v>177</v>
      </c>
      <c r="H150" s="52"/>
      <c r="I150" s="6" cm="1">
        <f t="array" aca="1" ref="I150" ca="1">SMALL(IF(Inv_QTY&gt;0,ROW($B$3:$B$383)-2,9999),ROW(148:148))</f>
        <v>186</v>
      </c>
      <c r="J150" s="6">
        <v>148</v>
      </c>
      <c r="K150" s="6" t="str" cm="1">
        <f t="array" aca="1" ref="K150" ca="1">OFFSET($B$2,$I150,COLUMN(A:A),,)</f>
        <v>DC0819-407</v>
      </c>
      <c r="L150" s="44" cm="1">
        <f t="array" aca="1" ref="L150" ca="1">OFFSET($B$2,$I150,COLUMN(B:B),,)</f>
        <v>44737</v>
      </c>
      <c r="M150" s="6" cm="1">
        <f t="array" aca="1" ref="M150" ca="1">OFFSET($B$2,$I150,COLUMN(C:C),,)</f>
        <v>7</v>
      </c>
      <c r="N150" s="6" cm="1">
        <f t="array" aca="1" ref="N150" ca="1">OFFSET($B$2,$I150,COLUMN(D:D),,)</f>
        <v>42</v>
      </c>
      <c r="O150" s="6" cm="1">
        <f t="array" aca="1" ref="O150" ca="1">OFFSET($B$2,$I150,COLUMN(E:E),,)</f>
        <v>23</v>
      </c>
      <c r="P150" s="6" cm="1">
        <f t="array" aca="1" ref="P150" ca="1">_xlfn.IFS(AND(N150&gt;O150,O150&lt;120),0,TRUE,1)</f>
        <v>0</v>
      </c>
      <c r="Q150" s="52"/>
      <c r="R150" s="52"/>
      <c r="S150" s="52"/>
      <c r="Y150" s="6" t="str">
        <f>'2_MS_Inventory_deal'!$AZ150</f>
        <v>DR5952-810</v>
      </c>
      <c r="Z150" s="6">
        <f>'2_MS_Inventory_deal'!$BA150</f>
        <v>11</v>
      </c>
      <c r="AA150" s="6">
        <f ca="1">'2_MS_Inventory_deal'!$BB150</f>
        <v>1</v>
      </c>
    </row>
    <row r="151" spans="2:27">
      <c r="B151" s="6">
        <f ca="1">'1_MS_Order_deal'!$BF151</f>
        <v>149</v>
      </c>
      <c r="C151" s="6" t="str">
        <f ca="1">'1_MS_Order_deal'!$BM151</f>
        <v>DJ5963-001</v>
      </c>
      <c r="D151" s="44">
        <f ca="1">'1_MS_Order_deal'!$BN151</f>
        <v>44736</v>
      </c>
      <c r="E151" s="6">
        <f ca="1">'1_MS_Order_deal'!$BO151</f>
        <v>11.5</v>
      </c>
      <c r="F151" s="6">
        <f ca="1">'1_MS_Order_deal'!$BP151</f>
        <v>12</v>
      </c>
      <c r="G151" s="6" cm="1">
        <f t="array" aca="1" ref="G151" ca="1">INDEX($AA$3:$AA$230,MATCH($C151&amp;$E151,$Y$3:$Y$230&amp;$Z$3:$Z$230,0))</f>
        <v>126</v>
      </c>
      <c r="H151" s="52"/>
      <c r="I151" s="6" cm="1">
        <f t="array" aca="1" ref="I151" ca="1">SMALL(IF(Inv_QTY&gt;0,ROW($B$3:$B$383)-2,9999),ROW(149:149))</f>
        <v>187</v>
      </c>
      <c r="J151" s="6">
        <v>149</v>
      </c>
      <c r="K151" s="6" t="str" cm="1">
        <f t="array" aca="1" ref="K151" ca="1">OFFSET($B$2,$I151,COLUMN(A:A),,)</f>
        <v>DC0819-407</v>
      </c>
      <c r="L151" s="44" cm="1">
        <f t="array" aca="1" ref="L151" ca="1">OFFSET($B$2,$I151,COLUMN(B:B),,)</f>
        <v>44737</v>
      </c>
      <c r="M151" s="6" cm="1">
        <f t="array" aca="1" ref="M151" ca="1">OFFSET($B$2,$I151,COLUMN(C:C),,)</f>
        <v>7.5</v>
      </c>
      <c r="N151" s="6" cm="1">
        <f t="array" aca="1" ref="N151" ca="1">OFFSET($B$2,$I151,COLUMN(D:D),,)</f>
        <v>36</v>
      </c>
      <c r="O151" s="6" cm="1">
        <f t="array" aca="1" ref="O151" ca="1">OFFSET($B$2,$I151,COLUMN(E:E),,)</f>
        <v>10</v>
      </c>
      <c r="P151" s="6" cm="1">
        <f t="array" aca="1" ref="P151" ca="1">_xlfn.IFS(AND(N151&gt;O151,O151&lt;120),0,TRUE,1)</f>
        <v>0</v>
      </c>
      <c r="Q151" s="52"/>
      <c r="R151" s="52"/>
      <c r="S151" s="52"/>
      <c r="Y151" s="6" t="str">
        <f>'2_MS_Inventory_deal'!$AZ151</f>
        <v>DR5952-810</v>
      </c>
      <c r="Z151" s="6">
        <f>'2_MS_Inventory_deal'!$BA151</f>
        <v>11.5</v>
      </c>
      <c r="AA151" s="6">
        <f ca="1">'2_MS_Inventory_deal'!$BB151</f>
        <v>1</v>
      </c>
    </row>
    <row r="152" spans="2:27">
      <c r="B152" s="6">
        <f ca="1">'1_MS_Order_deal'!$BF152</f>
        <v>150</v>
      </c>
      <c r="C152" s="6" t="str">
        <f ca="1">'1_MS_Order_deal'!$BM152</f>
        <v>DJ5963-001</v>
      </c>
      <c r="D152" s="44">
        <f ca="1">'1_MS_Order_deal'!$BN152</f>
        <v>44736</v>
      </c>
      <c r="E152" s="6">
        <f ca="1">'1_MS_Order_deal'!$BO152</f>
        <v>12</v>
      </c>
      <c r="F152" s="6">
        <f ca="1">'1_MS_Order_deal'!$BP152</f>
        <v>6</v>
      </c>
      <c r="G152" s="6" cm="1">
        <f t="array" aca="1" ref="G152" ca="1">INDEX($AA$3:$AA$230,MATCH($C152&amp;$E152,$Y$3:$Y$230&amp;$Z$3:$Z$230,0))</f>
        <v>244</v>
      </c>
      <c r="H152" s="52"/>
      <c r="I152" s="6" cm="1">
        <f t="array" aca="1" ref="I152" ca="1">SMALL(IF(Inv_QTY&gt;0,ROW($B$3:$B$383)-2,9999),ROW(150:150))</f>
        <v>189</v>
      </c>
      <c r="J152" s="6">
        <v>150</v>
      </c>
      <c r="K152" s="6" t="str" cm="1">
        <f t="array" aca="1" ref="K152" ca="1">OFFSET($B$2,$I152,COLUMN(A:A),,)</f>
        <v>DC0819-407</v>
      </c>
      <c r="L152" s="44" cm="1">
        <f t="array" aca="1" ref="L152" ca="1">OFFSET($B$2,$I152,COLUMN(B:B),,)</f>
        <v>44737</v>
      </c>
      <c r="M152" s="6" cm="1">
        <f t="array" aca="1" ref="M152" ca="1">OFFSET($B$2,$I152,COLUMN(C:C),,)</f>
        <v>8.5</v>
      </c>
      <c r="N152" s="6" cm="1">
        <f t="array" aca="1" ref="N152" ca="1">OFFSET($B$2,$I152,COLUMN(D:D),,)</f>
        <v>54</v>
      </c>
      <c r="O152" s="6" cm="1">
        <f t="array" aca="1" ref="O152" ca="1">OFFSET($B$2,$I152,COLUMN(E:E),,)</f>
        <v>21</v>
      </c>
      <c r="P152" s="6" cm="1">
        <f t="array" aca="1" ref="P152" ca="1">_xlfn.IFS(AND(N152&gt;O152,O152&lt;120),0,TRUE,1)</f>
        <v>0</v>
      </c>
      <c r="Q152" s="52"/>
      <c r="R152" s="52"/>
      <c r="S152" s="52"/>
      <c r="Y152" s="6" t="str">
        <f>'2_MS_Inventory_deal'!$AZ152</f>
        <v>DR5952-810</v>
      </c>
      <c r="Z152" s="6">
        <f>'2_MS_Inventory_deal'!$BA152</f>
        <v>12</v>
      </c>
      <c r="AA152" s="6">
        <f ca="1">'2_MS_Inventory_deal'!$BB152</f>
        <v>0</v>
      </c>
    </row>
    <row r="153" spans="2:27">
      <c r="B153" s="6">
        <f ca="1">'1_MS_Order_deal'!$BF153</f>
        <v>151</v>
      </c>
      <c r="C153" s="6" t="str">
        <f ca="1">'1_MS_Order_deal'!$BM153</f>
        <v>DJ5963-001</v>
      </c>
      <c r="D153" s="44">
        <f ca="1">'1_MS_Order_deal'!$BN153</f>
        <v>44736</v>
      </c>
      <c r="E153" s="6">
        <f ca="1">'1_MS_Order_deal'!$BO153</f>
        <v>12.5</v>
      </c>
      <c r="F153" s="6">
        <f ca="1">'1_MS_Order_deal'!$BP153</f>
        <v>6</v>
      </c>
      <c r="G153" s="6" cm="1">
        <f t="array" aca="1" ref="G153" ca="1">INDEX($AA$3:$AA$230,MATCH($C153&amp;$E153,$Y$3:$Y$230&amp;$Z$3:$Z$230,0))</f>
        <v>37</v>
      </c>
      <c r="H153" s="52"/>
      <c r="I153" s="6" cm="1">
        <f t="array" aca="1" ref="I153" ca="1">SMALL(IF(Inv_QTY&gt;0,ROW($B$3:$B$383)-2,9999),ROW(151:151))</f>
        <v>191</v>
      </c>
      <c r="J153" s="6">
        <v>151</v>
      </c>
      <c r="K153" s="6" t="str" cm="1">
        <f t="array" aca="1" ref="K153" ca="1">OFFSET($B$2,$I153,COLUMN(A:A),,)</f>
        <v>DC0819-407</v>
      </c>
      <c r="L153" s="44" cm="1">
        <f t="array" aca="1" ref="L153" ca="1">OFFSET($B$2,$I153,COLUMN(B:B),,)</f>
        <v>44737</v>
      </c>
      <c r="M153" s="6" cm="1">
        <f t="array" aca="1" ref="M153" ca="1">OFFSET($B$2,$I153,COLUMN(C:C),,)</f>
        <v>9.5</v>
      </c>
      <c r="N153" s="6" cm="1">
        <f t="array" aca="1" ref="N153" ca="1">OFFSET($B$2,$I153,COLUMN(D:D),,)</f>
        <v>72</v>
      </c>
      <c r="O153" s="6" cm="1">
        <f t="array" aca="1" ref="O153" ca="1">OFFSET($B$2,$I153,COLUMN(E:E),,)</f>
        <v>1</v>
      </c>
      <c r="P153" s="6" cm="1">
        <f t="array" aca="1" ref="P153" ca="1">_xlfn.IFS(AND(N153&gt;O153,O153&lt;120),0,TRUE,1)</f>
        <v>0</v>
      </c>
      <c r="Q153" s="52"/>
      <c r="R153" s="52"/>
      <c r="S153" s="52"/>
      <c r="Y153" s="6" t="str">
        <f>'2_MS_Inventory_deal'!$AZ153</f>
        <v>DR5952-810</v>
      </c>
      <c r="Z153" s="6">
        <f>'2_MS_Inventory_deal'!$BA153</f>
        <v>12.5</v>
      </c>
      <c r="AA153" s="6">
        <f ca="1">'2_MS_Inventory_deal'!$BB153</f>
        <v>0</v>
      </c>
    </row>
    <row r="154" spans="2:27">
      <c r="B154" s="6">
        <f ca="1">'1_MS_Order_deal'!$BF154</f>
        <v>152</v>
      </c>
      <c r="C154" s="6" t="str">
        <f ca="1">'1_MS_Order_deal'!$BM154</f>
        <v>DJ5963-001</v>
      </c>
      <c r="D154" s="44">
        <f ca="1">'1_MS_Order_deal'!$BN154</f>
        <v>44736</v>
      </c>
      <c r="E154" s="6">
        <f ca="1">'1_MS_Order_deal'!$BO154</f>
        <v>13</v>
      </c>
      <c r="F154" s="6">
        <f ca="1">'1_MS_Order_deal'!$BP154</f>
        <v>6</v>
      </c>
      <c r="G154" s="6" cm="1">
        <f t="array" aca="1" ref="G154" ca="1">INDEX($AA$3:$AA$230,MATCH($C154&amp;$E154,$Y$3:$Y$230&amp;$Z$3:$Z$230,0))</f>
        <v>18</v>
      </c>
      <c r="H154" s="52"/>
      <c r="I154" s="6" cm="1">
        <f t="array" aca="1" ref="I154" ca="1">SMALL(IF(Inv_QTY&gt;0,ROW($B$3:$B$383)-2,9999),ROW(152:152))</f>
        <v>192</v>
      </c>
      <c r="J154" s="6">
        <v>152</v>
      </c>
      <c r="K154" s="6" t="str" cm="1">
        <f t="array" aca="1" ref="K154" ca="1">OFFSET($B$2,$I154,COLUMN(A:A),,)</f>
        <v>DC0819-407</v>
      </c>
      <c r="L154" s="44" cm="1">
        <f t="array" aca="1" ref="L154" ca="1">OFFSET($B$2,$I154,COLUMN(B:B),,)</f>
        <v>44737</v>
      </c>
      <c r="M154" s="6" cm="1">
        <f t="array" aca="1" ref="M154" ca="1">OFFSET($B$2,$I154,COLUMN(C:C),,)</f>
        <v>10</v>
      </c>
      <c r="N154" s="6" cm="1">
        <f t="array" aca="1" ref="N154" ca="1">OFFSET($B$2,$I154,COLUMN(D:D),,)</f>
        <v>66</v>
      </c>
      <c r="O154" s="6" cm="1">
        <f t="array" aca="1" ref="O154" ca="1">OFFSET($B$2,$I154,COLUMN(E:E),,)</f>
        <v>6</v>
      </c>
      <c r="P154" s="6" cm="1">
        <f t="array" aca="1" ref="P154" ca="1">_xlfn.IFS(AND(N154&gt;O154,O154&lt;120),0,TRUE,1)</f>
        <v>0</v>
      </c>
      <c r="Q154" s="52"/>
      <c r="R154" s="52"/>
      <c r="S154" s="52"/>
      <c r="Y154" s="6" t="str">
        <f>'2_MS_Inventory_deal'!$AZ154</f>
        <v>DR5952-810</v>
      </c>
      <c r="Z154" s="6">
        <f>'2_MS_Inventory_deal'!$BA154</f>
        <v>13</v>
      </c>
      <c r="AA154" s="6">
        <f ca="1">'2_MS_Inventory_deal'!$BB154</f>
        <v>0</v>
      </c>
    </row>
    <row r="155" spans="2:27">
      <c r="B155" s="6">
        <f ca="1">'1_MS_Order_deal'!$BF155</f>
        <v>153</v>
      </c>
      <c r="C155" s="6" t="str">
        <f ca="1">'1_MS_Order_deal'!$BM155</f>
        <v>DR5952-810</v>
      </c>
      <c r="D155" s="44">
        <f ca="1">'1_MS_Order_deal'!$BN155</f>
        <v>44736</v>
      </c>
      <c r="E155" s="6">
        <f ca="1">'1_MS_Order_deal'!$BO155</f>
        <v>6.5</v>
      </c>
      <c r="F155" s="6">
        <f ca="1">'1_MS_Order_deal'!$BP155</f>
        <v>6</v>
      </c>
      <c r="G155" s="6" cm="1">
        <f t="array" aca="1" ref="G155" ca="1">INDEX($AA$3:$AA$230,MATCH($C155&amp;$E155,$Y$3:$Y$230&amp;$Z$3:$Z$230,0))</f>
        <v>1</v>
      </c>
      <c r="H155" s="52"/>
      <c r="I155" s="6" cm="1">
        <f t="array" aca="1" ref="I155" ca="1">SMALL(IF(Inv_QTY&gt;0,ROW($B$3:$B$383)-2,9999),ROW(153:153))</f>
        <v>193</v>
      </c>
      <c r="J155" s="6">
        <v>153</v>
      </c>
      <c r="K155" s="6" t="str" cm="1">
        <f t="array" aca="1" ref="K155" ca="1">OFFSET($B$2,$I155,COLUMN(A:A),,)</f>
        <v>DC0819-407</v>
      </c>
      <c r="L155" s="44" cm="1">
        <f t="array" aca="1" ref="L155" ca="1">OFFSET($B$2,$I155,COLUMN(B:B),,)</f>
        <v>44737</v>
      </c>
      <c r="M155" s="6" cm="1">
        <f t="array" aca="1" ref="M155" ca="1">OFFSET($B$2,$I155,COLUMN(C:C),,)</f>
        <v>10.5</v>
      </c>
      <c r="N155" s="6" cm="1">
        <f t="array" aca="1" ref="N155" ca="1">OFFSET($B$2,$I155,COLUMN(D:D),,)</f>
        <v>60</v>
      </c>
      <c r="O155" s="6" cm="1">
        <f t="array" aca="1" ref="O155" ca="1">OFFSET($B$2,$I155,COLUMN(E:E),,)</f>
        <v>15</v>
      </c>
      <c r="P155" s="6" cm="1">
        <f t="array" aca="1" ref="P155" ca="1">_xlfn.IFS(AND(N155&gt;O155,O155&lt;120),0,TRUE,1)</f>
        <v>0</v>
      </c>
      <c r="Q155" s="52"/>
      <c r="R155" s="52"/>
      <c r="S155" s="52"/>
      <c r="Y155" s="6" t="str">
        <f>'2_MS_Inventory_deal'!$AZ155</f>
        <v>DR5953-810</v>
      </c>
      <c r="Z155" s="6">
        <f>'2_MS_Inventory_deal'!$BA155</f>
        <v>4</v>
      </c>
      <c r="AA155" s="6">
        <f ca="1">'2_MS_Inventory_deal'!$BB155</f>
        <v>0</v>
      </c>
    </row>
    <row r="156" spans="2:27">
      <c r="B156" s="6">
        <f ca="1">'1_MS_Order_deal'!$BF156</f>
        <v>154</v>
      </c>
      <c r="C156" s="6" t="str">
        <f ca="1">'1_MS_Order_deal'!$BM156</f>
        <v>DR5952-810</v>
      </c>
      <c r="D156" s="44">
        <f ca="1">'1_MS_Order_deal'!$BN156</f>
        <v>44736</v>
      </c>
      <c r="E156" s="6">
        <f ca="1">'1_MS_Order_deal'!$BO156</f>
        <v>7</v>
      </c>
      <c r="F156" s="6">
        <f ca="1">'1_MS_Order_deal'!$BP156</f>
        <v>54</v>
      </c>
      <c r="G156" s="6" cm="1">
        <f t="array" aca="1" ref="G156" ca="1">INDEX($AA$3:$AA$230,MATCH($C156&amp;$E156,$Y$3:$Y$230&amp;$Z$3:$Z$230,0))</f>
        <v>12</v>
      </c>
      <c r="H156" s="52"/>
      <c r="I156" s="6" cm="1">
        <f t="array" aca="1" ref="I156" ca="1">SMALL(IF(Inv_QTY&gt;0,ROW($B$3:$B$383)-2,9999),ROW(154:154))</f>
        <v>194</v>
      </c>
      <c r="J156" s="6">
        <v>154</v>
      </c>
      <c r="K156" s="6" t="str" cm="1">
        <f t="array" aca="1" ref="K156" ca="1">OFFSET($B$2,$I156,COLUMN(A:A),,)</f>
        <v>DC0819-407</v>
      </c>
      <c r="L156" s="44" cm="1">
        <f t="array" aca="1" ref="L156" ca="1">OFFSET($B$2,$I156,COLUMN(B:B),,)</f>
        <v>44737</v>
      </c>
      <c r="M156" s="6" cm="1">
        <f t="array" aca="1" ref="M156" ca="1">OFFSET($B$2,$I156,COLUMN(C:C),,)</f>
        <v>11</v>
      </c>
      <c r="N156" s="6" cm="1">
        <f t="array" aca="1" ref="N156" ca="1">OFFSET($B$2,$I156,COLUMN(D:D),,)</f>
        <v>42</v>
      </c>
      <c r="O156" s="6" cm="1">
        <f t="array" aca="1" ref="O156" ca="1">OFFSET($B$2,$I156,COLUMN(E:E),,)</f>
        <v>4</v>
      </c>
      <c r="P156" s="6" cm="1">
        <f t="array" aca="1" ref="P156" ca="1">_xlfn.IFS(AND(N156&gt;O156,O156&lt;120),0,TRUE,1)</f>
        <v>0</v>
      </c>
      <c r="Q156" s="52"/>
      <c r="R156" s="52"/>
      <c r="S156" s="52"/>
      <c r="Y156" s="6" t="str">
        <f>'2_MS_Inventory_deal'!$AZ156</f>
        <v>DR5953-810</v>
      </c>
      <c r="Z156" s="6">
        <f>'2_MS_Inventory_deal'!$BA156</f>
        <v>4.5</v>
      </c>
      <c r="AA156" s="6">
        <f ca="1">'2_MS_Inventory_deal'!$BB156</f>
        <v>0</v>
      </c>
    </row>
    <row r="157" spans="2:27">
      <c r="B157" s="6">
        <f ca="1">'1_MS_Order_deal'!$BF157</f>
        <v>155</v>
      </c>
      <c r="C157" s="6" t="str">
        <f ca="1">'1_MS_Order_deal'!$BM157</f>
        <v>DR5952-810</v>
      </c>
      <c r="D157" s="44">
        <f ca="1">'1_MS_Order_deal'!$BN157</f>
        <v>44736</v>
      </c>
      <c r="E157" s="6">
        <f ca="1">'1_MS_Order_deal'!$BO157</f>
        <v>7.5</v>
      </c>
      <c r="F157" s="6">
        <f ca="1">'1_MS_Order_deal'!$BP157</f>
        <v>90</v>
      </c>
      <c r="G157" s="6" cm="1">
        <f t="array" aca="1" ref="G157" ca="1">INDEX($AA$3:$AA$230,MATCH($C157&amp;$E157,$Y$3:$Y$230&amp;$Z$3:$Z$230,0))</f>
        <v>19</v>
      </c>
      <c r="H157" s="52"/>
      <c r="I157" s="6" cm="1">
        <f t="array" aca="1" ref="I157" ca="1">SMALL(IF(Inv_QTY&gt;0,ROW($B$3:$B$383)-2,9999),ROW(155:155))</f>
        <v>195</v>
      </c>
      <c r="J157" s="6">
        <v>155</v>
      </c>
      <c r="K157" s="6" t="str" cm="1">
        <f t="array" aca="1" ref="K157" ca="1">OFFSET($B$2,$I157,COLUMN(A:A),,)</f>
        <v>DC0819-407</v>
      </c>
      <c r="L157" s="44" cm="1">
        <f t="array" aca="1" ref="L157" ca="1">OFFSET($B$2,$I157,COLUMN(B:B),,)</f>
        <v>44737</v>
      </c>
      <c r="M157" s="6" cm="1">
        <f t="array" aca="1" ref="M157" ca="1">OFFSET($B$2,$I157,COLUMN(C:C),,)</f>
        <v>11.5</v>
      </c>
      <c r="N157" s="6" cm="1">
        <f t="array" aca="1" ref="N157" ca="1">OFFSET($B$2,$I157,COLUMN(D:D),,)</f>
        <v>30</v>
      </c>
      <c r="O157" s="6" cm="1">
        <f t="array" aca="1" ref="O157" ca="1">OFFSET($B$2,$I157,COLUMN(E:E),,)</f>
        <v>2</v>
      </c>
      <c r="P157" s="6" cm="1">
        <f t="array" aca="1" ref="P157" ca="1">_xlfn.IFS(AND(N157&gt;O157,O157&lt;120),0,TRUE,1)</f>
        <v>0</v>
      </c>
      <c r="Q157" s="52"/>
      <c r="R157" s="52"/>
      <c r="S157" s="52"/>
      <c r="Y157" s="6" t="str">
        <f>'2_MS_Inventory_deal'!$AZ157</f>
        <v>DR5953-810</v>
      </c>
      <c r="Z157" s="6">
        <f>'2_MS_Inventory_deal'!$BA157</f>
        <v>5</v>
      </c>
      <c r="AA157" s="6">
        <f ca="1">'2_MS_Inventory_deal'!$BB157</f>
        <v>0</v>
      </c>
    </row>
    <row r="158" spans="2:27">
      <c r="B158" s="6">
        <f ca="1">'1_MS_Order_deal'!$BF158</f>
        <v>156</v>
      </c>
      <c r="C158" s="6" t="str">
        <f ca="1">'1_MS_Order_deal'!$BM158</f>
        <v>DR5952-810</v>
      </c>
      <c r="D158" s="44">
        <f ca="1">'1_MS_Order_deal'!$BN158</f>
        <v>44736</v>
      </c>
      <c r="E158" s="6">
        <f ca="1">'1_MS_Order_deal'!$BO158</f>
        <v>8</v>
      </c>
      <c r="F158" s="6">
        <f ca="1">'1_MS_Order_deal'!$BP158</f>
        <v>156</v>
      </c>
      <c r="G158" s="6" cm="1">
        <f t="array" aca="1" ref="G158" ca="1">INDEX($AA$3:$AA$230,MATCH($C158&amp;$E158,$Y$3:$Y$230&amp;$Z$3:$Z$230,0))</f>
        <v>1</v>
      </c>
      <c r="H158" s="52"/>
      <c r="I158" s="6" cm="1">
        <f t="array" aca="1" ref="I158" ca="1">SMALL(IF(Inv_QTY&gt;0,ROW($B$3:$B$383)-2,9999),ROW(156:156))</f>
        <v>198</v>
      </c>
      <c r="J158" s="6">
        <v>156</v>
      </c>
      <c r="K158" s="6" t="str" cm="1">
        <f t="array" aca="1" ref="K158" ca="1">OFFSET($B$2,$I158,COLUMN(A:A),,)</f>
        <v>DC0819-407</v>
      </c>
      <c r="L158" s="44" cm="1">
        <f t="array" aca="1" ref="L158" ca="1">OFFSET($B$2,$I158,COLUMN(B:B),,)</f>
        <v>44737</v>
      </c>
      <c r="M158" s="6" cm="1">
        <f t="array" aca="1" ref="M158" ca="1">OFFSET($B$2,$I158,COLUMN(C:C),,)</f>
        <v>13</v>
      </c>
      <c r="N158" s="6" cm="1">
        <f t="array" aca="1" ref="N158" ca="1">OFFSET($B$2,$I158,COLUMN(D:D),,)</f>
        <v>18</v>
      </c>
      <c r="O158" s="6" cm="1">
        <f t="array" aca="1" ref="O158" ca="1">OFFSET($B$2,$I158,COLUMN(E:E),,)</f>
        <v>6</v>
      </c>
      <c r="P158" s="6" cm="1">
        <f t="array" aca="1" ref="P158" ca="1">_xlfn.IFS(AND(N158&gt;O158,O158&lt;120),0,TRUE,1)</f>
        <v>0</v>
      </c>
      <c r="Q158" s="52"/>
      <c r="R158" s="52"/>
      <c r="S158" s="52"/>
      <c r="Y158" s="6" t="str">
        <f>'2_MS_Inventory_deal'!$AZ158</f>
        <v>DR5953-810</v>
      </c>
      <c r="Z158" s="6">
        <f>'2_MS_Inventory_deal'!$BA158</f>
        <v>5.5</v>
      </c>
      <c r="AA158" s="6">
        <f ca="1">'2_MS_Inventory_deal'!$BB158</f>
        <v>1</v>
      </c>
    </row>
    <row r="159" spans="2:27">
      <c r="B159" s="6">
        <f ca="1">'1_MS_Order_deal'!$BF159</f>
        <v>157</v>
      </c>
      <c r="C159" s="6" t="str">
        <f ca="1">'1_MS_Order_deal'!$BM159</f>
        <v>DR5952-810</v>
      </c>
      <c r="D159" s="44">
        <f ca="1">'1_MS_Order_deal'!$BN159</f>
        <v>44736</v>
      </c>
      <c r="E159" s="6">
        <f ca="1">'1_MS_Order_deal'!$BO159</f>
        <v>8.5</v>
      </c>
      <c r="F159" s="6">
        <f ca="1">'1_MS_Order_deal'!$BP159</f>
        <v>156</v>
      </c>
      <c r="G159" s="6" cm="1">
        <f t="array" aca="1" ref="G159" ca="1">INDEX($AA$3:$AA$230,MATCH($C159&amp;$E159,$Y$3:$Y$230&amp;$Z$3:$Z$230,0))</f>
        <v>2</v>
      </c>
      <c r="H159" s="52"/>
      <c r="I159" s="6" cm="1">
        <f t="array" aca="1" ref="I159" ca="1">SMALL(IF(Inv_QTY&gt;0,ROW($B$3:$B$383)-2,9999),ROW(157:157))</f>
        <v>199</v>
      </c>
      <c r="J159" s="6">
        <v>157</v>
      </c>
      <c r="K159" s="6" t="str" cm="1">
        <f t="array" aca="1" ref="K159" ca="1">OFFSET($B$2,$I159,COLUMN(A:A),,)</f>
        <v>DA5640-407</v>
      </c>
      <c r="L159" s="44" cm="1">
        <f t="array" aca="1" ref="L159" ca="1">OFFSET($B$2,$I159,COLUMN(B:B),,)</f>
        <v>44737</v>
      </c>
      <c r="M159" s="6" cm="1">
        <f t="array" aca="1" ref="M159" ca="1">OFFSET($B$2,$I159,COLUMN(C:C),,)</f>
        <v>4</v>
      </c>
      <c r="N159" s="6" cm="1">
        <f t="array" aca="1" ref="N159" ca="1">OFFSET($B$2,$I159,COLUMN(D:D),,)</f>
        <v>6</v>
      </c>
      <c r="O159" s="6" cm="1">
        <f t="array" aca="1" ref="O159" ca="1">OFFSET($B$2,$I159,COLUMN(E:E),,)</f>
        <v>3</v>
      </c>
      <c r="P159" s="6" cm="1">
        <f t="array" aca="1" ref="P159" ca="1">_xlfn.IFS(AND(N159&gt;O159,O159&lt;120),0,TRUE,1)</f>
        <v>0</v>
      </c>
      <c r="Q159" s="52"/>
      <c r="R159" s="52"/>
      <c r="S159" s="52"/>
      <c r="Y159" s="6" t="str">
        <f>'2_MS_Inventory_deal'!$AZ159</f>
        <v>DR5953-810</v>
      </c>
      <c r="Z159" s="6">
        <f>'2_MS_Inventory_deal'!$BA159</f>
        <v>6</v>
      </c>
      <c r="AA159" s="6">
        <f ca="1">'2_MS_Inventory_deal'!$BB159</f>
        <v>0</v>
      </c>
    </row>
    <row r="160" spans="2:27">
      <c r="B160" s="6">
        <f ca="1">'1_MS_Order_deal'!$BF160</f>
        <v>158</v>
      </c>
      <c r="C160" s="6" t="str">
        <f ca="1">'1_MS_Order_deal'!$BM160</f>
        <v>DR5952-810</v>
      </c>
      <c r="D160" s="44">
        <f ca="1">'1_MS_Order_deal'!$BN160</f>
        <v>44736</v>
      </c>
      <c r="E160" s="6">
        <f ca="1">'1_MS_Order_deal'!$BO160</f>
        <v>9</v>
      </c>
      <c r="F160" s="6">
        <f ca="1">'1_MS_Order_deal'!$BP160</f>
        <v>186</v>
      </c>
      <c r="G160" s="6" cm="1">
        <f t="array" aca="1" ref="G160" ca="1">INDEX($AA$3:$AA$230,MATCH($C160&amp;$E160,$Y$3:$Y$230&amp;$Z$3:$Z$230,0))</f>
        <v>4</v>
      </c>
      <c r="H160" s="52"/>
      <c r="I160" s="6" cm="1">
        <f t="array" aca="1" ref="I160" ca="1">SMALL(IF(Inv_QTY&gt;0,ROW($B$3:$B$383)-2,9999),ROW(158:158))</f>
        <v>200</v>
      </c>
      <c r="J160" s="6">
        <v>158</v>
      </c>
      <c r="K160" s="6" t="str" cm="1">
        <f t="array" aca="1" ref="K160" ca="1">OFFSET($B$2,$I160,COLUMN(A:A),,)</f>
        <v>DA5640-407</v>
      </c>
      <c r="L160" s="44" cm="1">
        <f t="array" aca="1" ref="L160" ca="1">OFFSET($B$2,$I160,COLUMN(B:B),,)</f>
        <v>44737</v>
      </c>
      <c r="M160" s="6" cm="1">
        <f t="array" aca="1" ref="M160" ca="1">OFFSET($B$2,$I160,COLUMN(C:C),,)</f>
        <v>4.5</v>
      </c>
      <c r="N160" s="6" cm="1">
        <f t="array" aca="1" ref="N160" ca="1">OFFSET($B$2,$I160,COLUMN(D:D),,)</f>
        <v>42</v>
      </c>
      <c r="O160" s="6" cm="1">
        <f t="array" aca="1" ref="O160" ca="1">OFFSET($B$2,$I160,COLUMN(E:E),,)</f>
        <v>6</v>
      </c>
      <c r="P160" s="6" cm="1">
        <f t="array" aca="1" ref="P160" ca="1">_xlfn.IFS(AND(N160&gt;O160,O160&lt;120),0,TRUE,1)</f>
        <v>0</v>
      </c>
      <c r="Q160" s="52"/>
      <c r="R160" s="52"/>
      <c r="S160" s="52"/>
      <c r="Y160" s="6" t="str">
        <f>'2_MS_Inventory_deal'!$AZ160</f>
        <v>DR5953-810</v>
      </c>
      <c r="Z160" s="6">
        <f>'2_MS_Inventory_deal'!$BA160</f>
        <v>6.5</v>
      </c>
      <c r="AA160" s="6">
        <f ca="1">'2_MS_Inventory_deal'!$BB160</f>
        <v>0</v>
      </c>
    </row>
    <row r="161" spans="2:27">
      <c r="B161" s="6">
        <f ca="1">'1_MS_Order_deal'!$BF161</f>
        <v>159</v>
      </c>
      <c r="C161" s="6" t="str">
        <f ca="1">'1_MS_Order_deal'!$BM161</f>
        <v>DR5952-810</v>
      </c>
      <c r="D161" s="44">
        <f ca="1">'1_MS_Order_deal'!$BN161</f>
        <v>44736</v>
      </c>
      <c r="E161" s="6">
        <f ca="1">'1_MS_Order_deal'!$BO161</f>
        <v>9.5</v>
      </c>
      <c r="F161" s="6">
        <f ca="1">'1_MS_Order_deal'!$BP161</f>
        <v>186</v>
      </c>
      <c r="G161" s="6" cm="1">
        <f t="array" aca="1" ref="G161" ca="1">INDEX($AA$3:$AA$230,MATCH($C161&amp;$E161,$Y$3:$Y$230&amp;$Z$3:$Z$230,0))</f>
        <v>0</v>
      </c>
      <c r="H161" s="52"/>
      <c r="I161" s="6" cm="1">
        <f t="array" aca="1" ref="I161" ca="1">SMALL(IF(Inv_QTY&gt;0,ROW($B$3:$B$383)-2,9999),ROW(159:159))</f>
        <v>201</v>
      </c>
      <c r="J161" s="6">
        <v>159</v>
      </c>
      <c r="K161" s="6" t="str" cm="1">
        <f t="array" aca="1" ref="K161" ca="1">OFFSET($B$2,$I161,COLUMN(A:A),,)</f>
        <v>DA5640-407</v>
      </c>
      <c r="L161" s="44" cm="1">
        <f t="array" aca="1" ref="L161" ca="1">OFFSET($B$2,$I161,COLUMN(B:B),,)</f>
        <v>44737</v>
      </c>
      <c r="M161" s="6" cm="1">
        <f t="array" aca="1" ref="M161" ca="1">OFFSET($B$2,$I161,COLUMN(C:C),,)</f>
        <v>5</v>
      </c>
      <c r="N161" s="6" cm="1">
        <f t="array" aca="1" ref="N161" ca="1">OFFSET($B$2,$I161,COLUMN(D:D),,)</f>
        <v>42</v>
      </c>
      <c r="O161" s="6" cm="1">
        <f t="array" aca="1" ref="O161" ca="1">OFFSET($B$2,$I161,COLUMN(E:E),,)</f>
        <v>12</v>
      </c>
      <c r="P161" s="6" cm="1">
        <f t="array" aca="1" ref="P161" ca="1">_xlfn.IFS(AND(N161&gt;O161,O161&lt;120),0,TRUE,1)</f>
        <v>0</v>
      </c>
      <c r="Q161" s="52"/>
      <c r="R161" s="52"/>
      <c r="S161" s="52"/>
      <c r="Y161" s="6" t="str">
        <f>'2_MS_Inventory_deal'!$AZ161</f>
        <v>DR5953-810</v>
      </c>
      <c r="Z161" s="6">
        <f>'2_MS_Inventory_deal'!$BA161</f>
        <v>7</v>
      </c>
      <c r="AA161" s="6">
        <f ca="1">'2_MS_Inventory_deal'!$BB161</f>
        <v>111</v>
      </c>
    </row>
    <row r="162" spans="2:27">
      <c r="B162" s="6">
        <f ca="1">'1_MS_Order_deal'!$BF162</f>
        <v>160</v>
      </c>
      <c r="C162" s="6" t="str">
        <f ca="1">'1_MS_Order_deal'!$BM162</f>
        <v>DR5952-810</v>
      </c>
      <c r="D162" s="44">
        <f ca="1">'1_MS_Order_deal'!$BN162</f>
        <v>44736</v>
      </c>
      <c r="E162" s="6">
        <f ca="1">'1_MS_Order_deal'!$BO162</f>
        <v>10</v>
      </c>
      <c r="F162" s="6">
        <f ca="1">'1_MS_Order_deal'!$BP162</f>
        <v>132</v>
      </c>
      <c r="G162" s="6" cm="1">
        <f t="array" aca="1" ref="G162" ca="1">INDEX($AA$3:$AA$230,MATCH($C162&amp;$E162,$Y$3:$Y$230&amp;$Z$3:$Z$230,0))</f>
        <v>4</v>
      </c>
      <c r="H162" s="52"/>
      <c r="I162" s="6" cm="1">
        <f t="array" aca="1" ref="I162" ca="1">SMALL(IF(Inv_QTY&gt;0,ROW($B$3:$B$383)-2,9999),ROW(160:160))</f>
        <v>202</v>
      </c>
      <c r="J162" s="6">
        <v>160</v>
      </c>
      <c r="K162" s="6" t="str" cm="1">
        <f t="array" aca="1" ref="K162" ca="1">OFFSET($B$2,$I162,COLUMN(A:A),,)</f>
        <v>DA5640-407</v>
      </c>
      <c r="L162" s="44" cm="1">
        <f t="array" aca="1" ref="L162" ca="1">OFFSET($B$2,$I162,COLUMN(B:B),,)</f>
        <v>44737</v>
      </c>
      <c r="M162" s="6" cm="1">
        <f t="array" aca="1" ref="M162" ca="1">OFFSET($B$2,$I162,COLUMN(C:C),,)</f>
        <v>5.5</v>
      </c>
      <c r="N162" s="6" cm="1">
        <f t="array" aca="1" ref="N162" ca="1">OFFSET($B$2,$I162,COLUMN(D:D),,)</f>
        <v>54</v>
      </c>
      <c r="O162" s="6" cm="1">
        <f t="array" aca="1" ref="O162" ca="1">OFFSET($B$2,$I162,COLUMN(E:E),,)</f>
        <v>13</v>
      </c>
      <c r="P162" s="6" cm="1">
        <f t="array" aca="1" ref="P162" ca="1">_xlfn.IFS(AND(N162&gt;O162,O162&lt;120),0,TRUE,1)</f>
        <v>0</v>
      </c>
      <c r="Q162" s="52"/>
      <c r="R162" s="52"/>
      <c r="S162" s="52"/>
      <c r="Y162" s="6" t="str">
        <f>'2_MS_Inventory_deal'!$AZ162</f>
        <v>DR5953-810</v>
      </c>
      <c r="Z162" s="6">
        <f>'2_MS_Inventory_deal'!$BA162</f>
        <v>7.5</v>
      </c>
      <c r="AA162" s="6">
        <f ca="1">'2_MS_Inventory_deal'!$BB162</f>
        <v>81</v>
      </c>
    </row>
    <row r="163" spans="2:27">
      <c r="B163" s="6">
        <f ca="1">'1_MS_Order_deal'!$BF163</f>
        <v>161</v>
      </c>
      <c r="C163" s="6" t="str">
        <f ca="1">'1_MS_Order_deal'!$BM163</f>
        <v>DR5952-810</v>
      </c>
      <c r="D163" s="44">
        <f ca="1">'1_MS_Order_deal'!$BN163</f>
        <v>44736</v>
      </c>
      <c r="E163" s="6">
        <f ca="1">'1_MS_Order_deal'!$BO163</f>
        <v>10.5</v>
      </c>
      <c r="F163" s="6">
        <f ca="1">'1_MS_Order_deal'!$BP163</f>
        <v>108</v>
      </c>
      <c r="G163" s="6" cm="1">
        <f t="array" aca="1" ref="G163" ca="1">INDEX($AA$3:$AA$230,MATCH($C163&amp;$E163,$Y$3:$Y$230&amp;$Z$3:$Z$230,0))</f>
        <v>0</v>
      </c>
      <c r="H163" s="52"/>
      <c r="I163" s="6" cm="1">
        <f t="array" aca="1" ref="I163" ca="1">SMALL(IF(Inv_QTY&gt;0,ROW($B$3:$B$383)-2,9999),ROW(161:161))</f>
        <v>204</v>
      </c>
      <c r="J163" s="6">
        <v>161</v>
      </c>
      <c r="K163" s="6" t="str" cm="1">
        <f t="array" aca="1" ref="K163" ca="1">OFFSET($B$2,$I163,COLUMN(A:A),,)</f>
        <v>DA5640-407</v>
      </c>
      <c r="L163" s="44" cm="1">
        <f t="array" aca="1" ref="L163" ca="1">OFFSET($B$2,$I163,COLUMN(B:B),,)</f>
        <v>44737</v>
      </c>
      <c r="M163" s="6" cm="1">
        <f t="array" aca="1" ref="M163" ca="1">OFFSET($B$2,$I163,COLUMN(C:C),,)</f>
        <v>6.5</v>
      </c>
      <c r="N163" s="6" cm="1">
        <f t="array" aca="1" ref="N163" ca="1">OFFSET($B$2,$I163,COLUMN(D:D),,)</f>
        <v>174</v>
      </c>
      <c r="O163" s="6" cm="1">
        <f t="array" aca="1" ref="O163" ca="1">OFFSET($B$2,$I163,COLUMN(E:E),,)</f>
        <v>11</v>
      </c>
      <c r="P163" s="6" cm="1">
        <f t="array" aca="1" ref="P163" ca="1">_xlfn.IFS(AND(N163&gt;O163,O163&lt;120),0,TRUE,1)</f>
        <v>0</v>
      </c>
      <c r="Q163" s="52"/>
      <c r="R163" s="52"/>
      <c r="S163" s="52"/>
      <c r="Y163" s="6" t="str">
        <f>'2_MS_Inventory_deal'!$AZ163</f>
        <v>DR5953-810</v>
      </c>
      <c r="Z163" s="6">
        <f>'2_MS_Inventory_deal'!$BA163</f>
        <v>8</v>
      </c>
      <c r="AA163" s="6">
        <f ca="1">'2_MS_Inventory_deal'!$BB163</f>
        <v>0</v>
      </c>
    </row>
    <row r="164" spans="2:27">
      <c r="B164" s="6">
        <f ca="1">'1_MS_Order_deal'!$BF164</f>
        <v>162</v>
      </c>
      <c r="C164" s="6" t="str">
        <f ca="1">'1_MS_Order_deal'!$BM164</f>
        <v>DR5952-810</v>
      </c>
      <c r="D164" s="44">
        <f ca="1">'1_MS_Order_deal'!$BN164</f>
        <v>44736</v>
      </c>
      <c r="E164" s="6">
        <f ca="1">'1_MS_Order_deal'!$BO164</f>
        <v>11</v>
      </c>
      <c r="F164" s="6">
        <f ca="1">'1_MS_Order_deal'!$BP164</f>
        <v>66</v>
      </c>
      <c r="G164" s="6" cm="1">
        <f t="array" aca="1" ref="G164" ca="1">INDEX($AA$3:$AA$230,MATCH($C164&amp;$E164,$Y$3:$Y$230&amp;$Z$3:$Z$230,0))</f>
        <v>1</v>
      </c>
      <c r="H164" s="52"/>
      <c r="I164" s="6" cm="1">
        <f t="array" aca="1" ref="I164" ca="1">SMALL(IF(Inv_QTY&gt;0,ROW($B$3:$B$383)-2,9999),ROW(162:162))</f>
        <v>205</v>
      </c>
      <c r="J164" s="6">
        <v>162</v>
      </c>
      <c r="K164" s="6" t="str" cm="1">
        <f t="array" aca="1" ref="K164" ca="1">OFFSET($B$2,$I164,COLUMN(A:A),,)</f>
        <v>DA5640-407</v>
      </c>
      <c r="L164" s="44" cm="1">
        <f t="array" aca="1" ref="L164" ca="1">OFFSET($B$2,$I164,COLUMN(B:B),,)</f>
        <v>44737</v>
      </c>
      <c r="M164" s="6" cm="1">
        <f t="array" aca="1" ref="M164" ca="1">OFFSET($B$2,$I164,COLUMN(C:C),,)</f>
        <v>7</v>
      </c>
      <c r="N164" s="6" cm="1">
        <f t="array" aca="1" ref="N164" ca="1">OFFSET($B$2,$I164,COLUMN(D:D),,)</f>
        <v>288</v>
      </c>
      <c r="O164" s="6" cm="1">
        <f t="array" aca="1" ref="O164" ca="1">OFFSET($B$2,$I164,COLUMN(E:E),,)</f>
        <v>11</v>
      </c>
      <c r="P164" s="6" cm="1">
        <f t="array" aca="1" ref="P164" ca="1">_xlfn.IFS(AND(N164&gt;O164,O164&lt;120),0,TRUE,1)</f>
        <v>0</v>
      </c>
      <c r="Q164" s="52"/>
      <c r="R164" s="52"/>
      <c r="S164" s="52"/>
      <c r="Y164" s="6" t="str">
        <f>'2_MS_Inventory_deal'!$AZ164</f>
        <v>DR5953-810</v>
      </c>
      <c r="Z164" s="6">
        <f>'2_MS_Inventory_deal'!$BA164</f>
        <v>8.5</v>
      </c>
      <c r="AA164" s="6">
        <f ca="1">'2_MS_Inventory_deal'!$BB164</f>
        <v>0</v>
      </c>
    </row>
    <row r="165" spans="2:27">
      <c r="B165" s="6">
        <f ca="1">'1_MS_Order_deal'!$BF165</f>
        <v>163</v>
      </c>
      <c r="C165" s="6" t="str">
        <f ca="1">'1_MS_Order_deal'!$BM165</f>
        <v>DR5952-810</v>
      </c>
      <c r="D165" s="44">
        <f ca="1">'1_MS_Order_deal'!$BN165</f>
        <v>44736</v>
      </c>
      <c r="E165" s="6">
        <f ca="1">'1_MS_Order_deal'!$BO165</f>
        <v>11.5</v>
      </c>
      <c r="F165" s="6">
        <f ca="1">'1_MS_Order_deal'!$BP165</f>
        <v>48</v>
      </c>
      <c r="G165" s="6" cm="1">
        <f t="array" aca="1" ref="G165" ca="1">INDEX($AA$3:$AA$230,MATCH($C165&amp;$E165,$Y$3:$Y$230&amp;$Z$3:$Z$230,0))</f>
        <v>1</v>
      </c>
      <c r="H165" s="52"/>
      <c r="I165" s="6" cm="1">
        <f t="array" aca="1" ref="I165" ca="1">SMALL(IF(Inv_QTY&gt;0,ROW($B$3:$B$383)-2,9999),ROW(163:163))</f>
        <v>206</v>
      </c>
      <c r="J165" s="6">
        <v>163</v>
      </c>
      <c r="K165" s="6" t="str" cm="1">
        <f t="array" aca="1" ref="K165" ca="1">OFFSET($B$2,$I165,COLUMN(A:A),,)</f>
        <v>DA5640-407</v>
      </c>
      <c r="L165" s="44" cm="1">
        <f t="array" aca="1" ref="L165" ca="1">OFFSET($B$2,$I165,COLUMN(B:B),,)</f>
        <v>44737</v>
      </c>
      <c r="M165" s="6" cm="1">
        <f t="array" aca="1" ref="M165" ca="1">OFFSET($B$2,$I165,COLUMN(C:C),,)</f>
        <v>7.5</v>
      </c>
      <c r="N165" s="6" cm="1">
        <f t="array" aca="1" ref="N165" ca="1">OFFSET($B$2,$I165,COLUMN(D:D),,)</f>
        <v>252</v>
      </c>
      <c r="O165" s="6" cm="1">
        <f t="array" aca="1" ref="O165" ca="1">OFFSET($B$2,$I165,COLUMN(E:E),,)</f>
        <v>3</v>
      </c>
      <c r="P165" s="6" cm="1">
        <f t="array" aca="1" ref="P165" ca="1">_xlfn.IFS(AND(N165&gt;O165,O165&lt;120),0,TRUE,1)</f>
        <v>0</v>
      </c>
      <c r="Q165" s="52"/>
      <c r="R165" s="52"/>
      <c r="S165" s="52"/>
      <c r="Y165" s="6" t="str">
        <f>'2_MS_Inventory_deal'!$AZ165</f>
        <v>DR5953-810</v>
      </c>
      <c r="Z165" s="6">
        <f>'2_MS_Inventory_deal'!$BA165</f>
        <v>9</v>
      </c>
      <c r="AA165" s="6">
        <f ca="1">'2_MS_Inventory_deal'!$BB165</f>
        <v>0</v>
      </c>
    </row>
    <row r="166" spans="2:27">
      <c r="B166" s="6">
        <f ca="1">'1_MS_Order_deal'!$BF166</f>
        <v>164</v>
      </c>
      <c r="C166" s="6" t="str">
        <f ca="1">'1_MS_Order_deal'!$BM166</f>
        <v>DR5952-810</v>
      </c>
      <c r="D166" s="44">
        <f ca="1">'1_MS_Order_deal'!$BN166</f>
        <v>44736</v>
      </c>
      <c r="E166" s="6">
        <f ca="1">'1_MS_Order_deal'!$BO166</f>
        <v>12</v>
      </c>
      <c r="F166" s="6">
        <f ca="1">'1_MS_Order_deal'!$BP166</f>
        <v>42</v>
      </c>
      <c r="G166" s="6" cm="1">
        <f t="array" aca="1" ref="G166" ca="1">INDEX($AA$3:$AA$230,MATCH($C166&amp;$E166,$Y$3:$Y$230&amp;$Z$3:$Z$230,0))</f>
        <v>0</v>
      </c>
      <c r="H166" s="52"/>
      <c r="I166" s="6" cm="1">
        <f t="array" aca="1" ref="I166" ca="1">SMALL(IF(Inv_QTY&gt;0,ROW($B$3:$B$383)-2,9999),ROW(164:164))</f>
        <v>207</v>
      </c>
      <c r="J166" s="6">
        <v>164</v>
      </c>
      <c r="K166" s="6" t="str" cm="1">
        <f t="array" aca="1" ref="K166" ca="1">OFFSET($B$2,$I166,COLUMN(A:A),,)</f>
        <v>DA5640-407</v>
      </c>
      <c r="L166" s="44" cm="1">
        <f t="array" aca="1" ref="L166" ca="1">OFFSET($B$2,$I166,COLUMN(B:B),,)</f>
        <v>44737</v>
      </c>
      <c r="M166" s="6" cm="1">
        <f t="array" aca="1" ref="M166" ca="1">OFFSET($B$2,$I166,COLUMN(C:C),,)</f>
        <v>8</v>
      </c>
      <c r="N166" s="6" cm="1">
        <f t="array" aca="1" ref="N166" ca="1">OFFSET($B$2,$I166,COLUMN(D:D),,)</f>
        <v>270</v>
      </c>
      <c r="O166" s="6" cm="1">
        <f t="array" aca="1" ref="O166" ca="1">OFFSET($B$2,$I166,COLUMN(E:E),,)</f>
        <v>72</v>
      </c>
      <c r="P166" s="6" cm="1">
        <f t="array" aca="1" ref="P166" ca="1">_xlfn.IFS(AND(N166&gt;O166,O166&lt;120),0,TRUE,1)</f>
        <v>0</v>
      </c>
      <c r="Q166" s="52"/>
      <c r="R166" s="52"/>
      <c r="S166" s="52"/>
      <c r="Y166" s="6" t="str">
        <f>'2_MS_Inventory_deal'!$AZ166</f>
        <v>DR5953-810</v>
      </c>
      <c r="Z166" s="6">
        <f>'2_MS_Inventory_deal'!$BA166</f>
        <v>9.5</v>
      </c>
      <c r="AA166" s="6">
        <f ca="1">'2_MS_Inventory_deal'!$BB166</f>
        <v>2</v>
      </c>
    </row>
    <row r="167" spans="2:27">
      <c r="B167" s="6">
        <f ca="1">'1_MS_Order_deal'!$BF167</f>
        <v>165</v>
      </c>
      <c r="C167" s="6" t="str">
        <f ca="1">'1_MS_Order_deal'!$BM167</f>
        <v>DA5640-407</v>
      </c>
      <c r="D167" s="44">
        <f ca="1">'1_MS_Order_deal'!$BN167</f>
        <v>44736</v>
      </c>
      <c r="E167" s="6">
        <f ca="1">'1_MS_Order_deal'!$BO167</f>
        <v>5</v>
      </c>
      <c r="F167" s="6">
        <f ca="1">'1_MS_Order_deal'!$BP167</f>
        <v>12</v>
      </c>
      <c r="G167" s="6" cm="1">
        <f t="array" aca="1" ref="G167" ca="1">INDEX($AA$3:$AA$230,MATCH($C167&amp;$E167,$Y$3:$Y$230&amp;$Z$3:$Z$230,0))</f>
        <v>12</v>
      </c>
      <c r="H167" s="52"/>
      <c r="I167" s="6" cm="1">
        <f t="array" aca="1" ref="I167" ca="1">SMALL(IF(Inv_QTY&gt;0,ROW($B$3:$B$383)-2,9999),ROW(165:165))</f>
        <v>208</v>
      </c>
      <c r="J167" s="6">
        <v>165</v>
      </c>
      <c r="K167" s="6" t="str" cm="1">
        <f t="array" aca="1" ref="K167" ca="1">OFFSET($B$2,$I167,COLUMN(A:A),,)</f>
        <v>DA5640-407</v>
      </c>
      <c r="L167" s="44" cm="1">
        <f t="array" aca="1" ref="L167" ca="1">OFFSET($B$2,$I167,COLUMN(B:B),,)</f>
        <v>44737</v>
      </c>
      <c r="M167" s="6" cm="1">
        <f t="array" aca="1" ref="M167" ca="1">OFFSET($B$2,$I167,COLUMN(C:C),,)</f>
        <v>8.5</v>
      </c>
      <c r="N167" s="6" cm="1">
        <f t="array" aca="1" ref="N167" ca="1">OFFSET($B$2,$I167,COLUMN(D:D),,)</f>
        <v>240</v>
      </c>
      <c r="O167" s="6" cm="1">
        <f t="array" aca="1" ref="O167" ca="1">OFFSET($B$2,$I167,COLUMN(E:E),,)</f>
        <v>10</v>
      </c>
      <c r="P167" s="6" cm="1">
        <f t="array" aca="1" ref="P167" ca="1">_xlfn.IFS(AND(N167&gt;O167,O167&lt;120),0,TRUE,1)</f>
        <v>0</v>
      </c>
      <c r="Q167" s="52"/>
      <c r="R167" s="52"/>
      <c r="S167" s="52"/>
      <c r="Y167" s="6" t="str">
        <f>'2_MS_Inventory_deal'!$AZ167</f>
        <v>DR5953-810</v>
      </c>
      <c r="Z167" s="6">
        <f>'2_MS_Inventory_deal'!$BA167</f>
        <v>10</v>
      </c>
      <c r="AA167" s="6">
        <f ca="1">'2_MS_Inventory_deal'!$BB167</f>
        <v>0</v>
      </c>
    </row>
    <row r="168" spans="2:27">
      <c r="B168" s="6">
        <f ca="1">'1_MS_Order_deal'!$BF168</f>
        <v>166</v>
      </c>
      <c r="C168" s="6" t="str">
        <f ca="1">'1_MS_Order_deal'!$BM168</f>
        <v>DA5640-407</v>
      </c>
      <c r="D168" s="44">
        <f ca="1">'1_MS_Order_deal'!$BN168</f>
        <v>44736</v>
      </c>
      <c r="E168" s="6">
        <f ca="1">'1_MS_Order_deal'!$BO168</f>
        <v>5.5</v>
      </c>
      <c r="F168" s="6">
        <f ca="1">'1_MS_Order_deal'!$BP168</f>
        <v>12</v>
      </c>
      <c r="G168" s="6" cm="1">
        <f t="array" aca="1" ref="G168" ca="1">INDEX($AA$3:$AA$230,MATCH($C168&amp;$E168,$Y$3:$Y$230&amp;$Z$3:$Z$230,0))</f>
        <v>13</v>
      </c>
      <c r="H168" s="52"/>
      <c r="I168" s="6" cm="1">
        <f t="array" aca="1" ref="I168" ca="1">SMALL(IF(Inv_QTY&gt;0,ROW($B$3:$B$383)-2,9999),ROW(166:166))</f>
        <v>209</v>
      </c>
      <c r="J168" s="6">
        <v>166</v>
      </c>
      <c r="K168" s="6" t="str" cm="1">
        <f t="array" aca="1" ref="K168" ca="1">OFFSET($B$2,$I168,COLUMN(A:A),,)</f>
        <v>DA5640-407</v>
      </c>
      <c r="L168" s="44" cm="1">
        <f t="array" aca="1" ref="L168" ca="1">OFFSET($B$2,$I168,COLUMN(B:B),,)</f>
        <v>44737</v>
      </c>
      <c r="M168" s="6" cm="1">
        <f t="array" aca="1" ref="M168" ca="1">OFFSET($B$2,$I168,COLUMN(C:C),,)</f>
        <v>9</v>
      </c>
      <c r="N168" s="6" cm="1">
        <f t="array" aca="1" ref="N168" ca="1">OFFSET($B$2,$I168,COLUMN(D:D),,)</f>
        <v>276</v>
      </c>
      <c r="O168" s="6" cm="1">
        <f t="array" aca="1" ref="O168" ca="1">OFFSET($B$2,$I168,COLUMN(E:E),,)</f>
        <v>8</v>
      </c>
      <c r="P168" s="6" cm="1">
        <f t="array" aca="1" ref="P168" ca="1">_xlfn.IFS(AND(N168&gt;O168,O168&lt;120),0,TRUE,1)</f>
        <v>0</v>
      </c>
      <c r="Q168" s="52"/>
      <c r="R168" s="52"/>
      <c r="S168" s="52"/>
      <c r="Y168" s="6" t="str">
        <f>'2_MS_Inventory_deal'!$AZ168</f>
        <v>DR5953-810</v>
      </c>
      <c r="Z168" s="6">
        <f>'2_MS_Inventory_deal'!$BA168</f>
        <v>10.5</v>
      </c>
      <c r="AA168" s="6">
        <f ca="1">'2_MS_Inventory_deal'!$BB168</f>
        <v>66</v>
      </c>
    </row>
    <row r="169" spans="2:27">
      <c r="B169" s="6">
        <f ca="1">'1_MS_Order_deal'!$BF169</f>
        <v>167</v>
      </c>
      <c r="C169" s="6" t="str">
        <f ca="1">'1_MS_Order_deal'!$BM169</f>
        <v>DA5640-407</v>
      </c>
      <c r="D169" s="44">
        <f ca="1">'1_MS_Order_deal'!$BN169</f>
        <v>44736</v>
      </c>
      <c r="E169" s="6">
        <f ca="1">'1_MS_Order_deal'!$BO169</f>
        <v>6</v>
      </c>
      <c r="F169" s="6">
        <f ca="1">'1_MS_Order_deal'!$BP169</f>
        <v>12</v>
      </c>
      <c r="G169" s="6" cm="1">
        <f t="array" aca="1" ref="G169" ca="1">INDEX($AA$3:$AA$230,MATCH($C169&amp;$E169,$Y$3:$Y$230&amp;$Z$3:$Z$230,0))</f>
        <v>0</v>
      </c>
      <c r="H169" s="52"/>
      <c r="I169" s="6" cm="1">
        <f t="array" aca="1" ref="I169" ca="1">SMALL(IF(Inv_QTY&gt;0,ROW($B$3:$B$383)-2,9999),ROW(167:167))</f>
        <v>210</v>
      </c>
      <c r="J169" s="6">
        <v>167</v>
      </c>
      <c r="K169" s="6" t="str" cm="1">
        <f t="array" aca="1" ref="K169" ca="1">OFFSET($B$2,$I169,COLUMN(A:A),,)</f>
        <v>DA5640-407</v>
      </c>
      <c r="L169" s="44" cm="1">
        <f t="array" aca="1" ref="L169" ca="1">OFFSET($B$2,$I169,COLUMN(B:B),,)</f>
        <v>44737</v>
      </c>
      <c r="M169" s="6" cm="1">
        <f t="array" aca="1" ref="M169" ca="1">OFFSET($B$2,$I169,COLUMN(C:C),,)</f>
        <v>9.5</v>
      </c>
      <c r="N169" s="6" cm="1">
        <f t="array" aca="1" ref="N169" ca="1">OFFSET($B$2,$I169,COLUMN(D:D),,)</f>
        <v>246</v>
      </c>
      <c r="O169" s="6" cm="1">
        <f t="array" aca="1" ref="O169" ca="1">OFFSET($B$2,$I169,COLUMN(E:E),,)</f>
        <v>16</v>
      </c>
      <c r="P169" s="6" cm="1">
        <f t="array" aca="1" ref="P169" ca="1">_xlfn.IFS(AND(N169&gt;O169,O169&lt;120),0,TRUE,1)</f>
        <v>0</v>
      </c>
      <c r="Q169" s="52"/>
      <c r="R169" s="52"/>
      <c r="S169" s="52"/>
      <c r="Y169" s="6" t="str">
        <f>'2_MS_Inventory_deal'!$AZ169</f>
        <v>DR5953-810</v>
      </c>
      <c r="Z169" s="6">
        <f>'2_MS_Inventory_deal'!$BA169</f>
        <v>11</v>
      </c>
      <c r="AA169" s="6">
        <f ca="1">'2_MS_Inventory_deal'!$BB169</f>
        <v>0</v>
      </c>
    </row>
    <row r="170" spans="2:27">
      <c r="B170" s="6">
        <f ca="1">'1_MS_Order_deal'!$BF170</f>
        <v>168</v>
      </c>
      <c r="C170" s="6" t="str">
        <f ca="1">'1_MS_Order_deal'!$BM170</f>
        <v>DA5640-407</v>
      </c>
      <c r="D170" s="44">
        <f ca="1">'1_MS_Order_deal'!$BN170</f>
        <v>44736</v>
      </c>
      <c r="E170" s="6">
        <f ca="1">'1_MS_Order_deal'!$BO170</f>
        <v>6.5</v>
      </c>
      <c r="F170" s="6">
        <f ca="1">'1_MS_Order_deal'!$BP170</f>
        <v>24</v>
      </c>
      <c r="G170" s="6" cm="1">
        <f t="array" aca="1" ref="G170" ca="1">INDEX($AA$3:$AA$230,MATCH($C170&amp;$E170,$Y$3:$Y$230&amp;$Z$3:$Z$230,0))</f>
        <v>11</v>
      </c>
      <c r="H170" s="52"/>
      <c r="I170" s="6" cm="1">
        <f t="array" aca="1" ref="I170" ca="1">SMALL(IF(Inv_QTY&gt;0,ROW($B$3:$B$383)-2,9999),ROW(168:168))</f>
        <v>211</v>
      </c>
      <c r="J170" s="6">
        <v>168</v>
      </c>
      <c r="K170" s="6" t="str" cm="1">
        <f t="array" aca="1" ref="K170" ca="1">OFFSET($B$2,$I170,COLUMN(A:A),,)</f>
        <v>DA5640-407</v>
      </c>
      <c r="L170" s="44" cm="1">
        <f t="array" aca="1" ref="L170" ca="1">OFFSET($B$2,$I170,COLUMN(B:B),,)</f>
        <v>44737</v>
      </c>
      <c r="M170" s="6" cm="1">
        <f t="array" aca="1" ref="M170" ca="1">OFFSET($B$2,$I170,COLUMN(C:C),,)</f>
        <v>10</v>
      </c>
      <c r="N170" s="6" cm="1">
        <f t="array" aca="1" ref="N170" ca="1">OFFSET($B$2,$I170,COLUMN(D:D),,)</f>
        <v>222</v>
      </c>
      <c r="O170" s="6" cm="1">
        <f t="array" aca="1" ref="O170" ca="1">OFFSET($B$2,$I170,COLUMN(E:E),,)</f>
        <v>9</v>
      </c>
      <c r="P170" s="6" cm="1">
        <f t="array" aca="1" ref="P170" ca="1">_xlfn.IFS(AND(N170&gt;O170,O170&lt;120),0,TRUE,1)</f>
        <v>0</v>
      </c>
      <c r="Q170" s="52"/>
      <c r="R170" s="52"/>
      <c r="S170" s="52"/>
      <c r="Y170" s="6" t="str">
        <f>'2_MS_Inventory_deal'!$AZ170</f>
        <v>DR5953-810</v>
      </c>
      <c r="Z170" s="6">
        <f>'2_MS_Inventory_deal'!$BA170</f>
        <v>11.5</v>
      </c>
      <c r="AA170" s="6">
        <f ca="1">'2_MS_Inventory_deal'!$BB170</f>
        <v>0</v>
      </c>
    </row>
    <row r="171" spans="2:27">
      <c r="B171" s="6">
        <f ca="1">'1_MS_Order_deal'!$BF171</f>
        <v>169</v>
      </c>
      <c r="C171" s="6" t="str">
        <f ca="1">'1_MS_Order_deal'!$BM171</f>
        <v>DA5640-407</v>
      </c>
      <c r="D171" s="44">
        <f ca="1">'1_MS_Order_deal'!$BN171</f>
        <v>44736</v>
      </c>
      <c r="E171" s="6">
        <f ca="1">'1_MS_Order_deal'!$BO171</f>
        <v>7</v>
      </c>
      <c r="F171" s="6">
        <f ca="1">'1_MS_Order_deal'!$BP171</f>
        <v>54</v>
      </c>
      <c r="G171" s="6" cm="1">
        <f t="array" aca="1" ref="G171" ca="1">INDEX($AA$3:$AA$230,MATCH($C171&amp;$E171,$Y$3:$Y$230&amp;$Z$3:$Z$230,0))</f>
        <v>11</v>
      </c>
      <c r="H171" s="52"/>
      <c r="I171" s="6" cm="1">
        <f t="array" aca="1" ref="I171" ca="1">SMALL(IF(Inv_QTY&gt;0,ROW($B$3:$B$383)-2,9999),ROW(169:169))</f>
        <v>212</v>
      </c>
      <c r="J171" s="6">
        <v>169</v>
      </c>
      <c r="K171" s="6" t="str" cm="1">
        <f t="array" aca="1" ref="K171" ca="1">OFFSET($B$2,$I171,COLUMN(A:A),,)</f>
        <v>DA5640-407</v>
      </c>
      <c r="L171" s="44" cm="1">
        <f t="array" aca="1" ref="L171" ca="1">OFFSET($B$2,$I171,COLUMN(B:B),,)</f>
        <v>44737</v>
      </c>
      <c r="M171" s="6" cm="1">
        <f t="array" aca="1" ref="M171" ca="1">OFFSET($B$2,$I171,COLUMN(C:C),,)</f>
        <v>10.5</v>
      </c>
      <c r="N171" s="6" cm="1">
        <f t="array" aca="1" ref="N171" ca="1">OFFSET($B$2,$I171,COLUMN(D:D),,)</f>
        <v>156</v>
      </c>
      <c r="O171" s="6" cm="1">
        <f t="array" aca="1" ref="O171" ca="1">OFFSET($B$2,$I171,COLUMN(E:E),,)</f>
        <v>7</v>
      </c>
      <c r="P171" s="6" cm="1">
        <f t="array" aca="1" ref="P171" ca="1">_xlfn.IFS(AND(N171&gt;O171,O171&lt;120),0,TRUE,1)</f>
        <v>0</v>
      </c>
      <c r="Q171" s="52"/>
      <c r="R171" s="52"/>
      <c r="S171" s="52"/>
      <c r="Y171" s="6" t="str">
        <f>'2_MS_Inventory_deal'!$AZ171</f>
        <v>DR5953-810</v>
      </c>
      <c r="Z171" s="6">
        <f>'2_MS_Inventory_deal'!$BA171</f>
        <v>12</v>
      </c>
      <c r="AA171" s="6">
        <f ca="1">'2_MS_Inventory_deal'!$BB171</f>
        <v>0</v>
      </c>
    </row>
    <row r="172" spans="2:27">
      <c r="B172" s="6">
        <f ca="1">'1_MS_Order_deal'!$BF172</f>
        <v>170</v>
      </c>
      <c r="C172" s="6" t="str">
        <f ca="1">'1_MS_Order_deal'!$BM172</f>
        <v>DA5640-407</v>
      </c>
      <c r="D172" s="44">
        <f ca="1">'1_MS_Order_deal'!$BN172</f>
        <v>44736</v>
      </c>
      <c r="E172" s="6">
        <f ca="1">'1_MS_Order_deal'!$BO172</f>
        <v>7.5</v>
      </c>
      <c r="F172" s="6">
        <f ca="1">'1_MS_Order_deal'!$BP172</f>
        <v>30</v>
      </c>
      <c r="G172" s="6" cm="1">
        <f t="array" aca="1" ref="G172" ca="1">INDEX($AA$3:$AA$230,MATCH($C172&amp;$E172,$Y$3:$Y$230&amp;$Z$3:$Z$230,0))</f>
        <v>3</v>
      </c>
      <c r="H172" s="52"/>
      <c r="I172" s="6" cm="1">
        <f t="array" aca="1" ref="I172" ca="1">SMALL(IF(Inv_QTY&gt;0,ROW($B$3:$B$383)-2,9999),ROW(170:170))</f>
        <v>213</v>
      </c>
      <c r="J172" s="6">
        <v>170</v>
      </c>
      <c r="K172" s="6" t="str" cm="1">
        <f t="array" aca="1" ref="K172" ca="1">OFFSET($B$2,$I172,COLUMN(A:A),,)</f>
        <v>DA5640-407</v>
      </c>
      <c r="L172" s="44" cm="1">
        <f t="array" aca="1" ref="L172" ca="1">OFFSET($B$2,$I172,COLUMN(B:B),,)</f>
        <v>44737</v>
      </c>
      <c r="M172" s="6" cm="1">
        <f t="array" aca="1" ref="M172" ca="1">OFFSET($B$2,$I172,COLUMN(C:C),,)</f>
        <v>11</v>
      </c>
      <c r="N172" s="6" cm="1">
        <f t="array" aca="1" ref="N172" ca="1">OFFSET($B$2,$I172,COLUMN(D:D),,)</f>
        <v>132</v>
      </c>
      <c r="O172" s="6" cm="1">
        <f t="array" aca="1" ref="O172" ca="1">OFFSET($B$2,$I172,COLUMN(E:E),,)</f>
        <v>2</v>
      </c>
      <c r="P172" s="6" cm="1">
        <f t="array" aca="1" ref="P172" ca="1">_xlfn.IFS(AND(N172&gt;O172,O172&lt;120),0,TRUE,1)</f>
        <v>0</v>
      </c>
      <c r="Q172" s="52"/>
      <c r="R172" s="52"/>
      <c r="S172" s="52"/>
      <c r="Y172" s="6" t="str">
        <f>'2_MS_Inventory_deal'!$AZ172</f>
        <v>DR5953-810</v>
      </c>
      <c r="Z172" s="6">
        <f>'2_MS_Inventory_deal'!$BA172</f>
        <v>12.5</v>
      </c>
      <c r="AA172" s="6">
        <f ca="1">'2_MS_Inventory_deal'!$BB172</f>
        <v>0</v>
      </c>
    </row>
    <row r="173" spans="2:27">
      <c r="B173" s="6">
        <f ca="1">'1_MS_Order_deal'!$BF173</f>
        <v>171</v>
      </c>
      <c r="C173" s="6" t="str">
        <f ca="1">'1_MS_Order_deal'!$BM173</f>
        <v>DA5640-407</v>
      </c>
      <c r="D173" s="44">
        <f ca="1">'1_MS_Order_deal'!$BN173</f>
        <v>44736</v>
      </c>
      <c r="E173" s="6">
        <f ca="1">'1_MS_Order_deal'!$BO173</f>
        <v>8</v>
      </c>
      <c r="F173" s="6">
        <f ca="1">'1_MS_Order_deal'!$BP173</f>
        <v>120</v>
      </c>
      <c r="G173" s="6" cm="1">
        <f t="array" aca="1" ref="G173" ca="1">INDEX($AA$3:$AA$230,MATCH($C173&amp;$E173,$Y$3:$Y$230&amp;$Z$3:$Z$230,0))</f>
        <v>72</v>
      </c>
      <c r="H173" s="52"/>
      <c r="I173" s="6" cm="1">
        <f t="array" aca="1" ref="I173" ca="1">SMALL(IF(Inv_QTY&gt;0,ROW($B$3:$B$383)-2,9999),ROW(171:171))</f>
        <v>214</v>
      </c>
      <c r="J173" s="6">
        <v>171</v>
      </c>
      <c r="K173" s="6" t="str" cm="1">
        <f t="array" aca="1" ref="K173" ca="1">OFFSET($B$2,$I173,COLUMN(A:A),,)</f>
        <v>DA5640-407</v>
      </c>
      <c r="L173" s="44" cm="1">
        <f t="array" aca="1" ref="L173" ca="1">OFFSET($B$2,$I173,COLUMN(B:B),,)</f>
        <v>44737</v>
      </c>
      <c r="M173" s="6" cm="1">
        <f t="array" aca="1" ref="M173" ca="1">OFFSET($B$2,$I173,COLUMN(C:C),,)</f>
        <v>11.5</v>
      </c>
      <c r="N173" s="6" cm="1">
        <f t="array" aca="1" ref="N173" ca="1">OFFSET($B$2,$I173,COLUMN(D:D),,)</f>
        <v>54</v>
      </c>
      <c r="O173" s="6" cm="1">
        <f t="array" aca="1" ref="O173" ca="1">OFFSET($B$2,$I173,COLUMN(E:E),,)</f>
        <v>2</v>
      </c>
      <c r="P173" s="6" cm="1">
        <f t="array" aca="1" ref="P173" ca="1">_xlfn.IFS(AND(N173&gt;O173,O173&lt;120),0,TRUE,1)</f>
        <v>0</v>
      </c>
      <c r="Q173" s="52"/>
      <c r="R173" s="52"/>
      <c r="S173" s="52"/>
      <c r="Y173" s="6" t="str">
        <f>'2_MS_Inventory_deal'!$AZ173</f>
        <v>DR5953-810</v>
      </c>
      <c r="Z173" s="6">
        <f>'2_MS_Inventory_deal'!$BA173</f>
        <v>13</v>
      </c>
      <c r="AA173" s="6">
        <f ca="1">'2_MS_Inventory_deal'!$BB173</f>
        <v>0</v>
      </c>
    </row>
    <row r="174" spans="2:27">
      <c r="B174" s="6">
        <f ca="1">'1_MS_Order_deal'!$BF174</f>
        <v>172</v>
      </c>
      <c r="C174" s="6" t="str">
        <f ca="1">'1_MS_Order_deal'!$BM174</f>
        <v>DA5640-407</v>
      </c>
      <c r="D174" s="44">
        <f ca="1">'1_MS_Order_deal'!$BN174</f>
        <v>44736</v>
      </c>
      <c r="E174" s="6">
        <f ca="1">'1_MS_Order_deal'!$BO174</f>
        <v>8.5</v>
      </c>
      <c r="F174" s="6">
        <f ca="1">'1_MS_Order_deal'!$BP174</f>
        <v>126</v>
      </c>
      <c r="G174" s="6" cm="1">
        <f t="array" aca="1" ref="G174" ca="1">INDEX($AA$3:$AA$230,MATCH($C174&amp;$E174,$Y$3:$Y$230&amp;$Z$3:$Z$230,0))</f>
        <v>10</v>
      </c>
      <c r="H174" s="52"/>
      <c r="I174" s="6" cm="1">
        <f t="array" aca="1" ref="I174" ca="1">SMALL(IF(Inv_QTY&gt;0,ROW($B$3:$B$383)-2,9999),ROW(172:172))</f>
        <v>215</v>
      </c>
      <c r="J174" s="6">
        <v>172</v>
      </c>
      <c r="K174" s="6" t="str" cm="1">
        <f t="array" aca="1" ref="K174" ca="1">OFFSET($B$2,$I174,COLUMN(A:A),,)</f>
        <v>DA5640-407</v>
      </c>
      <c r="L174" s="44" cm="1">
        <f t="array" aca="1" ref="L174" ca="1">OFFSET($B$2,$I174,COLUMN(B:B),,)</f>
        <v>44737</v>
      </c>
      <c r="M174" s="6" cm="1">
        <f t="array" aca="1" ref="M174" ca="1">OFFSET($B$2,$I174,COLUMN(C:C),,)</f>
        <v>12</v>
      </c>
      <c r="N174" s="6" cm="1">
        <f t="array" aca="1" ref="N174" ca="1">OFFSET($B$2,$I174,COLUMN(D:D),,)</f>
        <v>66</v>
      </c>
      <c r="O174" s="6" cm="1">
        <f t="array" aca="1" ref="O174" ca="1">OFFSET($B$2,$I174,COLUMN(E:E),,)</f>
        <v>1</v>
      </c>
      <c r="P174" s="6" cm="1">
        <f t="array" aca="1" ref="P174" ca="1">_xlfn.IFS(AND(N174&gt;O174,O174&lt;120),0,TRUE,1)</f>
        <v>0</v>
      </c>
      <c r="Q174" s="52"/>
      <c r="R174" s="52"/>
      <c r="S174" s="52"/>
      <c r="Y174" s="6" t="str">
        <f>'2_MS_Inventory_deal'!$AZ174</f>
        <v>DA5640-001</v>
      </c>
      <c r="Z174" s="6">
        <f>'2_MS_Inventory_deal'!$BA174</f>
        <v>4</v>
      </c>
      <c r="AA174" s="6">
        <f ca="1">'2_MS_Inventory_deal'!$BB174</f>
        <v>5</v>
      </c>
    </row>
    <row r="175" spans="2:27">
      <c r="B175" s="6">
        <f ca="1">'1_MS_Order_deal'!$BF175</f>
        <v>173</v>
      </c>
      <c r="C175" s="6" t="str">
        <f ca="1">'1_MS_Order_deal'!$BM175</f>
        <v>DA5640-407</v>
      </c>
      <c r="D175" s="44">
        <f ca="1">'1_MS_Order_deal'!$BN175</f>
        <v>44736</v>
      </c>
      <c r="E175" s="6">
        <f ca="1">'1_MS_Order_deal'!$BO175</f>
        <v>9</v>
      </c>
      <c r="F175" s="6">
        <f ca="1">'1_MS_Order_deal'!$BP175</f>
        <v>66</v>
      </c>
      <c r="G175" s="6" cm="1">
        <f t="array" aca="1" ref="G175" ca="1">INDEX($AA$3:$AA$230,MATCH($C175&amp;$E175,$Y$3:$Y$230&amp;$Z$3:$Z$230,0))</f>
        <v>8</v>
      </c>
      <c r="H175" s="52"/>
      <c r="I175" s="6" cm="1">
        <f t="array" aca="1" ref="I175" ca="1">SMALL(IF(Inv_QTY&gt;0,ROW($B$3:$B$383)-2,9999),ROW(173:173))</f>
        <v>216</v>
      </c>
      <c r="J175" s="6">
        <v>173</v>
      </c>
      <c r="K175" s="6" t="str" cm="1">
        <f t="array" aca="1" ref="K175" ca="1">OFFSET($B$2,$I175,COLUMN(A:A),,)</f>
        <v>DA5640-407</v>
      </c>
      <c r="L175" s="44" cm="1">
        <f t="array" aca="1" ref="L175" ca="1">OFFSET($B$2,$I175,COLUMN(B:B),,)</f>
        <v>44737</v>
      </c>
      <c r="M175" s="6" cm="1">
        <f t="array" aca="1" ref="M175" ca="1">OFFSET($B$2,$I175,COLUMN(C:C),,)</f>
        <v>13</v>
      </c>
      <c r="N175" s="6" cm="1">
        <f t="array" aca="1" ref="N175" ca="1">OFFSET($B$2,$I175,COLUMN(D:D),,)</f>
        <v>48</v>
      </c>
      <c r="O175" s="6" cm="1">
        <f t="array" aca="1" ref="O175" ca="1">OFFSET($B$2,$I175,COLUMN(E:E),,)</f>
        <v>16</v>
      </c>
      <c r="P175" s="6" cm="1">
        <f t="array" aca="1" ref="P175" ca="1">_xlfn.IFS(AND(N175&gt;O175,O175&lt;120),0,TRUE,1)</f>
        <v>0</v>
      </c>
      <c r="Q175" s="52"/>
      <c r="R175" s="52"/>
      <c r="S175" s="52"/>
      <c r="Y175" s="6" t="str">
        <f>'2_MS_Inventory_deal'!$AZ175</f>
        <v>DA5640-001</v>
      </c>
      <c r="Z175" s="6">
        <f>'2_MS_Inventory_deal'!$BA175</f>
        <v>4.5</v>
      </c>
      <c r="AA175" s="6">
        <f ca="1">'2_MS_Inventory_deal'!$BB175</f>
        <v>7</v>
      </c>
    </row>
    <row r="176" spans="2:27">
      <c r="B176" s="6">
        <f ca="1">'1_MS_Order_deal'!$BF176</f>
        <v>174</v>
      </c>
      <c r="C176" s="6" t="str">
        <f ca="1">'1_MS_Order_deal'!$BM176</f>
        <v>DA5640-407</v>
      </c>
      <c r="D176" s="44">
        <f ca="1">'1_MS_Order_deal'!$BN176</f>
        <v>44736</v>
      </c>
      <c r="E176" s="6">
        <f ca="1">'1_MS_Order_deal'!$BO176</f>
        <v>9.5</v>
      </c>
      <c r="F176" s="6">
        <f ca="1">'1_MS_Order_deal'!$BP176</f>
        <v>90</v>
      </c>
      <c r="G176" s="6" cm="1">
        <f t="array" aca="1" ref="G176" ca="1">INDEX($AA$3:$AA$230,MATCH($C176&amp;$E176,$Y$3:$Y$230&amp;$Z$3:$Z$230,0))</f>
        <v>16</v>
      </c>
      <c r="H176" s="52"/>
      <c r="I176" s="6" cm="1">
        <f t="array" aca="1" ref="I176" ca="1">SMALL(IF(Inv_QTY&gt;0,ROW($B$3:$B$383)-2,9999),ROW(174:174))</f>
        <v>219</v>
      </c>
      <c r="J176" s="6">
        <v>174</v>
      </c>
      <c r="K176" s="6" t="str" cm="1">
        <f t="array" aca="1" ref="K176" ca="1">OFFSET($B$2,$I176,COLUMN(A:A),,)</f>
        <v>DC0819-001</v>
      </c>
      <c r="L176" s="44" cm="1">
        <f t="array" aca="1" ref="L176" ca="1">OFFSET($B$2,$I176,COLUMN(B:B),,)</f>
        <v>44744</v>
      </c>
      <c r="M176" s="6" cm="1">
        <f t="array" aca="1" ref="M176" ca="1">OFFSET($B$2,$I176,COLUMN(C:C),,)</f>
        <v>5</v>
      </c>
      <c r="N176" s="6" cm="1">
        <f t="array" aca="1" ref="N176" ca="1">OFFSET($B$2,$I176,COLUMN(D:D),,)</f>
        <v>6</v>
      </c>
      <c r="O176" s="6" cm="1">
        <f t="array" aca="1" ref="O176" ca="1">OFFSET($B$2,$I176,COLUMN(E:E),,)</f>
        <v>1</v>
      </c>
      <c r="P176" s="6" cm="1">
        <f t="array" aca="1" ref="P176" ca="1">_xlfn.IFS(AND(N176&gt;O176,O176&lt;120),0,TRUE,1)</f>
        <v>0</v>
      </c>
      <c r="Q176" s="52"/>
      <c r="R176" s="52"/>
      <c r="S176" s="52"/>
      <c r="Y176" s="6" t="str">
        <f>'2_MS_Inventory_deal'!$AZ176</f>
        <v>DA5640-001</v>
      </c>
      <c r="Z176" s="6">
        <f>'2_MS_Inventory_deal'!$BA176</f>
        <v>5</v>
      </c>
      <c r="AA176" s="6">
        <f ca="1">'2_MS_Inventory_deal'!$BB176</f>
        <v>8</v>
      </c>
    </row>
    <row r="177" spans="2:27">
      <c r="B177" s="6">
        <f ca="1">'1_MS_Order_deal'!$BF177</f>
        <v>175</v>
      </c>
      <c r="C177" s="6" t="str">
        <f ca="1">'1_MS_Order_deal'!$BM177</f>
        <v>DA5640-407</v>
      </c>
      <c r="D177" s="44">
        <f ca="1">'1_MS_Order_deal'!$BN177</f>
        <v>44736</v>
      </c>
      <c r="E177" s="6">
        <f ca="1">'1_MS_Order_deal'!$BO177</f>
        <v>10</v>
      </c>
      <c r="F177" s="6">
        <f ca="1">'1_MS_Order_deal'!$BP177</f>
        <v>60</v>
      </c>
      <c r="G177" s="6" cm="1">
        <f t="array" aca="1" ref="G177" ca="1">INDEX($AA$3:$AA$230,MATCH($C177&amp;$E177,$Y$3:$Y$230&amp;$Z$3:$Z$230,0))</f>
        <v>9</v>
      </c>
      <c r="H177" s="52"/>
      <c r="I177" s="6" cm="1">
        <f t="array" aca="1" ref="I177" ca="1">SMALL(IF(Inv_QTY&gt;0,ROW($B$3:$B$383)-2,9999),ROW(175:175))</f>
        <v>220</v>
      </c>
      <c r="J177" s="6">
        <v>175</v>
      </c>
      <c r="K177" s="6" t="str" cm="1">
        <f t="array" aca="1" ref="K177" ca="1">OFFSET($B$2,$I177,COLUMN(A:A),,)</f>
        <v>DC0819-001</v>
      </c>
      <c r="L177" s="44" cm="1">
        <f t="array" aca="1" ref="L177" ca="1">OFFSET($B$2,$I177,COLUMN(B:B),,)</f>
        <v>44744</v>
      </c>
      <c r="M177" s="6" cm="1">
        <f t="array" aca="1" ref="M177" ca="1">OFFSET($B$2,$I177,COLUMN(C:C),,)</f>
        <v>5.5</v>
      </c>
      <c r="N177" s="6" cm="1">
        <f t="array" aca="1" ref="N177" ca="1">OFFSET($B$2,$I177,COLUMN(D:D),,)</f>
        <v>6</v>
      </c>
      <c r="O177" s="6" cm="1">
        <f t="array" aca="1" ref="O177" ca="1">OFFSET($B$2,$I177,COLUMN(E:E),,)</f>
        <v>1</v>
      </c>
      <c r="P177" s="6" cm="1">
        <f t="array" aca="1" ref="P177" ca="1">_xlfn.IFS(AND(N177&gt;O177,O177&lt;120),0,TRUE,1)</f>
        <v>0</v>
      </c>
      <c r="Q177" s="52"/>
      <c r="R177" s="52"/>
      <c r="S177" s="52"/>
      <c r="Y177" s="6" t="str">
        <f>'2_MS_Inventory_deal'!$AZ177</f>
        <v>DA5640-001</v>
      </c>
      <c r="Z177" s="6">
        <f>'2_MS_Inventory_deal'!$BA177</f>
        <v>5.5</v>
      </c>
      <c r="AA177" s="6">
        <f ca="1">'2_MS_Inventory_deal'!$BB177</f>
        <v>10</v>
      </c>
    </row>
    <row r="178" spans="2:27">
      <c r="B178" s="6">
        <f ca="1">'1_MS_Order_deal'!$BF178</f>
        <v>176</v>
      </c>
      <c r="C178" s="6" t="str">
        <f ca="1">'1_MS_Order_deal'!$BM178</f>
        <v>DA5640-407</v>
      </c>
      <c r="D178" s="44">
        <f ca="1">'1_MS_Order_deal'!$BN178</f>
        <v>44736</v>
      </c>
      <c r="E178" s="6">
        <f ca="1">'1_MS_Order_deal'!$BO178</f>
        <v>10.5</v>
      </c>
      <c r="F178" s="6">
        <f ca="1">'1_MS_Order_deal'!$BP178</f>
        <v>18</v>
      </c>
      <c r="G178" s="6" cm="1">
        <f t="array" aca="1" ref="G178" ca="1">INDEX($AA$3:$AA$230,MATCH($C178&amp;$E178,$Y$3:$Y$230&amp;$Z$3:$Z$230,0))</f>
        <v>7</v>
      </c>
      <c r="H178" s="52"/>
      <c r="I178" s="6" cm="1">
        <f t="array" aca="1" ref="I178" ca="1">SMALL(IF(Inv_QTY&gt;0,ROW($B$3:$B$383)-2,9999),ROW(176:176))</f>
        <v>222</v>
      </c>
      <c r="J178" s="6">
        <v>176</v>
      </c>
      <c r="K178" s="6" t="str" cm="1">
        <f t="array" aca="1" ref="K178" ca="1">OFFSET($B$2,$I178,COLUMN(A:A),,)</f>
        <v>DC0819-001</v>
      </c>
      <c r="L178" s="44" cm="1">
        <f t="array" aca="1" ref="L178" ca="1">OFFSET($B$2,$I178,COLUMN(B:B),,)</f>
        <v>44744</v>
      </c>
      <c r="M178" s="6" cm="1">
        <f t="array" aca="1" ref="M178" ca="1">OFFSET($B$2,$I178,COLUMN(C:C),,)</f>
        <v>6.5</v>
      </c>
      <c r="N178" s="6" cm="1">
        <f t="array" aca="1" ref="N178" ca="1">OFFSET($B$2,$I178,COLUMN(D:D),,)</f>
        <v>18</v>
      </c>
      <c r="O178" s="6" cm="1">
        <f t="array" aca="1" ref="O178" ca="1">OFFSET($B$2,$I178,COLUMN(E:E),,)</f>
        <v>1</v>
      </c>
      <c r="P178" s="6" cm="1">
        <f t="array" aca="1" ref="P178" ca="1">_xlfn.IFS(AND(N178&gt;O178,O178&lt;120),0,TRUE,1)</f>
        <v>0</v>
      </c>
      <c r="Q178" s="52"/>
      <c r="R178" s="52"/>
      <c r="S178" s="52"/>
      <c r="Y178" s="6" t="str">
        <f>'2_MS_Inventory_deal'!$AZ178</f>
        <v>DA5640-001</v>
      </c>
      <c r="Z178" s="6">
        <f>'2_MS_Inventory_deal'!$BA178</f>
        <v>6</v>
      </c>
      <c r="AA178" s="6">
        <f ca="1">'2_MS_Inventory_deal'!$BB178</f>
        <v>6</v>
      </c>
    </row>
    <row r="179" spans="2:27">
      <c r="B179" s="6">
        <f ca="1">'1_MS_Order_deal'!$BF179</f>
        <v>177</v>
      </c>
      <c r="C179" s="6" t="str">
        <f ca="1">'1_MS_Order_deal'!$BM179</f>
        <v>DA5640-407</v>
      </c>
      <c r="D179" s="44">
        <f ca="1">'1_MS_Order_deal'!$BN179</f>
        <v>44736</v>
      </c>
      <c r="E179" s="6">
        <f ca="1">'1_MS_Order_deal'!$BO179</f>
        <v>11</v>
      </c>
      <c r="F179" s="6">
        <f ca="1">'1_MS_Order_deal'!$BP179</f>
        <v>18</v>
      </c>
      <c r="G179" s="6" cm="1">
        <f t="array" aca="1" ref="G179" ca="1">INDEX($AA$3:$AA$230,MATCH($C179&amp;$E179,$Y$3:$Y$230&amp;$Z$3:$Z$230,0))</f>
        <v>2</v>
      </c>
      <c r="H179" s="52"/>
      <c r="I179" s="6" cm="1">
        <f t="array" aca="1" ref="I179" ca="1">SMALL(IF(Inv_QTY&gt;0,ROW($B$3:$B$383)-2,9999),ROW(177:177))</f>
        <v>223</v>
      </c>
      <c r="J179" s="6">
        <v>177</v>
      </c>
      <c r="K179" s="6" t="str" cm="1">
        <f t="array" aca="1" ref="K179" ca="1">OFFSET($B$2,$I179,COLUMN(A:A),,)</f>
        <v>DC0819-001</v>
      </c>
      <c r="L179" s="44" cm="1">
        <f t="array" aca="1" ref="L179" ca="1">OFFSET($B$2,$I179,COLUMN(B:B),,)</f>
        <v>44744</v>
      </c>
      <c r="M179" s="6" cm="1">
        <f t="array" aca="1" ref="M179" ca="1">OFFSET($B$2,$I179,COLUMN(C:C),,)</f>
        <v>7</v>
      </c>
      <c r="N179" s="6" cm="1">
        <f t="array" aca="1" ref="N179" ca="1">OFFSET($B$2,$I179,COLUMN(D:D),,)</f>
        <v>18</v>
      </c>
      <c r="O179" s="6" cm="1">
        <f t="array" aca="1" ref="O179" ca="1">OFFSET($B$2,$I179,COLUMN(E:E),,)</f>
        <v>9</v>
      </c>
      <c r="P179" s="6" cm="1">
        <f t="array" aca="1" ref="P179" ca="1">_xlfn.IFS(AND(N179&gt;O179,O179&lt;120),0,TRUE,1)</f>
        <v>0</v>
      </c>
      <c r="Q179" s="52"/>
      <c r="R179" s="52"/>
      <c r="S179" s="52"/>
      <c r="Y179" s="6" t="str">
        <f>'2_MS_Inventory_deal'!$AZ179</f>
        <v>DA5640-001</v>
      </c>
      <c r="Z179" s="6">
        <f>'2_MS_Inventory_deal'!$BA179</f>
        <v>6.5</v>
      </c>
      <c r="AA179" s="6">
        <f ca="1">'2_MS_Inventory_deal'!$BB179</f>
        <v>46</v>
      </c>
    </row>
    <row r="180" spans="2:27">
      <c r="B180" s="6">
        <f ca="1">'1_MS_Order_deal'!$BF180</f>
        <v>178</v>
      </c>
      <c r="C180" s="6" t="str">
        <f ca="1">'1_MS_Order_deal'!$BM180</f>
        <v>DA5640-407</v>
      </c>
      <c r="D180" s="44">
        <f ca="1">'1_MS_Order_deal'!$BN180</f>
        <v>44736</v>
      </c>
      <c r="E180" s="6">
        <f ca="1">'1_MS_Order_deal'!$BO180</f>
        <v>11.5</v>
      </c>
      <c r="F180" s="6">
        <f ca="1">'1_MS_Order_deal'!$BP180</f>
        <v>12</v>
      </c>
      <c r="G180" s="6" cm="1">
        <f t="array" aca="1" ref="G180" ca="1">INDEX($AA$3:$AA$230,MATCH($C180&amp;$E180,$Y$3:$Y$230&amp;$Z$3:$Z$230,0))</f>
        <v>2</v>
      </c>
      <c r="H180" s="52"/>
      <c r="I180" s="6" cm="1">
        <f t="array" aca="1" ref="I180" ca="1">SMALL(IF(Inv_QTY&gt;0,ROW($B$3:$B$383)-2,9999),ROW(178:178))</f>
        <v>224</v>
      </c>
      <c r="J180" s="6">
        <v>178</v>
      </c>
      <c r="K180" s="6" t="str" cm="1">
        <f t="array" aca="1" ref="K180" ca="1">OFFSET($B$2,$I180,COLUMN(A:A),,)</f>
        <v>DC0819-001</v>
      </c>
      <c r="L180" s="44" cm="1">
        <f t="array" aca="1" ref="L180" ca="1">OFFSET($B$2,$I180,COLUMN(B:B),,)</f>
        <v>44744</v>
      </c>
      <c r="M180" s="6" cm="1">
        <f t="array" aca="1" ref="M180" ca="1">OFFSET($B$2,$I180,COLUMN(C:C),,)</f>
        <v>7.5</v>
      </c>
      <c r="N180" s="6" cm="1">
        <f t="array" aca="1" ref="N180" ca="1">OFFSET($B$2,$I180,COLUMN(D:D),,)</f>
        <v>12</v>
      </c>
      <c r="O180" s="6" cm="1">
        <f t="array" aca="1" ref="O180" ca="1">OFFSET($B$2,$I180,COLUMN(E:E),,)</f>
        <v>1</v>
      </c>
      <c r="P180" s="6" cm="1">
        <f t="array" aca="1" ref="P180" ca="1">_xlfn.IFS(AND(N180&gt;O180,O180&lt;120),0,TRUE,1)</f>
        <v>0</v>
      </c>
      <c r="Q180" s="52"/>
      <c r="R180" s="52"/>
      <c r="S180" s="52"/>
      <c r="Y180" s="6" t="str">
        <f>'2_MS_Inventory_deal'!$AZ180</f>
        <v>DA5640-001</v>
      </c>
      <c r="Z180" s="6">
        <f>'2_MS_Inventory_deal'!$BA180</f>
        <v>7</v>
      </c>
      <c r="AA180" s="6">
        <f ca="1">'2_MS_Inventory_deal'!$BB180</f>
        <v>274</v>
      </c>
    </row>
    <row r="181" spans="2:27">
      <c r="B181" s="6">
        <f ca="1">'1_MS_Order_deal'!$BF181</f>
        <v>179</v>
      </c>
      <c r="C181" s="6" t="str">
        <f ca="1">'1_MS_Order_deal'!$BM181</f>
        <v>DA5640-407</v>
      </c>
      <c r="D181" s="44">
        <f ca="1">'1_MS_Order_deal'!$BN181</f>
        <v>44736</v>
      </c>
      <c r="E181" s="6">
        <f ca="1">'1_MS_Order_deal'!$BO181</f>
        <v>12</v>
      </c>
      <c r="F181" s="6">
        <f ca="1">'1_MS_Order_deal'!$BP181</f>
        <v>18</v>
      </c>
      <c r="G181" s="6" cm="1">
        <f t="array" aca="1" ref="G181" ca="1">INDEX($AA$3:$AA$230,MATCH($C181&amp;$E181,$Y$3:$Y$230&amp;$Z$3:$Z$230,0))</f>
        <v>1</v>
      </c>
      <c r="H181" s="52"/>
      <c r="I181" s="6" cm="1">
        <f t="array" aca="1" ref="I181" ca="1">SMALL(IF(Inv_QTY&gt;0,ROW($B$3:$B$383)-2,9999),ROW(179:179))</f>
        <v>225</v>
      </c>
      <c r="J181" s="6">
        <v>179</v>
      </c>
      <c r="K181" s="6" t="str" cm="1">
        <f t="array" aca="1" ref="K181" ca="1">OFFSET($B$2,$I181,COLUMN(A:A),,)</f>
        <v>DC0819-001</v>
      </c>
      <c r="L181" s="44" cm="1">
        <f t="array" aca="1" ref="L181" ca="1">OFFSET($B$2,$I181,COLUMN(B:B),,)</f>
        <v>44744</v>
      </c>
      <c r="M181" s="6" cm="1">
        <f t="array" aca="1" ref="M181" ca="1">OFFSET($B$2,$I181,COLUMN(C:C),,)</f>
        <v>8</v>
      </c>
      <c r="N181" s="6" cm="1">
        <f t="array" aca="1" ref="N181" ca="1">OFFSET($B$2,$I181,COLUMN(D:D),,)</f>
        <v>24</v>
      </c>
      <c r="O181" s="6" cm="1">
        <f t="array" aca="1" ref="O181" ca="1">OFFSET($B$2,$I181,COLUMN(E:E),,)</f>
        <v>8</v>
      </c>
      <c r="P181" s="6" cm="1">
        <f t="array" aca="1" ref="P181" ca="1">_xlfn.IFS(AND(N181&gt;O181,O181&lt;120),0,TRUE,1)</f>
        <v>0</v>
      </c>
      <c r="Q181" s="52"/>
      <c r="R181" s="52"/>
      <c r="S181" s="52"/>
      <c r="Y181" s="6" t="str">
        <f>'2_MS_Inventory_deal'!$AZ181</f>
        <v>DA5640-001</v>
      </c>
      <c r="Z181" s="6">
        <f>'2_MS_Inventory_deal'!$BA181</f>
        <v>7.5</v>
      </c>
      <c r="AA181" s="6">
        <f ca="1">'2_MS_Inventory_deal'!$BB181</f>
        <v>78</v>
      </c>
    </row>
    <row r="182" spans="2:27">
      <c r="B182" s="6">
        <f ca="1">'1_MS_Order_deal'!$BF182</f>
        <v>180</v>
      </c>
      <c r="C182" s="6" t="str">
        <f ca="1">'1_MS_Order_deal'!$BM182</f>
        <v>DC0819-407</v>
      </c>
      <c r="D182" s="44">
        <f ca="1">'1_MS_Order_deal'!$BN182</f>
        <v>44737</v>
      </c>
      <c r="E182" s="6">
        <f ca="1">'1_MS_Order_deal'!$BO182</f>
        <v>4</v>
      </c>
      <c r="F182" s="6">
        <f ca="1">'1_MS_Order_deal'!$BP182</f>
        <v>6</v>
      </c>
      <c r="G182" s="6" cm="1">
        <f t="array" aca="1" ref="G182" ca="1">INDEX($AA$3:$AA$230,MATCH($C182&amp;$E182,$Y$3:$Y$230&amp;$Z$3:$Z$230,0))</f>
        <v>0</v>
      </c>
      <c r="H182" s="52"/>
      <c r="I182" s="6" cm="1">
        <f t="array" aca="1" ref="I182" ca="1">SMALL(IF(Inv_QTY&gt;0,ROW($B$3:$B$383)-2,9999),ROW(180:180))</f>
        <v>226</v>
      </c>
      <c r="J182" s="6">
        <v>180</v>
      </c>
      <c r="K182" s="6" t="str" cm="1">
        <f t="array" aca="1" ref="K182" ca="1">OFFSET($B$2,$I182,COLUMN(A:A),,)</f>
        <v>DC0819-001</v>
      </c>
      <c r="L182" s="44" cm="1">
        <f t="array" aca="1" ref="L182" ca="1">OFFSET($B$2,$I182,COLUMN(B:B),,)</f>
        <v>44744</v>
      </c>
      <c r="M182" s="6" cm="1">
        <f t="array" aca="1" ref="M182" ca="1">OFFSET($B$2,$I182,COLUMN(C:C),,)</f>
        <v>8.5</v>
      </c>
      <c r="N182" s="6" cm="1">
        <f t="array" aca="1" ref="N182" ca="1">OFFSET($B$2,$I182,COLUMN(D:D),,)</f>
        <v>30</v>
      </c>
      <c r="O182" s="6" cm="1">
        <f t="array" aca="1" ref="O182" ca="1">OFFSET($B$2,$I182,COLUMN(E:E),,)</f>
        <v>3</v>
      </c>
      <c r="P182" s="6" cm="1">
        <f t="array" aca="1" ref="P182" ca="1">_xlfn.IFS(AND(N182&gt;O182,O182&lt;120),0,TRUE,1)</f>
        <v>0</v>
      </c>
      <c r="Q182" s="52"/>
      <c r="R182" s="52"/>
      <c r="S182" s="52"/>
      <c r="Y182" s="6" t="str">
        <f>'2_MS_Inventory_deal'!$AZ182</f>
        <v>DA5640-001</v>
      </c>
      <c r="Z182" s="6">
        <f>'2_MS_Inventory_deal'!$BA182</f>
        <v>8</v>
      </c>
      <c r="AA182" s="6">
        <f ca="1">'2_MS_Inventory_deal'!$BB182</f>
        <v>3</v>
      </c>
    </row>
    <row r="183" spans="2:27">
      <c r="B183" s="6">
        <f ca="1">'1_MS_Order_deal'!$BF183</f>
        <v>181</v>
      </c>
      <c r="C183" s="6" t="str">
        <f ca="1">'1_MS_Order_deal'!$BM183</f>
        <v>DC0819-407</v>
      </c>
      <c r="D183" s="44">
        <f ca="1">'1_MS_Order_deal'!$BN183</f>
        <v>44737</v>
      </c>
      <c r="E183" s="6">
        <f ca="1">'1_MS_Order_deal'!$BO183</f>
        <v>4.5</v>
      </c>
      <c r="F183" s="6">
        <f ca="1">'1_MS_Order_deal'!$BP183</f>
        <v>6</v>
      </c>
      <c r="G183" s="6" cm="1">
        <f t="array" aca="1" ref="G183" ca="1">INDEX($AA$3:$AA$230,MATCH($C183&amp;$E183,$Y$3:$Y$230&amp;$Z$3:$Z$230,0))</f>
        <v>5</v>
      </c>
      <c r="H183" s="52"/>
      <c r="I183" s="6" cm="1">
        <f t="array" aca="1" ref="I183" ca="1">SMALL(IF(Inv_QTY&gt;0,ROW($B$3:$B$383)-2,9999),ROW(181:181))</f>
        <v>227</v>
      </c>
      <c r="J183" s="6">
        <v>181</v>
      </c>
      <c r="K183" s="6" t="str" cm="1">
        <f t="array" aca="1" ref="K183" ca="1">OFFSET($B$2,$I183,COLUMN(A:A),,)</f>
        <v>DC0819-001</v>
      </c>
      <c r="L183" s="44" cm="1">
        <f t="array" aca="1" ref="L183" ca="1">OFFSET($B$2,$I183,COLUMN(B:B),,)</f>
        <v>44744</v>
      </c>
      <c r="M183" s="6" cm="1">
        <f t="array" aca="1" ref="M183" ca="1">OFFSET($B$2,$I183,COLUMN(C:C),,)</f>
        <v>9</v>
      </c>
      <c r="N183" s="6" cm="1">
        <f t="array" aca="1" ref="N183" ca="1">OFFSET($B$2,$I183,COLUMN(D:D),,)</f>
        <v>24</v>
      </c>
      <c r="O183" s="6" cm="1">
        <f t="array" aca="1" ref="O183" ca="1">OFFSET($B$2,$I183,COLUMN(E:E),,)</f>
        <v>43</v>
      </c>
      <c r="P183" s="6" cm="1">
        <f t="array" aca="1" ref="P183" ca="1">_xlfn.IFS(AND(N183&gt;O183,O183&lt;120),0,TRUE,1)</f>
        <v>1</v>
      </c>
      <c r="Q183" s="52"/>
      <c r="R183" s="52"/>
      <c r="S183" s="52"/>
      <c r="Y183" s="6" t="str">
        <f>'2_MS_Inventory_deal'!$AZ183</f>
        <v>DA5640-001</v>
      </c>
      <c r="Z183" s="6">
        <f>'2_MS_Inventory_deal'!$BA183</f>
        <v>8.5</v>
      </c>
      <c r="AA183" s="6">
        <f ca="1">'2_MS_Inventory_deal'!$BB183</f>
        <v>101</v>
      </c>
    </row>
    <row r="184" spans="2:27">
      <c r="B184" s="6">
        <f ca="1">'1_MS_Order_deal'!$BF184</f>
        <v>182</v>
      </c>
      <c r="C184" s="6" t="str">
        <f ca="1">'1_MS_Order_deal'!$BM184</f>
        <v>DC0819-407</v>
      </c>
      <c r="D184" s="44">
        <f ca="1">'1_MS_Order_deal'!$BN184</f>
        <v>44737</v>
      </c>
      <c r="E184" s="6">
        <f ca="1">'1_MS_Order_deal'!$BO184</f>
        <v>5</v>
      </c>
      <c r="F184" s="6">
        <f ca="1">'1_MS_Order_deal'!$BP184</f>
        <v>12</v>
      </c>
      <c r="G184" s="6" cm="1">
        <f t="array" aca="1" ref="G184" ca="1">INDEX($AA$3:$AA$230,MATCH($C184&amp;$E184,$Y$3:$Y$230&amp;$Z$3:$Z$230,0))</f>
        <v>2</v>
      </c>
      <c r="H184" s="52"/>
      <c r="I184" s="6" cm="1">
        <f t="array" aca="1" ref="I184" ca="1">SMALL(IF(Inv_QTY&gt;0,ROW($B$3:$B$383)-2,9999),ROW(182:182))</f>
        <v>229</v>
      </c>
      <c r="J184" s="6">
        <v>182</v>
      </c>
      <c r="K184" s="6" t="str" cm="1">
        <f t="array" aca="1" ref="K184" ca="1">OFFSET($B$2,$I184,COLUMN(A:A),,)</f>
        <v>DC0819-001</v>
      </c>
      <c r="L184" s="44" cm="1">
        <f t="array" aca="1" ref="L184" ca="1">OFFSET($B$2,$I184,COLUMN(B:B),,)</f>
        <v>44744</v>
      </c>
      <c r="M184" s="6" cm="1">
        <f t="array" aca="1" ref="M184" ca="1">OFFSET($B$2,$I184,COLUMN(C:C),,)</f>
        <v>10</v>
      </c>
      <c r="N184" s="6" cm="1">
        <f t="array" aca="1" ref="N184" ca="1">OFFSET($B$2,$I184,COLUMN(D:D),,)</f>
        <v>36</v>
      </c>
      <c r="O184" s="6" cm="1">
        <f t="array" aca="1" ref="O184" ca="1">OFFSET($B$2,$I184,COLUMN(E:E),,)</f>
        <v>2</v>
      </c>
      <c r="P184" s="6" cm="1">
        <f t="array" aca="1" ref="P184" ca="1">_xlfn.IFS(AND(N184&gt;O184,O184&lt;120),0,TRUE,1)</f>
        <v>0</v>
      </c>
      <c r="Q184" s="52"/>
      <c r="R184" s="52"/>
      <c r="S184" s="52"/>
      <c r="Y184" s="6" t="str">
        <f>'2_MS_Inventory_deal'!$AZ184</f>
        <v>DA5640-001</v>
      </c>
      <c r="Z184" s="6">
        <f>'2_MS_Inventory_deal'!$BA184</f>
        <v>9</v>
      </c>
      <c r="AA184" s="6">
        <f ca="1">'2_MS_Inventory_deal'!$BB184</f>
        <v>71</v>
      </c>
    </row>
    <row r="185" spans="2:27">
      <c r="B185" s="6">
        <f ca="1">'1_MS_Order_deal'!$BF185</f>
        <v>183</v>
      </c>
      <c r="C185" s="6" t="str">
        <f ca="1">'1_MS_Order_deal'!$BM185</f>
        <v>DC0819-407</v>
      </c>
      <c r="D185" s="44">
        <f ca="1">'1_MS_Order_deal'!$BN185</f>
        <v>44737</v>
      </c>
      <c r="E185" s="6">
        <f ca="1">'1_MS_Order_deal'!$BO185</f>
        <v>5.5</v>
      </c>
      <c r="F185" s="6">
        <f ca="1">'1_MS_Order_deal'!$BP185</f>
        <v>18</v>
      </c>
      <c r="G185" s="6" cm="1">
        <f t="array" aca="1" ref="G185" ca="1">INDEX($AA$3:$AA$230,MATCH($C185&amp;$E185,$Y$3:$Y$230&amp;$Z$3:$Z$230,0))</f>
        <v>5</v>
      </c>
      <c r="H185" s="52"/>
      <c r="I185" s="6" cm="1">
        <f t="array" aca="1" ref="I185" ca="1">SMALL(IF(Inv_QTY&gt;0,ROW($B$3:$B$383)-2,9999),ROW(183:183))</f>
        <v>230</v>
      </c>
      <c r="J185" s="6">
        <v>183</v>
      </c>
      <c r="K185" s="6" t="str" cm="1">
        <f t="array" aca="1" ref="K185" ca="1">OFFSET($B$2,$I185,COLUMN(A:A),,)</f>
        <v>DC0819-001</v>
      </c>
      <c r="L185" s="44" cm="1">
        <f t="array" aca="1" ref="L185" ca="1">OFFSET($B$2,$I185,COLUMN(B:B),,)</f>
        <v>44744</v>
      </c>
      <c r="M185" s="6" cm="1">
        <f t="array" aca="1" ref="M185" ca="1">OFFSET($B$2,$I185,COLUMN(C:C),,)</f>
        <v>10.5</v>
      </c>
      <c r="N185" s="6" cm="1">
        <f t="array" aca="1" ref="N185" ca="1">OFFSET($B$2,$I185,COLUMN(D:D),,)</f>
        <v>18</v>
      </c>
      <c r="O185" s="6" cm="1">
        <f t="array" aca="1" ref="O185" ca="1">OFFSET($B$2,$I185,COLUMN(E:E),,)</f>
        <v>1</v>
      </c>
      <c r="P185" s="6" cm="1">
        <f t="array" aca="1" ref="P185" ca="1">_xlfn.IFS(AND(N185&gt;O185,O185&lt;120),0,TRUE,1)</f>
        <v>0</v>
      </c>
      <c r="Q185" s="52"/>
      <c r="R185" s="52"/>
      <c r="S185" s="52"/>
      <c r="Y185" s="6" t="str">
        <f>'2_MS_Inventory_deal'!$AZ185</f>
        <v>DA5640-001</v>
      </c>
      <c r="Z185" s="6">
        <f>'2_MS_Inventory_deal'!$BA185</f>
        <v>9.5</v>
      </c>
      <c r="AA185" s="6">
        <f ca="1">'2_MS_Inventory_deal'!$BB185</f>
        <v>166</v>
      </c>
    </row>
    <row r="186" spans="2:27">
      <c r="B186" s="6">
        <f ca="1">'1_MS_Order_deal'!$BF186</f>
        <v>184</v>
      </c>
      <c r="C186" s="6" t="str">
        <f ca="1">'1_MS_Order_deal'!$BM186</f>
        <v>DC0819-407</v>
      </c>
      <c r="D186" s="44">
        <f ca="1">'1_MS_Order_deal'!$BN186</f>
        <v>44737</v>
      </c>
      <c r="E186" s="6">
        <f ca="1">'1_MS_Order_deal'!$BO186</f>
        <v>6</v>
      </c>
      <c r="F186" s="6">
        <f ca="1">'1_MS_Order_deal'!$BP186</f>
        <v>24</v>
      </c>
      <c r="G186" s="6" cm="1">
        <f t="array" aca="1" ref="G186" ca="1">INDEX($AA$3:$AA$230,MATCH($C186&amp;$E186,$Y$3:$Y$230&amp;$Z$3:$Z$230,0))</f>
        <v>0</v>
      </c>
      <c r="H186" s="52"/>
      <c r="I186" s="6" cm="1">
        <f t="array" aca="1" ref="I186" ca="1">SMALL(IF(Inv_QTY&gt;0,ROW($B$3:$B$383)-2,9999),ROW(184:184))</f>
        <v>231</v>
      </c>
      <c r="J186" s="6">
        <v>184</v>
      </c>
      <c r="K186" s="6" t="str" cm="1">
        <f t="array" aca="1" ref="K186" ca="1">OFFSET($B$2,$I186,COLUMN(A:A),,)</f>
        <v>DC0819-001</v>
      </c>
      <c r="L186" s="44" cm="1">
        <f t="array" aca="1" ref="L186" ca="1">OFFSET($B$2,$I186,COLUMN(B:B),,)</f>
        <v>44744</v>
      </c>
      <c r="M186" s="6" cm="1">
        <f t="array" aca="1" ref="M186" ca="1">OFFSET($B$2,$I186,COLUMN(C:C),,)</f>
        <v>11</v>
      </c>
      <c r="N186" s="6" cm="1">
        <f t="array" aca="1" ref="N186" ca="1">OFFSET($B$2,$I186,COLUMN(D:D),,)</f>
        <v>24</v>
      </c>
      <c r="O186" s="6" cm="1">
        <f t="array" aca="1" ref="O186" ca="1">OFFSET($B$2,$I186,COLUMN(E:E),,)</f>
        <v>1</v>
      </c>
      <c r="P186" s="6" cm="1">
        <f t="array" aca="1" ref="P186" ca="1">_xlfn.IFS(AND(N186&gt;O186,O186&lt;120),0,TRUE,1)</f>
        <v>0</v>
      </c>
      <c r="Q186" s="52"/>
      <c r="R186" s="52"/>
      <c r="S186" s="52"/>
      <c r="Y186" s="6" t="str">
        <f>'2_MS_Inventory_deal'!$AZ186</f>
        <v>DA5640-001</v>
      </c>
      <c r="Z186" s="6">
        <f>'2_MS_Inventory_deal'!$BA186</f>
        <v>10</v>
      </c>
      <c r="AA186" s="6">
        <f ca="1">'2_MS_Inventory_deal'!$BB186</f>
        <v>57</v>
      </c>
    </row>
    <row r="187" spans="2:27">
      <c r="B187" s="6">
        <f ca="1">'1_MS_Order_deal'!$BF187</f>
        <v>185</v>
      </c>
      <c r="C187" s="6" t="str">
        <f ca="1">'1_MS_Order_deal'!$BM187</f>
        <v>DC0819-407</v>
      </c>
      <c r="D187" s="44">
        <f ca="1">'1_MS_Order_deal'!$BN187</f>
        <v>44737</v>
      </c>
      <c r="E187" s="6">
        <f ca="1">'1_MS_Order_deal'!$BO187</f>
        <v>6.5</v>
      </c>
      <c r="F187" s="6">
        <f ca="1">'1_MS_Order_deal'!$BP187</f>
        <v>30</v>
      </c>
      <c r="G187" s="6" cm="1">
        <f t="array" aca="1" ref="G187" ca="1">INDEX($AA$3:$AA$230,MATCH($C187&amp;$E187,$Y$3:$Y$230&amp;$Z$3:$Z$230,0))</f>
        <v>1</v>
      </c>
      <c r="H187" s="52"/>
      <c r="I187" s="6" cm="1">
        <f t="array" aca="1" ref="I187" ca="1">SMALL(IF(Inv_QTY&gt;0,ROW($B$3:$B$383)-2,9999),ROW(185:185))</f>
        <v>233</v>
      </c>
      <c r="J187" s="6">
        <v>185</v>
      </c>
      <c r="K187" s="6" t="str" cm="1">
        <f t="array" aca="1" ref="K187" ca="1">OFFSET($B$2,$I187,COLUMN(A:A),,)</f>
        <v>DC0819-001</v>
      </c>
      <c r="L187" s="44" cm="1">
        <f t="array" aca="1" ref="L187" ca="1">OFFSET($B$2,$I187,COLUMN(B:B),,)</f>
        <v>44744</v>
      </c>
      <c r="M187" s="6" cm="1">
        <f t="array" aca="1" ref="M187" ca="1">OFFSET($B$2,$I187,COLUMN(C:C),,)</f>
        <v>12</v>
      </c>
      <c r="N187" s="6" cm="1">
        <f t="array" aca="1" ref="N187" ca="1">OFFSET($B$2,$I187,COLUMN(D:D),,)</f>
        <v>18</v>
      </c>
      <c r="O187" s="6" cm="1">
        <f t="array" aca="1" ref="O187" ca="1">OFFSET($B$2,$I187,COLUMN(E:E),,)</f>
        <v>4</v>
      </c>
      <c r="P187" s="6" cm="1">
        <f t="array" aca="1" ref="P187" ca="1">_xlfn.IFS(AND(N187&gt;O187,O187&lt;120),0,TRUE,1)</f>
        <v>0</v>
      </c>
      <c r="Q187" s="52"/>
      <c r="R187" s="52"/>
      <c r="S187" s="52"/>
      <c r="Y187" s="6" t="str">
        <f>'2_MS_Inventory_deal'!$AZ187</f>
        <v>DA5640-001</v>
      </c>
      <c r="Z187" s="6">
        <f>'2_MS_Inventory_deal'!$BA187</f>
        <v>10.5</v>
      </c>
      <c r="AA187" s="6">
        <f ca="1">'2_MS_Inventory_deal'!$BB187</f>
        <v>0</v>
      </c>
    </row>
    <row r="188" spans="2:27">
      <c r="B188" s="6">
        <f ca="1">'1_MS_Order_deal'!$BF188</f>
        <v>186</v>
      </c>
      <c r="C188" s="6" t="str">
        <f ca="1">'1_MS_Order_deal'!$BM188</f>
        <v>DC0819-407</v>
      </c>
      <c r="D188" s="44">
        <f ca="1">'1_MS_Order_deal'!$BN188</f>
        <v>44737</v>
      </c>
      <c r="E188" s="6">
        <f ca="1">'1_MS_Order_deal'!$BO188</f>
        <v>7</v>
      </c>
      <c r="F188" s="6">
        <f ca="1">'1_MS_Order_deal'!$BP188</f>
        <v>42</v>
      </c>
      <c r="G188" s="6" cm="1">
        <f t="array" aca="1" ref="G188" ca="1">INDEX($AA$3:$AA$230,MATCH($C188&amp;$E188,$Y$3:$Y$230&amp;$Z$3:$Z$230,0))</f>
        <v>23</v>
      </c>
      <c r="H188" s="52"/>
      <c r="I188" s="6" cm="1">
        <f t="array" aca="1" ref="I188" ca="1">SMALL(IF(Inv_QTY&gt;0,ROW($B$3:$B$383)-2,9999),ROW(186:186))</f>
        <v>237</v>
      </c>
      <c r="J188" s="6">
        <v>186</v>
      </c>
      <c r="K188" s="6" t="str" cm="1">
        <f t="array" aca="1" ref="K188" ca="1">OFFSET($B$2,$I188,COLUMN(A:A),,)</f>
        <v>DC0819-407</v>
      </c>
      <c r="L188" s="44" cm="1">
        <f t="array" aca="1" ref="L188" ca="1">OFFSET($B$2,$I188,COLUMN(B:B),,)</f>
        <v>44744</v>
      </c>
      <c r="M188" s="6" cm="1">
        <f t="array" aca="1" ref="M188" ca="1">OFFSET($B$2,$I188,COLUMN(C:C),,)</f>
        <v>4.5</v>
      </c>
      <c r="N188" s="6" cm="1">
        <f t="array" aca="1" ref="N188" ca="1">OFFSET($B$2,$I188,COLUMN(D:D),,)</f>
        <v>6</v>
      </c>
      <c r="O188" s="6" cm="1">
        <f t="array" aca="1" ref="O188" ca="1">OFFSET($B$2,$I188,COLUMN(E:E),,)</f>
        <v>5</v>
      </c>
      <c r="P188" s="6" cm="1">
        <f t="array" aca="1" ref="P188" ca="1">_xlfn.IFS(AND(N188&gt;O188,O188&lt;120),0,TRUE,1)</f>
        <v>0</v>
      </c>
      <c r="Q188" s="52"/>
      <c r="R188" s="52"/>
      <c r="S188" s="52"/>
      <c r="Y188" s="6" t="str">
        <f>'2_MS_Inventory_deal'!$AZ188</f>
        <v>DA5640-001</v>
      </c>
      <c r="Z188" s="6">
        <f>'2_MS_Inventory_deal'!$BA188</f>
        <v>11</v>
      </c>
      <c r="AA188" s="6">
        <f ca="1">'2_MS_Inventory_deal'!$BB188</f>
        <v>255</v>
      </c>
    </row>
    <row r="189" spans="2:27">
      <c r="B189" s="6">
        <f ca="1">'1_MS_Order_deal'!$BF189</f>
        <v>187</v>
      </c>
      <c r="C189" s="6" t="str">
        <f ca="1">'1_MS_Order_deal'!$BM189</f>
        <v>DC0819-407</v>
      </c>
      <c r="D189" s="44">
        <f ca="1">'1_MS_Order_deal'!$BN189</f>
        <v>44737</v>
      </c>
      <c r="E189" s="6">
        <f ca="1">'1_MS_Order_deal'!$BO189</f>
        <v>7.5</v>
      </c>
      <c r="F189" s="6">
        <f ca="1">'1_MS_Order_deal'!$BP189</f>
        <v>36</v>
      </c>
      <c r="G189" s="6" cm="1">
        <f t="array" aca="1" ref="G189" ca="1">INDEX($AA$3:$AA$230,MATCH($C189&amp;$E189,$Y$3:$Y$230&amp;$Z$3:$Z$230,0))</f>
        <v>10</v>
      </c>
      <c r="H189" s="52"/>
      <c r="I189" s="6" cm="1">
        <f t="array" aca="1" ref="I189" ca="1">SMALL(IF(Inv_QTY&gt;0,ROW($B$3:$B$383)-2,9999),ROW(187:187))</f>
        <v>238</v>
      </c>
      <c r="J189" s="6">
        <v>187</v>
      </c>
      <c r="K189" s="6" t="str" cm="1">
        <f t="array" aca="1" ref="K189" ca="1">OFFSET($B$2,$I189,COLUMN(A:A),,)</f>
        <v>DC0819-407</v>
      </c>
      <c r="L189" s="44" cm="1">
        <f t="array" aca="1" ref="L189" ca="1">OFFSET($B$2,$I189,COLUMN(B:B),,)</f>
        <v>44744</v>
      </c>
      <c r="M189" s="6" cm="1">
        <f t="array" aca="1" ref="M189" ca="1">OFFSET($B$2,$I189,COLUMN(C:C),,)</f>
        <v>5</v>
      </c>
      <c r="N189" s="6" cm="1">
        <f t="array" aca="1" ref="N189" ca="1">OFFSET($B$2,$I189,COLUMN(D:D),,)</f>
        <v>12</v>
      </c>
      <c r="O189" s="6" cm="1">
        <f t="array" aca="1" ref="O189" ca="1">OFFSET($B$2,$I189,COLUMN(E:E),,)</f>
        <v>2</v>
      </c>
      <c r="P189" s="6" cm="1">
        <f t="array" aca="1" ref="P189" ca="1">_xlfn.IFS(AND(N189&gt;O189,O189&lt;120),0,TRUE,1)</f>
        <v>0</v>
      </c>
      <c r="Q189" s="52"/>
      <c r="R189" s="52"/>
      <c r="S189" s="52"/>
      <c r="Y189" s="6" t="str">
        <f>'2_MS_Inventory_deal'!$AZ189</f>
        <v>DA5640-001</v>
      </c>
      <c r="Z189" s="6">
        <f>'2_MS_Inventory_deal'!$BA189</f>
        <v>11.5</v>
      </c>
      <c r="AA189" s="6">
        <f ca="1">'2_MS_Inventory_deal'!$BB189</f>
        <v>100</v>
      </c>
    </row>
    <row r="190" spans="2:27">
      <c r="B190" s="6">
        <f ca="1">'1_MS_Order_deal'!$BF190</f>
        <v>188</v>
      </c>
      <c r="C190" s="6" t="str">
        <f ca="1">'1_MS_Order_deal'!$BM190</f>
        <v>DC0819-407</v>
      </c>
      <c r="D190" s="44">
        <f ca="1">'1_MS_Order_deal'!$BN190</f>
        <v>44737</v>
      </c>
      <c r="E190" s="6">
        <f ca="1">'1_MS_Order_deal'!$BO190</f>
        <v>8</v>
      </c>
      <c r="F190" s="6">
        <f ca="1">'1_MS_Order_deal'!$BP190</f>
        <v>48</v>
      </c>
      <c r="G190" s="6" cm="1">
        <f t="array" aca="1" ref="G190" ca="1">INDEX($AA$3:$AA$230,MATCH($C190&amp;$E190,$Y$3:$Y$230&amp;$Z$3:$Z$230,0))</f>
        <v>0</v>
      </c>
      <c r="H190" s="52"/>
      <c r="I190" s="6" cm="1">
        <f t="array" aca="1" ref="I190" ca="1">SMALL(IF(Inv_QTY&gt;0,ROW($B$3:$B$383)-2,9999),ROW(188:188))</f>
        <v>239</v>
      </c>
      <c r="J190" s="6">
        <v>188</v>
      </c>
      <c r="K190" s="6" t="str" cm="1">
        <f t="array" aca="1" ref="K190" ca="1">OFFSET($B$2,$I190,COLUMN(A:A),,)</f>
        <v>DC0819-407</v>
      </c>
      <c r="L190" s="44" cm="1">
        <f t="array" aca="1" ref="L190" ca="1">OFFSET($B$2,$I190,COLUMN(B:B),,)</f>
        <v>44744</v>
      </c>
      <c r="M190" s="6" cm="1">
        <f t="array" aca="1" ref="M190" ca="1">OFFSET($B$2,$I190,COLUMN(C:C),,)</f>
        <v>5.5</v>
      </c>
      <c r="N190" s="6" cm="1">
        <f t="array" aca="1" ref="N190" ca="1">OFFSET($B$2,$I190,COLUMN(D:D),,)</f>
        <v>12</v>
      </c>
      <c r="O190" s="6" cm="1">
        <f t="array" aca="1" ref="O190" ca="1">OFFSET($B$2,$I190,COLUMN(E:E),,)</f>
        <v>5</v>
      </c>
      <c r="P190" s="6" cm="1">
        <f t="array" aca="1" ref="P190" ca="1">_xlfn.IFS(AND(N190&gt;O190,O190&lt;120),0,TRUE,1)</f>
        <v>0</v>
      </c>
      <c r="Q190" s="52"/>
      <c r="R190" s="52"/>
      <c r="S190" s="52"/>
      <c r="Y190" s="6" t="str">
        <f>'2_MS_Inventory_deal'!$AZ190</f>
        <v>DA5640-001</v>
      </c>
      <c r="Z190" s="6">
        <f>'2_MS_Inventory_deal'!$BA190</f>
        <v>12</v>
      </c>
      <c r="AA190" s="6">
        <f ca="1">'2_MS_Inventory_deal'!$BB190</f>
        <v>0</v>
      </c>
    </row>
    <row r="191" spans="2:27">
      <c r="B191" s="6">
        <f ca="1">'1_MS_Order_deal'!$BF191</f>
        <v>189</v>
      </c>
      <c r="C191" s="6" t="str">
        <f ca="1">'1_MS_Order_deal'!$BM191</f>
        <v>DC0819-407</v>
      </c>
      <c r="D191" s="44">
        <f ca="1">'1_MS_Order_deal'!$BN191</f>
        <v>44737</v>
      </c>
      <c r="E191" s="6">
        <f ca="1">'1_MS_Order_deal'!$BO191</f>
        <v>8.5</v>
      </c>
      <c r="F191" s="6">
        <f ca="1">'1_MS_Order_deal'!$BP191</f>
        <v>54</v>
      </c>
      <c r="G191" s="6" cm="1">
        <f t="array" aca="1" ref="G191" ca="1">INDEX($AA$3:$AA$230,MATCH($C191&amp;$E191,$Y$3:$Y$230&amp;$Z$3:$Z$230,0))</f>
        <v>21</v>
      </c>
      <c r="H191" s="52"/>
      <c r="I191" s="6" cm="1">
        <f t="array" aca="1" ref="I191" ca="1">SMALL(IF(Inv_QTY&gt;0,ROW($B$3:$B$383)-2,9999),ROW(189:189))</f>
        <v>241</v>
      </c>
      <c r="J191" s="6">
        <v>189</v>
      </c>
      <c r="K191" s="6" t="str" cm="1">
        <f t="array" aca="1" ref="K191" ca="1">OFFSET($B$2,$I191,COLUMN(A:A),,)</f>
        <v>DC0819-407</v>
      </c>
      <c r="L191" s="44" cm="1">
        <f t="array" aca="1" ref="L191" ca="1">OFFSET($B$2,$I191,COLUMN(B:B),,)</f>
        <v>44744</v>
      </c>
      <c r="M191" s="6" cm="1">
        <f t="array" aca="1" ref="M191" ca="1">OFFSET($B$2,$I191,COLUMN(C:C),,)</f>
        <v>6.5</v>
      </c>
      <c r="N191" s="6" cm="1">
        <f t="array" aca="1" ref="N191" ca="1">OFFSET($B$2,$I191,COLUMN(D:D),,)</f>
        <v>30</v>
      </c>
      <c r="O191" s="6" cm="1">
        <f t="array" aca="1" ref="O191" ca="1">OFFSET($B$2,$I191,COLUMN(E:E),,)</f>
        <v>1</v>
      </c>
      <c r="P191" s="6" cm="1">
        <f t="array" aca="1" ref="P191" ca="1">_xlfn.IFS(AND(N191&gt;O191,O191&lt;120),0,TRUE,1)</f>
        <v>0</v>
      </c>
      <c r="Q191" s="52"/>
      <c r="R191" s="52"/>
      <c r="S191" s="52"/>
      <c r="Y191" s="6" t="str">
        <f>'2_MS_Inventory_deal'!$AZ191</f>
        <v>DA5640-001</v>
      </c>
      <c r="Z191" s="6">
        <f>'2_MS_Inventory_deal'!$BA191</f>
        <v>12.5</v>
      </c>
      <c r="AA191" s="6">
        <f ca="1">'2_MS_Inventory_deal'!$BB191</f>
        <v>2</v>
      </c>
    </row>
    <row r="192" spans="2:27">
      <c r="B192" s="6">
        <f ca="1">'1_MS_Order_deal'!$BF192</f>
        <v>190</v>
      </c>
      <c r="C192" s="6" t="str">
        <f ca="1">'1_MS_Order_deal'!$BM192</f>
        <v>DC0819-407</v>
      </c>
      <c r="D192" s="44">
        <f ca="1">'1_MS_Order_deal'!$BN192</f>
        <v>44737</v>
      </c>
      <c r="E192" s="6">
        <f ca="1">'1_MS_Order_deal'!$BO192</f>
        <v>9</v>
      </c>
      <c r="F192" s="6">
        <f ca="1">'1_MS_Order_deal'!$BP192</f>
        <v>60</v>
      </c>
      <c r="G192" s="6" cm="1">
        <f t="array" aca="1" ref="G192" ca="1">INDEX($AA$3:$AA$230,MATCH($C192&amp;$E192,$Y$3:$Y$230&amp;$Z$3:$Z$230,0))</f>
        <v>0</v>
      </c>
      <c r="H192" s="52"/>
      <c r="I192" s="6" cm="1">
        <f t="array" aca="1" ref="I192" ca="1">SMALL(IF(Inv_QTY&gt;0,ROW($B$3:$B$383)-2,9999),ROW(190:190))</f>
        <v>242</v>
      </c>
      <c r="J192" s="6">
        <v>190</v>
      </c>
      <c r="K192" s="6" t="str" cm="1">
        <f t="array" aca="1" ref="K192" ca="1">OFFSET($B$2,$I192,COLUMN(A:A),,)</f>
        <v>DC0819-407</v>
      </c>
      <c r="L192" s="44" cm="1">
        <f t="array" aca="1" ref="L192" ca="1">OFFSET($B$2,$I192,COLUMN(B:B),,)</f>
        <v>44744</v>
      </c>
      <c r="M192" s="6" cm="1">
        <f t="array" aca="1" ref="M192" ca="1">OFFSET($B$2,$I192,COLUMN(C:C),,)</f>
        <v>7</v>
      </c>
      <c r="N192" s="6" cm="1">
        <f t="array" aca="1" ref="N192" ca="1">OFFSET($B$2,$I192,COLUMN(D:D),,)</f>
        <v>42</v>
      </c>
      <c r="O192" s="6" cm="1">
        <f t="array" aca="1" ref="O192" ca="1">OFFSET($B$2,$I192,COLUMN(E:E),,)</f>
        <v>23</v>
      </c>
      <c r="P192" s="6" cm="1">
        <f t="array" aca="1" ref="P192" ca="1">_xlfn.IFS(AND(N192&gt;O192,O192&lt;120),0,TRUE,1)</f>
        <v>0</v>
      </c>
      <c r="Q192" s="52"/>
      <c r="R192" s="52"/>
      <c r="S192" s="52"/>
      <c r="Y192" s="6" t="str">
        <f>'2_MS_Inventory_deal'!$AZ192</f>
        <v>DA5640-001</v>
      </c>
      <c r="Z192" s="6">
        <f>'2_MS_Inventory_deal'!$BA192</f>
        <v>13</v>
      </c>
      <c r="AA192" s="6">
        <f ca="1">'2_MS_Inventory_deal'!$BB192</f>
        <v>0</v>
      </c>
    </row>
    <row r="193" spans="2:27">
      <c r="B193" s="6">
        <f ca="1">'1_MS_Order_deal'!$BF193</f>
        <v>191</v>
      </c>
      <c r="C193" s="6" t="str">
        <f ca="1">'1_MS_Order_deal'!$BM193</f>
        <v>DC0819-407</v>
      </c>
      <c r="D193" s="44">
        <f ca="1">'1_MS_Order_deal'!$BN193</f>
        <v>44737</v>
      </c>
      <c r="E193" s="6">
        <f ca="1">'1_MS_Order_deal'!$BO193</f>
        <v>9.5</v>
      </c>
      <c r="F193" s="6">
        <f ca="1">'1_MS_Order_deal'!$BP193</f>
        <v>72</v>
      </c>
      <c r="G193" s="6" cm="1">
        <f t="array" aca="1" ref="G193" ca="1">INDEX($AA$3:$AA$230,MATCH($C193&amp;$E193,$Y$3:$Y$230&amp;$Z$3:$Z$230,0))</f>
        <v>1</v>
      </c>
      <c r="H193" s="52"/>
      <c r="I193" s="6" cm="1">
        <f t="array" aca="1" ref="I193" ca="1">SMALL(IF(Inv_QTY&gt;0,ROW($B$3:$B$383)-2,9999),ROW(191:191))</f>
        <v>243</v>
      </c>
      <c r="J193" s="6">
        <v>191</v>
      </c>
      <c r="K193" s="6" t="str" cm="1">
        <f t="array" aca="1" ref="K193" ca="1">OFFSET($B$2,$I193,COLUMN(A:A),,)</f>
        <v>DC0819-407</v>
      </c>
      <c r="L193" s="44" cm="1">
        <f t="array" aca="1" ref="L193" ca="1">OFFSET($B$2,$I193,COLUMN(B:B),,)</f>
        <v>44744</v>
      </c>
      <c r="M193" s="6" cm="1">
        <f t="array" aca="1" ref="M193" ca="1">OFFSET($B$2,$I193,COLUMN(C:C),,)</f>
        <v>7.5</v>
      </c>
      <c r="N193" s="6" cm="1">
        <f t="array" aca="1" ref="N193" ca="1">OFFSET($B$2,$I193,COLUMN(D:D),,)</f>
        <v>36</v>
      </c>
      <c r="O193" s="6" cm="1">
        <f t="array" aca="1" ref="O193" ca="1">OFFSET($B$2,$I193,COLUMN(E:E),,)</f>
        <v>10</v>
      </c>
      <c r="P193" s="6" cm="1">
        <f t="array" aca="1" ref="P193" ca="1">_xlfn.IFS(AND(N193&gt;O193,O193&lt;120),0,TRUE,1)</f>
        <v>0</v>
      </c>
      <c r="Q193" s="52"/>
      <c r="R193" s="52"/>
      <c r="S193" s="52"/>
      <c r="Y193" s="6" t="str">
        <f>'2_MS_Inventory_deal'!$AZ193</f>
        <v>DC0819-001</v>
      </c>
      <c r="Z193" s="6">
        <f>'2_MS_Inventory_deal'!$BA193</f>
        <v>4</v>
      </c>
      <c r="AA193" s="6">
        <f ca="1">'2_MS_Inventory_deal'!$BB193</f>
        <v>0</v>
      </c>
    </row>
    <row r="194" spans="2:27">
      <c r="B194" s="6">
        <f ca="1">'1_MS_Order_deal'!$BF194</f>
        <v>192</v>
      </c>
      <c r="C194" s="6" t="str">
        <f ca="1">'1_MS_Order_deal'!$BM194</f>
        <v>DC0819-407</v>
      </c>
      <c r="D194" s="44">
        <f ca="1">'1_MS_Order_deal'!$BN194</f>
        <v>44737</v>
      </c>
      <c r="E194" s="6">
        <f ca="1">'1_MS_Order_deal'!$BO194</f>
        <v>10</v>
      </c>
      <c r="F194" s="6">
        <f ca="1">'1_MS_Order_deal'!$BP194</f>
        <v>66</v>
      </c>
      <c r="G194" s="6" cm="1">
        <f t="array" aca="1" ref="G194" ca="1">INDEX($AA$3:$AA$230,MATCH($C194&amp;$E194,$Y$3:$Y$230&amp;$Z$3:$Z$230,0))</f>
        <v>6</v>
      </c>
      <c r="H194" s="52"/>
      <c r="I194" s="6" cm="1">
        <f t="array" aca="1" ref="I194" ca="1">SMALL(IF(Inv_QTY&gt;0,ROW($B$3:$B$383)-2,9999),ROW(192:192))</f>
        <v>245</v>
      </c>
      <c r="J194" s="6">
        <v>192</v>
      </c>
      <c r="K194" s="6" t="str" cm="1">
        <f t="array" aca="1" ref="K194" ca="1">OFFSET($B$2,$I194,COLUMN(A:A),,)</f>
        <v>DC0819-407</v>
      </c>
      <c r="L194" s="44" cm="1">
        <f t="array" aca="1" ref="L194" ca="1">OFFSET($B$2,$I194,COLUMN(B:B),,)</f>
        <v>44744</v>
      </c>
      <c r="M194" s="6" cm="1">
        <f t="array" aca="1" ref="M194" ca="1">OFFSET($B$2,$I194,COLUMN(C:C),,)</f>
        <v>8.5</v>
      </c>
      <c r="N194" s="6" cm="1">
        <f t="array" aca="1" ref="N194" ca="1">OFFSET($B$2,$I194,COLUMN(D:D),,)</f>
        <v>48</v>
      </c>
      <c r="O194" s="6" cm="1">
        <f t="array" aca="1" ref="O194" ca="1">OFFSET($B$2,$I194,COLUMN(E:E),,)</f>
        <v>21</v>
      </c>
      <c r="P194" s="6" cm="1">
        <f t="array" aca="1" ref="P194" ca="1">_xlfn.IFS(AND(N194&gt;O194,O194&lt;120),0,TRUE,1)</f>
        <v>0</v>
      </c>
      <c r="Q194" s="52"/>
      <c r="R194" s="52"/>
      <c r="S194" s="52"/>
      <c r="Y194" s="6" t="str">
        <f>'2_MS_Inventory_deal'!$AZ194</f>
        <v>DC0819-001</v>
      </c>
      <c r="Z194" s="6">
        <f>'2_MS_Inventory_deal'!$BA194</f>
        <v>4.5</v>
      </c>
      <c r="AA194" s="6">
        <f ca="1">'2_MS_Inventory_deal'!$BB194</f>
        <v>0</v>
      </c>
    </row>
    <row r="195" spans="2:27">
      <c r="B195" s="6">
        <f ca="1">'1_MS_Order_deal'!$BF195</f>
        <v>193</v>
      </c>
      <c r="C195" s="6" t="str">
        <f ca="1">'1_MS_Order_deal'!$BM195</f>
        <v>DC0819-407</v>
      </c>
      <c r="D195" s="44">
        <f ca="1">'1_MS_Order_deal'!$BN195</f>
        <v>44737</v>
      </c>
      <c r="E195" s="6">
        <f ca="1">'1_MS_Order_deal'!$BO195</f>
        <v>10.5</v>
      </c>
      <c r="F195" s="6">
        <f ca="1">'1_MS_Order_deal'!$BP195</f>
        <v>60</v>
      </c>
      <c r="G195" s="6" cm="1">
        <f t="array" aca="1" ref="G195" ca="1">INDEX($AA$3:$AA$230,MATCH($C195&amp;$E195,$Y$3:$Y$230&amp;$Z$3:$Z$230,0))</f>
        <v>15</v>
      </c>
      <c r="H195" s="52"/>
      <c r="I195" s="6" cm="1">
        <f t="array" aca="1" ref="I195" ca="1">SMALL(IF(Inv_QTY&gt;0,ROW($B$3:$B$383)-2,9999),ROW(193:193))</f>
        <v>247</v>
      </c>
      <c r="J195" s="6">
        <v>193</v>
      </c>
      <c r="K195" s="6" t="str" cm="1">
        <f t="array" aca="1" ref="K195" ca="1">OFFSET($B$2,$I195,COLUMN(A:A),,)</f>
        <v>DC0819-407</v>
      </c>
      <c r="L195" s="44" cm="1">
        <f t="array" aca="1" ref="L195" ca="1">OFFSET($B$2,$I195,COLUMN(B:B),,)</f>
        <v>44744</v>
      </c>
      <c r="M195" s="6" cm="1">
        <f t="array" aca="1" ref="M195" ca="1">OFFSET($B$2,$I195,COLUMN(C:C),,)</f>
        <v>9.5</v>
      </c>
      <c r="N195" s="6" cm="1">
        <f t="array" aca="1" ref="N195" ca="1">OFFSET($B$2,$I195,COLUMN(D:D),,)</f>
        <v>48</v>
      </c>
      <c r="O195" s="6" cm="1">
        <f t="array" aca="1" ref="O195" ca="1">OFFSET($B$2,$I195,COLUMN(E:E),,)</f>
        <v>1</v>
      </c>
      <c r="P195" s="6" cm="1">
        <f t="array" aca="1" ref="P195" ca="1">_xlfn.IFS(AND(N195&gt;O195,O195&lt;120),0,TRUE,1)</f>
        <v>0</v>
      </c>
      <c r="Q195" s="52"/>
      <c r="R195" s="52"/>
      <c r="S195" s="52"/>
      <c r="Y195" s="6" t="str">
        <f>'2_MS_Inventory_deal'!$AZ195</f>
        <v>DC0819-001</v>
      </c>
      <c r="Z195" s="6">
        <f>'2_MS_Inventory_deal'!$BA195</f>
        <v>5</v>
      </c>
      <c r="AA195" s="6">
        <f ca="1">'2_MS_Inventory_deal'!$BB195</f>
        <v>1</v>
      </c>
    </row>
    <row r="196" spans="2:27">
      <c r="B196" s="6">
        <f ca="1">'1_MS_Order_deal'!$BF196</f>
        <v>194</v>
      </c>
      <c r="C196" s="6" t="str">
        <f ca="1">'1_MS_Order_deal'!$BM196</f>
        <v>DC0819-407</v>
      </c>
      <c r="D196" s="44">
        <f ca="1">'1_MS_Order_deal'!$BN196</f>
        <v>44737</v>
      </c>
      <c r="E196" s="6">
        <f ca="1">'1_MS_Order_deal'!$BO196</f>
        <v>11</v>
      </c>
      <c r="F196" s="6">
        <f ca="1">'1_MS_Order_deal'!$BP196</f>
        <v>42</v>
      </c>
      <c r="G196" s="6" cm="1">
        <f t="array" aca="1" ref="G196" ca="1">INDEX($AA$3:$AA$230,MATCH($C196&amp;$E196,$Y$3:$Y$230&amp;$Z$3:$Z$230,0))</f>
        <v>4</v>
      </c>
      <c r="H196" s="52"/>
      <c r="I196" s="6" cm="1">
        <f t="array" aca="1" ref="I196" ca="1">SMALL(IF(Inv_QTY&gt;0,ROW($B$3:$B$383)-2,9999),ROW(194:194))</f>
        <v>248</v>
      </c>
      <c r="J196" s="6">
        <v>194</v>
      </c>
      <c r="K196" s="6" t="str" cm="1">
        <f t="array" aca="1" ref="K196" ca="1">OFFSET($B$2,$I196,COLUMN(A:A),,)</f>
        <v>DC0819-407</v>
      </c>
      <c r="L196" s="44" cm="1">
        <f t="array" aca="1" ref="L196" ca="1">OFFSET($B$2,$I196,COLUMN(B:B),,)</f>
        <v>44744</v>
      </c>
      <c r="M196" s="6" cm="1">
        <f t="array" aca="1" ref="M196" ca="1">OFFSET($B$2,$I196,COLUMN(C:C),,)</f>
        <v>10</v>
      </c>
      <c r="N196" s="6" cm="1">
        <f t="array" aca="1" ref="N196" ca="1">OFFSET($B$2,$I196,COLUMN(D:D),,)</f>
        <v>42</v>
      </c>
      <c r="O196" s="6" cm="1">
        <f t="array" aca="1" ref="O196" ca="1">OFFSET($B$2,$I196,COLUMN(E:E),,)</f>
        <v>6</v>
      </c>
      <c r="P196" s="6" cm="1">
        <f t="array" aca="1" ref="P196" ca="1">_xlfn.IFS(AND(N196&gt;O196,O196&lt;120),0,TRUE,1)</f>
        <v>0</v>
      </c>
      <c r="Q196" s="52"/>
      <c r="R196" s="52"/>
      <c r="S196" s="52"/>
      <c r="Y196" s="6" t="str">
        <f>'2_MS_Inventory_deal'!$AZ196</f>
        <v>DC0819-001</v>
      </c>
      <c r="Z196" s="6">
        <f>'2_MS_Inventory_deal'!$BA196</f>
        <v>5.5</v>
      </c>
      <c r="AA196" s="6">
        <f ca="1">'2_MS_Inventory_deal'!$BB196</f>
        <v>1</v>
      </c>
    </row>
    <row r="197" spans="2:27">
      <c r="B197" s="6">
        <f ca="1">'1_MS_Order_deal'!$BF197</f>
        <v>195</v>
      </c>
      <c r="C197" s="6" t="str">
        <f ca="1">'1_MS_Order_deal'!$BM197</f>
        <v>DC0819-407</v>
      </c>
      <c r="D197" s="44">
        <f ca="1">'1_MS_Order_deal'!$BN197</f>
        <v>44737</v>
      </c>
      <c r="E197" s="6">
        <f ca="1">'1_MS_Order_deal'!$BO197</f>
        <v>11.5</v>
      </c>
      <c r="F197" s="6">
        <f ca="1">'1_MS_Order_deal'!$BP197</f>
        <v>30</v>
      </c>
      <c r="G197" s="6" cm="1">
        <f t="array" aca="1" ref="G197" ca="1">INDEX($AA$3:$AA$230,MATCH($C197&amp;$E197,$Y$3:$Y$230&amp;$Z$3:$Z$230,0))</f>
        <v>2</v>
      </c>
      <c r="H197" s="52"/>
      <c r="I197" s="6" cm="1">
        <f t="array" aca="1" ref="I197" ca="1">SMALL(IF(Inv_QTY&gt;0,ROW($B$3:$B$383)-2,9999),ROW(195:195))</f>
        <v>249</v>
      </c>
      <c r="J197" s="6">
        <v>195</v>
      </c>
      <c r="K197" s="6" t="str" cm="1">
        <f t="array" aca="1" ref="K197" ca="1">OFFSET($B$2,$I197,COLUMN(A:A),,)</f>
        <v>DC0819-407</v>
      </c>
      <c r="L197" s="44" cm="1">
        <f t="array" aca="1" ref="L197" ca="1">OFFSET($B$2,$I197,COLUMN(B:B),,)</f>
        <v>44744</v>
      </c>
      <c r="M197" s="6" cm="1">
        <f t="array" aca="1" ref="M197" ca="1">OFFSET($B$2,$I197,COLUMN(C:C),,)</f>
        <v>10.5</v>
      </c>
      <c r="N197" s="6" cm="1">
        <f t="array" aca="1" ref="N197" ca="1">OFFSET($B$2,$I197,COLUMN(D:D),,)</f>
        <v>42</v>
      </c>
      <c r="O197" s="6" cm="1">
        <f t="array" aca="1" ref="O197" ca="1">OFFSET($B$2,$I197,COLUMN(E:E),,)</f>
        <v>15</v>
      </c>
      <c r="P197" s="6" cm="1">
        <f t="array" aca="1" ref="P197" ca="1">_xlfn.IFS(AND(N197&gt;O197,O197&lt;120),0,TRUE,1)</f>
        <v>0</v>
      </c>
      <c r="Q197" s="52"/>
      <c r="R197" s="52"/>
      <c r="S197" s="52"/>
      <c r="Y197" s="6" t="str">
        <f>'2_MS_Inventory_deal'!$AZ197</f>
        <v>DC0819-001</v>
      </c>
      <c r="Z197" s="6">
        <f>'2_MS_Inventory_deal'!$BA197</f>
        <v>6</v>
      </c>
      <c r="AA197" s="6">
        <f ca="1">'2_MS_Inventory_deal'!$BB197</f>
        <v>0</v>
      </c>
    </row>
    <row r="198" spans="2:27">
      <c r="B198" s="6">
        <f ca="1">'1_MS_Order_deal'!$BF198</f>
        <v>196</v>
      </c>
      <c r="C198" s="6" t="str">
        <f ca="1">'1_MS_Order_deal'!$BM198</f>
        <v>DC0819-407</v>
      </c>
      <c r="D198" s="44">
        <f ca="1">'1_MS_Order_deal'!$BN198</f>
        <v>44737</v>
      </c>
      <c r="E198" s="6">
        <f ca="1">'1_MS_Order_deal'!$BO198</f>
        <v>12</v>
      </c>
      <c r="F198" s="6">
        <f ca="1">'1_MS_Order_deal'!$BP198</f>
        <v>24</v>
      </c>
      <c r="G198" s="6" cm="1">
        <f t="array" aca="1" ref="G198" ca="1">INDEX($AA$3:$AA$230,MATCH($C198&amp;$E198,$Y$3:$Y$230&amp;$Z$3:$Z$230,0))</f>
        <v>0</v>
      </c>
      <c r="H198" s="52"/>
      <c r="I198" s="6" cm="1">
        <f t="array" aca="1" ref="I198" ca="1">SMALL(IF(Inv_QTY&gt;0,ROW($B$3:$B$383)-2,9999),ROW(196:196))</f>
        <v>250</v>
      </c>
      <c r="J198" s="6">
        <v>196</v>
      </c>
      <c r="K198" s="6" t="str" cm="1">
        <f t="array" aca="1" ref="K198" ca="1">OFFSET($B$2,$I198,COLUMN(A:A),,)</f>
        <v>DC0819-407</v>
      </c>
      <c r="L198" s="44" cm="1">
        <f t="array" aca="1" ref="L198" ca="1">OFFSET($B$2,$I198,COLUMN(B:B),,)</f>
        <v>44744</v>
      </c>
      <c r="M198" s="6" cm="1">
        <f t="array" aca="1" ref="M198" ca="1">OFFSET($B$2,$I198,COLUMN(C:C),,)</f>
        <v>11</v>
      </c>
      <c r="N198" s="6" cm="1">
        <f t="array" aca="1" ref="N198" ca="1">OFFSET($B$2,$I198,COLUMN(D:D),,)</f>
        <v>30</v>
      </c>
      <c r="O198" s="6" cm="1">
        <f t="array" aca="1" ref="O198" ca="1">OFFSET($B$2,$I198,COLUMN(E:E),,)</f>
        <v>4</v>
      </c>
      <c r="P198" s="6" cm="1">
        <f t="array" aca="1" ref="P198" ca="1">_xlfn.IFS(AND(N198&gt;O198,O198&lt;120),0,TRUE,1)</f>
        <v>0</v>
      </c>
      <c r="Q198" s="52"/>
      <c r="R198" s="52"/>
      <c r="S198" s="52"/>
      <c r="Y198" s="6" t="str">
        <f>'2_MS_Inventory_deal'!$AZ198</f>
        <v>DC0819-001</v>
      </c>
      <c r="Z198" s="6">
        <f>'2_MS_Inventory_deal'!$BA198</f>
        <v>6.5</v>
      </c>
      <c r="AA198" s="6">
        <f ca="1">'2_MS_Inventory_deal'!$BB198</f>
        <v>1</v>
      </c>
    </row>
    <row r="199" spans="2:27">
      <c r="B199" s="6">
        <f ca="1">'1_MS_Order_deal'!$BF199</f>
        <v>197</v>
      </c>
      <c r="C199" s="6" t="str">
        <f ca="1">'1_MS_Order_deal'!$BM199</f>
        <v>DC0819-407</v>
      </c>
      <c r="D199" s="44">
        <f ca="1">'1_MS_Order_deal'!$BN199</f>
        <v>44737</v>
      </c>
      <c r="E199" s="6">
        <f ca="1">'1_MS_Order_deal'!$BO199</f>
        <v>12.5</v>
      </c>
      <c r="F199" s="6">
        <f ca="1">'1_MS_Order_deal'!$BP199</f>
        <v>6</v>
      </c>
      <c r="G199" s="6" cm="1">
        <f t="array" aca="1" ref="G199" ca="1">INDEX($AA$3:$AA$230,MATCH($C199&amp;$E199,$Y$3:$Y$230&amp;$Z$3:$Z$230,0))</f>
        <v>0</v>
      </c>
      <c r="H199" s="52"/>
      <c r="I199" s="6" cm="1">
        <f t="array" aca="1" ref="I199" ca="1">SMALL(IF(Inv_QTY&gt;0,ROW($B$3:$B$383)-2,9999),ROW(197:197))</f>
        <v>251</v>
      </c>
      <c r="J199" s="6">
        <v>197</v>
      </c>
      <c r="K199" s="6" t="str" cm="1">
        <f t="array" aca="1" ref="K199" ca="1">OFFSET($B$2,$I199,COLUMN(A:A),,)</f>
        <v>DC0819-407</v>
      </c>
      <c r="L199" s="44" cm="1">
        <f t="array" aca="1" ref="L199" ca="1">OFFSET($B$2,$I199,COLUMN(B:B),,)</f>
        <v>44744</v>
      </c>
      <c r="M199" s="6" cm="1">
        <f t="array" aca="1" ref="M199" ca="1">OFFSET($B$2,$I199,COLUMN(C:C),,)</f>
        <v>11.5</v>
      </c>
      <c r="N199" s="6" cm="1">
        <f t="array" aca="1" ref="N199" ca="1">OFFSET($B$2,$I199,COLUMN(D:D),,)</f>
        <v>18</v>
      </c>
      <c r="O199" s="6" cm="1">
        <f t="array" aca="1" ref="O199" ca="1">OFFSET($B$2,$I199,COLUMN(E:E),,)</f>
        <v>2</v>
      </c>
      <c r="P199" s="6" cm="1">
        <f t="array" aca="1" ref="P199" ca="1">_xlfn.IFS(AND(N199&gt;O199,O199&lt;120),0,TRUE,1)</f>
        <v>0</v>
      </c>
      <c r="Q199" s="52"/>
      <c r="R199" s="52"/>
      <c r="S199" s="52"/>
      <c r="Y199" s="6" t="str">
        <f>'2_MS_Inventory_deal'!$AZ199</f>
        <v>DC0819-001</v>
      </c>
      <c r="Z199" s="6">
        <f>'2_MS_Inventory_deal'!$BA199</f>
        <v>7</v>
      </c>
      <c r="AA199" s="6">
        <f ca="1">'2_MS_Inventory_deal'!$BB199</f>
        <v>9</v>
      </c>
    </row>
    <row r="200" spans="2:27">
      <c r="B200" s="6">
        <f ca="1">'1_MS_Order_deal'!$BF200</f>
        <v>198</v>
      </c>
      <c r="C200" s="6" t="str">
        <f ca="1">'1_MS_Order_deal'!$BM200</f>
        <v>DC0819-407</v>
      </c>
      <c r="D200" s="44">
        <f ca="1">'1_MS_Order_deal'!$BN200</f>
        <v>44737</v>
      </c>
      <c r="E200" s="6">
        <f ca="1">'1_MS_Order_deal'!$BO200</f>
        <v>13</v>
      </c>
      <c r="F200" s="6">
        <f ca="1">'1_MS_Order_deal'!$BP200</f>
        <v>18</v>
      </c>
      <c r="G200" s="6" cm="1">
        <f t="array" aca="1" ref="G200" ca="1">INDEX($AA$3:$AA$230,MATCH($C200&amp;$E200,$Y$3:$Y$230&amp;$Z$3:$Z$230,0))</f>
        <v>6</v>
      </c>
      <c r="H200" s="52"/>
      <c r="I200" s="6" cm="1">
        <f t="array" aca="1" ref="I200" ca="1">SMALL(IF(Inv_QTY&gt;0,ROW($B$3:$B$383)-2,9999),ROW(198:198))</f>
        <v>254</v>
      </c>
      <c r="J200" s="6">
        <v>198</v>
      </c>
      <c r="K200" s="6" t="str" cm="1">
        <f t="array" aca="1" ref="K200" ca="1">OFFSET($B$2,$I200,COLUMN(A:A),,)</f>
        <v>DJ5961-780</v>
      </c>
      <c r="L200" s="44" cm="1">
        <f t="array" aca="1" ref="L200" ca="1">OFFSET($B$2,$I200,COLUMN(B:B),,)</f>
        <v>44744</v>
      </c>
      <c r="M200" s="6" cm="1">
        <f t="array" aca="1" ref="M200" ca="1">OFFSET($B$2,$I200,COLUMN(C:C),,)</f>
        <v>5</v>
      </c>
      <c r="N200" s="6" cm="1">
        <f t="array" aca="1" ref="N200" ca="1">OFFSET($B$2,$I200,COLUMN(D:D),,)</f>
        <v>6</v>
      </c>
      <c r="O200" s="6" cm="1">
        <f t="array" aca="1" ref="O200" ca="1">OFFSET($B$2,$I200,COLUMN(E:E),,)</f>
        <v>6</v>
      </c>
      <c r="P200" s="6" cm="1">
        <f t="array" aca="1" ref="P200" ca="1">_xlfn.IFS(AND(N200&gt;O200,O200&lt;120),0,TRUE,1)</f>
        <v>1</v>
      </c>
      <c r="Q200" s="52"/>
      <c r="R200" s="52"/>
      <c r="S200" s="52"/>
      <c r="Y200" s="6" t="str">
        <f>'2_MS_Inventory_deal'!$AZ200</f>
        <v>DC0819-001</v>
      </c>
      <c r="Z200" s="6">
        <f>'2_MS_Inventory_deal'!$BA200</f>
        <v>7.5</v>
      </c>
      <c r="AA200" s="6">
        <f ca="1">'2_MS_Inventory_deal'!$BB200</f>
        <v>1</v>
      </c>
    </row>
    <row r="201" spans="2:27">
      <c r="B201" s="6">
        <f ca="1">'1_MS_Order_deal'!$BF201</f>
        <v>199</v>
      </c>
      <c r="C201" s="6" t="str">
        <f ca="1">'1_MS_Order_deal'!$BM201</f>
        <v>DA5640-407</v>
      </c>
      <c r="D201" s="44">
        <f ca="1">'1_MS_Order_deal'!$BN201</f>
        <v>44737</v>
      </c>
      <c r="E201" s="6">
        <f ca="1">'1_MS_Order_deal'!$BO201</f>
        <v>4</v>
      </c>
      <c r="F201" s="6">
        <f ca="1">'1_MS_Order_deal'!$BP201</f>
        <v>6</v>
      </c>
      <c r="G201" s="6" cm="1">
        <f t="array" aca="1" ref="G201" ca="1">INDEX($AA$3:$AA$230,MATCH($C201&amp;$E201,$Y$3:$Y$230&amp;$Z$3:$Z$230,0))</f>
        <v>3</v>
      </c>
      <c r="H201" s="52"/>
      <c r="I201" s="6" cm="1">
        <f t="array" aca="1" ref="I201" ca="1">SMALL(IF(Inv_QTY&gt;0,ROW($B$3:$B$383)-2,9999),ROW(199:199))</f>
        <v>255</v>
      </c>
      <c r="J201" s="6">
        <v>199</v>
      </c>
      <c r="K201" s="6" t="str" cm="1">
        <f t="array" aca="1" ref="K201" ca="1">OFFSET($B$2,$I201,COLUMN(A:A),,)</f>
        <v>DJ5961-780</v>
      </c>
      <c r="L201" s="44" cm="1">
        <f t="array" aca="1" ref="L201" ca="1">OFFSET($B$2,$I201,COLUMN(B:B),,)</f>
        <v>44744</v>
      </c>
      <c r="M201" s="6" cm="1">
        <f t="array" aca="1" ref="M201" ca="1">OFFSET($B$2,$I201,COLUMN(C:C),,)</f>
        <v>7</v>
      </c>
      <c r="N201" s="6" cm="1">
        <f t="array" aca="1" ref="N201" ca="1">OFFSET($B$2,$I201,COLUMN(D:D),,)</f>
        <v>306</v>
      </c>
      <c r="O201" s="6" cm="1">
        <f t="array" aca="1" ref="O201" ca="1">OFFSET($B$2,$I201,COLUMN(E:E),,)</f>
        <v>6</v>
      </c>
      <c r="P201" s="6" cm="1">
        <f t="array" aca="1" ref="P201" ca="1">_xlfn.IFS(AND(N201&gt;O201,O201&lt;120),0,TRUE,1)</f>
        <v>0</v>
      </c>
      <c r="Q201" s="52"/>
      <c r="R201" s="52"/>
      <c r="S201" s="52"/>
      <c r="Y201" s="6" t="str">
        <f>'2_MS_Inventory_deal'!$AZ201</f>
        <v>DC0819-001</v>
      </c>
      <c r="Z201" s="6">
        <f>'2_MS_Inventory_deal'!$BA201</f>
        <v>8</v>
      </c>
      <c r="AA201" s="6">
        <f ca="1">'2_MS_Inventory_deal'!$BB201</f>
        <v>8</v>
      </c>
    </row>
    <row r="202" spans="2:27">
      <c r="B202" s="6">
        <f ca="1">'1_MS_Order_deal'!$BF202</f>
        <v>200</v>
      </c>
      <c r="C202" s="6" t="str">
        <f ca="1">'1_MS_Order_deal'!$BM202</f>
        <v>DA5640-407</v>
      </c>
      <c r="D202" s="44">
        <f ca="1">'1_MS_Order_deal'!$BN202</f>
        <v>44737</v>
      </c>
      <c r="E202" s="6">
        <f ca="1">'1_MS_Order_deal'!$BO202</f>
        <v>4.5</v>
      </c>
      <c r="F202" s="6">
        <f ca="1">'1_MS_Order_deal'!$BP202</f>
        <v>42</v>
      </c>
      <c r="G202" s="6" cm="1">
        <f t="array" aca="1" ref="G202" ca="1">INDEX($AA$3:$AA$230,MATCH($C202&amp;$E202,$Y$3:$Y$230&amp;$Z$3:$Z$230,0))</f>
        <v>6</v>
      </c>
      <c r="H202" s="52"/>
      <c r="I202" s="6" cm="1">
        <f t="array" aca="1" ref="I202" ca="1">SMALL(IF(Inv_QTY&gt;0,ROW($B$3:$B$383)-2,9999),ROW(200:200))</f>
        <v>256</v>
      </c>
      <c r="J202" s="6">
        <v>200</v>
      </c>
      <c r="K202" s="6" t="str" cm="1">
        <f t="array" aca="1" ref="K202" ca="1">OFFSET($B$2,$I202,COLUMN(A:A),,)</f>
        <v>DJ5961-780</v>
      </c>
      <c r="L202" s="44" cm="1">
        <f t="array" aca="1" ref="L202" ca="1">OFFSET($B$2,$I202,COLUMN(B:B),,)</f>
        <v>44744</v>
      </c>
      <c r="M202" s="6" cm="1">
        <f t="array" aca="1" ref="M202" ca="1">OFFSET($B$2,$I202,COLUMN(C:C),,)</f>
        <v>7.5</v>
      </c>
      <c r="N202" s="6" cm="1">
        <f t="array" aca="1" ref="N202" ca="1">OFFSET($B$2,$I202,COLUMN(D:D),,)</f>
        <v>48</v>
      </c>
      <c r="O202" s="6" cm="1">
        <f t="array" aca="1" ref="O202" ca="1">OFFSET($B$2,$I202,COLUMN(E:E),,)</f>
        <v>64</v>
      </c>
      <c r="P202" s="6" cm="1">
        <f t="array" aca="1" ref="P202" ca="1">_xlfn.IFS(AND(N202&gt;O202,O202&lt;120),0,TRUE,1)</f>
        <v>1</v>
      </c>
      <c r="Q202" s="52"/>
      <c r="R202" s="52"/>
      <c r="S202" s="52"/>
      <c r="Y202" s="6" t="str">
        <f>'2_MS_Inventory_deal'!$AZ202</f>
        <v>DC0819-001</v>
      </c>
      <c r="Z202" s="6">
        <f>'2_MS_Inventory_deal'!$BA202</f>
        <v>8.5</v>
      </c>
      <c r="AA202" s="6">
        <f ca="1">'2_MS_Inventory_deal'!$BB202</f>
        <v>3</v>
      </c>
    </row>
    <row r="203" spans="2:27">
      <c r="B203" s="6">
        <f ca="1">'1_MS_Order_deal'!$BF203</f>
        <v>201</v>
      </c>
      <c r="C203" s="6" t="str">
        <f ca="1">'1_MS_Order_deal'!$BM203</f>
        <v>DA5640-407</v>
      </c>
      <c r="D203" s="44">
        <f ca="1">'1_MS_Order_deal'!$BN203</f>
        <v>44737</v>
      </c>
      <c r="E203" s="6">
        <f ca="1">'1_MS_Order_deal'!$BO203</f>
        <v>5</v>
      </c>
      <c r="F203" s="6">
        <f ca="1">'1_MS_Order_deal'!$BP203</f>
        <v>42</v>
      </c>
      <c r="G203" s="6" cm="1">
        <f t="array" aca="1" ref="G203" ca="1">INDEX($AA$3:$AA$230,MATCH($C203&amp;$E203,$Y$3:$Y$230&amp;$Z$3:$Z$230,0))</f>
        <v>12</v>
      </c>
      <c r="H203" s="52"/>
      <c r="I203" s="6" cm="1">
        <f t="array" aca="1" ref="I203" ca="1">SMALL(IF(Inv_QTY&gt;0,ROW($B$3:$B$383)-2,9999),ROW(201:201))</f>
        <v>257</v>
      </c>
      <c r="J203" s="6">
        <v>201</v>
      </c>
      <c r="K203" s="6" t="str" cm="1">
        <f t="array" aca="1" ref="K203" ca="1">OFFSET($B$2,$I203,COLUMN(A:A),,)</f>
        <v>DJ5961-780</v>
      </c>
      <c r="L203" s="44" cm="1">
        <f t="array" aca="1" ref="L203" ca="1">OFFSET($B$2,$I203,COLUMN(B:B),,)</f>
        <v>44744</v>
      </c>
      <c r="M203" s="6" cm="1">
        <f t="array" aca="1" ref="M203" ca="1">OFFSET($B$2,$I203,COLUMN(C:C),,)</f>
        <v>8</v>
      </c>
      <c r="N203" s="6" cm="1">
        <f t="array" aca="1" ref="N203" ca="1">OFFSET($B$2,$I203,COLUMN(D:D),,)</f>
        <v>528</v>
      </c>
      <c r="O203" s="6" cm="1">
        <f t="array" aca="1" ref="O203" ca="1">OFFSET($B$2,$I203,COLUMN(E:E),,)</f>
        <v>302</v>
      </c>
      <c r="P203" s="6" cm="1">
        <f t="array" aca="1" ref="P203" ca="1">_xlfn.IFS(AND(N203&gt;O203,O203&lt;120),0,TRUE,1)</f>
        <v>1</v>
      </c>
      <c r="Q203" s="52"/>
      <c r="R203" s="52"/>
      <c r="S203" s="52"/>
      <c r="Y203" s="6" t="str">
        <f>'2_MS_Inventory_deal'!$AZ203</f>
        <v>DC0819-001</v>
      </c>
      <c r="Z203" s="6">
        <f>'2_MS_Inventory_deal'!$BA203</f>
        <v>9</v>
      </c>
      <c r="AA203" s="6">
        <f ca="1">'2_MS_Inventory_deal'!$BB203</f>
        <v>43</v>
      </c>
    </row>
    <row r="204" spans="2:27">
      <c r="B204" s="6">
        <f ca="1">'1_MS_Order_deal'!$BF204</f>
        <v>202</v>
      </c>
      <c r="C204" s="6" t="str">
        <f ca="1">'1_MS_Order_deal'!$BM204</f>
        <v>DA5640-407</v>
      </c>
      <c r="D204" s="44">
        <f ca="1">'1_MS_Order_deal'!$BN204</f>
        <v>44737</v>
      </c>
      <c r="E204" s="6">
        <f ca="1">'1_MS_Order_deal'!$BO204</f>
        <v>5.5</v>
      </c>
      <c r="F204" s="6">
        <f ca="1">'1_MS_Order_deal'!$BP204</f>
        <v>54</v>
      </c>
      <c r="G204" s="6" cm="1">
        <f t="array" aca="1" ref="G204" ca="1">INDEX($AA$3:$AA$230,MATCH($C204&amp;$E204,$Y$3:$Y$230&amp;$Z$3:$Z$230,0))</f>
        <v>13</v>
      </c>
      <c r="H204" s="52"/>
      <c r="I204" s="6" cm="1">
        <f t="array" aca="1" ref="I204" ca="1">SMALL(IF(Inv_QTY&gt;0,ROW($B$3:$B$383)-2,9999),ROW(202:202))</f>
        <v>258</v>
      </c>
      <c r="J204" s="6">
        <v>202</v>
      </c>
      <c r="K204" s="6" t="str" cm="1">
        <f t="array" aca="1" ref="K204" ca="1">OFFSET($B$2,$I204,COLUMN(A:A),,)</f>
        <v>DJ5961-780</v>
      </c>
      <c r="L204" s="44" cm="1">
        <f t="array" aca="1" ref="L204" ca="1">OFFSET($B$2,$I204,COLUMN(B:B),,)</f>
        <v>44744</v>
      </c>
      <c r="M204" s="6" cm="1">
        <f t="array" aca="1" ref="M204" ca="1">OFFSET($B$2,$I204,COLUMN(C:C),,)</f>
        <v>8.5</v>
      </c>
      <c r="N204" s="6" cm="1">
        <f t="array" aca="1" ref="N204" ca="1">OFFSET($B$2,$I204,COLUMN(D:D),,)</f>
        <v>96</v>
      </c>
      <c r="O204" s="6" cm="1">
        <f t="array" aca="1" ref="O204" ca="1">OFFSET($B$2,$I204,COLUMN(E:E),,)</f>
        <v>10</v>
      </c>
      <c r="P204" s="6" cm="1">
        <f t="array" aca="1" ref="P204" ca="1">_xlfn.IFS(AND(N204&gt;O204,O204&lt;120),0,TRUE,1)</f>
        <v>0</v>
      </c>
      <c r="Q204" s="52"/>
      <c r="R204" s="52"/>
      <c r="S204" s="52"/>
      <c r="Y204" s="6" t="str">
        <f>'2_MS_Inventory_deal'!$AZ204</f>
        <v>DC0819-001</v>
      </c>
      <c r="Z204" s="6">
        <f>'2_MS_Inventory_deal'!$BA204</f>
        <v>9.5</v>
      </c>
      <c r="AA204" s="6">
        <f ca="1">'2_MS_Inventory_deal'!$BB204</f>
        <v>0</v>
      </c>
    </row>
    <row r="205" spans="2:27">
      <c r="B205" s="6">
        <f ca="1">'1_MS_Order_deal'!$BF205</f>
        <v>203</v>
      </c>
      <c r="C205" s="6" t="str">
        <f ca="1">'1_MS_Order_deal'!$BM205</f>
        <v>DA5640-407</v>
      </c>
      <c r="D205" s="44">
        <f ca="1">'1_MS_Order_deal'!$BN205</f>
        <v>44737</v>
      </c>
      <c r="E205" s="6">
        <f ca="1">'1_MS_Order_deal'!$BO205</f>
        <v>6</v>
      </c>
      <c r="F205" s="6">
        <f ca="1">'1_MS_Order_deal'!$BP205</f>
        <v>72</v>
      </c>
      <c r="G205" s="6" cm="1">
        <f t="array" aca="1" ref="G205" ca="1">INDEX($AA$3:$AA$230,MATCH($C205&amp;$E205,$Y$3:$Y$230&amp;$Z$3:$Z$230,0))</f>
        <v>0</v>
      </c>
      <c r="H205" s="52"/>
      <c r="I205" s="6" cm="1">
        <f t="array" aca="1" ref="I205" ca="1">SMALL(IF(Inv_QTY&gt;0,ROW($B$3:$B$383)-2,9999),ROW(203:203))</f>
        <v>259</v>
      </c>
      <c r="J205" s="6">
        <v>203</v>
      </c>
      <c r="K205" s="6" t="str" cm="1">
        <f t="array" aca="1" ref="K205" ca="1">OFFSET($B$2,$I205,COLUMN(A:A),,)</f>
        <v>DJ5961-780</v>
      </c>
      <c r="L205" s="44" cm="1">
        <f t="array" aca="1" ref="L205" ca="1">OFFSET($B$2,$I205,COLUMN(B:B),,)</f>
        <v>44744</v>
      </c>
      <c r="M205" s="6" cm="1">
        <f t="array" aca="1" ref="M205" ca="1">OFFSET($B$2,$I205,COLUMN(C:C),,)</f>
        <v>9</v>
      </c>
      <c r="N205" s="6" cm="1">
        <f t="array" aca="1" ref="N205" ca="1">OFFSET($B$2,$I205,COLUMN(D:D),,)</f>
        <v>720</v>
      </c>
      <c r="O205" s="6" cm="1">
        <f t="array" aca="1" ref="O205" ca="1">OFFSET($B$2,$I205,COLUMN(E:E),,)</f>
        <v>678</v>
      </c>
      <c r="P205" s="6" cm="1">
        <f t="array" aca="1" ref="P205" ca="1">_xlfn.IFS(AND(N205&gt;O205,O205&lt;120),0,TRUE,1)</f>
        <v>1</v>
      </c>
      <c r="Q205" s="52"/>
      <c r="R205" s="52"/>
      <c r="S205" s="52"/>
      <c r="Y205" s="6" t="str">
        <f>'2_MS_Inventory_deal'!$AZ205</f>
        <v>DC0819-001</v>
      </c>
      <c r="Z205" s="6">
        <f>'2_MS_Inventory_deal'!$BA205</f>
        <v>10</v>
      </c>
      <c r="AA205" s="6">
        <f ca="1">'2_MS_Inventory_deal'!$BB205</f>
        <v>2</v>
      </c>
    </row>
    <row r="206" spans="2:27">
      <c r="B206" s="6">
        <f ca="1">'1_MS_Order_deal'!$BF206</f>
        <v>204</v>
      </c>
      <c r="C206" s="6" t="str">
        <f ca="1">'1_MS_Order_deal'!$BM206</f>
        <v>DA5640-407</v>
      </c>
      <c r="D206" s="44">
        <f ca="1">'1_MS_Order_deal'!$BN206</f>
        <v>44737</v>
      </c>
      <c r="E206" s="6">
        <f ca="1">'1_MS_Order_deal'!$BO206</f>
        <v>6.5</v>
      </c>
      <c r="F206" s="6">
        <f ca="1">'1_MS_Order_deal'!$BP206</f>
        <v>174</v>
      </c>
      <c r="G206" s="6" cm="1">
        <f t="array" aca="1" ref="G206" ca="1">INDEX($AA$3:$AA$230,MATCH($C206&amp;$E206,$Y$3:$Y$230&amp;$Z$3:$Z$230,0))</f>
        <v>11</v>
      </c>
      <c r="H206" s="52"/>
      <c r="I206" s="6" cm="1">
        <f t="array" aca="1" ref="I206" ca="1">SMALL(IF(Inv_QTY&gt;0,ROW($B$3:$B$383)-2,9999),ROW(204:204))</f>
        <v>260</v>
      </c>
      <c r="J206" s="6">
        <v>204</v>
      </c>
      <c r="K206" s="6" t="str" cm="1">
        <f t="array" aca="1" ref="K206" ca="1">OFFSET($B$2,$I206,COLUMN(A:A),,)</f>
        <v>DJ5961-780</v>
      </c>
      <c r="L206" s="44" cm="1">
        <f t="array" aca="1" ref="L206" ca="1">OFFSET($B$2,$I206,COLUMN(B:B),,)</f>
        <v>44744</v>
      </c>
      <c r="M206" s="6" cm="1">
        <f t="array" aca="1" ref="M206" ca="1">OFFSET($B$2,$I206,COLUMN(C:C),,)</f>
        <v>9.5</v>
      </c>
      <c r="N206" s="6" cm="1">
        <f t="array" aca="1" ref="N206" ca="1">OFFSET($B$2,$I206,COLUMN(D:D),,)</f>
        <v>132</v>
      </c>
      <c r="O206" s="6" cm="1">
        <f t="array" aca="1" ref="O206" ca="1">OFFSET($B$2,$I206,COLUMN(E:E),,)</f>
        <v>20</v>
      </c>
      <c r="P206" s="6" cm="1">
        <f t="array" aca="1" ref="P206" ca="1">_xlfn.IFS(AND(N206&gt;O206,O206&lt;120),0,TRUE,1)</f>
        <v>0</v>
      </c>
      <c r="Q206" s="52"/>
      <c r="R206" s="52"/>
      <c r="S206" s="52"/>
      <c r="Y206" s="6" t="str">
        <f>'2_MS_Inventory_deal'!$AZ206</f>
        <v>DC0819-001</v>
      </c>
      <c r="Z206" s="6">
        <f>'2_MS_Inventory_deal'!$BA206</f>
        <v>10.5</v>
      </c>
      <c r="AA206" s="6">
        <f ca="1">'2_MS_Inventory_deal'!$BB206</f>
        <v>1</v>
      </c>
    </row>
    <row r="207" spans="2:27">
      <c r="B207" s="6">
        <f ca="1">'1_MS_Order_deal'!$BF207</f>
        <v>205</v>
      </c>
      <c r="C207" s="6" t="str">
        <f ca="1">'1_MS_Order_deal'!$BM207</f>
        <v>DA5640-407</v>
      </c>
      <c r="D207" s="44">
        <f ca="1">'1_MS_Order_deal'!$BN207</f>
        <v>44737</v>
      </c>
      <c r="E207" s="6">
        <f ca="1">'1_MS_Order_deal'!$BO207</f>
        <v>7</v>
      </c>
      <c r="F207" s="6">
        <f ca="1">'1_MS_Order_deal'!$BP207</f>
        <v>288</v>
      </c>
      <c r="G207" s="6" cm="1">
        <f t="array" aca="1" ref="G207" ca="1">INDEX($AA$3:$AA$230,MATCH($C207&amp;$E207,$Y$3:$Y$230&amp;$Z$3:$Z$230,0))</f>
        <v>11</v>
      </c>
      <c r="H207" s="52"/>
      <c r="I207" s="6" cm="1">
        <f t="array" aca="1" ref="I207" ca="1">SMALL(IF(Inv_QTY&gt;0,ROW($B$3:$B$383)-2,9999),ROW(205:205))</f>
        <v>261</v>
      </c>
      <c r="J207" s="6">
        <v>205</v>
      </c>
      <c r="K207" s="6" t="str" cm="1">
        <f t="array" aca="1" ref="K207" ca="1">OFFSET($B$2,$I207,COLUMN(A:A),,)</f>
        <v>DJ5961-780</v>
      </c>
      <c r="L207" s="44" cm="1">
        <f t="array" aca="1" ref="L207" ca="1">OFFSET($B$2,$I207,COLUMN(B:B),,)</f>
        <v>44744</v>
      </c>
      <c r="M207" s="6" cm="1">
        <f t="array" aca="1" ref="M207" ca="1">OFFSET($B$2,$I207,COLUMN(C:C),,)</f>
        <v>10</v>
      </c>
      <c r="N207" s="6" cm="1">
        <f t="array" aca="1" ref="N207" ca="1">OFFSET($B$2,$I207,COLUMN(D:D),,)</f>
        <v>594</v>
      </c>
      <c r="O207" s="6" cm="1">
        <f t="array" aca="1" ref="O207" ca="1">OFFSET($B$2,$I207,COLUMN(E:E),,)</f>
        <v>788</v>
      </c>
      <c r="P207" s="6" cm="1">
        <f t="array" aca="1" ref="P207" ca="1">_xlfn.IFS(AND(N207&gt;O207,O207&lt;120),0,TRUE,1)</f>
        <v>1</v>
      </c>
      <c r="Q207" s="52"/>
      <c r="R207" s="52"/>
      <c r="S207" s="52"/>
      <c r="Y207" s="6" t="str">
        <f>'2_MS_Inventory_deal'!$AZ207</f>
        <v>DC0819-001</v>
      </c>
      <c r="Z207" s="6">
        <f>'2_MS_Inventory_deal'!$BA207</f>
        <v>11</v>
      </c>
      <c r="AA207" s="6">
        <f ca="1">'2_MS_Inventory_deal'!$BB207</f>
        <v>1</v>
      </c>
    </row>
    <row r="208" spans="2:27">
      <c r="B208" s="6">
        <f ca="1">'1_MS_Order_deal'!$BF208</f>
        <v>206</v>
      </c>
      <c r="C208" s="6" t="str">
        <f ca="1">'1_MS_Order_deal'!$BM208</f>
        <v>DA5640-407</v>
      </c>
      <c r="D208" s="44">
        <f ca="1">'1_MS_Order_deal'!$BN208</f>
        <v>44737</v>
      </c>
      <c r="E208" s="6">
        <f ca="1">'1_MS_Order_deal'!$BO208</f>
        <v>7.5</v>
      </c>
      <c r="F208" s="6">
        <f ca="1">'1_MS_Order_deal'!$BP208</f>
        <v>252</v>
      </c>
      <c r="G208" s="6" cm="1">
        <f t="array" aca="1" ref="G208" ca="1">INDEX($AA$3:$AA$230,MATCH($C208&amp;$E208,$Y$3:$Y$230&amp;$Z$3:$Z$230,0))</f>
        <v>3</v>
      </c>
      <c r="H208" s="52"/>
      <c r="I208" s="6" cm="1">
        <f t="array" aca="1" ref="I208" ca="1">SMALL(IF(Inv_QTY&gt;0,ROW($B$3:$B$383)-2,9999),ROW(206:206))</f>
        <v>262</v>
      </c>
      <c r="J208" s="6">
        <v>206</v>
      </c>
      <c r="K208" s="6" t="str" cm="1">
        <f t="array" aca="1" ref="K208" ca="1">OFFSET($B$2,$I208,COLUMN(A:A),,)</f>
        <v>DJ5961-780</v>
      </c>
      <c r="L208" s="44" cm="1">
        <f t="array" aca="1" ref="L208" ca="1">OFFSET($B$2,$I208,COLUMN(B:B),,)</f>
        <v>44744</v>
      </c>
      <c r="M208" s="6" cm="1">
        <f t="array" aca="1" ref="M208" ca="1">OFFSET($B$2,$I208,COLUMN(C:C),,)</f>
        <v>10.5</v>
      </c>
      <c r="N208" s="6" cm="1">
        <f t="array" aca="1" ref="N208" ca="1">OFFSET($B$2,$I208,COLUMN(D:D),,)</f>
        <v>84</v>
      </c>
      <c r="O208" s="6" cm="1">
        <f t="array" aca="1" ref="O208" ca="1">OFFSET($B$2,$I208,COLUMN(E:E),,)</f>
        <v>82</v>
      </c>
      <c r="P208" s="6" cm="1">
        <f t="array" aca="1" ref="P208" ca="1">_xlfn.IFS(AND(N208&gt;O208,O208&lt;120),0,TRUE,1)</f>
        <v>0</v>
      </c>
      <c r="Q208" s="52"/>
      <c r="R208" s="52"/>
      <c r="S208" s="52"/>
      <c r="Y208" s="6" t="str">
        <f>'2_MS_Inventory_deal'!$AZ208</f>
        <v>DC0819-001</v>
      </c>
      <c r="Z208" s="6">
        <f>'2_MS_Inventory_deal'!$BA208</f>
        <v>11.5</v>
      </c>
      <c r="AA208" s="6">
        <f ca="1">'2_MS_Inventory_deal'!$BB208</f>
        <v>0</v>
      </c>
    </row>
    <row r="209" spans="2:27">
      <c r="B209" s="6">
        <f ca="1">'1_MS_Order_deal'!$BF209</f>
        <v>207</v>
      </c>
      <c r="C209" s="6" t="str">
        <f ca="1">'1_MS_Order_deal'!$BM209</f>
        <v>DA5640-407</v>
      </c>
      <c r="D209" s="44">
        <f ca="1">'1_MS_Order_deal'!$BN209</f>
        <v>44737</v>
      </c>
      <c r="E209" s="6">
        <f ca="1">'1_MS_Order_deal'!$BO209</f>
        <v>8</v>
      </c>
      <c r="F209" s="6">
        <f ca="1">'1_MS_Order_deal'!$BP209</f>
        <v>270</v>
      </c>
      <c r="G209" s="6" cm="1">
        <f t="array" aca="1" ref="G209" ca="1">INDEX($AA$3:$AA$230,MATCH($C209&amp;$E209,$Y$3:$Y$230&amp;$Z$3:$Z$230,0))</f>
        <v>72</v>
      </c>
      <c r="H209" s="52"/>
      <c r="I209" s="6" cm="1">
        <f t="array" aca="1" ref="I209" ca="1">SMALL(IF(Inv_QTY&gt;0,ROW($B$3:$B$383)-2,9999),ROW(207:207))</f>
        <v>263</v>
      </c>
      <c r="J209" s="6">
        <v>207</v>
      </c>
      <c r="K209" s="6" t="str" cm="1">
        <f t="array" aca="1" ref="K209" ca="1">OFFSET($B$2,$I209,COLUMN(A:A),,)</f>
        <v>DJ5961-780</v>
      </c>
      <c r="L209" s="44" cm="1">
        <f t="array" aca="1" ref="L209" ca="1">OFFSET($B$2,$I209,COLUMN(B:B),,)</f>
        <v>44744</v>
      </c>
      <c r="M209" s="6" cm="1">
        <f t="array" aca="1" ref="M209" ca="1">OFFSET($B$2,$I209,COLUMN(C:C),,)</f>
        <v>11</v>
      </c>
      <c r="N209" s="6" cm="1">
        <f t="array" aca="1" ref="N209" ca="1">OFFSET($B$2,$I209,COLUMN(D:D),,)</f>
        <v>312</v>
      </c>
      <c r="O209" s="6" cm="1">
        <f t="array" aca="1" ref="O209" ca="1">OFFSET($B$2,$I209,COLUMN(E:E),,)</f>
        <v>108</v>
      </c>
      <c r="P209" s="6" cm="1">
        <f t="array" aca="1" ref="P209" ca="1">_xlfn.IFS(AND(N209&gt;O209,O209&lt;120),0,TRUE,1)</f>
        <v>0</v>
      </c>
      <c r="Q209" s="52"/>
      <c r="R209" s="52"/>
      <c r="S209" s="52"/>
      <c r="Y209" s="6" t="str">
        <f>'2_MS_Inventory_deal'!$AZ209</f>
        <v>DC0819-001</v>
      </c>
      <c r="Z209" s="6">
        <f>'2_MS_Inventory_deal'!$BA209</f>
        <v>12</v>
      </c>
      <c r="AA209" s="6">
        <f ca="1">'2_MS_Inventory_deal'!$BB209</f>
        <v>4</v>
      </c>
    </row>
    <row r="210" spans="2:27">
      <c r="B210" s="6">
        <f ca="1">'1_MS_Order_deal'!$BF210</f>
        <v>208</v>
      </c>
      <c r="C210" s="6" t="str">
        <f ca="1">'1_MS_Order_deal'!$BM210</f>
        <v>DA5640-407</v>
      </c>
      <c r="D210" s="44">
        <f ca="1">'1_MS_Order_deal'!$BN210</f>
        <v>44737</v>
      </c>
      <c r="E210" s="6">
        <f ca="1">'1_MS_Order_deal'!$BO210</f>
        <v>8.5</v>
      </c>
      <c r="F210" s="6">
        <f ca="1">'1_MS_Order_deal'!$BP210</f>
        <v>240</v>
      </c>
      <c r="G210" s="6" cm="1">
        <f t="array" aca="1" ref="G210" ca="1">INDEX($AA$3:$AA$230,MATCH($C210&amp;$E210,$Y$3:$Y$230&amp;$Z$3:$Z$230,0))</f>
        <v>10</v>
      </c>
      <c r="H210" s="52"/>
      <c r="I210" s="6" cm="1">
        <f t="array" aca="1" ref="I210" ca="1">SMALL(IF(Inv_QTY&gt;0,ROW($B$3:$B$383)-2,9999),ROW(208:208))</f>
        <v>264</v>
      </c>
      <c r="J210" s="6">
        <v>208</v>
      </c>
      <c r="K210" s="6" t="str" cm="1">
        <f t="array" aca="1" ref="K210" ca="1">OFFSET($B$2,$I210,COLUMN(A:A),,)</f>
        <v>DJ5961-780</v>
      </c>
      <c r="L210" s="44" cm="1">
        <f t="array" aca="1" ref="L210" ca="1">OFFSET($B$2,$I210,COLUMN(B:B),,)</f>
        <v>44744</v>
      </c>
      <c r="M210" s="6" cm="1">
        <f t="array" aca="1" ref="M210" ca="1">OFFSET($B$2,$I210,COLUMN(C:C),,)</f>
        <v>11.5</v>
      </c>
      <c r="N210" s="6" cm="1">
        <f t="array" aca="1" ref="N210" ca="1">OFFSET($B$2,$I210,COLUMN(D:D),,)</f>
        <v>24</v>
      </c>
      <c r="O210" s="6" cm="1">
        <f t="array" aca="1" ref="O210" ca="1">OFFSET($B$2,$I210,COLUMN(E:E),,)</f>
        <v>18</v>
      </c>
      <c r="P210" s="6" cm="1">
        <f t="array" aca="1" ref="P210" ca="1">_xlfn.IFS(AND(N210&gt;O210,O210&lt;120),0,TRUE,1)</f>
        <v>0</v>
      </c>
      <c r="Q210" s="52"/>
      <c r="R210" s="52"/>
      <c r="S210" s="52"/>
      <c r="Y210" s="6" t="str">
        <f>'2_MS_Inventory_deal'!$AZ210</f>
        <v>DC0819-001</v>
      </c>
      <c r="Z210" s="6">
        <f>'2_MS_Inventory_deal'!$BA210</f>
        <v>12.5</v>
      </c>
      <c r="AA210" s="6">
        <f ca="1">'2_MS_Inventory_deal'!$BB210</f>
        <v>0</v>
      </c>
    </row>
    <row r="211" spans="2:27">
      <c r="B211" s="6">
        <f ca="1">'1_MS_Order_deal'!$BF211</f>
        <v>209</v>
      </c>
      <c r="C211" s="6" t="str">
        <f ca="1">'1_MS_Order_deal'!$BM211</f>
        <v>DA5640-407</v>
      </c>
      <c r="D211" s="44">
        <f ca="1">'1_MS_Order_deal'!$BN211</f>
        <v>44737</v>
      </c>
      <c r="E211" s="6">
        <f ca="1">'1_MS_Order_deal'!$BO211</f>
        <v>9</v>
      </c>
      <c r="F211" s="6">
        <f ca="1">'1_MS_Order_deal'!$BP211</f>
        <v>276</v>
      </c>
      <c r="G211" s="6" cm="1">
        <f t="array" aca="1" ref="G211" ca="1">INDEX($AA$3:$AA$230,MATCH($C211&amp;$E211,$Y$3:$Y$230&amp;$Z$3:$Z$230,0))</f>
        <v>8</v>
      </c>
      <c r="H211" s="52"/>
      <c r="I211" s="6" cm="1">
        <f t="array" aca="1" ref="I211" ca="1">SMALL(IF(Inv_QTY&gt;0,ROW($B$3:$B$383)-2,9999),ROW(209:209))</f>
        <v>265</v>
      </c>
      <c r="J211" s="6">
        <v>209</v>
      </c>
      <c r="K211" s="6" t="str" cm="1">
        <f t="array" aca="1" ref="K211" ca="1">OFFSET($B$2,$I211,COLUMN(A:A),,)</f>
        <v>DJ5961-780</v>
      </c>
      <c r="L211" s="44" cm="1">
        <f t="array" aca="1" ref="L211" ca="1">OFFSET($B$2,$I211,COLUMN(B:B),,)</f>
        <v>44744</v>
      </c>
      <c r="M211" s="6" cm="1">
        <f t="array" aca="1" ref="M211" ca="1">OFFSET($B$2,$I211,COLUMN(C:C),,)</f>
        <v>12</v>
      </c>
      <c r="N211" s="6" cm="1">
        <f t="array" aca="1" ref="N211" ca="1">OFFSET($B$2,$I211,COLUMN(D:D),,)</f>
        <v>132</v>
      </c>
      <c r="O211" s="6" cm="1">
        <f t="array" aca="1" ref="O211" ca="1">OFFSET($B$2,$I211,COLUMN(E:E),,)</f>
        <v>85</v>
      </c>
      <c r="P211" s="6" cm="1">
        <f t="array" aca="1" ref="P211" ca="1">_xlfn.IFS(AND(N211&gt;O211,O211&lt;120),0,TRUE,1)</f>
        <v>0</v>
      </c>
      <c r="Q211" s="52"/>
      <c r="R211" s="52"/>
      <c r="S211" s="52"/>
      <c r="Y211" s="6" t="str">
        <f>'2_MS_Inventory_deal'!$AZ211</f>
        <v>DC0819-001</v>
      </c>
      <c r="Z211" s="6">
        <f>'2_MS_Inventory_deal'!$BA211</f>
        <v>13</v>
      </c>
      <c r="AA211" s="6">
        <f ca="1">'2_MS_Inventory_deal'!$BB211</f>
        <v>0</v>
      </c>
    </row>
    <row r="212" spans="2:27">
      <c r="B212" s="6">
        <f ca="1">'1_MS_Order_deal'!$BF212</f>
        <v>210</v>
      </c>
      <c r="C212" s="6" t="str">
        <f ca="1">'1_MS_Order_deal'!$BM212</f>
        <v>DA5640-407</v>
      </c>
      <c r="D212" s="44">
        <f ca="1">'1_MS_Order_deal'!$BN212</f>
        <v>44737</v>
      </c>
      <c r="E212" s="6">
        <f ca="1">'1_MS_Order_deal'!$BO212</f>
        <v>9.5</v>
      </c>
      <c r="F212" s="6">
        <f ca="1">'1_MS_Order_deal'!$BP212</f>
        <v>246</v>
      </c>
      <c r="G212" s="6" cm="1">
        <f t="array" aca="1" ref="G212" ca="1">INDEX($AA$3:$AA$230,MATCH($C212&amp;$E212,$Y$3:$Y$230&amp;$Z$3:$Z$230,0))</f>
        <v>16</v>
      </c>
      <c r="H212" s="52"/>
      <c r="I212" s="6" cm="1">
        <f t="array" aca="1" ref="I212" ca="1">SMALL(IF(Inv_QTY&gt;0,ROW($B$3:$B$383)-2,9999),ROW(210:210))</f>
        <v>266</v>
      </c>
      <c r="J212" s="6">
        <v>210</v>
      </c>
      <c r="K212" s="6" t="str" cm="1">
        <f t="array" aca="1" ref="K212" ca="1">OFFSET($B$2,$I212,COLUMN(A:A),,)</f>
        <v>DJ5961-780</v>
      </c>
      <c r="L212" s="44" cm="1">
        <f t="array" aca="1" ref="L212" ca="1">OFFSET($B$2,$I212,COLUMN(B:B),,)</f>
        <v>44744</v>
      </c>
      <c r="M212" s="6" cm="1">
        <f t="array" aca="1" ref="M212" ca="1">OFFSET($B$2,$I212,COLUMN(C:C),,)</f>
        <v>13</v>
      </c>
      <c r="N212" s="6" cm="1">
        <f t="array" aca="1" ref="N212" ca="1">OFFSET($B$2,$I212,COLUMN(D:D),,)</f>
        <v>12</v>
      </c>
      <c r="O212" s="6" cm="1">
        <f t="array" aca="1" ref="O212" ca="1">OFFSET($B$2,$I212,COLUMN(E:E),,)</f>
        <v>13</v>
      </c>
      <c r="P212" s="6" cm="1">
        <f t="array" aca="1" ref="P212" ca="1">_xlfn.IFS(AND(N212&gt;O212,O212&lt;120),0,TRUE,1)</f>
        <v>1</v>
      </c>
      <c r="Q212" s="52"/>
      <c r="R212" s="52"/>
      <c r="S212" s="52"/>
      <c r="Y212" s="6" t="str">
        <f>'2_MS_Inventory_deal'!$AZ212</f>
        <v>DA5640-004</v>
      </c>
      <c r="Z212" s="6">
        <f>'2_MS_Inventory_deal'!$BA212</f>
        <v>4</v>
      </c>
      <c r="AA212" s="6">
        <f ca="1">'2_MS_Inventory_deal'!$BB212</f>
        <v>0</v>
      </c>
    </row>
    <row r="213" spans="2:27">
      <c r="B213" s="6">
        <f ca="1">'1_MS_Order_deal'!$BF213</f>
        <v>211</v>
      </c>
      <c r="C213" s="6" t="str">
        <f ca="1">'1_MS_Order_deal'!$BM213</f>
        <v>DA5640-407</v>
      </c>
      <c r="D213" s="44">
        <f ca="1">'1_MS_Order_deal'!$BN213</f>
        <v>44737</v>
      </c>
      <c r="E213" s="6">
        <f ca="1">'1_MS_Order_deal'!$BO213</f>
        <v>10</v>
      </c>
      <c r="F213" s="6">
        <f ca="1">'1_MS_Order_deal'!$BP213</f>
        <v>222</v>
      </c>
      <c r="G213" s="6" cm="1">
        <f t="array" aca="1" ref="G213" ca="1">INDEX($AA$3:$AA$230,MATCH($C213&amp;$E213,$Y$3:$Y$230&amp;$Z$3:$Z$230,0))</f>
        <v>9</v>
      </c>
      <c r="H213" s="52"/>
      <c r="I213" s="6" cm="1">
        <f t="array" aca="1" ref="I213" ca="1">SMALL(IF(Inv_QTY&gt;0,ROW($B$3:$B$383)-2,9999),ROW(211:211))</f>
        <v>269</v>
      </c>
      <c r="J213" s="6">
        <v>211</v>
      </c>
      <c r="K213" s="6" t="str" cm="1">
        <f t="array" aca="1" ref="K213" ca="1">OFFSET($B$2,$I213,COLUMN(A:A),,)</f>
        <v>DR5952-810</v>
      </c>
      <c r="L213" s="44" cm="1">
        <f t="array" aca="1" ref="L213" ca="1">OFFSET($B$2,$I213,COLUMN(B:B),,)</f>
        <v>44744</v>
      </c>
      <c r="M213" s="6" cm="1">
        <f t="array" aca="1" ref="M213" ca="1">OFFSET($B$2,$I213,COLUMN(C:C),,)</f>
        <v>5</v>
      </c>
      <c r="N213" s="6" cm="1">
        <f t="array" aca="1" ref="N213" ca="1">OFFSET($B$2,$I213,COLUMN(D:D),,)</f>
        <v>26</v>
      </c>
      <c r="O213" s="6" cm="1">
        <f t="array" aca="1" ref="O213" ca="1">OFFSET($B$2,$I213,COLUMN(E:E),,)</f>
        <v>1</v>
      </c>
      <c r="P213" s="6" cm="1">
        <f t="array" aca="1" ref="P213" ca="1">_xlfn.IFS(AND(N213&gt;O213,O213&lt;120),0,TRUE,1)</f>
        <v>0</v>
      </c>
      <c r="Q213" s="52"/>
      <c r="R213" s="52"/>
      <c r="S213" s="52"/>
      <c r="Y213" s="6" t="str">
        <f>'2_MS_Inventory_deal'!$AZ213</f>
        <v>DA5640-004</v>
      </c>
      <c r="Z213" s="6">
        <f>'2_MS_Inventory_deal'!$BA213</f>
        <v>4.5</v>
      </c>
      <c r="AA213" s="6">
        <f ca="1">'2_MS_Inventory_deal'!$BB213</f>
        <v>0</v>
      </c>
    </row>
    <row r="214" spans="2:27">
      <c r="B214" s="6">
        <f ca="1">'1_MS_Order_deal'!$BF214</f>
        <v>212</v>
      </c>
      <c r="C214" s="6" t="str">
        <f ca="1">'1_MS_Order_deal'!$BM214</f>
        <v>DA5640-407</v>
      </c>
      <c r="D214" s="44">
        <f ca="1">'1_MS_Order_deal'!$BN214</f>
        <v>44737</v>
      </c>
      <c r="E214" s="6">
        <f ca="1">'1_MS_Order_deal'!$BO214</f>
        <v>10.5</v>
      </c>
      <c r="F214" s="6">
        <f ca="1">'1_MS_Order_deal'!$BP214</f>
        <v>156</v>
      </c>
      <c r="G214" s="6" cm="1">
        <f t="array" aca="1" ref="G214" ca="1">INDEX($AA$3:$AA$230,MATCH($C214&amp;$E214,$Y$3:$Y$230&amp;$Z$3:$Z$230,0))</f>
        <v>7</v>
      </c>
      <c r="H214" s="52"/>
      <c r="I214" s="6" cm="1">
        <f t="array" aca="1" ref="I214" ca="1">SMALL(IF(Inv_QTY&gt;0,ROW($B$3:$B$383)-2,9999),ROW(212:212))</f>
        <v>270</v>
      </c>
      <c r="J214" s="6">
        <v>212</v>
      </c>
      <c r="K214" s="6" t="str" cm="1">
        <f t="array" aca="1" ref="K214" ca="1">OFFSET($B$2,$I214,COLUMN(A:A),,)</f>
        <v>DR5952-810</v>
      </c>
      <c r="L214" s="44" cm="1">
        <f t="array" aca="1" ref="L214" ca="1">OFFSET($B$2,$I214,COLUMN(B:B),,)</f>
        <v>44744</v>
      </c>
      <c r="M214" s="6" cm="1">
        <f t="array" aca="1" ref="M214" ca="1">OFFSET($B$2,$I214,COLUMN(C:C),,)</f>
        <v>5.5</v>
      </c>
      <c r="N214" s="6" cm="1">
        <f t="array" aca="1" ref="N214" ca="1">OFFSET($B$2,$I214,COLUMN(D:D),,)</f>
        <v>32</v>
      </c>
      <c r="O214" s="6" cm="1">
        <f t="array" aca="1" ref="O214" ca="1">OFFSET($B$2,$I214,COLUMN(E:E),,)</f>
        <v>1</v>
      </c>
      <c r="P214" s="6" cm="1">
        <f t="array" aca="1" ref="P214" ca="1">_xlfn.IFS(AND(N214&gt;O214,O214&lt;120),0,TRUE,1)</f>
        <v>0</v>
      </c>
      <c r="Q214" s="52"/>
      <c r="R214" s="52"/>
      <c r="S214" s="52"/>
      <c r="Y214" s="6" t="str">
        <f>'2_MS_Inventory_deal'!$AZ214</f>
        <v>DA5640-004</v>
      </c>
      <c r="Z214" s="6">
        <f>'2_MS_Inventory_deal'!$BA214</f>
        <v>5</v>
      </c>
      <c r="AA214" s="6">
        <f ca="1">'2_MS_Inventory_deal'!$BB214</f>
        <v>0</v>
      </c>
    </row>
    <row r="215" spans="2:27">
      <c r="B215" s="6">
        <f ca="1">'1_MS_Order_deal'!$BF215</f>
        <v>213</v>
      </c>
      <c r="C215" s="6" t="str">
        <f ca="1">'1_MS_Order_deal'!$BM215</f>
        <v>DA5640-407</v>
      </c>
      <c r="D215" s="44">
        <f ca="1">'1_MS_Order_deal'!$BN215</f>
        <v>44737</v>
      </c>
      <c r="E215" s="6">
        <f ca="1">'1_MS_Order_deal'!$BO215</f>
        <v>11</v>
      </c>
      <c r="F215" s="6">
        <f ca="1">'1_MS_Order_deal'!$BP215</f>
        <v>132</v>
      </c>
      <c r="G215" s="6" cm="1">
        <f t="array" aca="1" ref="G215" ca="1">INDEX($AA$3:$AA$230,MATCH($C215&amp;$E215,$Y$3:$Y$230&amp;$Z$3:$Z$230,0))</f>
        <v>2</v>
      </c>
      <c r="H215" s="52"/>
      <c r="I215" s="6" cm="1">
        <f t="array" aca="1" ref="I215" ca="1">SMALL(IF(Inv_QTY&gt;0,ROW($B$3:$B$383)-2,9999),ROW(213:213))</f>
        <v>272</v>
      </c>
      <c r="J215" s="6">
        <v>213</v>
      </c>
      <c r="K215" s="6" t="str" cm="1">
        <f t="array" aca="1" ref="K215" ca="1">OFFSET($B$2,$I215,COLUMN(A:A),,)</f>
        <v>DR5952-810</v>
      </c>
      <c r="L215" s="44" cm="1">
        <f t="array" aca="1" ref="L215" ca="1">OFFSET($B$2,$I215,COLUMN(B:B),,)</f>
        <v>44744</v>
      </c>
      <c r="M215" s="6" cm="1">
        <f t="array" aca="1" ref="M215" ca="1">OFFSET($B$2,$I215,COLUMN(C:C),,)</f>
        <v>6.5</v>
      </c>
      <c r="N215" s="6" cm="1">
        <f t="array" aca="1" ref="N215" ca="1">OFFSET($B$2,$I215,COLUMN(D:D),,)</f>
        <v>56</v>
      </c>
      <c r="O215" s="6" cm="1">
        <f t="array" aca="1" ref="O215" ca="1">OFFSET($B$2,$I215,COLUMN(E:E),,)</f>
        <v>1</v>
      </c>
      <c r="P215" s="6" cm="1">
        <f t="array" aca="1" ref="P215" ca="1">_xlfn.IFS(AND(N215&gt;O215,O215&lt;120),0,TRUE,1)</f>
        <v>0</v>
      </c>
      <c r="Q215" s="52"/>
      <c r="R215" s="52"/>
      <c r="S215" s="52"/>
      <c r="Y215" s="6" t="str">
        <f>'2_MS_Inventory_deal'!$AZ215</f>
        <v>DA5640-004</v>
      </c>
      <c r="Z215" s="6">
        <f>'2_MS_Inventory_deal'!$BA215</f>
        <v>5.5</v>
      </c>
      <c r="AA215" s="6">
        <f ca="1">'2_MS_Inventory_deal'!$BB215</f>
        <v>0</v>
      </c>
    </row>
    <row r="216" spans="2:27">
      <c r="B216" s="6">
        <f ca="1">'1_MS_Order_deal'!$BF216</f>
        <v>214</v>
      </c>
      <c r="C216" s="6" t="str">
        <f ca="1">'1_MS_Order_deal'!$BM216</f>
        <v>DA5640-407</v>
      </c>
      <c r="D216" s="44">
        <f ca="1">'1_MS_Order_deal'!$BN216</f>
        <v>44737</v>
      </c>
      <c r="E216" s="6">
        <f ca="1">'1_MS_Order_deal'!$BO216</f>
        <v>11.5</v>
      </c>
      <c r="F216" s="6">
        <f ca="1">'1_MS_Order_deal'!$BP216</f>
        <v>54</v>
      </c>
      <c r="G216" s="6" cm="1">
        <f t="array" aca="1" ref="G216" ca="1">INDEX($AA$3:$AA$230,MATCH($C216&amp;$E216,$Y$3:$Y$230&amp;$Z$3:$Z$230,0))</f>
        <v>2</v>
      </c>
      <c r="H216" s="52"/>
      <c r="I216" s="6" cm="1">
        <f t="array" aca="1" ref="I216" ca="1">SMALL(IF(Inv_QTY&gt;0,ROW($B$3:$B$383)-2,9999),ROW(214:214))</f>
        <v>273</v>
      </c>
      <c r="J216" s="6">
        <v>214</v>
      </c>
      <c r="K216" s="6" t="str" cm="1">
        <f t="array" aca="1" ref="K216" ca="1">OFFSET($B$2,$I216,COLUMN(A:A),,)</f>
        <v>DR5952-810</v>
      </c>
      <c r="L216" s="44" cm="1">
        <f t="array" aca="1" ref="L216" ca="1">OFFSET($B$2,$I216,COLUMN(B:B),,)</f>
        <v>44744</v>
      </c>
      <c r="M216" s="6" cm="1">
        <f t="array" aca="1" ref="M216" ca="1">OFFSET($B$2,$I216,COLUMN(C:C),,)</f>
        <v>7</v>
      </c>
      <c r="N216" s="6" cm="1">
        <f t="array" aca="1" ref="N216" ca="1">OFFSET($B$2,$I216,COLUMN(D:D),,)</f>
        <v>64</v>
      </c>
      <c r="O216" s="6" cm="1">
        <f t="array" aca="1" ref="O216" ca="1">OFFSET($B$2,$I216,COLUMN(E:E),,)</f>
        <v>12</v>
      </c>
      <c r="P216" s="6" cm="1">
        <f t="array" aca="1" ref="P216" ca="1">_xlfn.IFS(AND(N216&gt;O216,O216&lt;120),0,TRUE,1)</f>
        <v>0</v>
      </c>
      <c r="Q216" s="52"/>
      <c r="R216" s="52"/>
      <c r="S216" s="52"/>
      <c r="Y216" s="6" t="str">
        <f>'2_MS_Inventory_deal'!$AZ216</f>
        <v>DA5640-004</v>
      </c>
      <c r="Z216" s="6">
        <f>'2_MS_Inventory_deal'!$BA216</f>
        <v>6</v>
      </c>
      <c r="AA216" s="6">
        <f ca="1">'2_MS_Inventory_deal'!$BB216</f>
        <v>0</v>
      </c>
    </row>
    <row r="217" spans="2:27">
      <c r="B217" s="6">
        <f ca="1">'1_MS_Order_deal'!$BF217</f>
        <v>215</v>
      </c>
      <c r="C217" s="6" t="str">
        <f ca="1">'1_MS_Order_deal'!$BM217</f>
        <v>DA5640-407</v>
      </c>
      <c r="D217" s="44">
        <f ca="1">'1_MS_Order_deal'!$BN217</f>
        <v>44737</v>
      </c>
      <c r="E217" s="6">
        <f ca="1">'1_MS_Order_deal'!$BO217</f>
        <v>12</v>
      </c>
      <c r="F217" s="6">
        <f ca="1">'1_MS_Order_deal'!$BP217</f>
        <v>66</v>
      </c>
      <c r="G217" s="6" cm="1">
        <f t="array" aca="1" ref="G217" ca="1">INDEX($AA$3:$AA$230,MATCH($C217&amp;$E217,$Y$3:$Y$230&amp;$Z$3:$Z$230,0))</f>
        <v>1</v>
      </c>
      <c r="H217" s="52"/>
      <c r="I217" s="6" cm="1">
        <f t="array" aca="1" ref="I217" ca="1">SMALL(IF(Inv_QTY&gt;0,ROW($B$3:$B$383)-2,9999),ROW(215:215))</f>
        <v>274</v>
      </c>
      <c r="J217" s="6">
        <v>215</v>
      </c>
      <c r="K217" s="6" t="str" cm="1">
        <f t="array" aca="1" ref="K217" ca="1">OFFSET($B$2,$I217,COLUMN(A:A),,)</f>
        <v>DR5952-810</v>
      </c>
      <c r="L217" s="44" cm="1">
        <f t="array" aca="1" ref="L217" ca="1">OFFSET($B$2,$I217,COLUMN(B:B),,)</f>
        <v>44744</v>
      </c>
      <c r="M217" s="6" cm="1">
        <f t="array" aca="1" ref="M217" ca="1">OFFSET($B$2,$I217,COLUMN(C:C),,)</f>
        <v>7.5</v>
      </c>
      <c r="N217" s="6" cm="1">
        <f t="array" aca="1" ref="N217" ca="1">OFFSET($B$2,$I217,COLUMN(D:D),,)</f>
        <v>58</v>
      </c>
      <c r="O217" s="6" cm="1">
        <f t="array" aca="1" ref="O217" ca="1">OFFSET($B$2,$I217,COLUMN(E:E),,)</f>
        <v>19</v>
      </c>
      <c r="P217" s="6" cm="1">
        <f t="array" aca="1" ref="P217" ca="1">_xlfn.IFS(AND(N217&gt;O217,O217&lt;120),0,TRUE,1)</f>
        <v>0</v>
      </c>
      <c r="Q217" s="52"/>
      <c r="R217" s="52"/>
      <c r="S217" s="52"/>
      <c r="Y217" s="6" t="str">
        <f>'2_MS_Inventory_deal'!$AZ217</f>
        <v>DA5640-004</v>
      </c>
      <c r="Z217" s="6">
        <f>'2_MS_Inventory_deal'!$BA217</f>
        <v>6.5</v>
      </c>
      <c r="AA217" s="6">
        <f ca="1">'2_MS_Inventory_deal'!$BB217</f>
        <v>2</v>
      </c>
    </row>
    <row r="218" spans="2:27">
      <c r="B218" s="6">
        <f ca="1">'1_MS_Order_deal'!$BF218</f>
        <v>216</v>
      </c>
      <c r="C218" s="6" t="str">
        <f ca="1">'1_MS_Order_deal'!$BM218</f>
        <v>DA5640-407</v>
      </c>
      <c r="D218" s="44">
        <f ca="1">'1_MS_Order_deal'!$BN218</f>
        <v>44737</v>
      </c>
      <c r="E218" s="6">
        <f ca="1">'1_MS_Order_deal'!$BO218</f>
        <v>13</v>
      </c>
      <c r="F218" s="6">
        <f ca="1">'1_MS_Order_deal'!$BP218</f>
        <v>48</v>
      </c>
      <c r="G218" s="6" cm="1">
        <f t="array" aca="1" ref="G218" ca="1">INDEX($AA$3:$AA$230,MATCH($C218&amp;$E218,$Y$3:$Y$230&amp;$Z$3:$Z$230,0))</f>
        <v>16</v>
      </c>
      <c r="H218" s="52"/>
      <c r="I218" s="6" cm="1">
        <f t="array" aca="1" ref="I218" ca="1">SMALL(IF(Inv_QTY&gt;0,ROW($B$3:$B$383)-2,9999),ROW(216:216))</f>
        <v>275</v>
      </c>
      <c r="J218" s="6">
        <v>216</v>
      </c>
      <c r="K218" s="6" t="str" cm="1">
        <f t="array" aca="1" ref="K218" ca="1">OFFSET($B$2,$I218,COLUMN(A:A),,)</f>
        <v>DR5952-810</v>
      </c>
      <c r="L218" s="44" cm="1">
        <f t="array" aca="1" ref="L218" ca="1">OFFSET($B$2,$I218,COLUMN(B:B),,)</f>
        <v>44744</v>
      </c>
      <c r="M218" s="6" cm="1">
        <f t="array" aca="1" ref="M218" ca="1">OFFSET($B$2,$I218,COLUMN(C:C),,)</f>
        <v>8</v>
      </c>
      <c r="N218" s="6" cm="1">
        <f t="array" aca="1" ref="N218" ca="1">OFFSET($B$2,$I218,COLUMN(D:D),,)</f>
        <v>102</v>
      </c>
      <c r="O218" s="6" cm="1">
        <f t="array" aca="1" ref="O218" ca="1">OFFSET($B$2,$I218,COLUMN(E:E),,)</f>
        <v>1</v>
      </c>
      <c r="P218" s="6" cm="1">
        <f t="array" aca="1" ref="P218" ca="1">_xlfn.IFS(AND(N218&gt;O218,O218&lt;120),0,TRUE,1)</f>
        <v>0</v>
      </c>
      <c r="Q218" s="52"/>
      <c r="R218" s="52"/>
      <c r="S218" s="52"/>
      <c r="Y218" s="6" t="str">
        <f>'2_MS_Inventory_deal'!$AZ218</f>
        <v>DA5640-004</v>
      </c>
      <c r="Z218" s="6">
        <f>'2_MS_Inventory_deal'!$BA218</f>
        <v>7</v>
      </c>
      <c r="AA218" s="6">
        <f ca="1">'2_MS_Inventory_deal'!$BB218</f>
        <v>2</v>
      </c>
    </row>
    <row r="219" spans="2:27">
      <c r="B219" s="6">
        <f ca="1">'1_MS_Order_deal'!$BF219</f>
        <v>217</v>
      </c>
      <c r="C219" s="6" t="str">
        <f ca="1">'1_MS_Order_deal'!$BM219</f>
        <v>DC0819-001</v>
      </c>
      <c r="D219" s="44">
        <f ca="1">'1_MS_Order_deal'!$BN219</f>
        <v>44744</v>
      </c>
      <c r="E219" s="6">
        <f ca="1">'1_MS_Order_deal'!$BO219</f>
        <v>4</v>
      </c>
      <c r="F219" s="6">
        <f ca="1">'1_MS_Order_deal'!$BP219</f>
        <v>6</v>
      </c>
      <c r="G219" s="6" cm="1">
        <f t="array" aca="1" ref="G219" ca="1">INDEX($AA$3:$AA$230,MATCH($C219&amp;$E219,$Y$3:$Y$230&amp;$Z$3:$Z$230,0))</f>
        <v>0</v>
      </c>
      <c r="H219" s="52"/>
      <c r="I219" s="6" cm="1">
        <f t="array" aca="1" ref="I219" ca="1">SMALL(IF(Inv_QTY&gt;0,ROW($B$3:$B$383)-2,9999),ROW(217:217))</f>
        <v>276</v>
      </c>
      <c r="J219" s="6">
        <v>217</v>
      </c>
      <c r="K219" s="6" t="str" cm="1">
        <f t="array" aca="1" ref="K219" ca="1">OFFSET($B$2,$I219,COLUMN(A:A),,)</f>
        <v>DR5952-810</v>
      </c>
      <c r="L219" s="44" cm="1">
        <f t="array" aca="1" ref="L219" ca="1">OFFSET($B$2,$I219,COLUMN(B:B),,)</f>
        <v>44744</v>
      </c>
      <c r="M219" s="6" cm="1">
        <f t="array" aca="1" ref="M219" ca="1">OFFSET($B$2,$I219,COLUMN(C:C),,)</f>
        <v>8.5</v>
      </c>
      <c r="N219" s="6" cm="1">
        <f t="array" aca="1" ref="N219" ca="1">OFFSET($B$2,$I219,COLUMN(D:D),,)</f>
        <v>84</v>
      </c>
      <c r="O219" s="6" cm="1">
        <f t="array" aca="1" ref="O219" ca="1">OFFSET($B$2,$I219,COLUMN(E:E),,)</f>
        <v>2</v>
      </c>
      <c r="P219" s="6" cm="1">
        <f t="array" aca="1" ref="P219" ca="1">_xlfn.IFS(AND(N219&gt;O219,O219&lt;120),0,TRUE,1)</f>
        <v>0</v>
      </c>
      <c r="Q219" s="52"/>
      <c r="R219" s="52"/>
      <c r="S219" s="52"/>
      <c r="Y219" s="6" t="str">
        <f>'2_MS_Inventory_deal'!$AZ219</f>
        <v>DA5640-004</v>
      </c>
      <c r="Z219" s="6">
        <f>'2_MS_Inventory_deal'!$BA219</f>
        <v>7.5</v>
      </c>
      <c r="AA219" s="6">
        <f ca="1">'2_MS_Inventory_deal'!$BB219</f>
        <v>3</v>
      </c>
    </row>
    <row r="220" spans="2:27">
      <c r="B220" s="6">
        <f ca="1">'1_MS_Order_deal'!$BF220</f>
        <v>218</v>
      </c>
      <c r="C220" s="6" t="str">
        <f ca="1">'1_MS_Order_deal'!$BM220</f>
        <v>DC0819-001</v>
      </c>
      <c r="D220" s="44">
        <f ca="1">'1_MS_Order_deal'!$BN220</f>
        <v>44744</v>
      </c>
      <c r="E220" s="6">
        <f ca="1">'1_MS_Order_deal'!$BO220</f>
        <v>4.5</v>
      </c>
      <c r="F220" s="6">
        <f ca="1">'1_MS_Order_deal'!$BP220</f>
        <v>6</v>
      </c>
      <c r="G220" s="6" cm="1">
        <f t="array" aca="1" ref="G220" ca="1">INDEX($AA$3:$AA$230,MATCH($C220&amp;$E220,$Y$3:$Y$230&amp;$Z$3:$Z$230,0))</f>
        <v>0</v>
      </c>
      <c r="H220" s="52"/>
      <c r="I220" s="6" cm="1">
        <f t="array" aca="1" ref="I220" ca="1">SMALL(IF(Inv_QTY&gt;0,ROW($B$3:$B$383)-2,9999),ROW(218:218))</f>
        <v>277</v>
      </c>
      <c r="J220" s="6">
        <v>218</v>
      </c>
      <c r="K220" s="6" t="str" cm="1">
        <f t="array" aca="1" ref="K220" ca="1">OFFSET($B$2,$I220,COLUMN(A:A),,)</f>
        <v>DR5952-810</v>
      </c>
      <c r="L220" s="44" cm="1">
        <f t="array" aca="1" ref="L220" ca="1">OFFSET($B$2,$I220,COLUMN(B:B),,)</f>
        <v>44744</v>
      </c>
      <c r="M220" s="6" cm="1">
        <f t="array" aca="1" ref="M220" ca="1">OFFSET($B$2,$I220,COLUMN(C:C),,)</f>
        <v>9</v>
      </c>
      <c r="N220" s="6" cm="1">
        <f t="array" aca="1" ref="N220" ca="1">OFFSET($B$2,$I220,COLUMN(D:D),,)</f>
        <v>84</v>
      </c>
      <c r="O220" s="6" cm="1">
        <f t="array" aca="1" ref="O220" ca="1">OFFSET($B$2,$I220,COLUMN(E:E),,)</f>
        <v>4</v>
      </c>
      <c r="P220" s="6" cm="1">
        <f t="array" aca="1" ref="P220" ca="1">_xlfn.IFS(AND(N220&gt;O220,O220&lt;120),0,TRUE,1)</f>
        <v>0</v>
      </c>
      <c r="Q220" s="52"/>
      <c r="R220" s="52"/>
      <c r="S220" s="52"/>
      <c r="Y220" s="6" t="str">
        <f>'2_MS_Inventory_deal'!$AZ220</f>
        <v>DA5640-004</v>
      </c>
      <c r="Z220" s="6">
        <f>'2_MS_Inventory_deal'!$BA220</f>
        <v>8</v>
      </c>
      <c r="AA220" s="6">
        <f ca="1">'2_MS_Inventory_deal'!$BB220</f>
        <v>0</v>
      </c>
    </row>
    <row r="221" spans="2:27">
      <c r="B221" s="6">
        <f ca="1">'1_MS_Order_deal'!$BF221</f>
        <v>219</v>
      </c>
      <c r="C221" s="6" t="str">
        <f ca="1">'1_MS_Order_deal'!$BM221</f>
        <v>DC0819-001</v>
      </c>
      <c r="D221" s="44">
        <f ca="1">'1_MS_Order_deal'!$BN221</f>
        <v>44744</v>
      </c>
      <c r="E221" s="6">
        <f ca="1">'1_MS_Order_deal'!$BO221</f>
        <v>5</v>
      </c>
      <c r="F221" s="6">
        <f ca="1">'1_MS_Order_deal'!$BP221</f>
        <v>6</v>
      </c>
      <c r="G221" s="6" cm="1">
        <f t="array" aca="1" ref="G221" ca="1">INDEX($AA$3:$AA$230,MATCH($C221&amp;$E221,$Y$3:$Y$230&amp;$Z$3:$Z$230,0))</f>
        <v>1</v>
      </c>
      <c r="H221" s="52"/>
      <c r="I221" s="6" cm="1">
        <f t="array" aca="1" ref="I221" ca="1">SMALL(IF(Inv_QTY&gt;0,ROW($B$3:$B$383)-2,9999),ROW(219:219))</f>
        <v>279</v>
      </c>
      <c r="J221" s="6">
        <v>219</v>
      </c>
      <c r="K221" s="6" t="str" cm="1">
        <f t="array" aca="1" ref="K221" ca="1">OFFSET($B$2,$I221,COLUMN(A:A),,)</f>
        <v>DR5952-810</v>
      </c>
      <c r="L221" s="44" cm="1">
        <f t="array" aca="1" ref="L221" ca="1">OFFSET($B$2,$I221,COLUMN(B:B),,)</f>
        <v>44744</v>
      </c>
      <c r="M221" s="6" cm="1">
        <f t="array" aca="1" ref="M221" ca="1">OFFSET($B$2,$I221,COLUMN(C:C),,)</f>
        <v>10</v>
      </c>
      <c r="N221" s="6" cm="1">
        <f t="array" aca="1" ref="N221" ca="1">OFFSET($B$2,$I221,COLUMN(D:D),,)</f>
        <v>66</v>
      </c>
      <c r="O221" s="6" cm="1">
        <f t="array" aca="1" ref="O221" ca="1">OFFSET($B$2,$I221,COLUMN(E:E),,)</f>
        <v>4</v>
      </c>
      <c r="P221" s="6" cm="1">
        <f t="array" aca="1" ref="P221" ca="1">_xlfn.IFS(AND(N221&gt;O221,O221&lt;120),0,TRUE,1)</f>
        <v>0</v>
      </c>
      <c r="Q221" s="52"/>
      <c r="R221" s="52"/>
      <c r="S221" s="52"/>
      <c r="Y221" s="6" t="str">
        <f>'2_MS_Inventory_deal'!$AZ221</f>
        <v>DA5640-004</v>
      </c>
      <c r="Z221" s="6">
        <f>'2_MS_Inventory_deal'!$BA221</f>
        <v>8.5</v>
      </c>
      <c r="AA221" s="6">
        <f ca="1">'2_MS_Inventory_deal'!$BB221</f>
        <v>7</v>
      </c>
    </row>
    <row r="222" spans="2:27">
      <c r="B222" s="6">
        <f ca="1">'1_MS_Order_deal'!$BF222</f>
        <v>220</v>
      </c>
      <c r="C222" s="6" t="str">
        <f ca="1">'1_MS_Order_deal'!$BM222</f>
        <v>DC0819-001</v>
      </c>
      <c r="D222" s="44">
        <f ca="1">'1_MS_Order_deal'!$BN222</f>
        <v>44744</v>
      </c>
      <c r="E222" s="6">
        <f ca="1">'1_MS_Order_deal'!$BO222</f>
        <v>5.5</v>
      </c>
      <c r="F222" s="6">
        <f ca="1">'1_MS_Order_deal'!$BP222</f>
        <v>6</v>
      </c>
      <c r="G222" s="6" cm="1">
        <f t="array" aca="1" ref="G222" ca="1">INDEX($AA$3:$AA$230,MATCH($C222&amp;$E222,$Y$3:$Y$230&amp;$Z$3:$Z$230,0))</f>
        <v>1</v>
      </c>
      <c r="H222" s="52"/>
      <c r="I222" s="6" cm="1">
        <f t="array" aca="1" ref="I222" ca="1">SMALL(IF(Inv_QTY&gt;0,ROW($B$3:$B$383)-2,9999),ROW(220:220))</f>
        <v>281</v>
      </c>
      <c r="J222" s="6">
        <v>220</v>
      </c>
      <c r="K222" s="6" t="str" cm="1">
        <f t="array" aca="1" ref="K222" ca="1">OFFSET($B$2,$I222,COLUMN(A:A),,)</f>
        <v>DR5952-810</v>
      </c>
      <c r="L222" s="44" cm="1">
        <f t="array" aca="1" ref="L222" ca="1">OFFSET($B$2,$I222,COLUMN(B:B),,)</f>
        <v>44744</v>
      </c>
      <c r="M222" s="6" cm="1">
        <f t="array" aca="1" ref="M222" ca="1">OFFSET($B$2,$I222,COLUMN(C:C),,)</f>
        <v>11</v>
      </c>
      <c r="N222" s="6" cm="1">
        <f t="array" aca="1" ref="N222" ca="1">OFFSET($B$2,$I222,COLUMN(D:D),,)</f>
        <v>38</v>
      </c>
      <c r="O222" s="6" cm="1">
        <f t="array" aca="1" ref="O222" ca="1">OFFSET($B$2,$I222,COLUMN(E:E),,)</f>
        <v>1</v>
      </c>
      <c r="P222" s="6" cm="1">
        <f t="array" aca="1" ref="P222" ca="1">_xlfn.IFS(AND(N222&gt;O222,O222&lt;120),0,TRUE,1)</f>
        <v>0</v>
      </c>
      <c r="Q222" s="52"/>
      <c r="R222" s="52"/>
      <c r="S222" s="52"/>
      <c r="Y222" s="6" t="str">
        <f>'2_MS_Inventory_deal'!$AZ222</f>
        <v>DA5640-004</v>
      </c>
      <c r="Z222" s="6">
        <f>'2_MS_Inventory_deal'!$BA222</f>
        <v>9</v>
      </c>
      <c r="AA222" s="6">
        <f ca="1">'2_MS_Inventory_deal'!$BB222</f>
        <v>1</v>
      </c>
    </row>
    <row r="223" spans="2:27">
      <c r="B223" s="6">
        <f ca="1">'1_MS_Order_deal'!$BF223</f>
        <v>221</v>
      </c>
      <c r="C223" s="6" t="str">
        <f ca="1">'1_MS_Order_deal'!$BM223</f>
        <v>DC0819-001</v>
      </c>
      <c r="D223" s="44">
        <f ca="1">'1_MS_Order_deal'!$BN223</f>
        <v>44744</v>
      </c>
      <c r="E223" s="6">
        <f ca="1">'1_MS_Order_deal'!$BO223</f>
        <v>6</v>
      </c>
      <c r="F223" s="6">
        <f ca="1">'1_MS_Order_deal'!$BP223</f>
        <v>6</v>
      </c>
      <c r="G223" s="6" cm="1">
        <f t="array" aca="1" ref="G223" ca="1">INDEX($AA$3:$AA$230,MATCH($C223&amp;$E223,$Y$3:$Y$230&amp;$Z$3:$Z$230,0))</f>
        <v>0</v>
      </c>
      <c r="H223" s="52"/>
      <c r="I223" s="6" cm="1">
        <f t="array" aca="1" ref="I223" ca="1">SMALL(IF(Inv_QTY&gt;0,ROW($B$3:$B$383)-2,9999),ROW(221:221))</f>
        <v>282</v>
      </c>
      <c r="J223" s="6">
        <v>221</v>
      </c>
      <c r="K223" s="6" t="str" cm="1">
        <f t="array" aca="1" ref="K223" ca="1">OFFSET($B$2,$I223,COLUMN(A:A),,)</f>
        <v>DR5952-810</v>
      </c>
      <c r="L223" s="44" cm="1">
        <f t="array" aca="1" ref="L223" ca="1">OFFSET($B$2,$I223,COLUMN(B:B),,)</f>
        <v>44744</v>
      </c>
      <c r="M223" s="6" cm="1">
        <f t="array" aca="1" ref="M223" ca="1">OFFSET($B$2,$I223,COLUMN(C:C),,)</f>
        <v>11.5</v>
      </c>
      <c r="N223" s="6" cm="1">
        <f t="array" aca="1" ref="N223" ca="1">OFFSET($B$2,$I223,COLUMN(D:D),,)</f>
        <v>34</v>
      </c>
      <c r="O223" s="6" cm="1">
        <f t="array" aca="1" ref="O223" ca="1">OFFSET($B$2,$I223,COLUMN(E:E),,)</f>
        <v>1</v>
      </c>
      <c r="P223" s="6" cm="1">
        <f t="array" aca="1" ref="P223" ca="1">_xlfn.IFS(AND(N223&gt;O223,O223&lt;120),0,TRUE,1)</f>
        <v>0</v>
      </c>
      <c r="Q223" s="52"/>
      <c r="R223" s="52"/>
      <c r="S223" s="52"/>
      <c r="Y223" s="6" t="str">
        <f>'2_MS_Inventory_deal'!$AZ223</f>
        <v>DA5640-004</v>
      </c>
      <c r="Z223" s="6">
        <f>'2_MS_Inventory_deal'!$BA223</f>
        <v>9.5</v>
      </c>
      <c r="AA223" s="6">
        <f ca="1">'2_MS_Inventory_deal'!$BB223</f>
        <v>13</v>
      </c>
    </row>
    <row r="224" spans="2:27">
      <c r="B224" s="6">
        <f ca="1">'1_MS_Order_deal'!$BF224</f>
        <v>222</v>
      </c>
      <c r="C224" s="6" t="str">
        <f ca="1">'1_MS_Order_deal'!$BM224</f>
        <v>DC0819-001</v>
      </c>
      <c r="D224" s="44">
        <f ca="1">'1_MS_Order_deal'!$BN224</f>
        <v>44744</v>
      </c>
      <c r="E224" s="6">
        <f ca="1">'1_MS_Order_deal'!$BO224</f>
        <v>6.5</v>
      </c>
      <c r="F224" s="6">
        <f ca="1">'1_MS_Order_deal'!$BP224</f>
        <v>18</v>
      </c>
      <c r="G224" s="6" cm="1">
        <f t="array" aca="1" ref="G224" ca="1">INDEX($AA$3:$AA$230,MATCH($C224&amp;$E224,$Y$3:$Y$230&amp;$Z$3:$Z$230,0))</f>
        <v>1</v>
      </c>
      <c r="H224" s="52"/>
      <c r="I224" s="6" cm="1">
        <f t="array" aca="1" ref="I224" ca="1">SMALL(IF(Inv_QTY&gt;0,ROW($B$3:$B$383)-2,9999),ROW(222:222))</f>
        <v>287</v>
      </c>
      <c r="J224" s="6">
        <v>222</v>
      </c>
      <c r="K224" s="6" t="str" cm="1">
        <f t="array" aca="1" ref="K224" ca="1">OFFSET($B$2,$I224,COLUMN(A:A),,)</f>
        <v>DJ5961-001</v>
      </c>
      <c r="L224" s="44" cm="1">
        <f t="array" aca="1" ref="L224" ca="1">OFFSET($B$2,$I224,COLUMN(B:B),,)</f>
        <v>44744</v>
      </c>
      <c r="M224" s="6" cm="1">
        <f t="array" aca="1" ref="M224" ca="1">OFFSET($B$2,$I224,COLUMN(C:C),,)</f>
        <v>4.5</v>
      </c>
      <c r="N224" s="6" cm="1">
        <f t="array" aca="1" ref="N224" ca="1">OFFSET($B$2,$I224,COLUMN(D:D),,)</f>
        <v>12</v>
      </c>
      <c r="O224" s="6" cm="1">
        <f t="array" aca="1" ref="O224" ca="1">OFFSET($B$2,$I224,COLUMN(E:E),,)</f>
        <v>2</v>
      </c>
      <c r="P224" s="6" cm="1">
        <f t="array" aca="1" ref="P224" ca="1">_xlfn.IFS(AND(N224&gt;O224,O224&lt;120),0,TRUE,1)</f>
        <v>0</v>
      </c>
      <c r="Q224" s="52"/>
      <c r="R224" s="52"/>
      <c r="S224" s="52"/>
      <c r="Y224" s="6" t="str">
        <f>'2_MS_Inventory_deal'!$AZ224</f>
        <v>DA5640-004</v>
      </c>
      <c r="Z224" s="6">
        <f>'2_MS_Inventory_deal'!$BA224</f>
        <v>10</v>
      </c>
      <c r="AA224" s="6">
        <f ca="1">'2_MS_Inventory_deal'!$BB224</f>
        <v>4</v>
      </c>
    </row>
    <row r="225" spans="2:27">
      <c r="B225" s="6">
        <f ca="1">'1_MS_Order_deal'!$BF225</f>
        <v>223</v>
      </c>
      <c r="C225" s="6" t="str">
        <f ca="1">'1_MS_Order_deal'!$BM225</f>
        <v>DC0819-001</v>
      </c>
      <c r="D225" s="44">
        <f ca="1">'1_MS_Order_deal'!$BN225</f>
        <v>44744</v>
      </c>
      <c r="E225" s="6">
        <f ca="1">'1_MS_Order_deal'!$BO225</f>
        <v>7</v>
      </c>
      <c r="F225" s="6">
        <f ca="1">'1_MS_Order_deal'!$BP225</f>
        <v>18</v>
      </c>
      <c r="G225" s="6" cm="1">
        <f t="array" aca="1" ref="G225" ca="1">INDEX($AA$3:$AA$230,MATCH($C225&amp;$E225,$Y$3:$Y$230&amp;$Z$3:$Z$230,0))</f>
        <v>9</v>
      </c>
      <c r="H225" s="52"/>
      <c r="I225" s="6" cm="1">
        <f t="array" aca="1" ref="I225" ca="1">SMALL(IF(Inv_QTY&gt;0,ROW($B$3:$B$383)-2,9999),ROW(223:223))</f>
        <v>288</v>
      </c>
      <c r="J225" s="6">
        <v>223</v>
      </c>
      <c r="K225" s="6" t="str" cm="1">
        <f t="array" aca="1" ref="K225" ca="1">OFFSET($B$2,$I225,COLUMN(A:A),,)</f>
        <v>DJ5961-001</v>
      </c>
      <c r="L225" s="44" cm="1">
        <f t="array" aca="1" ref="L225" ca="1">OFFSET($B$2,$I225,COLUMN(B:B),,)</f>
        <v>44744</v>
      </c>
      <c r="M225" s="6" cm="1">
        <f t="array" aca="1" ref="M225" ca="1">OFFSET($B$2,$I225,COLUMN(C:C),,)</f>
        <v>5</v>
      </c>
      <c r="N225" s="6" cm="1">
        <f t="array" aca="1" ref="N225" ca="1">OFFSET($B$2,$I225,COLUMN(D:D),,)</f>
        <v>18</v>
      </c>
      <c r="O225" s="6" cm="1">
        <f t="array" aca="1" ref="O225" ca="1">OFFSET($B$2,$I225,COLUMN(E:E),,)</f>
        <v>2</v>
      </c>
      <c r="P225" s="6" cm="1">
        <f t="array" aca="1" ref="P225" ca="1">_xlfn.IFS(AND(N225&gt;O225,O225&lt;120),0,TRUE,1)</f>
        <v>0</v>
      </c>
      <c r="Q225" s="52"/>
      <c r="R225" s="52"/>
      <c r="S225" s="52"/>
      <c r="Y225" s="6" t="str">
        <f>'2_MS_Inventory_deal'!$AZ225</f>
        <v>DA5640-004</v>
      </c>
      <c r="Z225" s="6">
        <f>'2_MS_Inventory_deal'!$BA225</f>
        <v>10.5</v>
      </c>
      <c r="AA225" s="6">
        <f ca="1">'2_MS_Inventory_deal'!$BB225</f>
        <v>0</v>
      </c>
    </row>
    <row r="226" spans="2:27">
      <c r="B226" s="6">
        <f ca="1">'1_MS_Order_deal'!$BF226</f>
        <v>224</v>
      </c>
      <c r="C226" s="6" t="str">
        <f ca="1">'1_MS_Order_deal'!$BM226</f>
        <v>DC0819-001</v>
      </c>
      <c r="D226" s="44">
        <f ca="1">'1_MS_Order_deal'!$BN226</f>
        <v>44744</v>
      </c>
      <c r="E226" s="6">
        <f ca="1">'1_MS_Order_deal'!$BO226</f>
        <v>7.5</v>
      </c>
      <c r="F226" s="6">
        <f ca="1">'1_MS_Order_deal'!$BP226</f>
        <v>12</v>
      </c>
      <c r="G226" s="6" cm="1">
        <f t="array" aca="1" ref="G226" ca="1">INDEX($AA$3:$AA$230,MATCH($C226&amp;$E226,$Y$3:$Y$230&amp;$Z$3:$Z$230,0))</f>
        <v>1</v>
      </c>
      <c r="H226" s="52"/>
      <c r="I226" s="6" cm="1">
        <f t="array" aca="1" ref="I226" ca="1">SMALL(IF(Inv_QTY&gt;0,ROW($B$3:$B$383)-2,9999),ROW(224:224))</f>
        <v>289</v>
      </c>
      <c r="J226" s="6">
        <v>224</v>
      </c>
      <c r="K226" s="6" t="str" cm="1">
        <f t="array" aca="1" ref="K226" ca="1">OFFSET($B$2,$I226,COLUMN(A:A),,)</f>
        <v>DJ5961-001</v>
      </c>
      <c r="L226" s="44" cm="1">
        <f t="array" aca="1" ref="L226" ca="1">OFFSET($B$2,$I226,COLUMN(B:B),,)</f>
        <v>44744</v>
      </c>
      <c r="M226" s="6" cm="1">
        <f t="array" aca="1" ref="M226" ca="1">OFFSET($B$2,$I226,COLUMN(C:C),,)</f>
        <v>5.5</v>
      </c>
      <c r="N226" s="6" cm="1">
        <f t="array" aca="1" ref="N226" ca="1">OFFSET($B$2,$I226,COLUMN(D:D),,)</f>
        <v>18</v>
      </c>
      <c r="O226" s="6" cm="1">
        <f t="array" aca="1" ref="O226" ca="1">OFFSET($B$2,$I226,COLUMN(E:E),,)</f>
        <v>2</v>
      </c>
      <c r="P226" s="6" cm="1">
        <f t="array" aca="1" ref="P226" ca="1">_xlfn.IFS(AND(N226&gt;O226,O226&lt;120),0,TRUE,1)</f>
        <v>0</v>
      </c>
      <c r="Q226" s="52"/>
      <c r="R226" s="52"/>
      <c r="S226" s="52"/>
      <c r="Y226" s="6" t="str">
        <f>'2_MS_Inventory_deal'!$AZ226</f>
        <v>DA5640-004</v>
      </c>
      <c r="Z226" s="6">
        <f>'2_MS_Inventory_deal'!$BA226</f>
        <v>11</v>
      </c>
      <c r="AA226" s="6">
        <f ca="1">'2_MS_Inventory_deal'!$BB226</f>
        <v>0</v>
      </c>
    </row>
    <row r="227" spans="2:27">
      <c r="B227" s="6">
        <f ca="1">'1_MS_Order_deal'!$BF227</f>
        <v>225</v>
      </c>
      <c r="C227" s="6" t="str">
        <f ca="1">'1_MS_Order_deal'!$BM227</f>
        <v>DC0819-001</v>
      </c>
      <c r="D227" s="44">
        <f ca="1">'1_MS_Order_deal'!$BN227</f>
        <v>44744</v>
      </c>
      <c r="E227" s="6">
        <f ca="1">'1_MS_Order_deal'!$BO227</f>
        <v>8</v>
      </c>
      <c r="F227" s="6">
        <f ca="1">'1_MS_Order_deal'!$BP227</f>
        <v>24</v>
      </c>
      <c r="G227" s="6" cm="1">
        <f t="array" aca="1" ref="G227" ca="1">INDEX($AA$3:$AA$230,MATCH($C227&amp;$E227,$Y$3:$Y$230&amp;$Z$3:$Z$230,0))</f>
        <v>8</v>
      </c>
      <c r="H227" s="52"/>
      <c r="I227" s="6" cm="1">
        <f t="array" aca="1" ref="I227" ca="1">SMALL(IF(Inv_QTY&gt;0,ROW($B$3:$B$383)-2,9999),ROW(225:225))</f>
        <v>291</v>
      </c>
      <c r="J227" s="6">
        <v>225</v>
      </c>
      <c r="K227" s="6" t="str" cm="1">
        <f t="array" aca="1" ref="K227" ca="1">OFFSET($B$2,$I227,COLUMN(A:A),,)</f>
        <v>DJ5961-001</v>
      </c>
      <c r="L227" s="44" cm="1">
        <f t="array" aca="1" ref="L227" ca="1">OFFSET($B$2,$I227,COLUMN(B:B),,)</f>
        <v>44744</v>
      </c>
      <c r="M227" s="6" cm="1">
        <f t="array" aca="1" ref="M227" ca="1">OFFSET($B$2,$I227,COLUMN(C:C),,)</f>
        <v>6.5</v>
      </c>
      <c r="N227" s="6" cm="1">
        <f t="array" aca="1" ref="N227" ca="1">OFFSET($B$2,$I227,COLUMN(D:D),,)</f>
        <v>36</v>
      </c>
      <c r="O227" s="6" cm="1">
        <f t="array" aca="1" ref="O227" ca="1">OFFSET($B$2,$I227,COLUMN(E:E),,)</f>
        <v>4</v>
      </c>
      <c r="P227" s="6" cm="1">
        <f t="array" aca="1" ref="P227" ca="1">_xlfn.IFS(AND(N227&gt;O227,O227&lt;120),0,TRUE,1)</f>
        <v>0</v>
      </c>
      <c r="Q227" s="52"/>
      <c r="R227" s="52"/>
      <c r="S227" s="52"/>
      <c r="Y227" s="6" t="str">
        <f>'2_MS_Inventory_deal'!$AZ227</f>
        <v>DA5640-004</v>
      </c>
      <c r="Z227" s="6">
        <f>'2_MS_Inventory_deal'!$BA227</f>
        <v>11.5</v>
      </c>
      <c r="AA227" s="6">
        <f ca="1">'2_MS_Inventory_deal'!$BB227</f>
        <v>37</v>
      </c>
    </row>
    <row r="228" spans="2:27">
      <c r="B228" s="6">
        <f ca="1">'1_MS_Order_deal'!$BF228</f>
        <v>226</v>
      </c>
      <c r="C228" s="6" t="str">
        <f ca="1">'1_MS_Order_deal'!$BM228</f>
        <v>DC0819-001</v>
      </c>
      <c r="D228" s="44">
        <f ca="1">'1_MS_Order_deal'!$BN228</f>
        <v>44744</v>
      </c>
      <c r="E228" s="6">
        <f ca="1">'1_MS_Order_deal'!$BO228</f>
        <v>8.5</v>
      </c>
      <c r="F228" s="6">
        <f ca="1">'1_MS_Order_deal'!$BP228</f>
        <v>30</v>
      </c>
      <c r="G228" s="6" cm="1">
        <f t="array" aca="1" ref="G228" ca="1">INDEX($AA$3:$AA$230,MATCH($C228&amp;$E228,$Y$3:$Y$230&amp;$Z$3:$Z$230,0))</f>
        <v>3</v>
      </c>
      <c r="H228" s="52"/>
      <c r="I228" s="6" cm="1">
        <f t="array" aca="1" ref="I228" ca="1">SMALL(IF(Inv_QTY&gt;0,ROW($B$3:$B$383)-2,9999),ROW(226:226))</f>
        <v>292</v>
      </c>
      <c r="J228" s="6">
        <v>226</v>
      </c>
      <c r="K228" s="6" t="str" cm="1">
        <f t="array" aca="1" ref="K228" ca="1">OFFSET($B$2,$I228,COLUMN(A:A),,)</f>
        <v>DJ5961-001</v>
      </c>
      <c r="L228" s="44" cm="1">
        <f t="array" aca="1" ref="L228" ca="1">OFFSET($B$2,$I228,COLUMN(B:B),,)</f>
        <v>44744</v>
      </c>
      <c r="M228" s="6" cm="1">
        <f t="array" aca="1" ref="M228" ca="1">OFFSET($B$2,$I228,COLUMN(C:C),,)</f>
        <v>7</v>
      </c>
      <c r="N228" s="6" cm="1">
        <f t="array" aca="1" ref="N228" ca="1">OFFSET($B$2,$I228,COLUMN(D:D),,)</f>
        <v>36</v>
      </c>
      <c r="O228" s="6" cm="1">
        <f t="array" aca="1" ref="O228" ca="1">OFFSET($B$2,$I228,COLUMN(E:E),,)</f>
        <v>143</v>
      </c>
      <c r="P228" s="6" cm="1">
        <f t="array" aca="1" ref="P228" ca="1">_xlfn.IFS(AND(N228&gt;O228,O228&lt;120),0,TRUE,1)</f>
        <v>1</v>
      </c>
      <c r="Q228" s="52"/>
      <c r="R228" s="52"/>
      <c r="S228" s="52"/>
      <c r="Y228" s="6" t="str">
        <f>'2_MS_Inventory_deal'!$AZ228</f>
        <v>DA5640-004</v>
      </c>
      <c r="Z228" s="6">
        <f>'2_MS_Inventory_deal'!$BA228</f>
        <v>12</v>
      </c>
      <c r="AA228" s="6">
        <f ca="1">'2_MS_Inventory_deal'!$BB228</f>
        <v>1</v>
      </c>
    </row>
    <row r="229" spans="2:27">
      <c r="B229" s="6">
        <f ca="1">'1_MS_Order_deal'!$BF229</f>
        <v>227</v>
      </c>
      <c r="C229" s="6" t="str">
        <f ca="1">'1_MS_Order_deal'!$BM229</f>
        <v>DC0819-001</v>
      </c>
      <c r="D229" s="44">
        <f ca="1">'1_MS_Order_deal'!$BN229</f>
        <v>44744</v>
      </c>
      <c r="E229" s="6">
        <f ca="1">'1_MS_Order_deal'!$BO229</f>
        <v>9</v>
      </c>
      <c r="F229" s="6">
        <f ca="1">'1_MS_Order_deal'!$BP229</f>
        <v>24</v>
      </c>
      <c r="G229" s="6" cm="1">
        <f t="array" aca="1" ref="G229" ca="1">INDEX($AA$3:$AA$230,MATCH($C229&amp;$E229,$Y$3:$Y$230&amp;$Z$3:$Z$230,0))</f>
        <v>43</v>
      </c>
      <c r="H229" s="52"/>
      <c r="I229" s="6" cm="1">
        <f t="array" aca="1" ref="I229" ca="1">SMALL(IF(Inv_QTY&gt;0,ROW($B$3:$B$383)-2,9999),ROW(227:227))</f>
        <v>293</v>
      </c>
      <c r="J229" s="6">
        <v>227</v>
      </c>
      <c r="K229" s="6" t="str" cm="1">
        <f t="array" aca="1" ref="K229" ca="1">OFFSET($B$2,$I229,COLUMN(A:A),,)</f>
        <v>DJ5961-001</v>
      </c>
      <c r="L229" s="44" cm="1">
        <f t="array" aca="1" ref="L229" ca="1">OFFSET($B$2,$I229,COLUMN(B:B),,)</f>
        <v>44744</v>
      </c>
      <c r="M229" s="6" cm="1">
        <f t="array" aca="1" ref="M229" ca="1">OFFSET($B$2,$I229,COLUMN(C:C),,)</f>
        <v>7.5</v>
      </c>
      <c r="N229" s="6" cm="1">
        <f t="array" aca="1" ref="N229" ca="1">OFFSET($B$2,$I229,COLUMN(D:D),,)</f>
        <v>24</v>
      </c>
      <c r="O229" s="6" cm="1">
        <f t="array" aca="1" ref="O229" ca="1">OFFSET($B$2,$I229,COLUMN(E:E),,)</f>
        <v>98</v>
      </c>
      <c r="P229" s="6" cm="1">
        <f t="array" aca="1" ref="P229" ca="1">_xlfn.IFS(AND(N229&gt;O229,O229&lt;120),0,TRUE,1)</f>
        <v>1</v>
      </c>
      <c r="Q229" s="52"/>
      <c r="R229" s="52"/>
      <c r="S229" s="52"/>
      <c r="Y229" s="6" t="str">
        <f>'2_MS_Inventory_deal'!$AZ229</f>
        <v>DA5640-004</v>
      </c>
      <c r="Z229" s="6">
        <f>'2_MS_Inventory_deal'!$BA229</f>
        <v>12.5</v>
      </c>
      <c r="AA229" s="6">
        <f ca="1">'2_MS_Inventory_deal'!$BB229</f>
        <v>0</v>
      </c>
    </row>
    <row r="230" spans="2:27">
      <c r="B230" s="6">
        <f ca="1">'1_MS_Order_deal'!$BF230</f>
        <v>228</v>
      </c>
      <c r="C230" s="6" t="str">
        <f ca="1">'1_MS_Order_deal'!$BM230</f>
        <v>DC0819-001</v>
      </c>
      <c r="D230" s="44">
        <f ca="1">'1_MS_Order_deal'!$BN230</f>
        <v>44744</v>
      </c>
      <c r="E230" s="6">
        <f ca="1">'1_MS_Order_deal'!$BO230</f>
        <v>9.5</v>
      </c>
      <c r="F230" s="6">
        <f ca="1">'1_MS_Order_deal'!$BP230</f>
        <v>42</v>
      </c>
      <c r="G230" s="6" cm="1">
        <f t="array" aca="1" ref="G230" ca="1">INDEX($AA$3:$AA$230,MATCH($C230&amp;$E230,$Y$3:$Y$230&amp;$Z$3:$Z$230,0))</f>
        <v>0</v>
      </c>
      <c r="H230" s="52"/>
      <c r="I230" s="6" cm="1">
        <f t="array" aca="1" ref="I230" ca="1">SMALL(IF(Inv_QTY&gt;0,ROW($B$3:$B$383)-2,9999),ROW(228:228))</f>
        <v>294</v>
      </c>
      <c r="J230" s="6">
        <v>228</v>
      </c>
      <c r="K230" s="6" t="str" cm="1">
        <f t="array" aca="1" ref="K230" ca="1">OFFSET($B$2,$I230,COLUMN(A:A),,)</f>
        <v>DJ5961-001</v>
      </c>
      <c r="L230" s="44" cm="1">
        <f t="array" aca="1" ref="L230" ca="1">OFFSET($B$2,$I230,COLUMN(B:B),,)</f>
        <v>44744</v>
      </c>
      <c r="M230" s="6" cm="1">
        <f t="array" aca="1" ref="M230" ca="1">OFFSET($B$2,$I230,COLUMN(C:C),,)</f>
        <v>8</v>
      </c>
      <c r="N230" s="6" cm="1">
        <f t="array" aca="1" ref="N230" ca="1">OFFSET($B$2,$I230,COLUMN(D:D),,)</f>
        <v>60</v>
      </c>
      <c r="O230" s="6" cm="1">
        <f t="array" aca="1" ref="O230" ca="1">OFFSET($B$2,$I230,COLUMN(E:E),,)</f>
        <v>158</v>
      </c>
      <c r="P230" s="6" cm="1">
        <f t="array" aca="1" ref="P230" ca="1">_xlfn.IFS(AND(N230&gt;O230,O230&lt;120),0,TRUE,1)</f>
        <v>1</v>
      </c>
      <c r="Q230" s="52"/>
      <c r="R230" s="52"/>
      <c r="S230" s="52"/>
      <c r="Y230" s="6" t="str">
        <f>'2_MS_Inventory_deal'!$AZ230</f>
        <v>DA5640-004</v>
      </c>
      <c r="Z230" s="6">
        <f>'2_MS_Inventory_deal'!$BA230</f>
        <v>13</v>
      </c>
      <c r="AA230" s="6">
        <f ca="1">'2_MS_Inventory_deal'!$BB230</f>
        <v>0</v>
      </c>
    </row>
    <row r="231" spans="2:27">
      <c r="B231" s="6">
        <f ca="1">'1_MS_Order_deal'!$BF231</f>
        <v>229</v>
      </c>
      <c r="C231" s="6" t="str">
        <f ca="1">'1_MS_Order_deal'!$BM231</f>
        <v>DC0819-001</v>
      </c>
      <c r="D231" s="44">
        <f ca="1">'1_MS_Order_deal'!$BN231</f>
        <v>44744</v>
      </c>
      <c r="E231" s="6">
        <f ca="1">'1_MS_Order_deal'!$BO231</f>
        <v>10</v>
      </c>
      <c r="F231" s="6">
        <f ca="1">'1_MS_Order_deal'!$BP231</f>
        <v>36</v>
      </c>
      <c r="G231" s="6" cm="1">
        <f t="array" aca="1" ref="G231" ca="1">INDEX($AA$3:$AA$230,MATCH($C231&amp;$E231,$Y$3:$Y$230&amp;$Z$3:$Z$230,0))</f>
        <v>2</v>
      </c>
      <c r="H231" s="52"/>
      <c r="I231" s="6" cm="1">
        <f t="array" aca="1" ref="I231" ca="1">SMALL(IF(Inv_QTY&gt;0,ROW($B$3:$B$383)-2,9999),ROW(229:229))</f>
        <v>295</v>
      </c>
      <c r="J231" s="6">
        <v>229</v>
      </c>
      <c r="K231" s="6" t="str" cm="1">
        <f t="array" aca="1" ref="K231" ca="1">OFFSET($B$2,$I231,COLUMN(A:A),,)</f>
        <v>DJ5961-001</v>
      </c>
      <c r="L231" s="44" cm="1">
        <f t="array" aca="1" ref="L231" ca="1">OFFSET($B$2,$I231,COLUMN(B:B),,)</f>
        <v>44744</v>
      </c>
      <c r="M231" s="6" cm="1">
        <f t="array" aca="1" ref="M231" ca="1">OFFSET($B$2,$I231,COLUMN(C:C),,)</f>
        <v>8.5</v>
      </c>
      <c r="N231" s="6" cm="1">
        <f t="array" aca="1" ref="N231" ca="1">OFFSET($B$2,$I231,COLUMN(D:D),,)</f>
        <v>48</v>
      </c>
      <c r="O231" s="6" cm="1">
        <f t="array" aca="1" ref="O231" ca="1">OFFSET($B$2,$I231,COLUMN(E:E),,)</f>
        <v>97</v>
      </c>
      <c r="P231" s="6" cm="1">
        <f t="array" aca="1" ref="P231" ca="1">_xlfn.IFS(AND(N231&gt;O231,O231&lt;120),0,TRUE,1)</f>
        <v>1</v>
      </c>
      <c r="Q231" s="52"/>
      <c r="R231" s="52"/>
      <c r="S231" s="52"/>
    </row>
    <row r="232" spans="2:27">
      <c r="B232" s="6">
        <f ca="1">'1_MS_Order_deal'!$BF232</f>
        <v>230</v>
      </c>
      <c r="C232" s="6" t="str">
        <f ca="1">'1_MS_Order_deal'!$BM232</f>
        <v>DC0819-001</v>
      </c>
      <c r="D232" s="44">
        <f ca="1">'1_MS_Order_deal'!$BN232</f>
        <v>44744</v>
      </c>
      <c r="E232" s="6">
        <f ca="1">'1_MS_Order_deal'!$BO232</f>
        <v>10.5</v>
      </c>
      <c r="F232" s="6">
        <f ca="1">'1_MS_Order_deal'!$BP232</f>
        <v>18</v>
      </c>
      <c r="G232" s="6" cm="1">
        <f t="array" aca="1" ref="G232" ca="1">INDEX($AA$3:$AA$230,MATCH($C232&amp;$E232,$Y$3:$Y$230&amp;$Z$3:$Z$230,0))</f>
        <v>1</v>
      </c>
      <c r="H232" s="52"/>
      <c r="I232" s="6" cm="1">
        <f t="array" aca="1" ref="I232" ca="1">SMALL(IF(Inv_QTY&gt;0,ROW($B$3:$B$383)-2,9999),ROW(230:230))</f>
        <v>296</v>
      </c>
      <c r="J232" s="6">
        <v>230</v>
      </c>
      <c r="K232" s="6" t="str" cm="1">
        <f t="array" aca="1" ref="K232" ca="1">OFFSET($B$2,$I232,COLUMN(A:A),,)</f>
        <v>DJ5961-001</v>
      </c>
      <c r="L232" s="44" cm="1">
        <f t="array" aca="1" ref="L232" ca="1">OFFSET($B$2,$I232,COLUMN(B:B),,)</f>
        <v>44744</v>
      </c>
      <c r="M232" s="6" cm="1">
        <f t="array" aca="1" ref="M232" ca="1">OFFSET($B$2,$I232,COLUMN(C:C),,)</f>
        <v>9</v>
      </c>
      <c r="N232" s="6" cm="1">
        <f t="array" aca="1" ref="N232" ca="1">OFFSET($B$2,$I232,COLUMN(D:D),,)</f>
        <v>48</v>
      </c>
      <c r="O232" s="6" cm="1">
        <f t="array" aca="1" ref="O232" ca="1">OFFSET($B$2,$I232,COLUMN(E:E),,)</f>
        <v>59</v>
      </c>
      <c r="P232" s="6" cm="1">
        <f t="array" aca="1" ref="P232" ca="1">_xlfn.IFS(AND(N232&gt;O232,O232&lt;120),0,TRUE,1)</f>
        <v>1</v>
      </c>
      <c r="Q232" s="52"/>
      <c r="R232" s="52"/>
      <c r="S232" s="52"/>
    </row>
    <row r="233" spans="2:27">
      <c r="B233" s="6">
        <f ca="1">'1_MS_Order_deal'!$BF233</f>
        <v>231</v>
      </c>
      <c r="C233" s="6" t="str">
        <f ca="1">'1_MS_Order_deal'!$BM233</f>
        <v>DC0819-001</v>
      </c>
      <c r="D233" s="44">
        <f ca="1">'1_MS_Order_deal'!$BN233</f>
        <v>44744</v>
      </c>
      <c r="E233" s="6">
        <f ca="1">'1_MS_Order_deal'!$BO233</f>
        <v>11</v>
      </c>
      <c r="F233" s="6">
        <f ca="1">'1_MS_Order_deal'!$BP233</f>
        <v>24</v>
      </c>
      <c r="G233" s="6" cm="1">
        <f t="array" aca="1" ref="G233" ca="1">INDEX($AA$3:$AA$230,MATCH($C233&amp;$E233,$Y$3:$Y$230&amp;$Z$3:$Z$230,0))</f>
        <v>1</v>
      </c>
      <c r="H233" s="52"/>
      <c r="I233" s="6" cm="1">
        <f t="array" aca="1" ref="I233" ca="1">SMALL(IF(Inv_QTY&gt;0,ROW($B$3:$B$383)-2,9999),ROW(231:231))</f>
        <v>297</v>
      </c>
      <c r="J233" s="6">
        <v>231</v>
      </c>
      <c r="K233" s="6" t="str" cm="1">
        <f t="array" aca="1" ref="K233" ca="1">OFFSET($B$2,$I233,COLUMN(A:A),,)</f>
        <v>DJ5961-001</v>
      </c>
      <c r="L233" s="44" cm="1">
        <f t="array" aca="1" ref="L233" ca="1">OFFSET($B$2,$I233,COLUMN(B:B),,)</f>
        <v>44744</v>
      </c>
      <c r="M233" s="6" cm="1">
        <f t="array" aca="1" ref="M233" ca="1">OFFSET($B$2,$I233,COLUMN(C:C),,)</f>
        <v>9.5</v>
      </c>
      <c r="N233" s="6" cm="1">
        <f t="array" aca="1" ref="N233" ca="1">OFFSET($B$2,$I233,COLUMN(D:D),,)</f>
        <v>72</v>
      </c>
      <c r="O233" s="6" cm="1">
        <f t="array" aca="1" ref="O233" ca="1">OFFSET($B$2,$I233,COLUMN(E:E),,)</f>
        <v>163</v>
      </c>
      <c r="P233" s="6" cm="1">
        <f t="array" aca="1" ref="P233" ca="1">_xlfn.IFS(AND(N233&gt;O233,O233&lt;120),0,TRUE,1)</f>
        <v>1</v>
      </c>
      <c r="Q233" s="52"/>
      <c r="R233" s="52"/>
      <c r="S233" s="52"/>
    </row>
    <row r="234" spans="2:27">
      <c r="B234" s="6">
        <f ca="1">'1_MS_Order_deal'!$BF234</f>
        <v>232</v>
      </c>
      <c r="C234" s="6" t="str">
        <f ca="1">'1_MS_Order_deal'!$BM234</f>
        <v>DC0819-001</v>
      </c>
      <c r="D234" s="44">
        <f ca="1">'1_MS_Order_deal'!$BN234</f>
        <v>44744</v>
      </c>
      <c r="E234" s="6">
        <f ca="1">'1_MS_Order_deal'!$BO234</f>
        <v>11.5</v>
      </c>
      <c r="F234" s="6">
        <f ca="1">'1_MS_Order_deal'!$BP234</f>
        <v>12</v>
      </c>
      <c r="G234" s="6" cm="1">
        <f t="array" aca="1" ref="G234" ca="1">INDEX($AA$3:$AA$230,MATCH($C234&amp;$E234,$Y$3:$Y$230&amp;$Z$3:$Z$230,0))</f>
        <v>0</v>
      </c>
      <c r="H234" s="52"/>
      <c r="I234" s="6" cm="1">
        <f t="array" aca="1" ref="I234" ca="1">SMALL(IF(Inv_QTY&gt;0,ROW($B$3:$B$383)-2,9999),ROW(232:232))</f>
        <v>298</v>
      </c>
      <c r="J234" s="6">
        <v>232</v>
      </c>
      <c r="K234" s="6" t="str" cm="1">
        <f t="array" aca="1" ref="K234" ca="1">OFFSET($B$2,$I234,COLUMN(A:A),,)</f>
        <v>DJ5961-001</v>
      </c>
      <c r="L234" s="44" cm="1">
        <f t="array" aca="1" ref="L234" ca="1">OFFSET($B$2,$I234,COLUMN(B:B),,)</f>
        <v>44744</v>
      </c>
      <c r="M234" s="6" cm="1">
        <f t="array" aca="1" ref="M234" ca="1">OFFSET($B$2,$I234,COLUMN(C:C),,)</f>
        <v>10</v>
      </c>
      <c r="N234" s="6" cm="1">
        <f t="array" aca="1" ref="N234" ca="1">OFFSET($B$2,$I234,COLUMN(D:D),,)</f>
        <v>54</v>
      </c>
      <c r="O234" s="6" cm="1">
        <f t="array" aca="1" ref="O234" ca="1">OFFSET($B$2,$I234,COLUMN(E:E),,)</f>
        <v>255</v>
      </c>
      <c r="P234" s="6" cm="1">
        <f t="array" aca="1" ref="P234" ca="1">_xlfn.IFS(AND(N234&gt;O234,O234&lt;120),0,TRUE,1)</f>
        <v>1</v>
      </c>
      <c r="Q234" s="52"/>
      <c r="R234" s="52"/>
      <c r="S234" s="52"/>
    </row>
    <row r="235" spans="2:27">
      <c r="B235" s="6">
        <f ca="1">'1_MS_Order_deal'!$BF235</f>
        <v>233</v>
      </c>
      <c r="C235" s="6" t="str">
        <f ca="1">'1_MS_Order_deal'!$BM235</f>
        <v>DC0819-001</v>
      </c>
      <c r="D235" s="44">
        <f ca="1">'1_MS_Order_deal'!$BN235</f>
        <v>44744</v>
      </c>
      <c r="E235" s="6">
        <f ca="1">'1_MS_Order_deal'!$BO235</f>
        <v>12</v>
      </c>
      <c r="F235" s="6">
        <f ca="1">'1_MS_Order_deal'!$BP235</f>
        <v>18</v>
      </c>
      <c r="G235" s="6" cm="1">
        <f t="array" aca="1" ref="G235" ca="1">INDEX($AA$3:$AA$230,MATCH($C235&amp;$E235,$Y$3:$Y$230&amp;$Z$3:$Z$230,0))</f>
        <v>4</v>
      </c>
      <c r="H235" s="52"/>
      <c r="I235" s="6" cm="1">
        <f t="array" aca="1" ref="I235" ca="1">SMALL(IF(Inv_QTY&gt;0,ROW($B$3:$B$383)-2,9999),ROW(233:233))</f>
        <v>299</v>
      </c>
      <c r="J235" s="6">
        <v>233</v>
      </c>
      <c r="K235" s="6" t="str" cm="1">
        <f t="array" aca="1" ref="K235" ca="1">OFFSET($B$2,$I235,COLUMN(A:A),,)</f>
        <v>DJ5961-001</v>
      </c>
      <c r="L235" s="44" cm="1">
        <f t="array" aca="1" ref="L235" ca="1">OFFSET($B$2,$I235,COLUMN(B:B),,)</f>
        <v>44744</v>
      </c>
      <c r="M235" s="6" cm="1">
        <f t="array" aca="1" ref="M235" ca="1">OFFSET($B$2,$I235,COLUMN(C:C),,)</f>
        <v>10.5</v>
      </c>
      <c r="N235" s="6" cm="1">
        <f t="array" aca="1" ref="N235" ca="1">OFFSET($B$2,$I235,COLUMN(D:D),,)</f>
        <v>42</v>
      </c>
      <c r="O235" s="6" cm="1">
        <f t="array" aca="1" ref="O235" ca="1">OFFSET($B$2,$I235,COLUMN(E:E),,)</f>
        <v>94</v>
      </c>
      <c r="P235" s="6" cm="1">
        <f t="array" aca="1" ref="P235" ca="1">_xlfn.IFS(AND(N235&gt;O235,O235&lt;120),0,TRUE,1)</f>
        <v>1</v>
      </c>
      <c r="Q235" s="52"/>
      <c r="R235" s="52"/>
      <c r="S235" s="52"/>
    </row>
    <row r="236" spans="2:27">
      <c r="B236" s="6">
        <f ca="1">'1_MS_Order_deal'!$BF236</f>
        <v>234</v>
      </c>
      <c r="C236" s="6" t="str">
        <f ca="1">'1_MS_Order_deal'!$BM236</f>
        <v>DC0819-001</v>
      </c>
      <c r="D236" s="44">
        <f ca="1">'1_MS_Order_deal'!$BN236</f>
        <v>44744</v>
      </c>
      <c r="E236" s="6">
        <f ca="1">'1_MS_Order_deal'!$BO236</f>
        <v>12.5</v>
      </c>
      <c r="F236" s="6">
        <f ca="1">'1_MS_Order_deal'!$BP236</f>
        <v>12</v>
      </c>
      <c r="G236" s="6" cm="1">
        <f t="array" aca="1" ref="G236" ca="1">INDEX($AA$3:$AA$230,MATCH($C236&amp;$E236,$Y$3:$Y$230&amp;$Z$3:$Z$230,0))</f>
        <v>0</v>
      </c>
      <c r="H236" s="52"/>
      <c r="I236" s="6" cm="1">
        <f t="array" aca="1" ref="I236" ca="1">SMALL(IF(Inv_QTY&gt;0,ROW($B$3:$B$383)-2,9999),ROW(234:234))</f>
        <v>300</v>
      </c>
      <c r="J236" s="6">
        <v>234</v>
      </c>
      <c r="K236" s="6" t="str" cm="1">
        <f t="array" aca="1" ref="K236" ca="1">OFFSET($B$2,$I236,COLUMN(A:A),,)</f>
        <v>DJ5961-001</v>
      </c>
      <c r="L236" s="44" cm="1">
        <f t="array" aca="1" ref="L236" ca="1">OFFSET($B$2,$I236,COLUMN(B:B),,)</f>
        <v>44744</v>
      </c>
      <c r="M236" s="6" cm="1">
        <f t="array" aca="1" ref="M236" ca="1">OFFSET($B$2,$I236,COLUMN(C:C),,)</f>
        <v>11</v>
      </c>
      <c r="N236" s="6" cm="1">
        <f t="array" aca="1" ref="N236" ca="1">OFFSET($B$2,$I236,COLUMN(D:D),,)</f>
        <v>36</v>
      </c>
      <c r="O236" s="6" cm="1">
        <f t="array" aca="1" ref="O236" ca="1">OFFSET($B$2,$I236,COLUMN(E:E),,)</f>
        <v>63</v>
      </c>
      <c r="P236" s="6" cm="1">
        <f t="array" aca="1" ref="P236" ca="1">_xlfn.IFS(AND(N236&gt;O236,O236&lt;120),0,TRUE,1)</f>
        <v>1</v>
      </c>
      <c r="Q236" s="52"/>
      <c r="R236" s="52"/>
      <c r="S236" s="52"/>
    </row>
    <row r="237" spans="2:27">
      <c r="B237" s="6">
        <f ca="1">'1_MS_Order_deal'!$BF237</f>
        <v>235</v>
      </c>
      <c r="C237" s="6" t="str">
        <f ca="1">'1_MS_Order_deal'!$BM237</f>
        <v>DC0819-001</v>
      </c>
      <c r="D237" s="44">
        <f ca="1">'1_MS_Order_deal'!$BN237</f>
        <v>44744</v>
      </c>
      <c r="E237" s="6">
        <f ca="1">'1_MS_Order_deal'!$BO237</f>
        <v>13</v>
      </c>
      <c r="F237" s="6">
        <f ca="1">'1_MS_Order_deal'!$BP237</f>
        <v>6</v>
      </c>
      <c r="G237" s="6" cm="1">
        <f t="array" aca="1" ref="G237" ca="1">INDEX($AA$3:$AA$230,MATCH($C237&amp;$E237,$Y$3:$Y$230&amp;$Z$3:$Z$230,0))</f>
        <v>0</v>
      </c>
      <c r="H237" s="52"/>
      <c r="I237" s="6" cm="1">
        <f t="array" aca="1" ref="I237" ca="1">SMALL(IF(Inv_QTY&gt;0,ROW($B$3:$B$383)-2,9999),ROW(235:235))</f>
        <v>301</v>
      </c>
      <c r="J237" s="6">
        <v>235</v>
      </c>
      <c r="K237" s="6" t="str" cm="1">
        <f t="array" aca="1" ref="K237" ca="1">OFFSET($B$2,$I237,COLUMN(A:A),,)</f>
        <v>DJ5961-001</v>
      </c>
      <c r="L237" s="44" cm="1">
        <f t="array" aca="1" ref="L237" ca="1">OFFSET($B$2,$I237,COLUMN(B:B),,)</f>
        <v>44744</v>
      </c>
      <c r="M237" s="6" cm="1">
        <f t="array" aca="1" ref="M237" ca="1">OFFSET($B$2,$I237,COLUMN(C:C),,)</f>
        <v>11.5</v>
      </c>
      <c r="N237" s="6" cm="1">
        <f t="array" aca="1" ref="N237" ca="1">OFFSET($B$2,$I237,COLUMN(D:D),,)</f>
        <v>24</v>
      </c>
      <c r="O237" s="6" cm="1">
        <f t="array" aca="1" ref="O237" ca="1">OFFSET($B$2,$I237,COLUMN(E:E),,)</f>
        <v>83</v>
      </c>
      <c r="P237" s="6" cm="1">
        <f t="array" aca="1" ref="P237" ca="1">_xlfn.IFS(AND(N237&gt;O237,O237&lt;120),0,TRUE,1)</f>
        <v>1</v>
      </c>
      <c r="Q237" s="52"/>
      <c r="R237" s="52"/>
      <c r="S237" s="52"/>
    </row>
    <row r="238" spans="2:27">
      <c r="B238" s="6">
        <f ca="1">'1_MS_Order_deal'!$BF238</f>
        <v>236</v>
      </c>
      <c r="C238" s="6" t="str">
        <f ca="1">'1_MS_Order_deal'!$BM238</f>
        <v>DC0819-407</v>
      </c>
      <c r="D238" s="44">
        <f ca="1">'1_MS_Order_deal'!$BN238</f>
        <v>44744</v>
      </c>
      <c r="E238" s="6">
        <f ca="1">'1_MS_Order_deal'!$BO238</f>
        <v>4</v>
      </c>
      <c r="F238" s="6">
        <f ca="1">'1_MS_Order_deal'!$BP238</f>
        <v>6</v>
      </c>
      <c r="G238" s="6" cm="1">
        <f t="array" aca="1" ref="G238" ca="1">INDEX($AA$3:$AA$230,MATCH($C238&amp;$E238,$Y$3:$Y$230&amp;$Z$3:$Z$230,0))</f>
        <v>0</v>
      </c>
      <c r="H238" s="52"/>
      <c r="I238" s="6" cm="1">
        <f t="array" aca="1" ref="I238" ca="1">SMALL(IF(Inv_QTY&gt;0,ROW($B$3:$B$383)-2,9999),ROW(236:236))</f>
        <v>302</v>
      </c>
      <c r="J238" s="6">
        <v>236</v>
      </c>
      <c r="K238" s="6" t="str" cm="1">
        <f t="array" aca="1" ref="K238" ca="1">OFFSET($B$2,$I238,COLUMN(A:A),,)</f>
        <v>DJ5961-001</v>
      </c>
      <c r="L238" s="44" cm="1">
        <f t="array" aca="1" ref="L238" ca="1">OFFSET($B$2,$I238,COLUMN(B:B),,)</f>
        <v>44744</v>
      </c>
      <c r="M238" s="6" cm="1">
        <f t="array" aca="1" ref="M238" ca="1">OFFSET($B$2,$I238,COLUMN(C:C),,)</f>
        <v>12</v>
      </c>
      <c r="N238" s="6" cm="1">
        <f t="array" aca="1" ref="N238" ca="1">OFFSET($B$2,$I238,COLUMN(D:D),,)</f>
        <v>24</v>
      </c>
      <c r="O238" s="6" cm="1">
        <f t="array" aca="1" ref="O238" ca="1">OFFSET($B$2,$I238,COLUMN(E:E),,)</f>
        <v>173</v>
      </c>
      <c r="P238" s="6" cm="1">
        <f t="array" aca="1" ref="P238" ca="1">_xlfn.IFS(AND(N238&gt;O238,O238&lt;120),0,TRUE,1)</f>
        <v>1</v>
      </c>
      <c r="Q238" s="52"/>
      <c r="R238" s="52"/>
      <c r="S238" s="52"/>
    </row>
    <row r="239" spans="2:27">
      <c r="B239" s="6">
        <f ca="1">'1_MS_Order_deal'!$BF239</f>
        <v>237</v>
      </c>
      <c r="C239" s="6" t="str">
        <f ca="1">'1_MS_Order_deal'!$BM239</f>
        <v>DC0819-407</v>
      </c>
      <c r="D239" s="44">
        <f ca="1">'1_MS_Order_deal'!$BN239</f>
        <v>44744</v>
      </c>
      <c r="E239" s="6">
        <f ca="1">'1_MS_Order_deal'!$BO239</f>
        <v>4.5</v>
      </c>
      <c r="F239" s="6">
        <f ca="1">'1_MS_Order_deal'!$BP239</f>
        <v>6</v>
      </c>
      <c r="G239" s="6" cm="1">
        <f t="array" aca="1" ref="G239" ca="1">INDEX($AA$3:$AA$230,MATCH($C239&amp;$E239,$Y$3:$Y$230&amp;$Z$3:$Z$230,0))</f>
        <v>5</v>
      </c>
      <c r="H239" s="52"/>
      <c r="I239" s="6" cm="1">
        <f t="array" aca="1" ref="I239" ca="1">SMALL(IF(Inv_QTY&gt;0,ROW($B$3:$B$383)-2,9999),ROW(237:237))</f>
        <v>303</v>
      </c>
      <c r="J239" s="6">
        <v>237</v>
      </c>
      <c r="K239" s="6" t="str" cm="1">
        <f t="array" aca="1" ref="K239" ca="1">OFFSET($B$2,$I239,COLUMN(A:A),,)</f>
        <v>DJ5961-001</v>
      </c>
      <c r="L239" s="44" cm="1">
        <f t="array" aca="1" ref="L239" ca="1">OFFSET($B$2,$I239,COLUMN(B:B),,)</f>
        <v>44744</v>
      </c>
      <c r="M239" s="6" cm="1">
        <f t="array" aca="1" ref="M239" ca="1">OFFSET($B$2,$I239,COLUMN(C:C),,)</f>
        <v>12.5</v>
      </c>
      <c r="N239" s="6" cm="1">
        <f t="array" aca="1" ref="N239" ca="1">OFFSET($B$2,$I239,COLUMN(D:D),,)</f>
        <v>12</v>
      </c>
      <c r="O239" s="6" cm="1">
        <f t="array" aca="1" ref="O239" ca="1">OFFSET($B$2,$I239,COLUMN(E:E),,)</f>
        <v>137</v>
      </c>
      <c r="P239" s="6" cm="1">
        <f t="array" aca="1" ref="P239" ca="1">_xlfn.IFS(AND(N239&gt;O239,O239&lt;120),0,TRUE,1)</f>
        <v>1</v>
      </c>
      <c r="Q239" s="52"/>
      <c r="R239" s="52"/>
      <c r="S239" s="52"/>
    </row>
    <row r="240" spans="2:27">
      <c r="B240" s="6">
        <f ca="1">'1_MS_Order_deal'!$BF240</f>
        <v>238</v>
      </c>
      <c r="C240" s="6" t="str">
        <f ca="1">'1_MS_Order_deal'!$BM240</f>
        <v>DC0819-407</v>
      </c>
      <c r="D240" s="44">
        <f ca="1">'1_MS_Order_deal'!$BN240</f>
        <v>44744</v>
      </c>
      <c r="E240" s="6">
        <f ca="1">'1_MS_Order_deal'!$BO240</f>
        <v>5</v>
      </c>
      <c r="F240" s="6">
        <f ca="1">'1_MS_Order_deal'!$BP240</f>
        <v>12</v>
      </c>
      <c r="G240" s="6" cm="1">
        <f t="array" aca="1" ref="G240" ca="1">INDEX($AA$3:$AA$230,MATCH($C240&amp;$E240,$Y$3:$Y$230&amp;$Z$3:$Z$230,0))</f>
        <v>2</v>
      </c>
      <c r="H240" s="52"/>
      <c r="I240" s="6" cm="1">
        <f t="array" aca="1" ref="I240" ca="1">SMALL(IF(Inv_QTY&gt;0,ROW($B$3:$B$383)-2,9999),ROW(238:238))</f>
        <v>304</v>
      </c>
      <c r="J240" s="6">
        <v>238</v>
      </c>
      <c r="K240" s="6" t="str" cm="1">
        <f t="array" aca="1" ref="K240" ca="1">OFFSET($B$2,$I240,COLUMN(A:A),,)</f>
        <v>DJ5961-001</v>
      </c>
      <c r="L240" s="44" cm="1">
        <f t="array" aca="1" ref="L240" ca="1">OFFSET($B$2,$I240,COLUMN(B:B),,)</f>
        <v>44744</v>
      </c>
      <c r="M240" s="6" cm="1">
        <f t="array" aca="1" ref="M240" ca="1">OFFSET($B$2,$I240,COLUMN(C:C),,)</f>
        <v>13</v>
      </c>
      <c r="N240" s="6" cm="1">
        <f t="array" aca="1" ref="N240" ca="1">OFFSET($B$2,$I240,COLUMN(D:D),,)</f>
        <v>12</v>
      </c>
      <c r="O240" s="6" cm="1">
        <f t="array" aca="1" ref="O240" ca="1">OFFSET($B$2,$I240,COLUMN(E:E),,)</f>
        <v>59</v>
      </c>
      <c r="P240" s="6" cm="1">
        <f t="array" aca="1" ref="P240" ca="1">_xlfn.IFS(AND(N240&gt;O240,O240&lt;120),0,TRUE,1)</f>
        <v>1</v>
      </c>
      <c r="Q240" s="52"/>
      <c r="R240" s="52"/>
      <c r="S240" s="52"/>
    </row>
    <row r="241" spans="2:19">
      <c r="B241" s="6">
        <f ca="1">'1_MS_Order_deal'!$BF241</f>
        <v>239</v>
      </c>
      <c r="C241" s="6" t="str">
        <f ca="1">'1_MS_Order_deal'!$BM241</f>
        <v>DC0819-407</v>
      </c>
      <c r="D241" s="44">
        <f ca="1">'1_MS_Order_deal'!$BN241</f>
        <v>44744</v>
      </c>
      <c r="E241" s="6">
        <f ca="1">'1_MS_Order_deal'!$BO241</f>
        <v>5.5</v>
      </c>
      <c r="F241" s="6">
        <f ca="1">'1_MS_Order_deal'!$BP241</f>
        <v>12</v>
      </c>
      <c r="G241" s="6" cm="1">
        <f t="array" aca="1" ref="G241" ca="1">INDEX($AA$3:$AA$230,MATCH($C241&amp;$E241,$Y$3:$Y$230&amp;$Z$3:$Z$230,0))</f>
        <v>5</v>
      </c>
      <c r="H241" s="52"/>
      <c r="I241" s="6" cm="1">
        <f t="array" aca="1" ref="I241" ca="1">SMALL(IF(Inv_QTY&gt;0,ROW($B$3:$B$383)-2,9999),ROW(239:239))</f>
        <v>305</v>
      </c>
      <c r="J241" s="6">
        <v>239</v>
      </c>
      <c r="K241" s="6" t="str" cm="1">
        <f t="array" aca="1" ref="K241" ca="1">OFFSET($B$2,$I241,COLUMN(A:A),,)</f>
        <v>CV0852-004</v>
      </c>
      <c r="L241" s="44" cm="1">
        <f t="array" aca="1" ref="L241" ca="1">OFFSET($B$2,$I241,COLUMN(B:B),,)</f>
        <v>44744</v>
      </c>
      <c r="M241" s="6" cm="1">
        <f t="array" aca="1" ref="M241" ca="1">OFFSET($B$2,$I241,COLUMN(C:C),,)</f>
        <v>6</v>
      </c>
      <c r="N241" s="6" cm="1">
        <f t="array" aca="1" ref="N241" ca="1">OFFSET($B$2,$I241,COLUMN(D:D),,)</f>
        <v>84</v>
      </c>
      <c r="O241" s="6" cm="1">
        <f t="array" aca="1" ref="O241" ca="1">OFFSET($B$2,$I241,COLUMN(E:E),,)</f>
        <v>24</v>
      </c>
      <c r="P241" s="6" cm="1">
        <f t="array" aca="1" ref="P241" ca="1">_xlfn.IFS(AND(N241&gt;O241,O241&lt;120),0,TRUE,1)</f>
        <v>0</v>
      </c>
      <c r="Q241" s="52"/>
      <c r="R241" s="52"/>
      <c r="S241" s="52"/>
    </row>
    <row r="242" spans="2:19">
      <c r="B242" s="6">
        <f ca="1">'1_MS_Order_deal'!$BF242</f>
        <v>240</v>
      </c>
      <c r="C242" s="6" t="str">
        <f ca="1">'1_MS_Order_deal'!$BM242</f>
        <v>DC0819-407</v>
      </c>
      <c r="D242" s="44">
        <f ca="1">'1_MS_Order_deal'!$BN242</f>
        <v>44744</v>
      </c>
      <c r="E242" s="6">
        <f ca="1">'1_MS_Order_deal'!$BO242</f>
        <v>6</v>
      </c>
      <c r="F242" s="6">
        <f ca="1">'1_MS_Order_deal'!$BP242</f>
        <v>18</v>
      </c>
      <c r="G242" s="6" cm="1">
        <f t="array" aca="1" ref="G242" ca="1">INDEX($AA$3:$AA$230,MATCH($C242&amp;$E242,$Y$3:$Y$230&amp;$Z$3:$Z$230,0))</f>
        <v>0</v>
      </c>
      <c r="H242" s="52"/>
      <c r="I242" s="6" cm="1">
        <f t="array" aca="1" ref="I242" ca="1">SMALL(IF(Inv_QTY&gt;0,ROW($B$3:$B$383)-2,9999),ROW(240:240))</f>
        <v>306</v>
      </c>
      <c r="J242" s="6">
        <v>240</v>
      </c>
      <c r="K242" s="6" t="str" cm="1">
        <f t="array" aca="1" ref="K242" ca="1">OFFSET($B$2,$I242,COLUMN(A:A),,)</f>
        <v>CV0852-004</v>
      </c>
      <c r="L242" s="44" cm="1">
        <f t="array" aca="1" ref="L242" ca="1">OFFSET($B$2,$I242,COLUMN(B:B),,)</f>
        <v>44744</v>
      </c>
      <c r="M242" s="6" cm="1">
        <f t="array" aca="1" ref="M242" ca="1">OFFSET($B$2,$I242,COLUMN(C:C),,)</f>
        <v>6.5</v>
      </c>
      <c r="N242" s="6" cm="1">
        <f t="array" aca="1" ref="N242" ca="1">OFFSET($B$2,$I242,COLUMN(D:D),,)</f>
        <v>168</v>
      </c>
      <c r="O242" s="6" cm="1">
        <f t="array" aca="1" ref="O242" ca="1">OFFSET($B$2,$I242,COLUMN(E:E),,)</f>
        <v>24</v>
      </c>
      <c r="P242" s="6" cm="1">
        <f t="array" aca="1" ref="P242" ca="1">_xlfn.IFS(AND(N242&gt;O242,O242&lt;120),0,TRUE,1)</f>
        <v>0</v>
      </c>
      <c r="Q242" s="52"/>
      <c r="R242" s="52"/>
      <c r="S242" s="52"/>
    </row>
    <row r="243" spans="2:19">
      <c r="B243" s="6">
        <f ca="1">'1_MS_Order_deal'!$BF243</f>
        <v>241</v>
      </c>
      <c r="C243" s="6" t="str">
        <f ca="1">'1_MS_Order_deal'!$BM243</f>
        <v>DC0819-407</v>
      </c>
      <c r="D243" s="44">
        <f ca="1">'1_MS_Order_deal'!$BN243</f>
        <v>44744</v>
      </c>
      <c r="E243" s="6">
        <f ca="1">'1_MS_Order_deal'!$BO243</f>
        <v>6.5</v>
      </c>
      <c r="F243" s="6">
        <f ca="1">'1_MS_Order_deal'!$BP243</f>
        <v>30</v>
      </c>
      <c r="G243" s="6" cm="1">
        <f t="array" aca="1" ref="G243" ca="1">INDEX($AA$3:$AA$230,MATCH($C243&amp;$E243,$Y$3:$Y$230&amp;$Z$3:$Z$230,0))</f>
        <v>1</v>
      </c>
      <c r="H243" s="52"/>
      <c r="I243" s="6" cm="1">
        <f t="array" aca="1" ref="I243" ca="1">SMALL(IF(Inv_QTY&gt;0,ROW($B$3:$B$383)-2,9999),ROW(241:241))</f>
        <v>307</v>
      </c>
      <c r="J243" s="6">
        <v>241</v>
      </c>
      <c r="K243" s="6" t="str" cm="1">
        <f t="array" aca="1" ref="K243" ca="1">OFFSET($B$2,$I243,COLUMN(A:A),,)</f>
        <v>CV0852-004</v>
      </c>
      <c r="L243" s="44" cm="1">
        <f t="array" aca="1" ref="L243" ca="1">OFFSET($B$2,$I243,COLUMN(B:B),,)</f>
        <v>44744</v>
      </c>
      <c r="M243" s="6" cm="1">
        <f t="array" aca="1" ref="M243" ca="1">OFFSET($B$2,$I243,COLUMN(C:C),,)</f>
        <v>7</v>
      </c>
      <c r="N243" s="6" cm="1">
        <f t="array" aca="1" ref="N243" ca="1">OFFSET($B$2,$I243,COLUMN(D:D),,)</f>
        <v>480</v>
      </c>
      <c r="O243" s="6" cm="1">
        <f t="array" aca="1" ref="O243" ca="1">OFFSET($B$2,$I243,COLUMN(E:E),,)</f>
        <v>168</v>
      </c>
      <c r="P243" s="6" cm="1">
        <f t="array" aca="1" ref="P243" ca="1">_xlfn.IFS(AND(N243&gt;O243,O243&lt;120),0,TRUE,1)</f>
        <v>1</v>
      </c>
      <c r="Q243" s="52"/>
      <c r="R243" s="52"/>
      <c r="S243" s="52"/>
    </row>
    <row r="244" spans="2:19">
      <c r="B244" s="6">
        <f ca="1">'1_MS_Order_deal'!$BF244</f>
        <v>242</v>
      </c>
      <c r="C244" s="6" t="str">
        <f ca="1">'1_MS_Order_deal'!$BM244</f>
        <v>DC0819-407</v>
      </c>
      <c r="D244" s="44">
        <f ca="1">'1_MS_Order_deal'!$BN244</f>
        <v>44744</v>
      </c>
      <c r="E244" s="6">
        <f ca="1">'1_MS_Order_deal'!$BO244</f>
        <v>7</v>
      </c>
      <c r="F244" s="6">
        <f ca="1">'1_MS_Order_deal'!$BP244</f>
        <v>42</v>
      </c>
      <c r="G244" s="6" cm="1">
        <f t="array" aca="1" ref="G244" ca="1">INDEX($AA$3:$AA$230,MATCH($C244&amp;$E244,$Y$3:$Y$230&amp;$Z$3:$Z$230,0))</f>
        <v>23</v>
      </c>
      <c r="H244" s="52"/>
      <c r="I244" s="6" cm="1">
        <f t="array" aca="1" ref="I244" ca="1">SMALL(IF(Inv_QTY&gt;0,ROW($B$3:$B$383)-2,9999),ROW(242:242))</f>
        <v>308</v>
      </c>
      <c r="J244" s="6">
        <v>242</v>
      </c>
      <c r="K244" s="6" t="str" cm="1">
        <f t="array" aca="1" ref="K244" ca="1">OFFSET($B$2,$I244,COLUMN(A:A),,)</f>
        <v>CV0852-004</v>
      </c>
      <c r="L244" s="44" cm="1">
        <f t="array" aca="1" ref="L244" ca="1">OFFSET($B$2,$I244,COLUMN(B:B),,)</f>
        <v>44744</v>
      </c>
      <c r="M244" s="6" cm="1">
        <f t="array" aca="1" ref="M244" ca="1">OFFSET($B$2,$I244,COLUMN(C:C),,)</f>
        <v>7.5</v>
      </c>
      <c r="N244" s="6" cm="1">
        <f t="array" aca="1" ref="N244" ca="1">OFFSET($B$2,$I244,COLUMN(D:D),,)</f>
        <v>240</v>
      </c>
      <c r="O244" s="6" cm="1">
        <f t="array" aca="1" ref="O244" ca="1">OFFSET($B$2,$I244,COLUMN(E:E),,)</f>
        <v>72</v>
      </c>
      <c r="P244" s="6" cm="1">
        <f t="array" aca="1" ref="P244" ca="1">_xlfn.IFS(AND(N244&gt;O244,O244&lt;120),0,TRUE,1)</f>
        <v>0</v>
      </c>
      <c r="Q244" s="52"/>
      <c r="R244" s="52"/>
      <c r="S244" s="52"/>
    </row>
    <row r="245" spans="2:19">
      <c r="B245" s="6">
        <f ca="1">'1_MS_Order_deal'!$BF245</f>
        <v>243</v>
      </c>
      <c r="C245" s="6" t="str">
        <f ca="1">'1_MS_Order_deal'!$BM245</f>
        <v>DC0819-407</v>
      </c>
      <c r="D245" s="44">
        <f ca="1">'1_MS_Order_deal'!$BN245</f>
        <v>44744</v>
      </c>
      <c r="E245" s="6">
        <f ca="1">'1_MS_Order_deal'!$BO245</f>
        <v>7.5</v>
      </c>
      <c r="F245" s="6">
        <f ca="1">'1_MS_Order_deal'!$BP245</f>
        <v>36</v>
      </c>
      <c r="G245" s="6" cm="1">
        <f t="array" aca="1" ref="G245" ca="1">INDEX($AA$3:$AA$230,MATCH($C245&amp;$E245,$Y$3:$Y$230&amp;$Z$3:$Z$230,0))</f>
        <v>10</v>
      </c>
      <c r="H245" s="52"/>
      <c r="I245" s="6" cm="1">
        <f t="array" aca="1" ref="I245" ca="1">SMALL(IF(Inv_QTY&gt;0,ROW($B$3:$B$383)-2,9999),ROW(243:243))</f>
        <v>309</v>
      </c>
      <c r="J245" s="6">
        <v>243</v>
      </c>
      <c r="K245" s="6" t="str" cm="1">
        <f t="array" aca="1" ref="K245" ca="1">OFFSET($B$2,$I245,COLUMN(A:A),,)</f>
        <v>CV0852-004</v>
      </c>
      <c r="L245" s="44" cm="1">
        <f t="array" aca="1" ref="L245" ca="1">OFFSET($B$2,$I245,COLUMN(B:B),,)</f>
        <v>44744</v>
      </c>
      <c r="M245" s="6" cm="1">
        <f t="array" aca="1" ref="M245" ca="1">OFFSET($B$2,$I245,COLUMN(C:C),,)</f>
        <v>8</v>
      </c>
      <c r="N245" s="6" cm="1">
        <f t="array" aca="1" ref="N245" ca="1">OFFSET($B$2,$I245,COLUMN(D:D),,)</f>
        <v>888</v>
      </c>
      <c r="O245" s="6" cm="1">
        <f t="array" aca="1" ref="O245" ca="1">OFFSET($B$2,$I245,COLUMN(E:E),,)</f>
        <v>228</v>
      </c>
      <c r="P245" s="6" cm="1">
        <f t="array" aca="1" ref="P245" ca="1">_xlfn.IFS(AND(N245&gt;O245,O245&lt;120),0,TRUE,1)</f>
        <v>1</v>
      </c>
      <c r="Q245" s="52"/>
      <c r="R245" s="52"/>
      <c r="S245" s="52"/>
    </row>
    <row r="246" spans="2:19">
      <c r="B246" s="6">
        <f ca="1">'1_MS_Order_deal'!$BF246</f>
        <v>244</v>
      </c>
      <c r="C246" s="6" t="str">
        <f ca="1">'1_MS_Order_deal'!$BM246</f>
        <v>DC0819-407</v>
      </c>
      <c r="D246" s="44">
        <f ca="1">'1_MS_Order_deal'!$BN246</f>
        <v>44744</v>
      </c>
      <c r="E246" s="6">
        <f ca="1">'1_MS_Order_deal'!$BO246</f>
        <v>8</v>
      </c>
      <c r="F246" s="6">
        <f ca="1">'1_MS_Order_deal'!$BP246</f>
        <v>42</v>
      </c>
      <c r="G246" s="6" cm="1">
        <f t="array" aca="1" ref="G246" ca="1">INDEX($AA$3:$AA$230,MATCH($C246&amp;$E246,$Y$3:$Y$230&amp;$Z$3:$Z$230,0))</f>
        <v>0</v>
      </c>
      <c r="H246" s="52"/>
      <c r="I246" s="6" cm="1">
        <f t="array" aca="1" ref="I246" ca="1">SMALL(IF(Inv_QTY&gt;0,ROW($B$3:$B$383)-2,9999),ROW(244:244))</f>
        <v>310</v>
      </c>
      <c r="J246" s="6">
        <v>244</v>
      </c>
      <c r="K246" s="6" t="str" cm="1">
        <f t="array" aca="1" ref="K246" ca="1">OFFSET($B$2,$I246,COLUMN(A:A),,)</f>
        <v>CV0852-004</v>
      </c>
      <c r="L246" s="44" cm="1">
        <f t="array" aca="1" ref="L246" ca="1">OFFSET($B$2,$I246,COLUMN(B:B),,)</f>
        <v>44744</v>
      </c>
      <c r="M246" s="6" cm="1">
        <f t="array" aca="1" ref="M246" ca="1">OFFSET($B$2,$I246,COLUMN(C:C),,)</f>
        <v>8.5</v>
      </c>
      <c r="N246" s="6" cm="1">
        <f t="array" aca="1" ref="N246" ca="1">OFFSET($B$2,$I246,COLUMN(D:D),,)</f>
        <v>960</v>
      </c>
      <c r="O246" s="6" cm="1">
        <f t="array" aca="1" ref="O246" ca="1">OFFSET($B$2,$I246,COLUMN(E:E),,)</f>
        <v>288</v>
      </c>
      <c r="P246" s="6" cm="1">
        <f t="array" aca="1" ref="P246" ca="1">_xlfn.IFS(AND(N246&gt;O246,O246&lt;120),0,TRUE,1)</f>
        <v>1</v>
      </c>
      <c r="Q246" s="52"/>
      <c r="R246" s="52"/>
      <c r="S246" s="52"/>
    </row>
    <row r="247" spans="2:19">
      <c r="B247" s="6">
        <f ca="1">'1_MS_Order_deal'!$BF247</f>
        <v>245</v>
      </c>
      <c r="C247" s="6" t="str">
        <f ca="1">'1_MS_Order_deal'!$BM247</f>
        <v>DC0819-407</v>
      </c>
      <c r="D247" s="44">
        <f ca="1">'1_MS_Order_deal'!$BN247</f>
        <v>44744</v>
      </c>
      <c r="E247" s="6">
        <f ca="1">'1_MS_Order_deal'!$BO247</f>
        <v>8.5</v>
      </c>
      <c r="F247" s="6">
        <f ca="1">'1_MS_Order_deal'!$BP247</f>
        <v>48</v>
      </c>
      <c r="G247" s="6" cm="1">
        <f t="array" aca="1" ref="G247" ca="1">INDEX($AA$3:$AA$230,MATCH($C247&amp;$E247,$Y$3:$Y$230&amp;$Z$3:$Z$230,0))</f>
        <v>21</v>
      </c>
      <c r="H247" s="52"/>
      <c r="I247" s="6" cm="1">
        <f t="array" aca="1" ref="I247" ca="1">SMALL(IF(Inv_QTY&gt;0,ROW($B$3:$B$383)-2,9999),ROW(245:245))</f>
        <v>311</v>
      </c>
      <c r="J247" s="6">
        <v>245</v>
      </c>
      <c r="K247" s="6" t="str" cm="1">
        <f t="array" aca="1" ref="K247" ca="1">OFFSET($B$2,$I247,COLUMN(A:A),,)</f>
        <v>CV0852-004</v>
      </c>
      <c r="L247" s="44" cm="1">
        <f t="array" aca="1" ref="L247" ca="1">OFFSET($B$2,$I247,COLUMN(B:B),,)</f>
        <v>44744</v>
      </c>
      <c r="M247" s="6" cm="1">
        <f t="array" aca="1" ref="M247" ca="1">OFFSET($B$2,$I247,COLUMN(C:C),,)</f>
        <v>9</v>
      </c>
      <c r="N247" s="6" cm="1">
        <f t="array" aca="1" ref="N247" ca="1">OFFSET($B$2,$I247,COLUMN(D:D),,)</f>
        <v>804</v>
      </c>
      <c r="O247" s="6" cm="1">
        <f t="array" aca="1" ref="O247" ca="1">OFFSET($B$2,$I247,COLUMN(E:E),,)</f>
        <v>216</v>
      </c>
      <c r="P247" s="6" cm="1">
        <f t="array" aca="1" ref="P247" ca="1">_xlfn.IFS(AND(N247&gt;O247,O247&lt;120),0,TRUE,1)</f>
        <v>1</v>
      </c>
      <c r="Q247" s="52"/>
      <c r="R247" s="52"/>
      <c r="S247" s="52"/>
    </row>
    <row r="248" spans="2:19">
      <c r="B248" s="6">
        <f ca="1">'1_MS_Order_deal'!$BF248</f>
        <v>246</v>
      </c>
      <c r="C248" s="6" t="str">
        <f ca="1">'1_MS_Order_deal'!$BM248</f>
        <v>DC0819-407</v>
      </c>
      <c r="D248" s="44">
        <f ca="1">'1_MS_Order_deal'!$BN248</f>
        <v>44744</v>
      </c>
      <c r="E248" s="6">
        <f ca="1">'1_MS_Order_deal'!$BO248</f>
        <v>9</v>
      </c>
      <c r="F248" s="6">
        <f ca="1">'1_MS_Order_deal'!$BP248</f>
        <v>48</v>
      </c>
      <c r="G248" s="6" cm="1">
        <f t="array" aca="1" ref="G248" ca="1">INDEX($AA$3:$AA$230,MATCH($C248&amp;$E248,$Y$3:$Y$230&amp;$Z$3:$Z$230,0))</f>
        <v>0</v>
      </c>
      <c r="H248" s="52"/>
      <c r="I248" s="6" cm="1">
        <f t="array" aca="1" ref="I248" ca="1">SMALL(IF(Inv_QTY&gt;0,ROW($B$3:$B$383)-2,9999),ROW(246:246))</f>
        <v>312</v>
      </c>
      <c r="J248" s="6">
        <v>246</v>
      </c>
      <c r="K248" s="6" t="str" cm="1">
        <f t="array" aca="1" ref="K248" ca="1">OFFSET($B$2,$I248,COLUMN(A:A),,)</f>
        <v>CV0852-004</v>
      </c>
      <c r="L248" s="44" cm="1">
        <f t="array" aca="1" ref="L248" ca="1">OFFSET($B$2,$I248,COLUMN(B:B),,)</f>
        <v>44744</v>
      </c>
      <c r="M248" s="6" cm="1">
        <f t="array" aca="1" ref="M248" ca="1">OFFSET($B$2,$I248,COLUMN(C:C),,)</f>
        <v>9.5</v>
      </c>
      <c r="N248" s="6" cm="1">
        <f t="array" aca="1" ref="N248" ca="1">OFFSET($B$2,$I248,COLUMN(D:D),,)</f>
        <v>1128</v>
      </c>
      <c r="O248" s="6" cm="1">
        <f t="array" aca="1" ref="O248" ca="1">OFFSET($B$2,$I248,COLUMN(E:E),,)</f>
        <v>372</v>
      </c>
      <c r="P248" s="6" cm="1">
        <f t="array" aca="1" ref="P248" ca="1">_xlfn.IFS(AND(N248&gt;O248,O248&lt;120),0,TRUE,1)</f>
        <v>1</v>
      </c>
      <c r="Q248" s="52"/>
      <c r="R248" s="52"/>
      <c r="S248" s="52"/>
    </row>
    <row r="249" spans="2:19">
      <c r="B249" s="6">
        <f ca="1">'1_MS_Order_deal'!$BF249</f>
        <v>247</v>
      </c>
      <c r="C249" s="6" t="str">
        <f ca="1">'1_MS_Order_deal'!$BM249</f>
        <v>DC0819-407</v>
      </c>
      <c r="D249" s="44">
        <f ca="1">'1_MS_Order_deal'!$BN249</f>
        <v>44744</v>
      </c>
      <c r="E249" s="6">
        <f ca="1">'1_MS_Order_deal'!$BO249</f>
        <v>9.5</v>
      </c>
      <c r="F249" s="6">
        <f ca="1">'1_MS_Order_deal'!$BP249</f>
        <v>48</v>
      </c>
      <c r="G249" s="6" cm="1">
        <f t="array" aca="1" ref="G249" ca="1">INDEX($AA$3:$AA$230,MATCH($C249&amp;$E249,$Y$3:$Y$230&amp;$Z$3:$Z$230,0))</f>
        <v>1</v>
      </c>
      <c r="H249" s="52"/>
      <c r="I249" s="6" cm="1">
        <f t="array" aca="1" ref="I249" ca="1">SMALL(IF(Inv_QTY&gt;0,ROW($B$3:$B$383)-2,9999),ROW(247:247))</f>
        <v>313</v>
      </c>
      <c r="J249" s="6">
        <v>247</v>
      </c>
      <c r="K249" s="6" t="str" cm="1">
        <f t="array" aca="1" ref="K249" ca="1">OFFSET($B$2,$I249,COLUMN(A:A),,)</f>
        <v>CV0852-004</v>
      </c>
      <c r="L249" s="44" cm="1">
        <f t="array" aca="1" ref="L249" ca="1">OFFSET($B$2,$I249,COLUMN(B:B),,)</f>
        <v>44744</v>
      </c>
      <c r="M249" s="6" cm="1">
        <f t="array" aca="1" ref="M249" ca="1">OFFSET($B$2,$I249,COLUMN(C:C),,)</f>
        <v>10</v>
      </c>
      <c r="N249" s="6" cm="1">
        <f t="array" aca="1" ref="N249" ca="1">OFFSET($B$2,$I249,COLUMN(D:D),,)</f>
        <v>1044</v>
      </c>
      <c r="O249" s="6" cm="1">
        <f t="array" aca="1" ref="O249" ca="1">OFFSET($B$2,$I249,COLUMN(E:E),,)</f>
        <v>324</v>
      </c>
      <c r="P249" s="6" cm="1">
        <f t="array" aca="1" ref="P249" ca="1">_xlfn.IFS(AND(N249&gt;O249,O249&lt;120),0,TRUE,1)</f>
        <v>1</v>
      </c>
      <c r="Q249" s="52"/>
      <c r="R249" s="52"/>
      <c r="S249" s="52"/>
    </row>
    <row r="250" spans="2:19">
      <c r="B250" s="6">
        <f ca="1">'1_MS_Order_deal'!$BF250</f>
        <v>248</v>
      </c>
      <c r="C250" s="6" t="str">
        <f ca="1">'1_MS_Order_deal'!$BM250</f>
        <v>DC0819-407</v>
      </c>
      <c r="D250" s="44">
        <f ca="1">'1_MS_Order_deal'!$BN250</f>
        <v>44744</v>
      </c>
      <c r="E250" s="6">
        <f ca="1">'1_MS_Order_deal'!$BO250</f>
        <v>10</v>
      </c>
      <c r="F250" s="6">
        <f ca="1">'1_MS_Order_deal'!$BP250</f>
        <v>42</v>
      </c>
      <c r="G250" s="6" cm="1">
        <f t="array" aca="1" ref="G250" ca="1">INDEX($AA$3:$AA$230,MATCH($C250&amp;$E250,$Y$3:$Y$230&amp;$Z$3:$Z$230,0))</f>
        <v>6</v>
      </c>
      <c r="H250" s="52"/>
      <c r="I250" s="6" cm="1">
        <f t="array" aca="1" ref="I250" ca="1">SMALL(IF(Inv_QTY&gt;0,ROW($B$3:$B$383)-2,9999),ROW(248:248))</f>
        <v>314</v>
      </c>
      <c r="J250" s="6">
        <v>248</v>
      </c>
      <c r="K250" s="6" t="str" cm="1">
        <f t="array" aca="1" ref="K250" ca="1">OFFSET($B$2,$I250,COLUMN(A:A),,)</f>
        <v>CV0852-004</v>
      </c>
      <c r="L250" s="44" cm="1">
        <f t="array" aca="1" ref="L250" ca="1">OFFSET($B$2,$I250,COLUMN(B:B),,)</f>
        <v>44744</v>
      </c>
      <c r="M250" s="6" cm="1">
        <f t="array" aca="1" ref="M250" ca="1">OFFSET($B$2,$I250,COLUMN(C:C),,)</f>
        <v>10.5</v>
      </c>
      <c r="N250" s="6" cm="1">
        <f t="array" aca="1" ref="N250" ca="1">OFFSET($B$2,$I250,COLUMN(D:D),,)</f>
        <v>480</v>
      </c>
      <c r="O250" s="6" cm="1">
        <f t="array" aca="1" ref="O250" ca="1">OFFSET($B$2,$I250,COLUMN(E:E),,)</f>
        <v>192</v>
      </c>
      <c r="P250" s="6" cm="1">
        <f t="array" aca="1" ref="P250" ca="1">_xlfn.IFS(AND(N250&gt;O250,O250&lt;120),0,TRUE,1)</f>
        <v>1</v>
      </c>
      <c r="Q250" s="52"/>
      <c r="R250" s="52"/>
      <c r="S250" s="52"/>
    </row>
    <row r="251" spans="2:19">
      <c r="B251" s="6">
        <f ca="1">'1_MS_Order_deal'!$BF251</f>
        <v>249</v>
      </c>
      <c r="C251" s="6" t="str">
        <f ca="1">'1_MS_Order_deal'!$BM251</f>
        <v>DC0819-407</v>
      </c>
      <c r="D251" s="44">
        <f ca="1">'1_MS_Order_deal'!$BN251</f>
        <v>44744</v>
      </c>
      <c r="E251" s="6">
        <f ca="1">'1_MS_Order_deal'!$BO251</f>
        <v>10.5</v>
      </c>
      <c r="F251" s="6">
        <f ca="1">'1_MS_Order_deal'!$BP251</f>
        <v>42</v>
      </c>
      <c r="G251" s="6" cm="1">
        <f t="array" aca="1" ref="G251" ca="1">INDEX($AA$3:$AA$230,MATCH($C251&amp;$E251,$Y$3:$Y$230&amp;$Z$3:$Z$230,0))</f>
        <v>15</v>
      </c>
      <c r="H251" s="52"/>
      <c r="I251" s="6" cm="1">
        <f t="array" aca="1" ref="I251" ca="1">SMALL(IF(Inv_QTY&gt;0,ROW($B$3:$B$383)-2,9999),ROW(249:249))</f>
        <v>315</v>
      </c>
      <c r="J251" s="6">
        <v>249</v>
      </c>
      <c r="K251" s="6" t="str" cm="1">
        <f t="array" aca="1" ref="K251" ca="1">OFFSET($B$2,$I251,COLUMN(A:A),,)</f>
        <v>CV0852-004</v>
      </c>
      <c r="L251" s="44" cm="1">
        <f t="array" aca="1" ref="L251" ca="1">OFFSET($B$2,$I251,COLUMN(B:B),,)</f>
        <v>44744</v>
      </c>
      <c r="M251" s="6" cm="1">
        <f t="array" aca="1" ref="M251" ca="1">OFFSET($B$2,$I251,COLUMN(C:C),,)</f>
        <v>11</v>
      </c>
      <c r="N251" s="6" cm="1">
        <f t="array" aca="1" ref="N251" ca="1">OFFSET($B$2,$I251,COLUMN(D:D),,)</f>
        <v>804</v>
      </c>
      <c r="O251" s="6" cm="1">
        <f t="array" aca="1" ref="O251" ca="1">OFFSET($B$2,$I251,COLUMN(E:E),,)</f>
        <v>378</v>
      </c>
      <c r="P251" s="6" cm="1">
        <f t="array" aca="1" ref="P251" ca="1">_xlfn.IFS(AND(N251&gt;O251,O251&lt;120),0,TRUE,1)</f>
        <v>1</v>
      </c>
      <c r="Q251" s="52"/>
      <c r="R251" s="52"/>
      <c r="S251" s="52"/>
    </row>
    <row r="252" spans="2:19">
      <c r="B252" s="6">
        <f ca="1">'1_MS_Order_deal'!$BF252</f>
        <v>250</v>
      </c>
      <c r="C252" s="6" t="str">
        <f ca="1">'1_MS_Order_deal'!$BM252</f>
        <v>DC0819-407</v>
      </c>
      <c r="D252" s="44">
        <f ca="1">'1_MS_Order_deal'!$BN252</f>
        <v>44744</v>
      </c>
      <c r="E252" s="6">
        <f ca="1">'1_MS_Order_deal'!$BO252</f>
        <v>11</v>
      </c>
      <c r="F252" s="6">
        <f ca="1">'1_MS_Order_deal'!$BP252</f>
        <v>30</v>
      </c>
      <c r="G252" s="6" cm="1">
        <f t="array" aca="1" ref="G252" ca="1">INDEX($AA$3:$AA$230,MATCH($C252&amp;$E252,$Y$3:$Y$230&amp;$Z$3:$Z$230,0))</f>
        <v>4</v>
      </c>
      <c r="H252" s="52"/>
      <c r="I252" s="6" cm="1">
        <f t="array" aca="1" ref="I252" ca="1">SMALL(IF(Inv_QTY&gt;0,ROW($B$3:$B$383)-2,9999),ROW(250:250))</f>
        <v>316</v>
      </c>
      <c r="J252" s="6">
        <v>250</v>
      </c>
      <c r="K252" s="6" t="str" cm="1">
        <f t="array" aca="1" ref="K252" ca="1">OFFSET($B$2,$I252,COLUMN(A:A),,)</f>
        <v>CV0852-004</v>
      </c>
      <c r="L252" s="44" cm="1">
        <f t="array" aca="1" ref="L252" ca="1">OFFSET($B$2,$I252,COLUMN(B:B),,)</f>
        <v>44744</v>
      </c>
      <c r="M252" s="6" cm="1">
        <f t="array" aca="1" ref="M252" ca="1">OFFSET($B$2,$I252,COLUMN(C:C),,)</f>
        <v>11.5</v>
      </c>
      <c r="N252" s="6" cm="1">
        <f t="array" aca="1" ref="N252" ca="1">OFFSET($B$2,$I252,COLUMN(D:D),,)</f>
        <v>324</v>
      </c>
      <c r="O252" s="6" cm="1">
        <f t="array" aca="1" ref="O252" ca="1">OFFSET($B$2,$I252,COLUMN(E:E),,)</f>
        <v>150</v>
      </c>
      <c r="P252" s="6" cm="1">
        <f t="array" aca="1" ref="P252" ca="1">_xlfn.IFS(AND(N252&gt;O252,O252&lt;120),0,TRUE,1)</f>
        <v>1</v>
      </c>
      <c r="Q252" s="52"/>
      <c r="R252" s="52"/>
      <c r="S252" s="52"/>
    </row>
    <row r="253" spans="2:19">
      <c r="B253" s="6">
        <f ca="1">'1_MS_Order_deal'!$BF253</f>
        <v>251</v>
      </c>
      <c r="C253" s="6" t="str">
        <f ca="1">'1_MS_Order_deal'!$BM253</f>
        <v>DC0819-407</v>
      </c>
      <c r="D253" s="44">
        <f ca="1">'1_MS_Order_deal'!$BN253</f>
        <v>44744</v>
      </c>
      <c r="E253" s="6">
        <f ca="1">'1_MS_Order_deal'!$BO253</f>
        <v>11.5</v>
      </c>
      <c r="F253" s="6">
        <f ca="1">'1_MS_Order_deal'!$BP253</f>
        <v>18</v>
      </c>
      <c r="G253" s="6" cm="1">
        <f t="array" aca="1" ref="G253" ca="1">INDEX($AA$3:$AA$230,MATCH($C253&amp;$E253,$Y$3:$Y$230&amp;$Z$3:$Z$230,0))</f>
        <v>2</v>
      </c>
      <c r="H253" s="52"/>
      <c r="I253" s="6" cm="1">
        <f t="array" aca="1" ref="I253" ca="1">SMALL(IF(Inv_QTY&gt;0,ROW($B$3:$B$383)-2,9999),ROW(251:251))</f>
        <v>317</v>
      </c>
      <c r="J253" s="6">
        <v>251</v>
      </c>
      <c r="K253" s="6" t="str" cm="1">
        <f t="array" aca="1" ref="K253" ca="1">OFFSET($B$2,$I253,COLUMN(A:A),,)</f>
        <v>CV0852-004</v>
      </c>
      <c r="L253" s="44" cm="1">
        <f t="array" aca="1" ref="L253" ca="1">OFFSET($B$2,$I253,COLUMN(B:B),,)</f>
        <v>44744</v>
      </c>
      <c r="M253" s="6" cm="1">
        <f t="array" aca="1" ref="M253" ca="1">OFFSET($B$2,$I253,COLUMN(C:C),,)</f>
        <v>12</v>
      </c>
      <c r="N253" s="6" cm="1">
        <f t="array" aca="1" ref="N253" ca="1">OFFSET($B$2,$I253,COLUMN(D:D),,)</f>
        <v>408</v>
      </c>
      <c r="O253" s="6" cm="1">
        <f t="array" aca="1" ref="O253" ca="1">OFFSET($B$2,$I253,COLUMN(E:E),,)</f>
        <v>168</v>
      </c>
      <c r="P253" s="6" cm="1">
        <f t="array" aca="1" ref="P253" ca="1">_xlfn.IFS(AND(N253&gt;O253,O253&lt;120),0,TRUE,1)</f>
        <v>1</v>
      </c>
      <c r="Q253" s="52"/>
      <c r="R253" s="52"/>
      <c r="S253" s="52"/>
    </row>
    <row r="254" spans="2:19">
      <c r="B254" s="6">
        <f ca="1">'1_MS_Order_deal'!$BF254</f>
        <v>252</v>
      </c>
      <c r="C254" s="6" t="str">
        <f ca="1">'1_MS_Order_deal'!$BM254</f>
        <v>DC0819-407</v>
      </c>
      <c r="D254" s="44">
        <f ca="1">'1_MS_Order_deal'!$BN254</f>
        <v>44744</v>
      </c>
      <c r="E254" s="6">
        <f ca="1">'1_MS_Order_deal'!$BO254</f>
        <v>12</v>
      </c>
      <c r="F254" s="6">
        <f ca="1">'1_MS_Order_deal'!$BP254</f>
        <v>18</v>
      </c>
      <c r="G254" s="6" cm="1">
        <f t="array" aca="1" ref="G254" ca="1">INDEX($AA$3:$AA$230,MATCH($C254&amp;$E254,$Y$3:$Y$230&amp;$Z$3:$Z$230,0))</f>
        <v>0</v>
      </c>
      <c r="H254" s="52"/>
      <c r="I254" s="6" cm="1">
        <f t="array" aca="1" ref="I254" ca="1">SMALL(IF(Inv_QTY&gt;0,ROW($B$3:$B$383)-2,9999),ROW(252:252))</f>
        <v>318</v>
      </c>
      <c r="J254" s="6">
        <v>252</v>
      </c>
      <c r="K254" s="6" t="str" cm="1">
        <f t="array" aca="1" ref="K254" ca="1">OFFSET($B$2,$I254,COLUMN(A:A),,)</f>
        <v>CV0852-004</v>
      </c>
      <c r="L254" s="44" cm="1">
        <f t="array" aca="1" ref="L254" ca="1">OFFSET($B$2,$I254,COLUMN(B:B),,)</f>
        <v>44744</v>
      </c>
      <c r="M254" s="6" cm="1">
        <f t="array" aca="1" ref="M254" ca="1">OFFSET($B$2,$I254,COLUMN(C:C),,)</f>
        <v>12.5</v>
      </c>
      <c r="N254" s="6" cm="1">
        <f t="array" aca="1" ref="N254" ca="1">OFFSET($B$2,$I254,COLUMN(D:D),,)</f>
        <v>168</v>
      </c>
      <c r="O254" s="6" cm="1">
        <f t="array" aca="1" ref="O254" ca="1">OFFSET($B$2,$I254,COLUMN(E:E),,)</f>
        <v>72</v>
      </c>
      <c r="P254" s="6" cm="1">
        <f t="array" aca="1" ref="P254" ca="1">_xlfn.IFS(AND(N254&gt;O254,O254&lt;120),0,TRUE,1)</f>
        <v>0</v>
      </c>
      <c r="Q254" s="52"/>
      <c r="R254" s="52"/>
      <c r="S254" s="52"/>
    </row>
    <row r="255" spans="2:19">
      <c r="B255" s="6">
        <f ca="1">'1_MS_Order_deal'!$BF255</f>
        <v>253</v>
      </c>
      <c r="C255" s="6" t="str">
        <f ca="1">'1_MS_Order_deal'!$BM255</f>
        <v>DC0819-407</v>
      </c>
      <c r="D255" s="44">
        <f ca="1">'1_MS_Order_deal'!$BN255</f>
        <v>44744</v>
      </c>
      <c r="E255" s="6">
        <f ca="1">'1_MS_Order_deal'!$BO255</f>
        <v>12.5</v>
      </c>
      <c r="F255" s="6">
        <f ca="1">'1_MS_Order_deal'!$BP255</f>
        <v>6</v>
      </c>
      <c r="G255" s="6" cm="1">
        <f t="array" aca="1" ref="G255" ca="1">INDEX($AA$3:$AA$230,MATCH($C255&amp;$E255,$Y$3:$Y$230&amp;$Z$3:$Z$230,0))</f>
        <v>0</v>
      </c>
      <c r="H255" s="52"/>
      <c r="I255" s="6" cm="1">
        <f t="array" aca="1" ref="I255" ca="1">SMALL(IF(Inv_QTY&gt;0,ROW($B$3:$B$383)-2,9999),ROW(253:253))</f>
        <v>319</v>
      </c>
      <c r="J255" s="6">
        <v>253</v>
      </c>
      <c r="K255" s="6" t="str" cm="1">
        <f t="array" aca="1" ref="K255" ca="1">OFFSET($B$2,$I255,COLUMN(A:A),,)</f>
        <v>CV0852-004</v>
      </c>
      <c r="L255" s="44" cm="1">
        <f t="array" aca="1" ref="L255" ca="1">OFFSET($B$2,$I255,COLUMN(B:B),,)</f>
        <v>44744</v>
      </c>
      <c r="M255" s="6" cm="1">
        <f t="array" aca="1" ref="M255" ca="1">OFFSET($B$2,$I255,COLUMN(C:C),,)</f>
        <v>13</v>
      </c>
      <c r="N255" s="6" cm="1">
        <f t="array" aca="1" ref="N255" ca="1">OFFSET($B$2,$I255,COLUMN(D:D),,)</f>
        <v>84</v>
      </c>
      <c r="O255" s="6" cm="1">
        <f t="array" aca="1" ref="O255" ca="1">OFFSET($B$2,$I255,COLUMN(E:E),,)</f>
        <v>36</v>
      </c>
      <c r="P255" s="6" cm="1">
        <f t="array" aca="1" ref="P255" ca="1">_xlfn.IFS(AND(N255&gt;O255,O255&lt;120),0,TRUE,1)</f>
        <v>0</v>
      </c>
      <c r="Q255" s="52"/>
      <c r="R255" s="52"/>
      <c r="S255" s="52"/>
    </row>
    <row r="256" spans="2:19">
      <c r="B256" s="6">
        <f ca="1">'1_MS_Order_deal'!$BF256</f>
        <v>254</v>
      </c>
      <c r="C256" s="6" t="str">
        <f ca="1">'1_MS_Order_deal'!$BM256</f>
        <v>DJ5961-780</v>
      </c>
      <c r="D256" s="44">
        <f ca="1">'1_MS_Order_deal'!$BN256</f>
        <v>44744</v>
      </c>
      <c r="E256" s="6">
        <f ca="1">'1_MS_Order_deal'!$BO256</f>
        <v>5</v>
      </c>
      <c r="F256" s="6">
        <f ca="1">'1_MS_Order_deal'!$BP256</f>
        <v>6</v>
      </c>
      <c r="G256" s="6" cm="1">
        <f t="array" aca="1" ref="G256" ca="1">INDEX($AA$3:$AA$230,MATCH($C256&amp;$E256,$Y$3:$Y$230&amp;$Z$3:$Z$230,0))</f>
        <v>6</v>
      </c>
      <c r="H256" s="52"/>
      <c r="I256" s="6" cm="1">
        <f t="array" aca="1" ref="I256" ca="1">SMALL(IF(Inv_QTY&gt;0,ROW($B$3:$B$383)-2,9999),ROW(254:254))</f>
        <v>321</v>
      </c>
      <c r="J256" s="6">
        <v>254</v>
      </c>
      <c r="K256" s="6" t="str" cm="1">
        <f t="array" aca="1" ref="K256" ca="1">OFFSET($B$2,$I256,COLUMN(A:A),,)</f>
        <v>DA5640-004</v>
      </c>
      <c r="L256" s="44" cm="1">
        <f t="array" aca="1" ref="L256" ca="1">OFFSET($B$2,$I256,COLUMN(B:B),,)</f>
        <v>44744</v>
      </c>
      <c r="M256" s="6" cm="1">
        <f t="array" aca="1" ref="M256" ca="1">OFFSET($B$2,$I256,COLUMN(C:C),,)</f>
        <v>6.5</v>
      </c>
      <c r="N256" s="6" cm="1">
        <f t="array" aca="1" ref="N256" ca="1">OFFSET($B$2,$I256,COLUMN(D:D),,)</f>
        <v>66</v>
      </c>
      <c r="O256" s="6" cm="1">
        <f t="array" aca="1" ref="O256" ca="1">OFFSET($B$2,$I256,COLUMN(E:E),,)</f>
        <v>2</v>
      </c>
      <c r="P256" s="6" cm="1">
        <f t="array" aca="1" ref="P256" ca="1">_xlfn.IFS(AND(N256&gt;O256,O256&lt;120),0,TRUE,1)</f>
        <v>0</v>
      </c>
      <c r="Q256" s="52"/>
      <c r="R256" s="52"/>
      <c r="S256" s="52"/>
    </row>
    <row r="257" spans="2:19">
      <c r="B257" s="6">
        <f ca="1">'1_MS_Order_deal'!$BF257</f>
        <v>255</v>
      </c>
      <c r="C257" s="6" t="str">
        <f ca="1">'1_MS_Order_deal'!$BM257</f>
        <v>DJ5961-780</v>
      </c>
      <c r="D257" s="44">
        <f ca="1">'1_MS_Order_deal'!$BN257</f>
        <v>44744</v>
      </c>
      <c r="E257" s="6">
        <f ca="1">'1_MS_Order_deal'!$BO257</f>
        <v>7</v>
      </c>
      <c r="F257" s="6">
        <f ca="1">'1_MS_Order_deal'!$BP257</f>
        <v>306</v>
      </c>
      <c r="G257" s="6" cm="1">
        <f t="array" aca="1" ref="G257" ca="1">INDEX($AA$3:$AA$230,MATCH($C257&amp;$E257,$Y$3:$Y$230&amp;$Z$3:$Z$230,0))</f>
        <v>6</v>
      </c>
      <c r="H257" s="52"/>
      <c r="I257" s="6" cm="1">
        <f t="array" aca="1" ref="I257" ca="1">SMALL(IF(Inv_QTY&gt;0,ROW($B$3:$B$383)-2,9999),ROW(255:255))</f>
        <v>322</v>
      </c>
      <c r="J257" s="6">
        <v>255</v>
      </c>
      <c r="K257" s="6" t="str" cm="1">
        <f t="array" aca="1" ref="K257" ca="1">OFFSET($B$2,$I257,COLUMN(A:A),,)</f>
        <v>DA5640-004</v>
      </c>
      <c r="L257" s="44" cm="1">
        <f t="array" aca="1" ref="L257" ca="1">OFFSET($B$2,$I257,COLUMN(B:B),,)</f>
        <v>44744</v>
      </c>
      <c r="M257" s="6" cm="1">
        <f t="array" aca="1" ref="M257" ca="1">OFFSET($B$2,$I257,COLUMN(C:C),,)</f>
        <v>7</v>
      </c>
      <c r="N257" s="6" cm="1">
        <f t="array" aca="1" ref="N257" ca="1">OFFSET($B$2,$I257,COLUMN(D:D),,)</f>
        <v>306</v>
      </c>
      <c r="O257" s="6" cm="1">
        <f t="array" aca="1" ref="O257" ca="1">OFFSET($B$2,$I257,COLUMN(E:E),,)</f>
        <v>2</v>
      </c>
      <c r="P257" s="6" cm="1">
        <f t="array" aca="1" ref="P257" ca="1">_xlfn.IFS(AND(N257&gt;O257,O257&lt;120),0,TRUE,1)</f>
        <v>0</v>
      </c>
      <c r="Q257" s="52"/>
      <c r="R257" s="52"/>
      <c r="S257" s="52"/>
    </row>
    <row r="258" spans="2:19">
      <c r="B258" s="6">
        <f ca="1">'1_MS_Order_deal'!$BF258</f>
        <v>256</v>
      </c>
      <c r="C258" s="6" t="str">
        <f ca="1">'1_MS_Order_deal'!$BM258</f>
        <v>DJ5961-780</v>
      </c>
      <c r="D258" s="44">
        <f ca="1">'1_MS_Order_deal'!$BN258</f>
        <v>44744</v>
      </c>
      <c r="E258" s="6">
        <f ca="1">'1_MS_Order_deal'!$BO258</f>
        <v>7.5</v>
      </c>
      <c r="F258" s="6">
        <f ca="1">'1_MS_Order_deal'!$BP258</f>
        <v>48</v>
      </c>
      <c r="G258" s="6" cm="1">
        <f t="array" aca="1" ref="G258" ca="1">INDEX($AA$3:$AA$230,MATCH($C258&amp;$E258,$Y$3:$Y$230&amp;$Z$3:$Z$230,0))</f>
        <v>64</v>
      </c>
      <c r="H258" s="52"/>
      <c r="I258" s="6" cm="1">
        <f t="array" aca="1" ref="I258" ca="1">SMALL(IF(Inv_QTY&gt;0,ROW($B$3:$B$383)-2,9999),ROW(256:256))</f>
        <v>323</v>
      </c>
      <c r="J258" s="6">
        <v>256</v>
      </c>
      <c r="K258" s="6" t="str" cm="1">
        <f t="array" aca="1" ref="K258" ca="1">OFFSET($B$2,$I258,COLUMN(A:A),,)</f>
        <v>DA5640-004</v>
      </c>
      <c r="L258" s="44" cm="1">
        <f t="array" aca="1" ref="L258" ca="1">OFFSET($B$2,$I258,COLUMN(B:B),,)</f>
        <v>44744</v>
      </c>
      <c r="M258" s="6" cm="1">
        <f t="array" aca="1" ref="M258" ca="1">OFFSET($B$2,$I258,COLUMN(C:C),,)</f>
        <v>7.5</v>
      </c>
      <c r="N258" s="6" cm="1">
        <f t="array" aca="1" ref="N258" ca="1">OFFSET($B$2,$I258,COLUMN(D:D),,)</f>
        <v>138</v>
      </c>
      <c r="O258" s="6" cm="1">
        <f t="array" aca="1" ref="O258" ca="1">OFFSET($B$2,$I258,COLUMN(E:E),,)</f>
        <v>3</v>
      </c>
      <c r="P258" s="6" cm="1">
        <f t="array" aca="1" ref="P258" ca="1">_xlfn.IFS(AND(N258&gt;O258,O258&lt;120),0,TRUE,1)</f>
        <v>0</v>
      </c>
      <c r="Q258" s="52"/>
      <c r="R258" s="52"/>
      <c r="S258" s="52"/>
    </row>
    <row r="259" spans="2:19">
      <c r="B259" s="6">
        <f ca="1">'1_MS_Order_deal'!$BF259</f>
        <v>257</v>
      </c>
      <c r="C259" s="6" t="str">
        <f ca="1">'1_MS_Order_deal'!$BM259</f>
        <v>DJ5961-780</v>
      </c>
      <c r="D259" s="44">
        <f ca="1">'1_MS_Order_deal'!$BN259</f>
        <v>44744</v>
      </c>
      <c r="E259" s="6">
        <f ca="1">'1_MS_Order_deal'!$BO259</f>
        <v>8</v>
      </c>
      <c r="F259" s="6">
        <f ca="1">'1_MS_Order_deal'!$BP259</f>
        <v>528</v>
      </c>
      <c r="G259" s="6" cm="1">
        <f t="array" aca="1" ref="G259" ca="1">INDEX($AA$3:$AA$230,MATCH($C259&amp;$E259,$Y$3:$Y$230&amp;$Z$3:$Z$230,0))</f>
        <v>302</v>
      </c>
      <c r="H259" s="52"/>
      <c r="I259" s="6" cm="1">
        <f t="array" aca="1" ref="I259" ca="1">SMALL(IF(Inv_QTY&gt;0,ROW($B$3:$B$383)-2,9999),ROW(257:257))</f>
        <v>325</v>
      </c>
      <c r="J259" s="6">
        <v>257</v>
      </c>
      <c r="K259" s="6" t="str" cm="1">
        <f t="array" aca="1" ref="K259" ca="1">OFFSET($B$2,$I259,COLUMN(A:A),,)</f>
        <v>DA5640-004</v>
      </c>
      <c r="L259" s="44" cm="1">
        <f t="array" aca="1" ref="L259" ca="1">OFFSET($B$2,$I259,COLUMN(B:B),,)</f>
        <v>44744</v>
      </c>
      <c r="M259" s="6" cm="1">
        <f t="array" aca="1" ref="M259" ca="1">OFFSET($B$2,$I259,COLUMN(C:C),,)</f>
        <v>8.5</v>
      </c>
      <c r="N259" s="6" cm="1">
        <f t="array" aca="1" ref="N259" ca="1">OFFSET($B$2,$I259,COLUMN(D:D),,)</f>
        <v>390</v>
      </c>
      <c r="O259" s="6" cm="1">
        <f t="array" aca="1" ref="O259" ca="1">OFFSET($B$2,$I259,COLUMN(E:E),,)</f>
        <v>7</v>
      </c>
      <c r="P259" s="6" cm="1">
        <f t="array" aca="1" ref="P259" ca="1">_xlfn.IFS(AND(N259&gt;O259,O259&lt;120),0,TRUE,1)</f>
        <v>0</v>
      </c>
      <c r="Q259" s="52"/>
      <c r="R259" s="52"/>
      <c r="S259" s="52"/>
    </row>
    <row r="260" spans="2:19">
      <c r="B260" s="6">
        <f ca="1">'1_MS_Order_deal'!$BF260</f>
        <v>258</v>
      </c>
      <c r="C260" s="6" t="str">
        <f ca="1">'1_MS_Order_deal'!$BM260</f>
        <v>DJ5961-780</v>
      </c>
      <c r="D260" s="44">
        <f ca="1">'1_MS_Order_deal'!$BN260</f>
        <v>44744</v>
      </c>
      <c r="E260" s="6">
        <f ca="1">'1_MS_Order_deal'!$BO260</f>
        <v>8.5</v>
      </c>
      <c r="F260" s="6">
        <f ca="1">'1_MS_Order_deal'!$BP260</f>
        <v>96</v>
      </c>
      <c r="G260" s="6" cm="1">
        <f t="array" aca="1" ref="G260" ca="1">INDEX($AA$3:$AA$230,MATCH($C260&amp;$E260,$Y$3:$Y$230&amp;$Z$3:$Z$230,0))</f>
        <v>10</v>
      </c>
      <c r="H260" s="52"/>
      <c r="I260" s="6" cm="1">
        <f t="array" aca="1" ref="I260" ca="1">SMALL(IF(Inv_QTY&gt;0,ROW($B$3:$B$383)-2,9999),ROW(258:258))</f>
        <v>326</v>
      </c>
      <c r="J260" s="6">
        <v>258</v>
      </c>
      <c r="K260" s="6" t="str" cm="1">
        <f t="array" aca="1" ref="K260" ca="1">OFFSET($B$2,$I260,COLUMN(A:A),,)</f>
        <v>DA5640-004</v>
      </c>
      <c r="L260" s="44" cm="1">
        <f t="array" aca="1" ref="L260" ca="1">OFFSET($B$2,$I260,COLUMN(B:B),,)</f>
        <v>44744</v>
      </c>
      <c r="M260" s="6" cm="1">
        <f t="array" aca="1" ref="M260" ca="1">OFFSET($B$2,$I260,COLUMN(C:C),,)</f>
        <v>9</v>
      </c>
      <c r="N260" s="6" cm="1">
        <f t="array" aca="1" ref="N260" ca="1">OFFSET($B$2,$I260,COLUMN(D:D),,)</f>
        <v>294</v>
      </c>
      <c r="O260" s="6" cm="1">
        <f t="array" aca="1" ref="O260" ca="1">OFFSET($B$2,$I260,COLUMN(E:E),,)</f>
        <v>1</v>
      </c>
      <c r="P260" s="6" cm="1">
        <f t="array" aca="1" ref="P260" ca="1">_xlfn.IFS(AND(N260&gt;O260,O260&lt;120),0,TRUE,1)</f>
        <v>0</v>
      </c>
      <c r="Q260" s="52"/>
      <c r="R260" s="52"/>
      <c r="S260" s="52"/>
    </row>
    <row r="261" spans="2:19">
      <c r="B261" s="6">
        <f ca="1">'1_MS_Order_deal'!$BF261</f>
        <v>259</v>
      </c>
      <c r="C261" s="6" t="str">
        <f ca="1">'1_MS_Order_deal'!$BM261</f>
        <v>DJ5961-780</v>
      </c>
      <c r="D261" s="44">
        <f ca="1">'1_MS_Order_deal'!$BN261</f>
        <v>44744</v>
      </c>
      <c r="E261" s="6">
        <f ca="1">'1_MS_Order_deal'!$BO261</f>
        <v>9</v>
      </c>
      <c r="F261" s="6">
        <f ca="1">'1_MS_Order_deal'!$BP261</f>
        <v>720</v>
      </c>
      <c r="G261" s="6" cm="1">
        <f t="array" aca="1" ref="G261" ca="1">INDEX($AA$3:$AA$230,MATCH($C261&amp;$E261,$Y$3:$Y$230&amp;$Z$3:$Z$230,0))</f>
        <v>678</v>
      </c>
      <c r="H261" s="52"/>
      <c r="I261" s="6" cm="1">
        <f t="array" aca="1" ref="I261" ca="1">SMALL(IF(Inv_QTY&gt;0,ROW($B$3:$B$383)-2,9999),ROW(259:259))</f>
        <v>327</v>
      </c>
      <c r="J261" s="6">
        <v>259</v>
      </c>
      <c r="K261" s="6" t="str" cm="1">
        <f t="array" aca="1" ref="K261" ca="1">OFFSET($B$2,$I261,COLUMN(A:A),,)</f>
        <v>DA5640-004</v>
      </c>
      <c r="L261" s="44" cm="1">
        <f t="array" aca="1" ref="L261" ca="1">OFFSET($B$2,$I261,COLUMN(B:B),,)</f>
        <v>44744</v>
      </c>
      <c r="M261" s="6" cm="1">
        <f t="array" aca="1" ref="M261" ca="1">OFFSET($B$2,$I261,COLUMN(C:C),,)</f>
        <v>9.5</v>
      </c>
      <c r="N261" s="6" cm="1">
        <f t="array" aca="1" ref="N261" ca="1">OFFSET($B$2,$I261,COLUMN(D:D),,)</f>
        <v>444</v>
      </c>
      <c r="O261" s="6" cm="1">
        <f t="array" aca="1" ref="O261" ca="1">OFFSET($B$2,$I261,COLUMN(E:E),,)</f>
        <v>13</v>
      </c>
      <c r="P261" s="6" cm="1">
        <f t="array" aca="1" ref="P261" ca="1">_xlfn.IFS(AND(N261&gt;O261,O261&lt;120),0,TRUE,1)</f>
        <v>0</v>
      </c>
      <c r="Q261" s="52"/>
      <c r="R261" s="52"/>
      <c r="S261" s="52"/>
    </row>
    <row r="262" spans="2:19">
      <c r="B262" s="6">
        <f ca="1">'1_MS_Order_deal'!$BF262</f>
        <v>260</v>
      </c>
      <c r="C262" s="6" t="str">
        <f ca="1">'1_MS_Order_deal'!$BM262</f>
        <v>DJ5961-780</v>
      </c>
      <c r="D262" s="44">
        <f ca="1">'1_MS_Order_deal'!$BN262</f>
        <v>44744</v>
      </c>
      <c r="E262" s="6">
        <f ca="1">'1_MS_Order_deal'!$BO262</f>
        <v>9.5</v>
      </c>
      <c r="F262" s="6">
        <f ca="1">'1_MS_Order_deal'!$BP262</f>
        <v>132</v>
      </c>
      <c r="G262" s="6" cm="1">
        <f t="array" aca="1" ref="G262" ca="1">INDEX($AA$3:$AA$230,MATCH($C262&amp;$E262,$Y$3:$Y$230&amp;$Z$3:$Z$230,0))</f>
        <v>20</v>
      </c>
      <c r="H262" s="52"/>
      <c r="I262" s="6" cm="1">
        <f t="array" aca="1" ref="I262" ca="1">SMALL(IF(Inv_QTY&gt;0,ROW($B$3:$B$383)-2,9999),ROW(260:260))</f>
        <v>328</v>
      </c>
      <c r="J262" s="6">
        <v>260</v>
      </c>
      <c r="K262" s="6" t="str" cm="1">
        <f t="array" aca="1" ref="K262" ca="1">OFFSET($B$2,$I262,COLUMN(A:A),,)</f>
        <v>DA5640-004</v>
      </c>
      <c r="L262" s="44" cm="1">
        <f t="array" aca="1" ref="L262" ca="1">OFFSET($B$2,$I262,COLUMN(B:B),,)</f>
        <v>44744</v>
      </c>
      <c r="M262" s="6" cm="1">
        <f t="array" aca="1" ref="M262" ca="1">OFFSET($B$2,$I262,COLUMN(C:C),,)</f>
        <v>10</v>
      </c>
      <c r="N262" s="6" cm="1">
        <f t="array" aca="1" ref="N262" ca="1">OFFSET($B$2,$I262,COLUMN(D:D),,)</f>
        <v>390</v>
      </c>
      <c r="O262" s="6" cm="1">
        <f t="array" aca="1" ref="O262" ca="1">OFFSET($B$2,$I262,COLUMN(E:E),,)</f>
        <v>4</v>
      </c>
      <c r="P262" s="6" cm="1">
        <f t="array" aca="1" ref="P262" ca="1">_xlfn.IFS(AND(N262&gt;O262,O262&lt;120),0,TRUE,1)</f>
        <v>0</v>
      </c>
      <c r="Q262" s="52"/>
      <c r="R262" s="52"/>
      <c r="S262" s="52"/>
    </row>
    <row r="263" spans="2:19">
      <c r="B263" s="6">
        <f ca="1">'1_MS_Order_deal'!$BF263</f>
        <v>261</v>
      </c>
      <c r="C263" s="6" t="str">
        <f ca="1">'1_MS_Order_deal'!$BM263</f>
        <v>DJ5961-780</v>
      </c>
      <c r="D263" s="44">
        <f ca="1">'1_MS_Order_deal'!$BN263</f>
        <v>44744</v>
      </c>
      <c r="E263" s="6">
        <f ca="1">'1_MS_Order_deal'!$BO263</f>
        <v>10</v>
      </c>
      <c r="F263" s="6">
        <f ca="1">'1_MS_Order_deal'!$BP263</f>
        <v>594</v>
      </c>
      <c r="G263" s="6" cm="1">
        <f t="array" aca="1" ref="G263" ca="1">INDEX($AA$3:$AA$230,MATCH($C263&amp;$E263,$Y$3:$Y$230&amp;$Z$3:$Z$230,0))</f>
        <v>788</v>
      </c>
      <c r="H263" s="52"/>
      <c r="I263" s="6" cm="1">
        <f t="array" aca="1" ref="I263" ca="1">SMALL(IF(Inv_QTY&gt;0,ROW($B$3:$B$383)-2,9999),ROW(261:261))</f>
        <v>331</v>
      </c>
      <c r="J263" s="6">
        <v>261</v>
      </c>
      <c r="K263" s="6" t="str" cm="1">
        <f t="array" aca="1" ref="K263" ca="1">OFFSET($B$2,$I263,COLUMN(A:A),,)</f>
        <v>DA5640-004</v>
      </c>
      <c r="L263" s="44" cm="1">
        <f t="array" aca="1" ref="L263" ca="1">OFFSET($B$2,$I263,COLUMN(B:B),,)</f>
        <v>44744</v>
      </c>
      <c r="M263" s="6" cm="1">
        <f t="array" aca="1" ref="M263" ca="1">OFFSET($B$2,$I263,COLUMN(C:C),,)</f>
        <v>11.5</v>
      </c>
      <c r="N263" s="6" cm="1">
        <f t="array" aca="1" ref="N263" ca="1">OFFSET($B$2,$I263,COLUMN(D:D),,)</f>
        <v>48</v>
      </c>
      <c r="O263" s="6" cm="1">
        <f t="array" aca="1" ref="O263" ca="1">OFFSET($B$2,$I263,COLUMN(E:E),,)</f>
        <v>37</v>
      </c>
      <c r="P263" s="6" cm="1">
        <f t="array" aca="1" ref="P263" ca="1">_xlfn.IFS(AND(N263&gt;O263,O263&lt;120),0,TRUE,1)</f>
        <v>0</v>
      </c>
      <c r="Q263" s="52"/>
      <c r="R263" s="52"/>
      <c r="S263" s="52"/>
    </row>
    <row r="264" spans="2:19">
      <c r="B264" s="6">
        <f ca="1">'1_MS_Order_deal'!$BF264</f>
        <v>262</v>
      </c>
      <c r="C264" s="6" t="str">
        <f ca="1">'1_MS_Order_deal'!$BM264</f>
        <v>DJ5961-780</v>
      </c>
      <c r="D264" s="44">
        <f ca="1">'1_MS_Order_deal'!$BN264</f>
        <v>44744</v>
      </c>
      <c r="E264" s="6">
        <f ca="1">'1_MS_Order_deal'!$BO264</f>
        <v>10.5</v>
      </c>
      <c r="F264" s="6">
        <f ca="1">'1_MS_Order_deal'!$BP264</f>
        <v>84</v>
      </c>
      <c r="G264" s="6" cm="1">
        <f t="array" aca="1" ref="G264" ca="1">INDEX($AA$3:$AA$230,MATCH($C264&amp;$E264,$Y$3:$Y$230&amp;$Z$3:$Z$230,0))</f>
        <v>82</v>
      </c>
      <c r="H264" s="52"/>
      <c r="I264" s="6" cm="1">
        <f t="array" aca="1" ref="I264" ca="1">SMALL(IF(Inv_QTY&gt;0,ROW($B$3:$B$383)-2,9999),ROW(262:262))</f>
        <v>332</v>
      </c>
      <c r="J264" s="6">
        <v>262</v>
      </c>
      <c r="K264" s="6" t="str" cm="1">
        <f t="array" aca="1" ref="K264" ca="1">OFFSET($B$2,$I264,COLUMN(A:A),,)</f>
        <v>DA5640-004</v>
      </c>
      <c r="L264" s="44" cm="1">
        <f t="array" aca="1" ref="L264" ca="1">OFFSET($B$2,$I264,COLUMN(B:B),,)</f>
        <v>44744</v>
      </c>
      <c r="M264" s="6" cm="1">
        <f t="array" aca="1" ref="M264" ca="1">OFFSET($B$2,$I264,COLUMN(C:C),,)</f>
        <v>12</v>
      </c>
      <c r="N264" s="6" cm="1">
        <f t="array" aca="1" ref="N264" ca="1">OFFSET($B$2,$I264,COLUMN(D:D),,)</f>
        <v>162</v>
      </c>
      <c r="O264" s="6" cm="1">
        <f t="array" aca="1" ref="O264" ca="1">OFFSET($B$2,$I264,COLUMN(E:E),,)</f>
        <v>1</v>
      </c>
      <c r="P264" s="6" cm="1">
        <f t="array" aca="1" ref="P264" ca="1">_xlfn.IFS(AND(N264&gt;O264,O264&lt;120),0,TRUE,1)</f>
        <v>0</v>
      </c>
      <c r="Q264" s="52"/>
      <c r="R264" s="52"/>
      <c r="S264" s="52"/>
    </row>
    <row r="265" spans="2:19">
      <c r="B265" s="6">
        <f ca="1">'1_MS_Order_deal'!$BF265</f>
        <v>263</v>
      </c>
      <c r="C265" s="6" t="str">
        <f ca="1">'1_MS_Order_deal'!$BM265</f>
        <v>DJ5961-780</v>
      </c>
      <c r="D265" s="44">
        <f ca="1">'1_MS_Order_deal'!$BN265</f>
        <v>44744</v>
      </c>
      <c r="E265" s="6">
        <f ca="1">'1_MS_Order_deal'!$BO265</f>
        <v>11</v>
      </c>
      <c r="F265" s="6">
        <f ca="1">'1_MS_Order_deal'!$BP265</f>
        <v>312</v>
      </c>
      <c r="G265" s="6" cm="1">
        <f t="array" aca="1" ref="G265" ca="1">INDEX($AA$3:$AA$230,MATCH($C265&amp;$E265,$Y$3:$Y$230&amp;$Z$3:$Z$230,0))</f>
        <v>108</v>
      </c>
      <c r="H265" s="52"/>
      <c r="I265" s="6" cm="1">
        <f t="array" aca="1" ref="I265" ca="1">SMALL(IF(Inv_QTY&gt;0,ROW($B$3:$B$383)-2,9999),ROW(263:263))</f>
        <v>335</v>
      </c>
      <c r="J265" s="6">
        <v>263</v>
      </c>
      <c r="K265" s="6" t="str" cm="1">
        <f t="array" aca="1" ref="K265" ca="1">OFFSET($B$2,$I265,COLUMN(A:A),,)</f>
        <v>DC0819-001</v>
      </c>
      <c r="L265" s="44" cm="1">
        <f t="array" aca="1" ref="L265" ca="1">OFFSET($B$2,$I265,COLUMN(B:B),,)</f>
        <v>44751</v>
      </c>
      <c r="M265" s="6" cm="1">
        <f t="array" aca="1" ref="M265" ca="1">OFFSET($B$2,$I265,COLUMN(C:C),,)</f>
        <v>5</v>
      </c>
      <c r="N265" s="6" cm="1">
        <f t="array" aca="1" ref="N265" ca="1">OFFSET($B$2,$I265,COLUMN(D:D),,)</f>
        <v>2</v>
      </c>
      <c r="O265" s="6" cm="1">
        <f t="array" aca="1" ref="O265" ca="1">OFFSET($B$2,$I265,COLUMN(E:E),,)</f>
        <v>1</v>
      </c>
      <c r="P265" s="6" cm="1">
        <f t="array" aca="1" ref="P265" ca="1">_xlfn.IFS(AND(N265&gt;O265,O265&lt;120),0,TRUE,1)</f>
        <v>0</v>
      </c>
      <c r="Q265" s="52"/>
      <c r="R265" s="52"/>
      <c r="S265" s="52"/>
    </row>
    <row r="266" spans="2:19">
      <c r="B266" s="6">
        <f ca="1">'1_MS_Order_deal'!$BF266</f>
        <v>264</v>
      </c>
      <c r="C266" s="6" t="str">
        <f ca="1">'1_MS_Order_deal'!$BM266</f>
        <v>DJ5961-780</v>
      </c>
      <c r="D266" s="44">
        <f ca="1">'1_MS_Order_deal'!$BN266</f>
        <v>44744</v>
      </c>
      <c r="E266" s="6">
        <f ca="1">'1_MS_Order_deal'!$BO266</f>
        <v>11.5</v>
      </c>
      <c r="F266" s="6">
        <f ca="1">'1_MS_Order_deal'!$BP266</f>
        <v>24</v>
      </c>
      <c r="G266" s="6" cm="1">
        <f t="array" aca="1" ref="G266" ca="1">INDEX($AA$3:$AA$230,MATCH($C266&amp;$E266,$Y$3:$Y$230&amp;$Z$3:$Z$230,0))</f>
        <v>18</v>
      </c>
      <c r="H266" s="52"/>
      <c r="I266" s="6" cm="1">
        <f t="array" aca="1" ref="I266" ca="1">SMALL(IF(Inv_QTY&gt;0,ROW($B$3:$B$383)-2,9999),ROW(264:264))</f>
        <v>337</v>
      </c>
      <c r="J266" s="6">
        <v>264</v>
      </c>
      <c r="K266" s="6" t="str" cm="1">
        <f t="array" aca="1" ref="K266" ca="1">OFFSET($B$2,$I266,COLUMN(A:A),,)</f>
        <v>DC0819-001</v>
      </c>
      <c r="L266" s="44" cm="1">
        <f t="array" aca="1" ref="L266" ca="1">OFFSET($B$2,$I266,COLUMN(B:B),,)</f>
        <v>44751</v>
      </c>
      <c r="M266" s="6" cm="1">
        <f t="array" aca="1" ref="M266" ca="1">OFFSET($B$2,$I266,COLUMN(C:C),,)</f>
        <v>7</v>
      </c>
      <c r="N266" s="6" cm="1">
        <f t="array" aca="1" ref="N266" ca="1">OFFSET($B$2,$I266,COLUMN(D:D),,)</f>
        <v>138</v>
      </c>
      <c r="O266" s="6" cm="1">
        <f t="array" aca="1" ref="O266" ca="1">OFFSET($B$2,$I266,COLUMN(E:E),,)</f>
        <v>9</v>
      </c>
      <c r="P266" s="6" cm="1">
        <f t="array" aca="1" ref="P266" ca="1">_xlfn.IFS(AND(N266&gt;O266,O266&lt;120),0,TRUE,1)</f>
        <v>0</v>
      </c>
      <c r="Q266" s="52"/>
      <c r="R266" s="52"/>
      <c r="S266" s="52"/>
    </row>
    <row r="267" spans="2:19">
      <c r="B267" s="6">
        <f ca="1">'1_MS_Order_deal'!$BF267</f>
        <v>265</v>
      </c>
      <c r="C267" s="6" t="str">
        <f ca="1">'1_MS_Order_deal'!$BM267</f>
        <v>DJ5961-780</v>
      </c>
      <c r="D267" s="44">
        <f ca="1">'1_MS_Order_deal'!$BN267</f>
        <v>44744</v>
      </c>
      <c r="E267" s="6">
        <f ca="1">'1_MS_Order_deal'!$BO267</f>
        <v>12</v>
      </c>
      <c r="F267" s="6">
        <f ca="1">'1_MS_Order_deal'!$BP267</f>
        <v>132</v>
      </c>
      <c r="G267" s="6" cm="1">
        <f t="array" aca="1" ref="G267" ca="1">INDEX($AA$3:$AA$230,MATCH($C267&amp;$E267,$Y$3:$Y$230&amp;$Z$3:$Z$230,0))</f>
        <v>85</v>
      </c>
      <c r="H267" s="52"/>
      <c r="I267" s="6" cm="1">
        <f t="array" aca="1" ref="I267" ca="1">SMALL(IF(Inv_QTY&gt;0,ROW($B$3:$B$383)-2,9999),ROW(265:265))</f>
        <v>338</v>
      </c>
      <c r="J267" s="6">
        <v>265</v>
      </c>
      <c r="K267" s="6" t="str" cm="1">
        <f t="array" aca="1" ref="K267" ca="1">OFFSET($B$2,$I267,COLUMN(A:A),,)</f>
        <v>DC0819-001</v>
      </c>
      <c r="L267" s="44" cm="1">
        <f t="array" aca="1" ref="L267" ca="1">OFFSET($B$2,$I267,COLUMN(B:B),,)</f>
        <v>44751</v>
      </c>
      <c r="M267" s="6" cm="1">
        <f t="array" aca="1" ref="M267" ca="1">OFFSET($B$2,$I267,COLUMN(C:C),,)</f>
        <v>7.5</v>
      </c>
      <c r="N267" s="6" cm="1">
        <f t="array" aca="1" ref="N267" ca="1">OFFSET($B$2,$I267,COLUMN(D:D),,)</f>
        <v>6</v>
      </c>
      <c r="O267" s="6" cm="1">
        <f t="array" aca="1" ref="O267" ca="1">OFFSET($B$2,$I267,COLUMN(E:E),,)</f>
        <v>1</v>
      </c>
      <c r="P267" s="6" cm="1">
        <f t="array" aca="1" ref="P267" ca="1">_xlfn.IFS(AND(N267&gt;O267,O267&lt;120),0,TRUE,1)</f>
        <v>0</v>
      </c>
      <c r="Q267" s="52"/>
      <c r="R267" s="52"/>
      <c r="S267" s="52"/>
    </row>
    <row r="268" spans="2:19">
      <c r="B268" s="6">
        <f ca="1">'1_MS_Order_deal'!$BF268</f>
        <v>266</v>
      </c>
      <c r="C268" s="6" t="str">
        <f ca="1">'1_MS_Order_deal'!$BM268</f>
        <v>DJ5961-780</v>
      </c>
      <c r="D268" s="44">
        <f ca="1">'1_MS_Order_deal'!$BN268</f>
        <v>44744</v>
      </c>
      <c r="E268" s="6">
        <f ca="1">'1_MS_Order_deal'!$BO268</f>
        <v>13</v>
      </c>
      <c r="F268" s="6">
        <f ca="1">'1_MS_Order_deal'!$BP268</f>
        <v>12</v>
      </c>
      <c r="G268" s="6" cm="1">
        <f t="array" aca="1" ref="G268" ca="1">INDEX($AA$3:$AA$230,MATCH($C268&amp;$E268,$Y$3:$Y$230&amp;$Z$3:$Z$230,0))</f>
        <v>13</v>
      </c>
      <c r="H268" s="52"/>
      <c r="I268" s="6" cm="1">
        <f t="array" aca="1" ref="I268" ca="1">SMALL(IF(Inv_QTY&gt;0,ROW($B$3:$B$383)-2,9999),ROW(266:266))</f>
        <v>339</v>
      </c>
      <c r="J268" s="6">
        <v>266</v>
      </c>
      <c r="K268" s="6" t="str" cm="1">
        <f t="array" aca="1" ref="K268" ca="1">OFFSET($B$2,$I268,COLUMN(A:A),,)</f>
        <v>DC0819-001</v>
      </c>
      <c r="L268" s="44" cm="1">
        <f t="array" aca="1" ref="L268" ca="1">OFFSET($B$2,$I268,COLUMN(B:B),,)</f>
        <v>44751</v>
      </c>
      <c r="M268" s="6" cm="1">
        <f t="array" aca="1" ref="M268" ca="1">OFFSET($B$2,$I268,COLUMN(C:C),,)</f>
        <v>8</v>
      </c>
      <c r="N268" s="6" cm="1">
        <f t="array" aca="1" ref="N268" ca="1">OFFSET($B$2,$I268,COLUMN(D:D),,)</f>
        <v>156</v>
      </c>
      <c r="O268" s="6" cm="1">
        <f t="array" aca="1" ref="O268" ca="1">OFFSET($B$2,$I268,COLUMN(E:E),,)</f>
        <v>8</v>
      </c>
      <c r="P268" s="6" cm="1">
        <f t="array" aca="1" ref="P268" ca="1">_xlfn.IFS(AND(N268&gt;O268,O268&lt;120),0,TRUE,1)</f>
        <v>0</v>
      </c>
      <c r="Q268" s="52"/>
      <c r="R268" s="52"/>
      <c r="S268" s="52"/>
    </row>
    <row r="269" spans="2:19">
      <c r="B269" s="6">
        <f ca="1">'1_MS_Order_deal'!$BF269</f>
        <v>267</v>
      </c>
      <c r="C269" s="6" t="str">
        <f ca="1">'1_MS_Order_deal'!$BM269</f>
        <v>DR5952-810</v>
      </c>
      <c r="D269" s="44">
        <f ca="1">'1_MS_Order_deal'!$BN269</f>
        <v>44744</v>
      </c>
      <c r="E269" s="6">
        <f ca="1">'1_MS_Order_deal'!$BO269</f>
        <v>4</v>
      </c>
      <c r="F269" s="6">
        <f ca="1">'1_MS_Order_deal'!$BP269</f>
        <v>12</v>
      </c>
      <c r="G269" s="6" cm="1">
        <f t="array" aca="1" ref="G269" ca="1">INDEX($AA$3:$AA$230,MATCH($C269&amp;$E269,$Y$3:$Y$230&amp;$Z$3:$Z$230,0))</f>
        <v>0</v>
      </c>
      <c r="H269" s="52"/>
      <c r="I269" s="6" cm="1">
        <f t="array" aca="1" ref="I269" ca="1">SMALL(IF(Inv_QTY&gt;0,ROW($B$3:$B$383)-2,9999),ROW(267:267))</f>
        <v>340</v>
      </c>
      <c r="J269" s="6">
        <v>267</v>
      </c>
      <c r="K269" s="6" t="str" cm="1">
        <f t="array" aca="1" ref="K269" ca="1">OFFSET($B$2,$I269,COLUMN(A:A),,)</f>
        <v>DC0819-001</v>
      </c>
      <c r="L269" s="44" cm="1">
        <f t="array" aca="1" ref="L269" ca="1">OFFSET($B$2,$I269,COLUMN(B:B),,)</f>
        <v>44751</v>
      </c>
      <c r="M269" s="6" cm="1">
        <f t="array" aca="1" ref="M269" ca="1">OFFSET($B$2,$I269,COLUMN(C:C),,)</f>
        <v>8.5</v>
      </c>
      <c r="N269" s="6" cm="1">
        <f t="array" aca="1" ref="N269" ca="1">OFFSET($B$2,$I269,COLUMN(D:D),,)</f>
        <v>60</v>
      </c>
      <c r="O269" s="6" cm="1">
        <f t="array" aca="1" ref="O269" ca="1">OFFSET($B$2,$I269,COLUMN(E:E),,)</f>
        <v>3</v>
      </c>
      <c r="P269" s="6" cm="1">
        <f t="array" aca="1" ref="P269" ca="1">_xlfn.IFS(AND(N269&gt;O269,O269&lt;120),0,TRUE,1)</f>
        <v>0</v>
      </c>
      <c r="Q269" s="52"/>
      <c r="R269" s="52"/>
      <c r="S269" s="52"/>
    </row>
    <row r="270" spans="2:19">
      <c r="B270" s="6">
        <f ca="1">'1_MS_Order_deal'!$BF270</f>
        <v>268</v>
      </c>
      <c r="C270" s="6" t="str">
        <f ca="1">'1_MS_Order_deal'!$BM270</f>
        <v>DR5952-810</v>
      </c>
      <c r="D270" s="44">
        <f ca="1">'1_MS_Order_deal'!$BN270</f>
        <v>44744</v>
      </c>
      <c r="E270" s="6">
        <f ca="1">'1_MS_Order_deal'!$BO270</f>
        <v>4.5</v>
      </c>
      <c r="F270" s="6">
        <f ca="1">'1_MS_Order_deal'!$BP270</f>
        <v>12</v>
      </c>
      <c r="G270" s="6" cm="1">
        <f t="array" aca="1" ref="G270" ca="1">INDEX($AA$3:$AA$230,MATCH($C270&amp;$E270,$Y$3:$Y$230&amp;$Z$3:$Z$230,0))</f>
        <v>0</v>
      </c>
      <c r="H270" s="52"/>
      <c r="I270" s="6" cm="1">
        <f t="array" aca="1" ref="I270" ca="1">SMALL(IF(Inv_QTY&gt;0,ROW($B$3:$B$383)-2,9999),ROW(268:268))</f>
        <v>341</v>
      </c>
      <c r="J270" s="6">
        <v>268</v>
      </c>
      <c r="K270" s="6" t="str" cm="1">
        <f t="array" aca="1" ref="K270" ca="1">OFFSET($B$2,$I270,COLUMN(A:A),,)</f>
        <v>DC0819-001</v>
      </c>
      <c r="L270" s="44" cm="1">
        <f t="array" aca="1" ref="L270" ca="1">OFFSET($B$2,$I270,COLUMN(B:B),,)</f>
        <v>44751</v>
      </c>
      <c r="M270" s="6" cm="1">
        <f t="array" aca="1" ref="M270" ca="1">OFFSET($B$2,$I270,COLUMN(C:C),,)</f>
        <v>9</v>
      </c>
      <c r="N270" s="6" cm="1">
        <f t="array" aca="1" ref="N270" ca="1">OFFSET($B$2,$I270,COLUMN(D:D),,)</f>
        <v>186</v>
      </c>
      <c r="O270" s="6" cm="1">
        <f t="array" aca="1" ref="O270" ca="1">OFFSET($B$2,$I270,COLUMN(E:E),,)</f>
        <v>43</v>
      </c>
      <c r="P270" s="6" cm="1">
        <f t="array" aca="1" ref="P270" ca="1">_xlfn.IFS(AND(N270&gt;O270,O270&lt;120),0,TRUE,1)</f>
        <v>0</v>
      </c>
      <c r="Q270" s="52"/>
      <c r="R270" s="52"/>
      <c r="S270" s="52"/>
    </row>
    <row r="271" spans="2:19">
      <c r="B271" s="6">
        <f ca="1">'1_MS_Order_deal'!$BF271</f>
        <v>269</v>
      </c>
      <c r="C271" s="6" t="str">
        <f ca="1">'1_MS_Order_deal'!$BM271</f>
        <v>DR5952-810</v>
      </c>
      <c r="D271" s="44">
        <f ca="1">'1_MS_Order_deal'!$BN271</f>
        <v>44744</v>
      </c>
      <c r="E271" s="6">
        <f ca="1">'1_MS_Order_deal'!$BO271</f>
        <v>5</v>
      </c>
      <c r="F271" s="6">
        <f ca="1">'1_MS_Order_deal'!$BP271</f>
        <v>26</v>
      </c>
      <c r="G271" s="6" cm="1">
        <f t="array" aca="1" ref="G271" ca="1">INDEX($AA$3:$AA$230,MATCH($C271&amp;$E271,$Y$3:$Y$230&amp;$Z$3:$Z$230,0))</f>
        <v>1</v>
      </c>
      <c r="H271" s="52"/>
      <c r="I271" s="6" cm="1">
        <f t="array" aca="1" ref="I271" ca="1">SMALL(IF(Inv_QTY&gt;0,ROW($B$3:$B$383)-2,9999),ROW(269:269))</f>
        <v>343</v>
      </c>
      <c r="J271" s="6">
        <v>269</v>
      </c>
      <c r="K271" s="6" t="str" cm="1">
        <f t="array" aca="1" ref="K271" ca="1">OFFSET($B$2,$I271,COLUMN(A:A),,)</f>
        <v>DC0819-001</v>
      </c>
      <c r="L271" s="44" cm="1">
        <f t="array" aca="1" ref="L271" ca="1">OFFSET($B$2,$I271,COLUMN(B:B),,)</f>
        <v>44751</v>
      </c>
      <c r="M271" s="6" cm="1">
        <f t="array" aca="1" ref="M271" ca="1">OFFSET($B$2,$I271,COLUMN(C:C),,)</f>
        <v>10</v>
      </c>
      <c r="N271" s="6" cm="1">
        <f t="array" aca="1" ref="N271" ca="1">OFFSET($B$2,$I271,COLUMN(D:D),,)</f>
        <v>216</v>
      </c>
      <c r="O271" s="6" cm="1">
        <f t="array" aca="1" ref="O271" ca="1">OFFSET($B$2,$I271,COLUMN(E:E),,)</f>
        <v>2</v>
      </c>
      <c r="P271" s="6" cm="1">
        <f t="array" aca="1" ref="P271" ca="1">_xlfn.IFS(AND(N271&gt;O271,O271&lt;120),0,TRUE,1)</f>
        <v>0</v>
      </c>
      <c r="Q271" s="52"/>
      <c r="R271" s="52"/>
      <c r="S271" s="52"/>
    </row>
    <row r="272" spans="2:19">
      <c r="B272" s="6">
        <f ca="1">'1_MS_Order_deal'!$BF272</f>
        <v>270</v>
      </c>
      <c r="C272" s="6" t="str">
        <f ca="1">'1_MS_Order_deal'!$BM272</f>
        <v>DR5952-810</v>
      </c>
      <c r="D272" s="44">
        <f ca="1">'1_MS_Order_deal'!$BN272</f>
        <v>44744</v>
      </c>
      <c r="E272" s="6">
        <f ca="1">'1_MS_Order_deal'!$BO272</f>
        <v>5.5</v>
      </c>
      <c r="F272" s="6">
        <f ca="1">'1_MS_Order_deal'!$BP272</f>
        <v>32</v>
      </c>
      <c r="G272" s="6" cm="1">
        <f t="array" aca="1" ref="G272" ca="1">INDEX($AA$3:$AA$230,MATCH($C272&amp;$E272,$Y$3:$Y$230&amp;$Z$3:$Z$230,0))</f>
        <v>1</v>
      </c>
      <c r="H272" s="52"/>
      <c r="I272" s="6" cm="1">
        <f t="array" aca="1" ref="I272" ca="1">SMALL(IF(Inv_QTY&gt;0,ROW($B$3:$B$383)-2,9999),ROW(270:270))</f>
        <v>344</v>
      </c>
      <c r="J272" s="6">
        <v>270</v>
      </c>
      <c r="K272" s="6" t="str" cm="1">
        <f t="array" aca="1" ref="K272" ca="1">OFFSET($B$2,$I272,COLUMN(A:A),,)</f>
        <v>DC0819-001</v>
      </c>
      <c r="L272" s="44" cm="1">
        <f t="array" aca="1" ref="L272" ca="1">OFFSET($B$2,$I272,COLUMN(B:B),,)</f>
        <v>44751</v>
      </c>
      <c r="M272" s="6" cm="1">
        <f t="array" aca="1" ref="M272" ca="1">OFFSET($B$2,$I272,COLUMN(C:C),,)</f>
        <v>10.5</v>
      </c>
      <c r="N272" s="6" cm="1">
        <f t="array" aca="1" ref="N272" ca="1">OFFSET($B$2,$I272,COLUMN(D:D),,)</f>
        <v>96</v>
      </c>
      <c r="O272" s="6" cm="1">
        <f t="array" aca="1" ref="O272" ca="1">OFFSET($B$2,$I272,COLUMN(E:E),,)</f>
        <v>1</v>
      </c>
      <c r="P272" s="6" cm="1">
        <f t="array" aca="1" ref="P272" ca="1">_xlfn.IFS(AND(N272&gt;O272,O272&lt;120),0,TRUE,1)</f>
        <v>0</v>
      </c>
      <c r="Q272" s="52"/>
      <c r="R272" s="52"/>
      <c r="S272" s="52"/>
    </row>
    <row r="273" spans="2:19">
      <c r="B273" s="6">
        <f ca="1">'1_MS_Order_deal'!$BF273</f>
        <v>271</v>
      </c>
      <c r="C273" s="6" t="str">
        <f ca="1">'1_MS_Order_deal'!$BM273</f>
        <v>DR5952-810</v>
      </c>
      <c r="D273" s="44">
        <f ca="1">'1_MS_Order_deal'!$BN273</f>
        <v>44744</v>
      </c>
      <c r="E273" s="6">
        <f ca="1">'1_MS_Order_deal'!$BO273</f>
        <v>6</v>
      </c>
      <c r="F273" s="6">
        <f ca="1">'1_MS_Order_deal'!$BP273</f>
        <v>38</v>
      </c>
      <c r="G273" s="6" cm="1">
        <f t="array" aca="1" ref="G273" ca="1">INDEX($AA$3:$AA$230,MATCH($C273&amp;$E273,$Y$3:$Y$230&amp;$Z$3:$Z$230,0))</f>
        <v>0</v>
      </c>
      <c r="H273" s="52"/>
      <c r="I273" s="6" cm="1">
        <f t="array" aca="1" ref="I273" ca="1">SMALL(IF(Inv_QTY&gt;0,ROW($B$3:$B$383)-2,9999),ROW(271:271))</f>
        <v>345</v>
      </c>
      <c r="J273" s="6">
        <v>271</v>
      </c>
      <c r="K273" s="6" t="str" cm="1">
        <f t="array" aca="1" ref="K273" ca="1">OFFSET($B$2,$I273,COLUMN(A:A),,)</f>
        <v>DC0819-001</v>
      </c>
      <c r="L273" s="44" cm="1">
        <f t="array" aca="1" ref="L273" ca="1">OFFSET($B$2,$I273,COLUMN(B:B),,)</f>
        <v>44751</v>
      </c>
      <c r="M273" s="6" cm="1">
        <f t="array" aca="1" ref="M273" ca="1">OFFSET($B$2,$I273,COLUMN(C:C),,)</f>
        <v>11</v>
      </c>
      <c r="N273" s="6" cm="1">
        <f t="array" aca="1" ref="N273" ca="1">OFFSET($B$2,$I273,COLUMN(D:D),,)</f>
        <v>198</v>
      </c>
      <c r="O273" s="6" cm="1">
        <f t="array" aca="1" ref="O273" ca="1">OFFSET($B$2,$I273,COLUMN(E:E),,)</f>
        <v>1</v>
      </c>
      <c r="P273" s="6" cm="1">
        <f t="array" aca="1" ref="P273" ca="1">_xlfn.IFS(AND(N273&gt;O273,O273&lt;120),0,TRUE,1)</f>
        <v>0</v>
      </c>
      <c r="Q273" s="52"/>
      <c r="R273" s="52"/>
      <c r="S273" s="52"/>
    </row>
    <row r="274" spans="2:19">
      <c r="B274" s="6">
        <f ca="1">'1_MS_Order_deal'!$BF274</f>
        <v>272</v>
      </c>
      <c r="C274" s="6" t="str">
        <f ca="1">'1_MS_Order_deal'!$BM274</f>
        <v>DR5952-810</v>
      </c>
      <c r="D274" s="44">
        <f ca="1">'1_MS_Order_deal'!$BN274</f>
        <v>44744</v>
      </c>
      <c r="E274" s="6">
        <f ca="1">'1_MS_Order_deal'!$BO274</f>
        <v>6.5</v>
      </c>
      <c r="F274" s="6">
        <f ca="1">'1_MS_Order_deal'!$BP274</f>
        <v>56</v>
      </c>
      <c r="G274" s="6" cm="1">
        <f t="array" aca="1" ref="G274" ca="1">INDEX($AA$3:$AA$230,MATCH($C274&amp;$E274,$Y$3:$Y$230&amp;$Z$3:$Z$230,0))</f>
        <v>1</v>
      </c>
      <c r="H274" s="52"/>
      <c r="I274" s="6" cm="1">
        <f t="array" aca="1" ref="I274" ca="1">SMALL(IF(Inv_QTY&gt;0,ROW($B$3:$B$383)-2,9999),ROW(272:272))</f>
        <v>347</v>
      </c>
      <c r="J274" s="6">
        <v>272</v>
      </c>
      <c r="K274" s="6" t="str" cm="1">
        <f t="array" aca="1" ref="K274" ca="1">OFFSET($B$2,$I274,COLUMN(A:A),,)</f>
        <v>DC0819-001</v>
      </c>
      <c r="L274" s="44" cm="1">
        <f t="array" aca="1" ref="L274" ca="1">OFFSET($B$2,$I274,COLUMN(B:B),,)</f>
        <v>44751</v>
      </c>
      <c r="M274" s="6" cm="1">
        <f t="array" aca="1" ref="M274" ca="1">OFFSET($B$2,$I274,COLUMN(C:C),,)</f>
        <v>12</v>
      </c>
      <c r="N274" s="6" cm="1">
        <f t="array" aca="1" ref="N274" ca="1">OFFSET($B$2,$I274,COLUMN(D:D),,)</f>
        <v>132</v>
      </c>
      <c r="O274" s="6" cm="1">
        <f t="array" aca="1" ref="O274" ca="1">OFFSET($B$2,$I274,COLUMN(E:E),,)</f>
        <v>4</v>
      </c>
      <c r="P274" s="6" cm="1">
        <f t="array" aca="1" ref="P274" ca="1">_xlfn.IFS(AND(N274&gt;O274,O274&lt;120),0,TRUE,1)</f>
        <v>0</v>
      </c>
      <c r="Q274" s="52"/>
      <c r="R274" s="52"/>
      <c r="S274" s="52"/>
    </row>
    <row r="275" spans="2:19">
      <c r="B275" s="6">
        <f ca="1">'1_MS_Order_deal'!$BF275</f>
        <v>273</v>
      </c>
      <c r="C275" s="6" t="str">
        <f ca="1">'1_MS_Order_deal'!$BM275</f>
        <v>DR5952-810</v>
      </c>
      <c r="D275" s="44">
        <f ca="1">'1_MS_Order_deal'!$BN275</f>
        <v>44744</v>
      </c>
      <c r="E275" s="6">
        <f ca="1">'1_MS_Order_deal'!$BO275</f>
        <v>7</v>
      </c>
      <c r="F275" s="6">
        <f ca="1">'1_MS_Order_deal'!$BP275</f>
        <v>64</v>
      </c>
      <c r="G275" s="6" cm="1">
        <f t="array" aca="1" ref="G275" ca="1">INDEX($AA$3:$AA$230,MATCH($C275&amp;$E275,$Y$3:$Y$230&amp;$Z$3:$Z$230,0))</f>
        <v>12</v>
      </c>
      <c r="H275" s="52"/>
      <c r="I275" s="6" cm="1">
        <f t="array" aca="1" ref="I275" ca="1">SMALL(IF(Inv_QTY&gt;0,ROW($B$3:$B$383)-2,9999),ROW(273:273))</f>
        <v>352</v>
      </c>
      <c r="J275" s="6">
        <v>273</v>
      </c>
      <c r="K275" s="6" t="str" cm="1">
        <f t="array" aca="1" ref="K275" ca="1">OFFSET($B$2,$I275,COLUMN(A:A),,)</f>
        <v>DR5952-810</v>
      </c>
      <c r="L275" s="44" cm="1">
        <f t="array" aca="1" ref="L275" ca="1">OFFSET($B$2,$I275,COLUMN(B:B),,)</f>
        <v>44751</v>
      </c>
      <c r="M275" s="6" cm="1">
        <f t="array" aca="1" ref="M275" ca="1">OFFSET($B$2,$I275,COLUMN(C:C),,)</f>
        <v>5</v>
      </c>
      <c r="N275" s="6" cm="1">
        <f t="array" aca="1" ref="N275" ca="1">OFFSET($B$2,$I275,COLUMN(D:D),,)</f>
        <v>18</v>
      </c>
      <c r="O275" s="6" cm="1">
        <f t="array" aca="1" ref="O275" ca="1">OFFSET($B$2,$I275,COLUMN(E:E),,)</f>
        <v>1</v>
      </c>
      <c r="P275" s="6" cm="1">
        <f t="array" aca="1" ref="P275" ca="1">_xlfn.IFS(AND(N275&gt;O275,O275&lt;120),0,TRUE,1)</f>
        <v>0</v>
      </c>
      <c r="Q275" s="52"/>
      <c r="R275" s="52"/>
      <c r="S275" s="52"/>
    </row>
    <row r="276" spans="2:19">
      <c r="B276" s="6">
        <f ca="1">'1_MS_Order_deal'!$BF276</f>
        <v>274</v>
      </c>
      <c r="C276" s="6" t="str">
        <f ca="1">'1_MS_Order_deal'!$BM276</f>
        <v>DR5952-810</v>
      </c>
      <c r="D276" s="44">
        <f ca="1">'1_MS_Order_deal'!$BN276</f>
        <v>44744</v>
      </c>
      <c r="E276" s="6">
        <f ca="1">'1_MS_Order_deal'!$BO276</f>
        <v>7.5</v>
      </c>
      <c r="F276" s="6">
        <f ca="1">'1_MS_Order_deal'!$BP276</f>
        <v>58</v>
      </c>
      <c r="G276" s="6" cm="1">
        <f t="array" aca="1" ref="G276" ca="1">INDEX($AA$3:$AA$230,MATCH($C276&amp;$E276,$Y$3:$Y$230&amp;$Z$3:$Z$230,0))</f>
        <v>19</v>
      </c>
      <c r="H276" s="52"/>
      <c r="I276" s="6" cm="1">
        <f t="array" aca="1" ref="I276" ca="1">SMALL(IF(Inv_QTY&gt;0,ROW($B$3:$B$383)-2,9999),ROW(274:274))</f>
        <v>353</v>
      </c>
      <c r="J276" s="6">
        <v>274</v>
      </c>
      <c r="K276" s="6" t="str" cm="1">
        <f t="array" aca="1" ref="K276" ca="1">OFFSET($B$2,$I276,COLUMN(A:A),,)</f>
        <v>DR5952-810</v>
      </c>
      <c r="L276" s="44" cm="1">
        <f t="array" aca="1" ref="L276" ca="1">OFFSET($B$2,$I276,COLUMN(B:B),,)</f>
        <v>44751</v>
      </c>
      <c r="M276" s="6" cm="1">
        <f t="array" aca="1" ref="M276" ca="1">OFFSET($B$2,$I276,COLUMN(C:C),,)</f>
        <v>5.5</v>
      </c>
      <c r="N276" s="6" cm="1">
        <f t="array" aca="1" ref="N276" ca="1">OFFSET($B$2,$I276,COLUMN(D:D),,)</f>
        <v>24</v>
      </c>
      <c r="O276" s="6" cm="1">
        <f t="array" aca="1" ref="O276" ca="1">OFFSET($B$2,$I276,COLUMN(E:E),,)</f>
        <v>1</v>
      </c>
      <c r="P276" s="6" cm="1">
        <f t="array" aca="1" ref="P276" ca="1">_xlfn.IFS(AND(N276&gt;O276,O276&lt;120),0,TRUE,1)</f>
        <v>0</v>
      </c>
      <c r="Q276" s="52"/>
      <c r="R276" s="52"/>
      <c r="S276" s="52"/>
    </row>
    <row r="277" spans="2:19">
      <c r="B277" s="6">
        <f ca="1">'1_MS_Order_deal'!$BF277</f>
        <v>275</v>
      </c>
      <c r="C277" s="6" t="str">
        <f ca="1">'1_MS_Order_deal'!$BM277</f>
        <v>DR5952-810</v>
      </c>
      <c r="D277" s="44">
        <f ca="1">'1_MS_Order_deal'!$BN277</f>
        <v>44744</v>
      </c>
      <c r="E277" s="6">
        <f ca="1">'1_MS_Order_deal'!$BO277</f>
        <v>8</v>
      </c>
      <c r="F277" s="6">
        <f ca="1">'1_MS_Order_deal'!$BP277</f>
        <v>102</v>
      </c>
      <c r="G277" s="6" cm="1">
        <f t="array" aca="1" ref="G277" ca="1">INDEX($AA$3:$AA$230,MATCH($C277&amp;$E277,$Y$3:$Y$230&amp;$Z$3:$Z$230,0))</f>
        <v>1</v>
      </c>
      <c r="H277" s="52"/>
      <c r="I277" s="6" cm="1">
        <f t="array" aca="1" ref="I277" ca="1">SMALL(IF(Inv_QTY&gt;0,ROW($B$3:$B$383)-2,9999),ROW(275:275))</f>
        <v>355</v>
      </c>
      <c r="J277" s="6">
        <v>275</v>
      </c>
      <c r="K277" s="6" t="str" cm="1">
        <f t="array" aca="1" ref="K277" ca="1">OFFSET($B$2,$I277,COLUMN(A:A),,)</f>
        <v>DR5952-810</v>
      </c>
      <c r="L277" s="44" cm="1">
        <f t="array" aca="1" ref="L277" ca="1">OFFSET($B$2,$I277,COLUMN(B:B),,)</f>
        <v>44751</v>
      </c>
      <c r="M277" s="6" cm="1">
        <f t="array" aca="1" ref="M277" ca="1">OFFSET($B$2,$I277,COLUMN(C:C),,)</f>
        <v>6.5</v>
      </c>
      <c r="N277" s="6" cm="1">
        <f t="array" aca="1" ref="N277" ca="1">OFFSET($B$2,$I277,COLUMN(D:D),,)</f>
        <v>60</v>
      </c>
      <c r="O277" s="6" cm="1">
        <f t="array" aca="1" ref="O277" ca="1">OFFSET($B$2,$I277,COLUMN(E:E),,)</f>
        <v>1</v>
      </c>
      <c r="P277" s="6" cm="1">
        <f t="array" aca="1" ref="P277" ca="1">_xlfn.IFS(AND(N277&gt;O277,O277&lt;120),0,TRUE,1)</f>
        <v>0</v>
      </c>
      <c r="Q277" s="52"/>
      <c r="R277" s="52"/>
      <c r="S277" s="52"/>
    </row>
    <row r="278" spans="2:19">
      <c r="B278" s="6">
        <f ca="1">'1_MS_Order_deal'!$BF278</f>
        <v>276</v>
      </c>
      <c r="C278" s="6" t="str">
        <f ca="1">'1_MS_Order_deal'!$BM278</f>
        <v>DR5952-810</v>
      </c>
      <c r="D278" s="44">
        <f ca="1">'1_MS_Order_deal'!$BN278</f>
        <v>44744</v>
      </c>
      <c r="E278" s="6">
        <f ca="1">'1_MS_Order_deal'!$BO278</f>
        <v>8.5</v>
      </c>
      <c r="F278" s="6">
        <f ca="1">'1_MS_Order_deal'!$BP278</f>
        <v>84</v>
      </c>
      <c r="G278" s="6" cm="1">
        <f t="array" aca="1" ref="G278" ca="1">INDEX($AA$3:$AA$230,MATCH($C278&amp;$E278,$Y$3:$Y$230&amp;$Z$3:$Z$230,0))</f>
        <v>2</v>
      </c>
      <c r="H278" s="52"/>
      <c r="I278" s="6" cm="1">
        <f t="array" aca="1" ref="I278" ca="1">SMALL(IF(Inv_QTY&gt;0,ROW($B$3:$B$383)-2,9999),ROW(276:276))</f>
        <v>356</v>
      </c>
      <c r="J278" s="6">
        <v>276</v>
      </c>
      <c r="K278" s="6" t="str" cm="1">
        <f t="array" aca="1" ref="K278" ca="1">OFFSET($B$2,$I278,COLUMN(A:A),,)</f>
        <v>DR5952-810</v>
      </c>
      <c r="L278" s="44" cm="1">
        <f t="array" aca="1" ref="L278" ca="1">OFFSET($B$2,$I278,COLUMN(B:B),,)</f>
        <v>44751</v>
      </c>
      <c r="M278" s="6" cm="1">
        <f t="array" aca="1" ref="M278" ca="1">OFFSET($B$2,$I278,COLUMN(C:C),,)</f>
        <v>7</v>
      </c>
      <c r="N278" s="6" cm="1">
        <f t="array" aca="1" ref="N278" ca="1">OFFSET($B$2,$I278,COLUMN(D:D),,)</f>
        <v>84</v>
      </c>
      <c r="O278" s="6" cm="1">
        <f t="array" aca="1" ref="O278" ca="1">OFFSET($B$2,$I278,COLUMN(E:E),,)</f>
        <v>12</v>
      </c>
      <c r="P278" s="6" cm="1">
        <f t="array" aca="1" ref="P278" ca="1">_xlfn.IFS(AND(N278&gt;O278,O278&lt;120),0,TRUE,1)</f>
        <v>0</v>
      </c>
      <c r="Q278" s="52"/>
      <c r="R278" s="52"/>
      <c r="S278" s="52"/>
    </row>
    <row r="279" spans="2:19">
      <c r="B279" s="6">
        <f ca="1">'1_MS_Order_deal'!$BF279</f>
        <v>277</v>
      </c>
      <c r="C279" s="6" t="str">
        <f ca="1">'1_MS_Order_deal'!$BM279</f>
        <v>DR5952-810</v>
      </c>
      <c r="D279" s="44">
        <f ca="1">'1_MS_Order_deal'!$BN279</f>
        <v>44744</v>
      </c>
      <c r="E279" s="6">
        <f ca="1">'1_MS_Order_deal'!$BO279</f>
        <v>9</v>
      </c>
      <c r="F279" s="6">
        <f ca="1">'1_MS_Order_deal'!$BP279</f>
        <v>84</v>
      </c>
      <c r="G279" s="6" cm="1">
        <f t="array" aca="1" ref="G279" ca="1">INDEX($AA$3:$AA$230,MATCH($C279&amp;$E279,$Y$3:$Y$230&amp;$Z$3:$Z$230,0))</f>
        <v>4</v>
      </c>
      <c r="H279" s="52"/>
      <c r="I279" s="6" cm="1">
        <f t="array" aca="1" ref="I279" ca="1">SMALL(IF(Inv_QTY&gt;0,ROW($B$3:$B$383)-2,9999),ROW(277:277))</f>
        <v>357</v>
      </c>
      <c r="J279" s="6">
        <v>277</v>
      </c>
      <c r="K279" s="6" t="str" cm="1">
        <f t="array" aca="1" ref="K279" ca="1">OFFSET($B$2,$I279,COLUMN(A:A),,)</f>
        <v>DR5952-810</v>
      </c>
      <c r="L279" s="44" cm="1">
        <f t="array" aca="1" ref="L279" ca="1">OFFSET($B$2,$I279,COLUMN(B:B),,)</f>
        <v>44751</v>
      </c>
      <c r="M279" s="6" cm="1">
        <f t="array" aca="1" ref="M279" ca="1">OFFSET($B$2,$I279,COLUMN(C:C),,)</f>
        <v>7.5</v>
      </c>
      <c r="N279" s="6" cm="1">
        <f t="array" aca="1" ref="N279" ca="1">OFFSET($B$2,$I279,COLUMN(D:D),,)</f>
        <v>72</v>
      </c>
      <c r="O279" s="6" cm="1">
        <f t="array" aca="1" ref="O279" ca="1">OFFSET($B$2,$I279,COLUMN(E:E),,)</f>
        <v>19</v>
      </c>
      <c r="P279" s="6" cm="1">
        <f t="array" aca="1" ref="P279" ca="1">_xlfn.IFS(AND(N279&gt;O279,O279&lt;120),0,TRUE,1)</f>
        <v>0</v>
      </c>
      <c r="Q279" s="52"/>
      <c r="R279" s="52"/>
      <c r="S279" s="52"/>
    </row>
    <row r="280" spans="2:19">
      <c r="B280" s="6">
        <f ca="1">'1_MS_Order_deal'!$BF280</f>
        <v>278</v>
      </c>
      <c r="C280" s="6" t="str">
        <f ca="1">'1_MS_Order_deal'!$BM280</f>
        <v>DR5952-810</v>
      </c>
      <c r="D280" s="44">
        <f ca="1">'1_MS_Order_deal'!$BN280</f>
        <v>44744</v>
      </c>
      <c r="E280" s="6">
        <f ca="1">'1_MS_Order_deal'!$BO280</f>
        <v>9.5</v>
      </c>
      <c r="F280" s="6">
        <f ca="1">'1_MS_Order_deal'!$BP280</f>
        <v>82</v>
      </c>
      <c r="G280" s="6" cm="1">
        <f t="array" aca="1" ref="G280" ca="1">INDEX($AA$3:$AA$230,MATCH($C280&amp;$E280,$Y$3:$Y$230&amp;$Z$3:$Z$230,0))</f>
        <v>0</v>
      </c>
      <c r="H280" s="52"/>
      <c r="I280" s="6" cm="1">
        <f t="array" aca="1" ref="I280" ca="1">SMALL(IF(Inv_QTY&gt;0,ROW($B$3:$B$383)-2,9999),ROW(278:278))</f>
        <v>358</v>
      </c>
      <c r="J280" s="6">
        <v>278</v>
      </c>
      <c r="K280" s="6" t="str" cm="1">
        <f t="array" aca="1" ref="K280" ca="1">OFFSET($B$2,$I280,COLUMN(A:A),,)</f>
        <v>DR5952-810</v>
      </c>
      <c r="L280" s="44" cm="1">
        <f t="array" aca="1" ref="L280" ca="1">OFFSET($B$2,$I280,COLUMN(B:B),,)</f>
        <v>44751</v>
      </c>
      <c r="M280" s="6" cm="1">
        <f t="array" aca="1" ref="M280" ca="1">OFFSET($B$2,$I280,COLUMN(C:C),,)</f>
        <v>8</v>
      </c>
      <c r="N280" s="6" cm="1">
        <f t="array" aca="1" ref="N280" ca="1">OFFSET($B$2,$I280,COLUMN(D:D),,)</f>
        <v>84</v>
      </c>
      <c r="O280" s="6" cm="1">
        <f t="array" aca="1" ref="O280" ca="1">OFFSET($B$2,$I280,COLUMN(E:E),,)</f>
        <v>1</v>
      </c>
      <c r="P280" s="6" cm="1">
        <f t="array" aca="1" ref="P280" ca="1">_xlfn.IFS(AND(N280&gt;O280,O280&lt;120),0,TRUE,1)</f>
        <v>0</v>
      </c>
      <c r="Q280" s="52"/>
      <c r="R280" s="52"/>
      <c r="S280" s="52"/>
    </row>
    <row r="281" spans="2:19">
      <c r="B281" s="6">
        <f ca="1">'1_MS_Order_deal'!$BF281</f>
        <v>279</v>
      </c>
      <c r="C281" s="6" t="str">
        <f ca="1">'1_MS_Order_deal'!$BM281</f>
        <v>DR5952-810</v>
      </c>
      <c r="D281" s="44">
        <f ca="1">'1_MS_Order_deal'!$BN281</f>
        <v>44744</v>
      </c>
      <c r="E281" s="6">
        <f ca="1">'1_MS_Order_deal'!$BO281</f>
        <v>10</v>
      </c>
      <c r="F281" s="6">
        <f ca="1">'1_MS_Order_deal'!$BP281</f>
        <v>66</v>
      </c>
      <c r="G281" s="6" cm="1">
        <f t="array" aca="1" ref="G281" ca="1">INDEX($AA$3:$AA$230,MATCH($C281&amp;$E281,$Y$3:$Y$230&amp;$Z$3:$Z$230,0))</f>
        <v>4</v>
      </c>
      <c r="H281" s="52"/>
      <c r="I281" s="6" cm="1">
        <f t="array" aca="1" ref="I281" ca="1">SMALL(IF(Inv_QTY&gt;0,ROW($B$3:$B$383)-2,9999),ROW(279:279))</f>
        <v>359</v>
      </c>
      <c r="J281" s="6">
        <v>279</v>
      </c>
      <c r="K281" s="6" t="str" cm="1">
        <f t="array" aca="1" ref="K281" ca="1">OFFSET($B$2,$I281,COLUMN(A:A),,)</f>
        <v>DR5952-810</v>
      </c>
      <c r="L281" s="44" cm="1">
        <f t="array" aca="1" ref="L281" ca="1">OFFSET($B$2,$I281,COLUMN(B:B),,)</f>
        <v>44751</v>
      </c>
      <c r="M281" s="6" cm="1">
        <f t="array" aca="1" ref="M281" ca="1">OFFSET($B$2,$I281,COLUMN(C:C),,)</f>
        <v>8.5</v>
      </c>
      <c r="N281" s="6" cm="1">
        <f t="array" aca="1" ref="N281" ca="1">OFFSET($B$2,$I281,COLUMN(D:D),,)</f>
        <v>72</v>
      </c>
      <c r="O281" s="6" cm="1">
        <f t="array" aca="1" ref="O281" ca="1">OFFSET($B$2,$I281,COLUMN(E:E),,)</f>
        <v>2</v>
      </c>
      <c r="P281" s="6" cm="1">
        <f t="array" aca="1" ref="P281" ca="1">_xlfn.IFS(AND(N281&gt;O281,O281&lt;120),0,TRUE,1)</f>
        <v>0</v>
      </c>
      <c r="Q281" s="52"/>
      <c r="R281" s="52"/>
      <c r="S281" s="52"/>
    </row>
    <row r="282" spans="2:19">
      <c r="B282" s="6">
        <f ca="1">'1_MS_Order_deal'!$BF282</f>
        <v>280</v>
      </c>
      <c r="C282" s="6" t="str">
        <f ca="1">'1_MS_Order_deal'!$BM282</f>
        <v>DR5952-810</v>
      </c>
      <c r="D282" s="44">
        <f ca="1">'1_MS_Order_deal'!$BN282</f>
        <v>44744</v>
      </c>
      <c r="E282" s="6">
        <f ca="1">'1_MS_Order_deal'!$BO282</f>
        <v>10.5</v>
      </c>
      <c r="F282" s="6">
        <f ca="1">'1_MS_Order_deal'!$BP282</f>
        <v>62</v>
      </c>
      <c r="G282" s="6" cm="1">
        <f t="array" aca="1" ref="G282" ca="1">INDEX($AA$3:$AA$230,MATCH($C282&amp;$E282,$Y$3:$Y$230&amp;$Z$3:$Z$230,0))</f>
        <v>0</v>
      </c>
      <c r="H282" s="52"/>
      <c r="I282" s="6" cm="1">
        <f t="array" aca="1" ref="I282" ca="1">SMALL(IF(Inv_QTY&gt;0,ROW($B$3:$B$383)-2,9999),ROW(280:280))</f>
        <v>360</v>
      </c>
      <c r="J282" s="6">
        <v>280</v>
      </c>
      <c r="K282" s="6" t="str" cm="1">
        <f t="array" aca="1" ref="K282" ca="1">OFFSET($B$2,$I282,COLUMN(A:A),,)</f>
        <v>DR5952-810</v>
      </c>
      <c r="L282" s="44" cm="1">
        <f t="array" aca="1" ref="L282" ca="1">OFFSET($B$2,$I282,COLUMN(B:B),,)</f>
        <v>44751</v>
      </c>
      <c r="M282" s="6" cm="1">
        <f t="array" aca="1" ref="M282" ca="1">OFFSET($B$2,$I282,COLUMN(C:C),,)</f>
        <v>9</v>
      </c>
      <c r="N282" s="6" cm="1">
        <f t="array" aca="1" ref="N282" ca="1">OFFSET($B$2,$I282,COLUMN(D:D),,)</f>
        <v>66</v>
      </c>
      <c r="O282" s="6" cm="1">
        <f t="array" aca="1" ref="O282" ca="1">OFFSET($B$2,$I282,COLUMN(E:E),,)</f>
        <v>4</v>
      </c>
      <c r="P282" s="6" cm="1">
        <f t="array" aca="1" ref="P282" ca="1">_xlfn.IFS(AND(N282&gt;O282,O282&lt;120),0,TRUE,1)</f>
        <v>0</v>
      </c>
      <c r="Q282" s="52"/>
      <c r="R282" s="52"/>
      <c r="S282" s="52"/>
    </row>
    <row r="283" spans="2:19">
      <c r="B283" s="6">
        <f ca="1">'1_MS_Order_deal'!$BF283</f>
        <v>281</v>
      </c>
      <c r="C283" s="6" t="str">
        <f ca="1">'1_MS_Order_deal'!$BM283</f>
        <v>DR5952-810</v>
      </c>
      <c r="D283" s="44">
        <f ca="1">'1_MS_Order_deal'!$BN283</f>
        <v>44744</v>
      </c>
      <c r="E283" s="6">
        <f ca="1">'1_MS_Order_deal'!$BO283</f>
        <v>11</v>
      </c>
      <c r="F283" s="6">
        <f ca="1">'1_MS_Order_deal'!$BP283</f>
        <v>38</v>
      </c>
      <c r="G283" s="6" cm="1">
        <f t="array" aca="1" ref="G283" ca="1">INDEX($AA$3:$AA$230,MATCH($C283&amp;$E283,$Y$3:$Y$230&amp;$Z$3:$Z$230,0))</f>
        <v>1</v>
      </c>
      <c r="H283" s="52"/>
      <c r="I283" s="6" cm="1">
        <f t="array" aca="1" ref="I283" ca="1">SMALL(IF(Inv_QTY&gt;0,ROW($B$3:$B$383)-2,9999),ROW(281:281))</f>
        <v>362</v>
      </c>
      <c r="J283" s="6">
        <v>281</v>
      </c>
      <c r="K283" s="6" t="str" cm="1">
        <f t="array" aca="1" ref="K283" ca="1">OFFSET($B$2,$I283,COLUMN(A:A),,)</f>
        <v>DR5952-810</v>
      </c>
      <c r="L283" s="44" cm="1">
        <f t="array" aca="1" ref="L283" ca="1">OFFSET($B$2,$I283,COLUMN(B:B),,)</f>
        <v>44751</v>
      </c>
      <c r="M283" s="6" cm="1">
        <f t="array" aca="1" ref="M283" ca="1">OFFSET($B$2,$I283,COLUMN(C:C),,)</f>
        <v>10</v>
      </c>
      <c r="N283" s="6" cm="1">
        <f t="array" aca="1" ref="N283" ca="1">OFFSET($B$2,$I283,COLUMN(D:D),,)</f>
        <v>54</v>
      </c>
      <c r="O283" s="6" cm="1">
        <f t="array" aca="1" ref="O283" ca="1">OFFSET($B$2,$I283,COLUMN(E:E),,)</f>
        <v>4</v>
      </c>
      <c r="P283" s="6" cm="1">
        <f t="array" aca="1" ref="P283" ca="1">_xlfn.IFS(AND(N283&gt;O283,O283&lt;120),0,TRUE,1)</f>
        <v>0</v>
      </c>
      <c r="Q283" s="52"/>
      <c r="R283" s="52"/>
      <c r="S283" s="52"/>
    </row>
    <row r="284" spans="2:19">
      <c r="B284" s="6">
        <f ca="1">'1_MS_Order_deal'!$BF284</f>
        <v>282</v>
      </c>
      <c r="C284" s="6" t="str">
        <f ca="1">'1_MS_Order_deal'!$BM284</f>
        <v>DR5952-810</v>
      </c>
      <c r="D284" s="44">
        <f ca="1">'1_MS_Order_deal'!$BN284</f>
        <v>44744</v>
      </c>
      <c r="E284" s="6">
        <f ca="1">'1_MS_Order_deal'!$BO284</f>
        <v>11.5</v>
      </c>
      <c r="F284" s="6">
        <f ca="1">'1_MS_Order_deal'!$BP284</f>
        <v>34</v>
      </c>
      <c r="G284" s="6" cm="1">
        <f t="array" aca="1" ref="G284" ca="1">INDEX($AA$3:$AA$230,MATCH($C284&amp;$E284,$Y$3:$Y$230&amp;$Z$3:$Z$230,0))</f>
        <v>1</v>
      </c>
      <c r="H284" s="52"/>
      <c r="I284" s="6" cm="1">
        <f t="array" aca="1" ref="I284" ca="1">SMALL(IF(Inv_QTY&gt;0,ROW($B$3:$B$383)-2,9999),ROW(282:282))</f>
        <v>364</v>
      </c>
      <c r="J284" s="6">
        <v>282</v>
      </c>
      <c r="K284" s="6" t="str" cm="1">
        <f t="array" aca="1" ref="K284" ca="1">OFFSET($B$2,$I284,COLUMN(A:A),,)</f>
        <v>DR5952-810</v>
      </c>
      <c r="L284" s="44" cm="1">
        <f t="array" aca="1" ref="L284" ca="1">OFFSET($B$2,$I284,COLUMN(B:B),,)</f>
        <v>44751</v>
      </c>
      <c r="M284" s="6" cm="1">
        <f t="array" aca="1" ref="M284" ca="1">OFFSET($B$2,$I284,COLUMN(C:C),,)</f>
        <v>11</v>
      </c>
      <c r="N284" s="6" cm="1">
        <f t="array" aca="1" ref="N284" ca="1">OFFSET($B$2,$I284,COLUMN(D:D),,)</f>
        <v>36</v>
      </c>
      <c r="O284" s="6" cm="1">
        <f t="array" aca="1" ref="O284" ca="1">OFFSET($B$2,$I284,COLUMN(E:E),,)</f>
        <v>1</v>
      </c>
      <c r="P284" s="6" cm="1">
        <f t="array" aca="1" ref="P284" ca="1">_xlfn.IFS(AND(N284&gt;O284,O284&lt;120),0,TRUE,1)</f>
        <v>0</v>
      </c>
      <c r="Q284" s="52"/>
      <c r="R284" s="52"/>
      <c r="S284" s="52"/>
    </row>
    <row r="285" spans="2:19">
      <c r="B285" s="6">
        <f ca="1">'1_MS_Order_deal'!$BF285</f>
        <v>283</v>
      </c>
      <c r="C285" s="6" t="str">
        <f ca="1">'1_MS_Order_deal'!$BM285</f>
        <v>DR5952-810</v>
      </c>
      <c r="D285" s="44">
        <f ca="1">'1_MS_Order_deal'!$BN285</f>
        <v>44744</v>
      </c>
      <c r="E285" s="6">
        <f ca="1">'1_MS_Order_deal'!$BO285</f>
        <v>12</v>
      </c>
      <c r="F285" s="6">
        <f ca="1">'1_MS_Order_deal'!$BP285</f>
        <v>22</v>
      </c>
      <c r="G285" s="6" cm="1">
        <f t="array" aca="1" ref="G285" ca="1">INDEX($AA$3:$AA$230,MATCH($C285&amp;$E285,$Y$3:$Y$230&amp;$Z$3:$Z$230,0))</f>
        <v>0</v>
      </c>
      <c r="H285" s="52"/>
      <c r="I285" s="6" cm="1">
        <f t="array" aca="1" ref="I285" ca="1">SMALL(IF(Inv_QTY&gt;0,ROW($B$3:$B$383)-2,9999),ROW(283:283))</f>
        <v>365</v>
      </c>
      <c r="J285" s="6">
        <v>283</v>
      </c>
      <c r="K285" s="6" t="str" cm="1">
        <f t="array" aca="1" ref="K285" ca="1">OFFSET($B$2,$I285,COLUMN(A:A),,)</f>
        <v>DR5952-810</v>
      </c>
      <c r="L285" s="44" cm="1">
        <f t="array" aca="1" ref="L285" ca="1">OFFSET($B$2,$I285,COLUMN(B:B),,)</f>
        <v>44751</v>
      </c>
      <c r="M285" s="6" cm="1">
        <f t="array" aca="1" ref="M285" ca="1">OFFSET($B$2,$I285,COLUMN(C:C),,)</f>
        <v>11.5</v>
      </c>
      <c r="N285" s="6" cm="1">
        <f t="array" aca="1" ref="N285" ca="1">OFFSET($B$2,$I285,COLUMN(D:D),,)</f>
        <v>18</v>
      </c>
      <c r="O285" s="6" cm="1">
        <f t="array" aca="1" ref="O285" ca="1">OFFSET($B$2,$I285,COLUMN(E:E),,)</f>
        <v>1</v>
      </c>
      <c r="P285" s="6" cm="1">
        <f t="array" aca="1" ref="P285" ca="1">_xlfn.IFS(AND(N285&gt;O285,O285&lt;120),0,TRUE,1)</f>
        <v>0</v>
      </c>
      <c r="Q285" s="52"/>
      <c r="R285" s="52"/>
      <c r="S285" s="52"/>
    </row>
    <row r="286" spans="2:19">
      <c r="B286" s="6">
        <f ca="1">'1_MS_Order_deal'!$BF286</f>
        <v>284</v>
      </c>
      <c r="C286" s="6" t="str">
        <f ca="1">'1_MS_Order_deal'!$BM286</f>
        <v>DR5952-810</v>
      </c>
      <c r="D286" s="44">
        <f ca="1">'1_MS_Order_deal'!$BN286</f>
        <v>44744</v>
      </c>
      <c r="E286" s="6">
        <f ca="1">'1_MS_Order_deal'!$BO286</f>
        <v>12.5</v>
      </c>
      <c r="F286" s="6">
        <f ca="1">'1_MS_Order_deal'!$BP286</f>
        <v>14</v>
      </c>
      <c r="G286" s="6" cm="1">
        <f t="array" aca="1" ref="G286" ca="1">INDEX($AA$3:$AA$230,MATCH($C286&amp;$E286,$Y$3:$Y$230&amp;$Z$3:$Z$230,0))</f>
        <v>0</v>
      </c>
      <c r="H286" s="52"/>
      <c r="I286" s="6" cm="1">
        <f t="array" aca="1" ref="I286" ca="1">SMALL(IF(Inv_QTY&gt;0,ROW($B$3:$B$383)-2,9999),ROW(284:284))</f>
        <v>369</v>
      </c>
      <c r="J286" s="6">
        <v>284</v>
      </c>
      <c r="K286" s="6" t="str" cm="1">
        <f t="array" aca="1" ref="K286" ca="1">OFFSET($B$2,$I286,COLUMN(A:A),,)</f>
        <v>DJ5961-001</v>
      </c>
      <c r="L286" s="44" cm="1">
        <f t="array" aca="1" ref="L286" ca="1">OFFSET($B$2,$I286,COLUMN(B:B),,)</f>
        <v>44751</v>
      </c>
      <c r="M286" s="6" cm="1">
        <f t="array" aca="1" ref="M286" ca="1">OFFSET($B$2,$I286,COLUMN(C:C),,)</f>
        <v>6.5</v>
      </c>
      <c r="N286" s="6" cm="1">
        <f t="array" aca="1" ref="N286" ca="1">OFFSET($B$2,$I286,COLUMN(D:D),,)</f>
        <v>66</v>
      </c>
      <c r="O286" s="6" cm="1">
        <f t="array" aca="1" ref="O286" ca="1">OFFSET($B$2,$I286,COLUMN(E:E),,)</f>
        <v>4</v>
      </c>
      <c r="P286" s="6" cm="1">
        <f t="array" aca="1" ref="P286" ca="1">_xlfn.IFS(AND(N286&gt;O286,O286&lt;120),0,TRUE,1)</f>
        <v>0</v>
      </c>
      <c r="Q286" s="52"/>
      <c r="R286" s="52"/>
      <c r="S286" s="52"/>
    </row>
    <row r="287" spans="2:19">
      <c r="B287" s="6">
        <f ca="1">'1_MS_Order_deal'!$BF287</f>
        <v>285</v>
      </c>
      <c r="C287" s="6" t="str">
        <f ca="1">'1_MS_Order_deal'!$BM287</f>
        <v>DR5952-810</v>
      </c>
      <c r="D287" s="44">
        <f ca="1">'1_MS_Order_deal'!$BN287</f>
        <v>44744</v>
      </c>
      <c r="E287" s="6">
        <f ca="1">'1_MS_Order_deal'!$BO287</f>
        <v>13</v>
      </c>
      <c r="F287" s="6">
        <f ca="1">'1_MS_Order_deal'!$BP287</f>
        <v>8</v>
      </c>
      <c r="G287" s="6" cm="1">
        <f t="array" aca="1" ref="G287" ca="1">INDEX($AA$3:$AA$230,MATCH($C287&amp;$E287,$Y$3:$Y$230&amp;$Z$3:$Z$230,0))</f>
        <v>0</v>
      </c>
      <c r="H287" s="52"/>
      <c r="I287" s="6" cm="1">
        <f t="array" aca="1" ref="I287" ca="1">SMALL(IF(Inv_QTY&gt;0,ROW($B$3:$B$383)-2,9999),ROW(285:285))</f>
        <v>370</v>
      </c>
      <c r="J287" s="6">
        <v>285</v>
      </c>
      <c r="K287" s="6" t="str" cm="1">
        <f t="array" aca="1" ref="K287" ca="1">OFFSET($B$2,$I287,COLUMN(A:A),,)</f>
        <v>DJ5961-001</v>
      </c>
      <c r="L287" s="44" cm="1">
        <f t="array" aca="1" ref="L287" ca="1">OFFSET($B$2,$I287,COLUMN(B:B),,)</f>
        <v>44751</v>
      </c>
      <c r="M287" s="6" cm="1">
        <f t="array" aca="1" ref="M287" ca="1">OFFSET($B$2,$I287,COLUMN(C:C),,)</f>
        <v>7</v>
      </c>
      <c r="N287" s="6" cm="1">
        <f t="array" aca="1" ref="N287" ca="1">OFFSET($B$2,$I287,COLUMN(D:D),,)</f>
        <v>90</v>
      </c>
      <c r="O287" s="6" cm="1">
        <f t="array" aca="1" ref="O287" ca="1">OFFSET($B$2,$I287,COLUMN(E:E),,)</f>
        <v>143</v>
      </c>
      <c r="P287" s="6" cm="1">
        <f t="array" aca="1" ref="P287" ca="1">_xlfn.IFS(AND(N287&gt;O287,O287&lt;120),0,TRUE,1)</f>
        <v>1</v>
      </c>
      <c r="Q287" s="52"/>
      <c r="R287" s="52"/>
      <c r="S287" s="52"/>
    </row>
    <row r="288" spans="2:19">
      <c r="B288" s="6">
        <f ca="1">'1_MS_Order_deal'!$BF288</f>
        <v>286</v>
      </c>
      <c r="C288" s="6" t="str">
        <f ca="1">'1_MS_Order_deal'!$BM288</f>
        <v>DJ5961-001</v>
      </c>
      <c r="D288" s="44">
        <f ca="1">'1_MS_Order_deal'!$BN288</f>
        <v>44744</v>
      </c>
      <c r="E288" s="6">
        <f ca="1">'1_MS_Order_deal'!$BO288</f>
        <v>4</v>
      </c>
      <c r="F288" s="6">
        <f ca="1">'1_MS_Order_deal'!$BP288</f>
        <v>6</v>
      </c>
      <c r="G288" s="6" cm="1">
        <f t="array" aca="1" ref="G288" ca="1">INDEX($AA$3:$AA$230,MATCH($C288&amp;$E288,$Y$3:$Y$230&amp;$Z$3:$Z$230,0))</f>
        <v>0</v>
      </c>
      <c r="H288" s="52"/>
      <c r="I288" s="6" cm="1">
        <f t="array" aca="1" ref="I288" ca="1">SMALL(IF(Inv_QTY&gt;0,ROW($B$3:$B$383)-2,9999),ROW(286:286))</f>
        <v>371</v>
      </c>
      <c r="J288" s="6">
        <v>286</v>
      </c>
      <c r="K288" s="6" t="str" cm="1">
        <f t="array" aca="1" ref="K288" ca="1">OFFSET($B$2,$I288,COLUMN(A:A),,)</f>
        <v>DJ5961-001</v>
      </c>
      <c r="L288" s="44" cm="1">
        <f t="array" aca="1" ref="L288" ca="1">OFFSET($B$2,$I288,COLUMN(B:B),,)</f>
        <v>44751</v>
      </c>
      <c r="M288" s="6" cm="1">
        <f t="array" aca="1" ref="M288" ca="1">OFFSET($B$2,$I288,COLUMN(C:C),,)</f>
        <v>7.5</v>
      </c>
      <c r="N288" s="6" cm="1">
        <f t="array" aca="1" ref="N288" ca="1">OFFSET($B$2,$I288,COLUMN(D:D),,)</f>
        <v>84</v>
      </c>
      <c r="O288" s="6" cm="1">
        <f t="array" aca="1" ref="O288" ca="1">OFFSET($B$2,$I288,COLUMN(E:E),,)</f>
        <v>98</v>
      </c>
      <c r="P288" s="6" cm="1">
        <f t="array" aca="1" ref="P288" ca="1">_xlfn.IFS(AND(N288&gt;O288,O288&lt;120),0,TRUE,1)</f>
        <v>1</v>
      </c>
      <c r="Q288" s="52"/>
      <c r="R288" s="52"/>
      <c r="S288" s="52"/>
    </row>
    <row r="289" spans="2:19">
      <c r="B289" s="6">
        <f ca="1">'1_MS_Order_deal'!$BF289</f>
        <v>287</v>
      </c>
      <c r="C289" s="6" t="str">
        <f ca="1">'1_MS_Order_deal'!$BM289</f>
        <v>DJ5961-001</v>
      </c>
      <c r="D289" s="44">
        <f ca="1">'1_MS_Order_deal'!$BN289</f>
        <v>44744</v>
      </c>
      <c r="E289" s="6">
        <f ca="1">'1_MS_Order_deal'!$BO289</f>
        <v>4.5</v>
      </c>
      <c r="F289" s="6">
        <f ca="1">'1_MS_Order_deal'!$BP289</f>
        <v>12</v>
      </c>
      <c r="G289" s="6" cm="1">
        <f t="array" aca="1" ref="G289" ca="1">INDEX($AA$3:$AA$230,MATCH($C289&amp;$E289,$Y$3:$Y$230&amp;$Z$3:$Z$230,0))</f>
        <v>2</v>
      </c>
      <c r="H289" s="52"/>
      <c r="I289" s="6" cm="1">
        <f t="array" aca="1" ref="I289" ca="1">SMALL(IF(Inv_QTY&gt;0,ROW($B$3:$B$383)-2,9999),ROW(287:287))</f>
        <v>372</v>
      </c>
      <c r="J289" s="6">
        <v>287</v>
      </c>
      <c r="K289" s="6" t="str" cm="1">
        <f t="array" aca="1" ref="K289" ca="1">OFFSET($B$2,$I289,COLUMN(A:A),,)</f>
        <v>DJ5961-001</v>
      </c>
      <c r="L289" s="44" cm="1">
        <f t="array" aca="1" ref="L289" ca="1">OFFSET($B$2,$I289,COLUMN(B:B),,)</f>
        <v>44751</v>
      </c>
      <c r="M289" s="6" cm="1">
        <f t="array" aca="1" ref="M289" ca="1">OFFSET($B$2,$I289,COLUMN(C:C),,)</f>
        <v>8</v>
      </c>
      <c r="N289" s="6" cm="1">
        <f t="array" aca="1" ref="N289" ca="1">OFFSET($B$2,$I289,COLUMN(D:D),,)</f>
        <v>90</v>
      </c>
      <c r="O289" s="6" cm="1">
        <f t="array" aca="1" ref="O289" ca="1">OFFSET($B$2,$I289,COLUMN(E:E),,)</f>
        <v>158</v>
      </c>
      <c r="P289" s="6" cm="1">
        <f t="array" aca="1" ref="P289" ca="1">_xlfn.IFS(AND(N289&gt;O289,O289&lt;120),0,TRUE,1)</f>
        <v>1</v>
      </c>
      <c r="Q289" s="52"/>
      <c r="R289" s="52"/>
      <c r="S289" s="52"/>
    </row>
    <row r="290" spans="2:19">
      <c r="B290" s="6">
        <f ca="1">'1_MS_Order_deal'!$BF290</f>
        <v>288</v>
      </c>
      <c r="C290" s="6" t="str">
        <f ca="1">'1_MS_Order_deal'!$BM290</f>
        <v>DJ5961-001</v>
      </c>
      <c r="D290" s="44">
        <f ca="1">'1_MS_Order_deal'!$BN290</f>
        <v>44744</v>
      </c>
      <c r="E290" s="6">
        <f ca="1">'1_MS_Order_deal'!$BO290</f>
        <v>5</v>
      </c>
      <c r="F290" s="6">
        <f ca="1">'1_MS_Order_deal'!$BP290</f>
        <v>18</v>
      </c>
      <c r="G290" s="6" cm="1">
        <f t="array" aca="1" ref="G290" ca="1">INDEX($AA$3:$AA$230,MATCH($C290&amp;$E290,$Y$3:$Y$230&amp;$Z$3:$Z$230,0))</f>
        <v>2</v>
      </c>
      <c r="H290" s="52"/>
      <c r="I290" s="6" cm="1">
        <f t="array" aca="1" ref="I290" ca="1">SMALL(IF(Inv_QTY&gt;0,ROW($B$3:$B$383)-2,9999),ROW(288:288))</f>
        <v>373</v>
      </c>
      <c r="J290" s="6">
        <v>288</v>
      </c>
      <c r="K290" s="6" t="str" cm="1">
        <f t="array" aca="1" ref="K290" ca="1">OFFSET($B$2,$I290,COLUMN(A:A),,)</f>
        <v>DJ5961-001</v>
      </c>
      <c r="L290" s="44" cm="1">
        <f t="array" aca="1" ref="L290" ca="1">OFFSET($B$2,$I290,COLUMN(B:B),,)</f>
        <v>44751</v>
      </c>
      <c r="M290" s="6" cm="1">
        <f t="array" aca="1" ref="M290" ca="1">OFFSET($B$2,$I290,COLUMN(C:C),,)</f>
        <v>8.5</v>
      </c>
      <c r="N290" s="6" cm="1">
        <f t="array" aca="1" ref="N290" ca="1">OFFSET($B$2,$I290,COLUMN(D:D),,)</f>
        <v>96</v>
      </c>
      <c r="O290" s="6" cm="1">
        <f t="array" aca="1" ref="O290" ca="1">OFFSET($B$2,$I290,COLUMN(E:E),,)</f>
        <v>97</v>
      </c>
      <c r="P290" s="6" cm="1">
        <f t="array" aca="1" ref="P290" ca="1">_xlfn.IFS(AND(N290&gt;O290,O290&lt;120),0,TRUE,1)</f>
        <v>1</v>
      </c>
      <c r="Q290" s="52"/>
      <c r="R290" s="52"/>
      <c r="S290" s="52"/>
    </row>
    <row r="291" spans="2:19">
      <c r="B291" s="6">
        <f ca="1">'1_MS_Order_deal'!$BF291</f>
        <v>289</v>
      </c>
      <c r="C291" s="6" t="str">
        <f ca="1">'1_MS_Order_deal'!$BM291</f>
        <v>DJ5961-001</v>
      </c>
      <c r="D291" s="44">
        <f ca="1">'1_MS_Order_deal'!$BN291</f>
        <v>44744</v>
      </c>
      <c r="E291" s="6">
        <f ca="1">'1_MS_Order_deal'!$BO291</f>
        <v>5.5</v>
      </c>
      <c r="F291" s="6">
        <f ca="1">'1_MS_Order_deal'!$BP291</f>
        <v>18</v>
      </c>
      <c r="G291" s="6" cm="1">
        <f t="array" aca="1" ref="G291" ca="1">INDEX($AA$3:$AA$230,MATCH($C291&amp;$E291,$Y$3:$Y$230&amp;$Z$3:$Z$230,0))</f>
        <v>2</v>
      </c>
      <c r="H291" s="52"/>
      <c r="I291" s="6" cm="1">
        <f t="array" aca="1" ref="I291" ca="1">SMALL(IF(Inv_QTY&gt;0,ROW($B$3:$B$383)-2,9999),ROW(289:289))</f>
        <v>374</v>
      </c>
      <c r="J291" s="6">
        <v>289</v>
      </c>
      <c r="K291" s="6" t="str" cm="1">
        <f t="array" aca="1" ref="K291" ca="1">OFFSET($B$2,$I291,COLUMN(A:A),,)</f>
        <v>DJ5961-001</v>
      </c>
      <c r="L291" s="44" cm="1">
        <f t="array" aca="1" ref="L291" ca="1">OFFSET($B$2,$I291,COLUMN(B:B),,)</f>
        <v>44751</v>
      </c>
      <c r="M291" s="6" cm="1">
        <f t="array" aca="1" ref="M291" ca="1">OFFSET($B$2,$I291,COLUMN(C:C),,)</f>
        <v>9</v>
      </c>
      <c r="N291" s="6" cm="1">
        <f t="array" aca="1" ref="N291" ca="1">OFFSET($B$2,$I291,COLUMN(D:D),,)</f>
        <v>96</v>
      </c>
      <c r="O291" s="6" cm="1">
        <f t="array" aca="1" ref="O291" ca="1">OFFSET($B$2,$I291,COLUMN(E:E),,)</f>
        <v>59</v>
      </c>
      <c r="P291" s="6" cm="1">
        <f t="array" aca="1" ref="P291" ca="1">_xlfn.IFS(AND(N291&gt;O291,O291&lt;120),0,TRUE,1)</f>
        <v>0</v>
      </c>
      <c r="Q291" s="52"/>
      <c r="R291" s="52"/>
      <c r="S291" s="52"/>
    </row>
    <row r="292" spans="2:19">
      <c r="B292" s="6">
        <f ca="1">'1_MS_Order_deal'!$BF292</f>
        <v>290</v>
      </c>
      <c r="C292" s="6" t="str">
        <f ca="1">'1_MS_Order_deal'!$BM292</f>
        <v>DJ5961-001</v>
      </c>
      <c r="D292" s="44">
        <f ca="1">'1_MS_Order_deal'!$BN292</f>
        <v>44744</v>
      </c>
      <c r="E292" s="6">
        <f ca="1">'1_MS_Order_deal'!$BO292</f>
        <v>6</v>
      </c>
      <c r="F292" s="6">
        <f ca="1">'1_MS_Order_deal'!$BP292</f>
        <v>24</v>
      </c>
      <c r="G292" s="6" cm="1">
        <f t="array" aca="1" ref="G292" ca="1">INDEX($AA$3:$AA$230,MATCH($C292&amp;$E292,$Y$3:$Y$230&amp;$Z$3:$Z$230,0))</f>
        <v>0</v>
      </c>
      <c r="H292" s="52"/>
      <c r="I292" s="6" cm="1">
        <f t="array" aca="1" ref="I292" ca="1">SMALL(IF(Inv_QTY&gt;0,ROW($B$3:$B$383)-2,9999),ROW(290:290))</f>
        <v>375</v>
      </c>
      <c r="J292" s="6">
        <v>290</v>
      </c>
      <c r="K292" s="6" t="str" cm="1">
        <f t="array" aca="1" ref="K292" ca="1">OFFSET($B$2,$I292,COLUMN(A:A),,)</f>
        <v>DJ5961-001</v>
      </c>
      <c r="L292" s="44" cm="1">
        <f t="array" aca="1" ref="L292" ca="1">OFFSET($B$2,$I292,COLUMN(B:B),,)</f>
        <v>44751</v>
      </c>
      <c r="M292" s="6" cm="1">
        <f t="array" aca="1" ref="M292" ca="1">OFFSET($B$2,$I292,COLUMN(C:C),,)</f>
        <v>9.5</v>
      </c>
      <c r="N292" s="6" cm="1">
        <f t="array" aca="1" ref="N292" ca="1">OFFSET($B$2,$I292,COLUMN(D:D),,)</f>
        <v>96</v>
      </c>
      <c r="O292" s="6" cm="1">
        <f t="array" aca="1" ref="O292" ca="1">OFFSET($B$2,$I292,COLUMN(E:E),,)</f>
        <v>163</v>
      </c>
      <c r="P292" s="6" cm="1">
        <f t="array" aca="1" ref="P292" ca="1">_xlfn.IFS(AND(N292&gt;O292,O292&lt;120),0,TRUE,1)</f>
        <v>1</v>
      </c>
      <c r="Q292" s="52"/>
      <c r="R292" s="52"/>
      <c r="S292" s="52"/>
    </row>
    <row r="293" spans="2:19">
      <c r="B293" s="6">
        <f ca="1">'1_MS_Order_deal'!$BF293</f>
        <v>291</v>
      </c>
      <c r="C293" s="6" t="str">
        <f ca="1">'1_MS_Order_deal'!$BM293</f>
        <v>DJ5961-001</v>
      </c>
      <c r="D293" s="44">
        <f ca="1">'1_MS_Order_deal'!$BN293</f>
        <v>44744</v>
      </c>
      <c r="E293" s="6">
        <f ca="1">'1_MS_Order_deal'!$BO293</f>
        <v>6.5</v>
      </c>
      <c r="F293" s="6">
        <f ca="1">'1_MS_Order_deal'!$BP293</f>
        <v>36</v>
      </c>
      <c r="G293" s="6" cm="1">
        <f t="array" aca="1" ref="G293" ca="1">INDEX($AA$3:$AA$230,MATCH($C293&amp;$E293,$Y$3:$Y$230&amp;$Z$3:$Z$230,0))</f>
        <v>4</v>
      </c>
      <c r="H293" s="52"/>
      <c r="I293" s="6" cm="1">
        <f t="array" aca="1" ref="I293" ca="1">SMALL(IF(Inv_QTY&gt;0,ROW($B$3:$B$383)-2,9999),ROW(291:291))</f>
        <v>376</v>
      </c>
      <c r="J293" s="6">
        <v>291</v>
      </c>
      <c r="K293" s="6" t="str" cm="1">
        <f t="array" aca="1" ref="K293" ca="1">OFFSET($B$2,$I293,COLUMN(A:A),,)</f>
        <v>DJ5961-001</v>
      </c>
      <c r="L293" s="44" cm="1">
        <f t="array" aca="1" ref="L293" ca="1">OFFSET($B$2,$I293,COLUMN(B:B),,)</f>
        <v>44751</v>
      </c>
      <c r="M293" s="6" cm="1">
        <f t="array" aca="1" ref="M293" ca="1">OFFSET($B$2,$I293,COLUMN(C:C),,)</f>
        <v>10</v>
      </c>
      <c r="N293" s="6" cm="1">
        <f t="array" aca="1" ref="N293" ca="1">OFFSET($B$2,$I293,COLUMN(D:D),,)</f>
        <v>96</v>
      </c>
      <c r="O293" s="6" cm="1">
        <f t="array" aca="1" ref="O293" ca="1">OFFSET($B$2,$I293,COLUMN(E:E),,)</f>
        <v>255</v>
      </c>
      <c r="P293" s="6" cm="1">
        <f t="array" aca="1" ref="P293" ca="1">_xlfn.IFS(AND(N293&gt;O293,O293&lt;120),0,TRUE,1)</f>
        <v>1</v>
      </c>
      <c r="Q293" s="52"/>
      <c r="R293" s="52"/>
      <c r="S293" s="52"/>
    </row>
    <row r="294" spans="2:19">
      <c r="B294" s="6">
        <f ca="1">'1_MS_Order_deal'!$BF294</f>
        <v>292</v>
      </c>
      <c r="C294" s="6" t="str">
        <f ca="1">'1_MS_Order_deal'!$BM294</f>
        <v>DJ5961-001</v>
      </c>
      <c r="D294" s="44">
        <f ca="1">'1_MS_Order_deal'!$BN294</f>
        <v>44744</v>
      </c>
      <c r="E294" s="6">
        <f ca="1">'1_MS_Order_deal'!$BO294</f>
        <v>7</v>
      </c>
      <c r="F294" s="6">
        <f ca="1">'1_MS_Order_deal'!$BP294</f>
        <v>36</v>
      </c>
      <c r="G294" s="6" cm="1">
        <f t="array" aca="1" ref="G294" ca="1">INDEX($AA$3:$AA$230,MATCH($C294&amp;$E294,$Y$3:$Y$230&amp;$Z$3:$Z$230,0))</f>
        <v>143</v>
      </c>
      <c r="H294" s="52"/>
      <c r="I294" s="6" cm="1">
        <f t="array" aca="1" ref="I294" ca="1">SMALL(IF(Inv_QTY&gt;0,ROW($B$3:$B$383)-2,9999),ROW(292:292))</f>
        <v>377</v>
      </c>
      <c r="J294" s="6">
        <v>292</v>
      </c>
      <c r="K294" s="6" t="str" cm="1">
        <f t="array" aca="1" ref="K294" ca="1">OFFSET($B$2,$I294,COLUMN(A:A),,)</f>
        <v>DJ5961-001</v>
      </c>
      <c r="L294" s="44" cm="1">
        <f t="array" aca="1" ref="L294" ca="1">OFFSET($B$2,$I294,COLUMN(B:B),,)</f>
        <v>44751</v>
      </c>
      <c r="M294" s="6" cm="1">
        <f t="array" aca="1" ref="M294" ca="1">OFFSET($B$2,$I294,COLUMN(C:C),,)</f>
        <v>10.5</v>
      </c>
      <c r="N294" s="6" cm="1">
        <f t="array" aca="1" ref="N294" ca="1">OFFSET($B$2,$I294,COLUMN(D:D),,)</f>
        <v>84</v>
      </c>
      <c r="O294" s="6" cm="1">
        <f t="array" aca="1" ref="O294" ca="1">OFFSET($B$2,$I294,COLUMN(E:E),,)</f>
        <v>94</v>
      </c>
      <c r="P294" s="6" cm="1">
        <f t="array" aca="1" ref="P294" ca="1">_xlfn.IFS(AND(N294&gt;O294,O294&lt;120),0,TRUE,1)</f>
        <v>1</v>
      </c>
      <c r="Q294" s="52"/>
      <c r="R294" s="52"/>
      <c r="S294" s="52"/>
    </row>
    <row r="295" spans="2:19">
      <c r="B295" s="6">
        <f ca="1">'1_MS_Order_deal'!$BF295</f>
        <v>293</v>
      </c>
      <c r="C295" s="6" t="str">
        <f ca="1">'1_MS_Order_deal'!$BM295</f>
        <v>DJ5961-001</v>
      </c>
      <c r="D295" s="44">
        <f ca="1">'1_MS_Order_deal'!$BN295</f>
        <v>44744</v>
      </c>
      <c r="E295" s="6">
        <f ca="1">'1_MS_Order_deal'!$BO295</f>
        <v>7.5</v>
      </c>
      <c r="F295" s="6">
        <f ca="1">'1_MS_Order_deal'!$BP295</f>
        <v>24</v>
      </c>
      <c r="G295" s="6" cm="1">
        <f t="array" aca="1" ref="G295" ca="1">INDEX($AA$3:$AA$230,MATCH($C295&amp;$E295,$Y$3:$Y$230&amp;$Z$3:$Z$230,0))</f>
        <v>98</v>
      </c>
      <c r="H295" s="52"/>
      <c r="I295" s="6" cm="1">
        <f t="array" aca="1" ref="I295" ca="1">SMALL(IF(Inv_QTY&gt;0,ROW($B$3:$B$383)-2,9999),ROW(293:293))</f>
        <v>378</v>
      </c>
      <c r="J295" s="6">
        <v>293</v>
      </c>
      <c r="K295" s="6" t="str" cm="1">
        <f t="array" aca="1" ref="K295" ca="1">OFFSET($B$2,$I295,COLUMN(A:A),,)</f>
        <v>DJ5961-001</v>
      </c>
      <c r="L295" s="44" cm="1">
        <f t="array" aca="1" ref="L295" ca="1">OFFSET($B$2,$I295,COLUMN(B:B),,)</f>
        <v>44751</v>
      </c>
      <c r="M295" s="6" cm="1">
        <f t="array" aca="1" ref="M295" ca="1">OFFSET($B$2,$I295,COLUMN(C:C),,)</f>
        <v>11</v>
      </c>
      <c r="N295" s="6" cm="1">
        <f t="array" aca="1" ref="N295" ca="1">OFFSET($B$2,$I295,COLUMN(D:D),,)</f>
        <v>72</v>
      </c>
      <c r="O295" s="6" cm="1">
        <f t="array" aca="1" ref="O295" ca="1">OFFSET($B$2,$I295,COLUMN(E:E),,)</f>
        <v>63</v>
      </c>
      <c r="P295" s="6" cm="1">
        <f t="array" aca="1" ref="P295" ca="1">_xlfn.IFS(AND(N295&gt;O295,O295&lt;120),0,TRUE,1)</f>
        <v>0</v>
      </c>
      <c r="Q295" s="52"/>
      <c r="R295" s="52"/>
      <c r="S295" s="52"/>
    </row>
    <row r="296" spans="2:19">
      <c r="B296" s="6">
        <f ca="1">'1_MS_Order_deal'!$BF296</f>
        <v>294</v>
      </c>
      <c r="C296" s="6" t="str">
        <f ca="1">'1_MS_Order_deal'!$BM296</f>
        <v>DJ5961-001</v>
      </c>
      <c r="D296" s="44">
        <f ca="1">'1_MS_Order_deal'!$BN296</f>
        <v>44744</v>
      </c>
      <c r="E296" s="6">
        <f ca="1">'1_MS_Order_deal'!$BO296</f>
        <v>8</v>
      </c>
      <c r="F296" s="6">
        <f ca="1">'1_MS_Order_deal'!$BP296</f>
        <v>60</v>
      </c>
      <c r="G296" s="6" cm="1">
        <f t="array" aca="1" ref="G296" ca="1">INDEX($AA$3:$AA$230,MATCH($C296&amp;$E296,$Y$3:$Y$230&amp;$Z$3:$Z$230,0))</f>
        <v>158</v>
      </c>
      <c r="H296" s="52"/>
      <c r="I296" s="6" cm="1">
        <f t="array" aca="1" ref="I296" ca="1">SMALL(IF(Inv_QTY&gt;0,ROW($B$3:$B$383)-2,9999),ROW(294:294))</f>
        <v>379</v>
      </c>
      <c r="J296" s="6">
        <v>294</v>
      </c>
      <c r="K296" s="6" t="str" cm="1">
        <f t="array" aca="1" ref="K296" ca="1">OFFSET($B$2,$I296,COLUMN(A:A),,)</f>
        <v>DJ5961-001</v>
      </c>
      <c r="L296" s="44" cm="1">
        <f t="array" aca="1" ref="L296" ca="1">OFFSET($B$2,$I296,COLUMN(B:B),,)</f>
        <v>44751</v>
      </c>
      <c r="M296" s="6" cm="1">
        <f t="array" aca="1" ref="M296" ca="1">OFFSET($B$2,$I296,COLUMN(C:C),,)</f>
        <v>11.5</v>
      </c>
      <c r="N296" s="6" cm="1">
        <f t="array" aca="1" ref="N296" ca="1">OFFSET($B$2,$I296,COLUMN(D:D),,)</f>
        <v>66</v>
      </c>
      <c r="O296" s="6" cm="1">
        <f t="array" aca="1" ref="O296" ca="1">OFFSET($B$2,$I296,COLUMN(E:E),,)</f>
        <v>83</v>
      </c>
      <c r="P296" s="6" cm="1">
        <f t="array" aca="1" ref="P296" ca="1">_xlfn.IFS(AND(N296&gt;O296,O296&lt;120),0,TRUE,1)</f>
        <v>1</v>
      </c>
      <c r="Q296" s="52"/>
      <c r="R296" s="52"/>
      <c r="S296" s="52"/>
    </row>
    <row r="297" spans="2:19">
      <c r="B297" s="6">
        <f ca="1">'1_MS_Order_deal'!$BF297</f>
        <v>295</v>
      </c>
      <c r="C297" s="6" t="str">
        <f ca="1">'1_MS_Order_deal'!$BM297</f>
        <v>DJ5961-001</v>
      </c>
      <c r="D297" s="44">
        <f ca="1">'1_MS_Order_deal'!$BN297</f>
        <v>44744</v>
      </c>
      <c r="E297" s="6">
        <f ca="1">'1_MS_Order_deal'!$BO297</f>
        <v>8.5</v>
      </c>
      <c r="F297" s="6">
        <f ca="1">'1_MS_Order_deal'!$BP297</f>
        <v>48</v>
      </c>
      <c r="G297" s="6" cm="1">
        <f t="array" aca="1" ref="G297" ca="1">INDEX($AA$3:$AA$230,MATCH($C297&amp;$E297,$Y$3:$Y$230&amp;$Z$3:$Z$230,0))</f>
        <v>97</v>
      </c>
      <c r="H297" s="52"/>
      <c r="I297" s="6" cm="1">
        <f t="array" aca="1" ref="I297" ca="1">SMALL(IF(Inv_QTY&gt;0,ROW($B$3:$B$383)-2,9999),ROW(295:295))</f>
        <v>380</v>
      </c>
      <c r="J297" s="6">
        <v>295</v>
      </c>
      <c r="K297" s="6" t="str" cm="1">
        <f t="array" aca="1" ref="K297" ca="1">OFFSET($B$2,$I297,COLUMN(A:A),,)</f>
        <v>DJ5961-001</v>
      </c>
      <c r="L297" s="44" cm="1">
        <f t="array" aca="1" ref="L297" ca="1">OFFSET($B$2,$I297,COLUMN(B:B),,)</f>
        <v>44751</v>
      </c>
      <c r="M297" s="6" cm="1">
        <f t="array" aca="1" ref="M297" ca="1">OFFSET($B$2,$I297,COLUMN(C:C),,)</f>
        <v>12</v>
      </c>
      <c r="N297" s="6" cm="1">
        <f t="array" aca="1" ref="N297" ca="1">OFFSET($B$2,$I297,COLUMN(D:D),,)</f>
        <v>48</v>
      </c>
      <c r="O297" s="6" cm="1">
        <f t="array" aca="1" ref="O297" ca="1">OFFSET($B$2,$I297,COLUMN(E:E),,)</f>
        <v>173</v>
      </c>
      <c r="P297" s="6" cm="1">
        <f t="array" aca="1" ref="P297" ca="1">_xlfn.IFS(AND(N297&gt;O297,O297&lt;120),0,TRUE,1)</f>
        <v>1</v>
      </c>
      <c r="Q297" s="52"/>
      <c r="R297" s="52"/>
      <c r="S297" s="52"/>
    </row>
    <row r="298" spans="2:19">
      <c r="B298" s="6">
        <f ca="1">'1_MS_Order_deal'!$BF298</f>
        <v>296</v>
      </c>
      <c r="C298" s="6" t="str">
        <f ca="1">'1_MS_Order_deal'!$BM298</f>
        <v>DJ5961-001</v>
      </c>
      <c r="D298" s="44">
        <f ca="1">'1_MS_Order_deal'!$BN298</f>
        <v>44744</v>
      </c>
      <c r="E298" s="6">
        <f ca="1">'1_MS_Order_deal'!$BO298</f>
        <v>9</v>
      </c>
      <c r="F298" s="6">
        <f ca="1">'1_MS_Order_deal'!$BP298</f>
        <v>48</v>
      </c>
      <c r="G298" s="6" cm="1">
        <f t="array" aca="1" ref="G298" ca="1">INDEX($AA$3:$AA$230,MATCH($C298&amp;$E298,$Y$3:$Y$230&amp;$Z$3:$Z$230,0))</f>
        <v>59</v>
      </c>
      <c r="H298" s="52"/>
      <c r="I298" s="6" cm="1">
        <f t="array" aca="1" ref="I298" ca="1">SMALL(IF(Inv_QTY&gt;0,ROW($B$3:$B$383)-2,9999),ROW(296:296))</f>
        <v>381</v>
      </c>
      <c r="J298" s="6">
        <v>296</v>
      </c>
      <c r="K298" s="6" t="str" cm="1">
        <f t="array" aca="1" ref="K298" ca="1">OFFSET($B$2,$I298,COLUMN(A:A),,)</f>
        <v>DJ5961-001</v>
      </c>
      <c r="L298" s="44" cm="1">
        <f t="array" aca="1" ref="L298" ca="1">OFFSET($B$2,$I298,COLUMN(B:B),,)</f>
        <v>44751</v>
      </c>
      <c r="M298" s="6" cm="1">
        <f t="array" aca="1" ref="M298" ca="1">OFFSET($B$2,$I298,COLUMN(C:C),,)</f>
        <v>12.5</v>
      </c>
      <c r="N298" s="6" cm="1">
        <f t="array" aca="1" ref="N298" ca="1">OFFSET($B$2,$I298,COLUMN(D:D),,)</f>
        <v>24</v>
      </c>
      <c r="O298" s="6" cm="1">
        <f t="array" aca="1" ref="O298" ca="1">OFFSET($B$2,$I298,COLUMN(E:E),,)</f>
        <v>137</v>
      </c>
      <c r="P298" s="6" cm="1">
        <f t="array" aca="1" ref="P298" ca="1">_xlfn.IFS(AND(N298&gt;O298,O298&lt;120),0,TRUE,1)</f>
        <v>1</v>
      </c>
      <c r="Q298" s="52"/>
      <c r="R298" s="52"/>
      <c r="S298" s="52"/>
    </row>
    <row r="299" spans="2:19">
      <c r="B299" s="6">
        <f ca="1">'1_MS_Order_deal'!$BF299</f>
        <v>297</v>
      </c>
      <c r="C299" s="6" t="str">
        <f ca="1">'1_MS_Order_deal'!$BM299</f>
        <v>DJ5961-001</v>
      </c>
      <c r="D299" s="44">
        <f ca="1">'1_MS_Order_deal'!$BN299</f>
        <v>44744</v>
      </c>
      <c r="E299" s="6">
        <f ca="1">'1_MS_Order_deal'!$BO299</f>
        <v>9.5</v>
      </c>
      <c r="F299" s="6">
        <f ca="1">'1_MS_Order_deal'!$BP299</f>
        <v>72</v>
      </c>
      <c r="G299" s="6" cm="1">
        <f t="array" aca="1" ref="G299" ca="1">INDEX($AA$3:$AA$230,MATCH($C299&amp;$E299,$Y$3:$Y$230&amp;$Z$3:$Z$230,0))</f>
        <v>163</v>
      </c>
      <c r="H299" s="52"/>
      <c r="I299" s="6"/>
      <c r="J299" s="6"/>
      <c r="K299" s="6"/>
      <c r="L299" s="44"/>
      <c r="M299" s="6"/>
      <c r="N299" s="6"/>
      <c r="O299" s="6"/>
      <c r="P299" s="6"/>
      <c r="Q299" s="52"/>
      <c r="R299" s="52"/>
      <c r="S299" s="52"/>
    </row>
    <row r="300" spans="2:19">
      <c r="B300" s="6">
        <f ca="1">'1_MS_Order_deal'!$BF300</f>
        <v>298</v>
      </c>
      <c r="C300" s="6" t="str">
        <f ca="1">'1_MS_Order_deal'!$BM300</f>
        <v>DJ5961-001</v>
      </c>
      <c r="D300" s="44">
        <f ca="1">'1_MS_Order_deal'!$BN300</f>
        <v>44744</v>
      </c>
      <c r="E300" s="6">
        <f ca="1">'1_MS_Order_deal'!$BO300</f>
        <v>10</v>
      </c>
      <c r="F300" s="6">
        <f ca="1">'1_MS_Order_deal'!$BP300</f>
        <v>54</v>
      </c>
      <c r="G300" s="6" cm="1">
        <f t="array" aca="1" ref="G300" ca="1">INDEX($AA$3:$AA$230,MATCH($C300&amp;$E300,$Y$3:$Y$230&amp;$Z$3:$Z$230,0))</f>
        <v>255</v>
      </c>
      <c r="H300" s="52"/>
      <c r="I300" s="6"/>
      <c r="J300" s="6"/>
      <c r="K300" s="6"/>
      <c r="L300" s="44"/>
      <c r="M300" s="6"/>
      <c r="N300" s="6"/>
      <c r="O300" s="6"/>
      <c r="P300" s="6"/>
      <c r="Q300" s="52"/>
      <c r="R300" s="52"/>
      <c r="S300" s="52"/>
    </row>
    <row r="301" spans="2:19">
      <c r="B301" s="6">
        <f ca="1">'1_MS_Order_deal'!$BF301</f>
        <v>299</v>
      </c>
      <c r="C301" s="6" t="str">
        <f ca="1">'1_MS_Order_deal'!$BM301</f>
        <v>DJ5961-001</v>
      </c>
      <c r="D301" s="44">
        <f ca="1">'1_MS_Order_deal'!$BN301</f>
        <v>44744</v>
      </c>
      <c r="E301" s="6">
        <f ca="1">'1_MS_Order_deal'!$BO301</f>
        <v>10.5</v>
      </c>
      <c r="F301" s="6">
        <f ca="1">'1_MS_Order_deal'!$BP301</f>
        <v>42</v>
      </c>
      <c r="G301" s="6" cm="1">
        <f t="array" aca="1" ref="G301" ca="1">INDEX($AA$3:$AA$230,MATCH($C301&amp;$E301,$Y$3:$Y$230&amp;$Z$3:$Z$230,0))</f>
        <v>94</v>
      </c>
      <c r="H301" s="52"/>
      <c r="I301" s="6"/>
      <c r="J301" s="6"/>
      <c r="K301" s="6"/>
      <c r="L301" s="44"/>
      <c r="M301" s="6"/>
      <c r="N301" s="6"/>
      <c r="O301" s="6"/>
      <c r="P301" s="6"/>
      <c r="Q301" s="52"/>
      <c r="R301" s="52"/>
      <c r="S301" s="52"/>
    </row>
    <row r="302" spans="2:19">
      <c r="B302" s="6">
        <f ca="1">'1_MS_Order_deal'!$BF302</f>
        <v>300</v>
      </c>
      <c r="C302" s="6" t="str">
        <f ca="1">'1_MS_Order_deal'!$BM302</f>
        <v>DJ5961-001</v>
      </c>
      <c r="D302" s="44">
        <f ca="1">'1_MS_Order_deal'!$BN302</f>
        <v>44744</v>
      </c>
      <c r="E302" s="6">
        <f ca="1">'1_MS_Order_deal'!$BO302</f>
        <v>11</v>
      </c>
      <c r="F302" s="6">
        <f ca="1">'1_MS_Order_deal'!$BP302</f>
        <v>36</v>
      </c>
      <c r="G302" s="6" cm="1">
        <f t="array" aca="1" ref="G302" ca="1">INDEX($AA$3:$AA$230,MATCH($C302&amp;$E302,$Y$3:$Y$230&amp;$Z$3:$Z$230,0))</f>
        <v>63</v>
      </c>
      <c r="H302" s="52"/>
      <c r="I302" s="6"/>
      <c r="J302" s="6"/>
      <c r="K302" s="6"/>
      <c r="L302" s="44"/>
      <c r="M302" s="6"/>
      <c r="N302" s="6"/>
      <c r="O302" s="6"/>
      <c r="P302" s="6"/>
      <c r="Q302" s="52"/>
      <c r="R302" s="52"/>
      <c r="S302" s="52"/>
    </row>
    <row r="303" spans="2:19">
      <c r="B303" s="6">
        <f ca="1">'1_MS_Order_deal'!$BF303</f>
        <v>301</v>
      </c>
      <c r="C303" s="6" t="str">
        <f ca="1">'1_MS_Order_deal'!$BM303</f>
        <v>DJ5961-001</v>
      </c>
      <c r="D303" s="44">
        <f ca="1">'1_MS_Order_deal'!$BN303</f>
        <v>44744</v>
      </c>
      <c r="E303" s="6">
        <f ca="1">'1_MS_Order_deal'!$BO303</f>
        <v>11.5</v>
      </c>
      <c r="F303" s="6">
        <f ca="1">'1_MS_Order_deal'!$BP303</f>
        <v>24</v>
      </c>
      <c r="G303" s="6" cm="1">
        <f t="array" aca="1" ref="G303" ca="1">INDEX($AA$3:$AA$230,MATCH($C303&amp;$E303,$Y$3:$Y$230&amp;$Z$3:$Z$230,0))</f>
        <v>83</v>
      </c>
      <c r="H303" s="52"/>
      <c r="I303" s="6"/>
      <c r="J303" s="6"/>
      <c r="K303" s="6"/>
      <c r="L303" s="44"/>
      <c r="M303" s="6"/>
      <c r="N303" s="6"/>
      <c r="O303" s="6"/>
      <c r="P303" s="6"/>
      <c r="Q303" s="52"/>
      <c r="R303" s="52"/>
      <c r="S303" s="52"/>
    </row>
    <row r="304" spans="2:19">
      <c r="B304" s="6">
        <f ca="1">'1_MS_Order_deal'!$BF304</f>
        <v>302</v>
      </c>
      <c r="C304" s="6" t="str">
        <f ca="1">'1_MS_Order_deal'!$BM304</f>
        <v>DJ5961-001</v>
      </c>
      <c r="D304" s="44">
        <f ca="1">'1_MS_Order_deal'!$BN304</f>
        <v>44744</v>
      </c>
      <c r="E304" s="6">
        <f ca="1">'1_MS_Order_deal'!$BO304</f>
        <v>12</v>
      </c>
      <c r="F304" s="6">
        <f ca="1">'1_MS_Order_deal'!$BP304</f>
        <v>24</v>
      </c>
      <c r="G304" s="6" cm="1">
        <f t="array" aca="1" ref="G304" ca="1">INDEX($AA$3:$AA$230,MATCH($C304&amp;$E304,$Y$3:$Y$230&amp;$Z$3:$Z$230,0))</f>
        <v>173</v>
      </c>
      <c r="H304" s="52"/>
      <c r="I304" s="6"/>
      <c r="J304" s="6"/>
      <c r="K304" s="6"/>
      <c r="L304" s="44"/>
      <c r="M304" s="6"/>
      <c r="N304" s="6"/>
      <c r="O304" s="6"/>
      <c r="P304" s="6"/>
      <c r="Q304" s="52"/>
      <c r="R304" s="52"/>
      <c r="S304" s="52"/>
    </row>
    <row r="305" spans="2:19">
      <c r="B305" s="6">
        <f ca="1">'1_MS_Order_deal'!$BF305</f>
        <v>303</v>
      </c>
      <c r="C305" s="6" t="str">
        <f ca="1">'1_MS_Order_deal'!$BM305</f>
        <v>DJ5961-001</v>
      </c>
      <c r="D305" s="44">
        <f ca="1">'1_MS_Order_deal'!$BN305</f>
        <v>44744</v>
      </c>
      <c r="E305" s="6">
        <f ca="1">'1_MS_Order_deal'!$BO305</f>
        <v>12.5</v>
      </c>
      <c r="F305" s="6">
        <f ca="1">'1_MS_Order_deal'!$BP305</f>
        <v>12</v>
      </c>
      <c r="G305" s="6" cm="1">
        <f t="array" aca="1" ref="G305" ca="1">INDEX($AA$3:$AA$230,MATCH($C305&amp;$E305,$Y$3:$Y$230&amp;$Z$3:$Z$230,0))</f>
        <v>137</v>
      </c>
      <c r="H305" s="52"/>
      <c r="I305" s="6"/>
      <c r="J305" s="6"/>
      <c r="K305" s="6"/>
      <c r="L305" s="44"/>
      <c r="M305" s="6"/>
      <c r="N305" s="6"/>
      <c r="O305" s="6"/>
      <c r="P305" s="6"/>
      <c r="Q305" s="52"/>
      <c r="R305" s="52"/>
      <c r="S305" s="52"/>
    </row>
    <row r="306" spans="2:19">
      <c r="B306" s="6">
        <f ca="1">'1_MS_Order_deal'!$BF306</f>
        <v>304</v>
      </c>
      <c r="C306" s="6" t="str">
        <f ca="1">'1_MS_Order_deal'!$BM306</f>
        <v>DJ5961-001</v>
      </c>
      <c r="D306" s="44">
        <f ca="1">'1_MS_Order_deal'!$BN306</f>
        <v>44744</v>
      </c>
      <c r="E306" s="6">
        <f ca="1">'1_MS_Order_deal'!$BO306</f>
        <v>13</v>
      </c>
      <c r="F306" s="6">
        <f ca="1">'1_MS_Order_deal'!$BP306</f>
        <v>12</v>
      </c>
      <c r="G306" s="6" cm="1">
        <f t="array" aca="1" ref="G306" ca="1">INDEX($AA$3:$AA$230,MATCH($C306&amp;$E306,$Y$3:$Y$230&amp;$Z$3:$Z$230,0))</f>
        <v>59</v>
      </c>
      <c r="H306" s="52"/>
      <c r="I306" s="6"/>
      <c r="J306" s="6"/>
      <c r="K306" s="6"/>
      <c r="L306" s="44"/>
      <c r="M306" s="6"/>
      <c r="N306" s="6"/>
      <c r="O306" s="6"/>
      <c r="P306" s="6"/>
      <c r="Q306" s="52"/>
      <c r="R306" s="52"/>
      <c r="S306" s="52"/>
    </row>
    <row r="307" spans="2:19">
      <c r="B307" s="6">
        <f ca="1">'1_MS_Order_deal'!$BF307</f>
        <v>305</v>
      </c>
      <c r="C307" s="6" t="str">
        <f ca="1">'1_MS_Order_deal'!$BM307</f>
        <v>CV0852-004</v>
      </c>
      <c r="D307" s="44">
        <f ca="1">'1_MS_Order_deal'!$BN307</f>
        <v>44744</v>
      </c>
      <c r="E307" s="6">
        <f ca="1">'1_MS_Order_deal'!$BO307</f>
        <v>6</v>
      </c>
      <c r="F307" s="6">
        <f ca="1">'1_MS_Order_deal'!$BP307</f>
        <v>84</v>
      </c>
      <c r="G307" s="6" cm="1">
        <f t="array" aca="1" ref="G307" ca="1">INDEX($AA$3:$AA$230,MATCH($C307&amp;$E307,$Y$3:$Y$230&amp;$Z$3:$Z$230,0))</f>
        <v>24</v>
      </c>
      <c r="H307" s="52"/>
      <c r="I307" s="6"/>
      <c r="J307" s="6"/>
      <c r="K307" s="6"/>
      <c r="L307" s="44"/>
      <c r="M307" s="6"/>
      <c r="N307" s="6"/>
      <c r="O307" s="6"/>
      <c r="P307" s="6"/>
      <c r="Q307" s="52"/>
      <c r="R307" s="52"/>
      <c r="S307" s="52"/>
    </row>
    <row r="308" spans="2:19">
      <c r="B308" s="6">
        <f ca="1">'1_MS_Order_deal'!$BF308</f>
        <v>306</v>
      </c>
      <c r="C308" s="6" t="str">
        <f ca="1">'1_MS_Order_deal'!$BM308</f>
        <v>CV0852-004</v>
      </c>
      <c r="D308" s="44">
        <f ca="1">'1_MS_Order_deal'!$BN308</f>
        <v>44744</v>
      </c>
      <c r="E308" s="6">
        <f ca="1">'1_MS_Order_deal'!$BO308</f>
        <v>6.5</v>
      </c>
      <c r="F308" s="6">
        <f ca="1">'1_MS_Order_deal'!$BP308</f>
        <v>168</v>
      </c>
      <c r="G308" s="6" cm="1">
        <f t="array" aca="1" ref="G308" ca="1">INDEX($AA$3:$AA$230,MATCH($C308&amp;$E308,$Y$3:$Y$230&amp;$Z$3:$Z$230,0))</f>
        <v>24</v>
      </c>
      <c r="H308" s="52"/>
      <c r="I308" s="6"/>
      <c r="J308" s="6"/>
      <c r="K308" s="6"/>
      <c r="L308" s="44"/>
      <c r="M308" s="6"/>
      <c r="N308" s="6"/>
      <c r="O308" s="6"/>
      <c r="P308" s="6"/>
      <c r="Q308" s="52"/>
      <c r="R308" s="52"/>
      <c r="S308" s="52"/>
    </row>
    <row r="309" spans="2:19">
      <c r="B309" s="6">
        <f ca="1">'1_MS_Order_deal'!$BF309</f>
        <v>307</v>
      </c>
      <c r="C309" s="6" t="str">
        <f ca="1">'1_MS_Order_deal'!$BM309</f>
        <v>CV0852-004</v>
      </c>
      <c r="D309" s="44">
        <f ca="1">'1_MS_Order_deal'!$BN309</f>
        <v>44744</v>
      </c>
      <c r="E309" s="6">
        <f ca="1">'1_MS_Order_deal'!$BO309</f>
        <v>7</v>
      </c>
      <c r="F309" s="6">
        <f ca="1">'1_MS_Order_deal'!$BP309</f>
        <v>480</v>
      </c>
      <c r="G309" s="6" cm="1">
        <f t="array" aca="1" ref="G309" ca="1">INDEX($AA$3:$AA$230,MATCH($C309&amp;$E309,$Y$3:$Y$230&amp;$Z$3:$Z$230,0))</f>
        <v>168</v>
      </c>
      <c r="H309" s="52"/>
      <c r="I309" s="6"/>
      <c r="J309" s="6"/>
      <c r="K309" s="6"/>
      <c r="L309" s="44"/>
      <c r="M309" s="6"/>
      <c r="N309" s="6"/>
      <c r="O309" s="6"/>
      <c r="P309" s="6"/>
      <c r="Q309" s="52"/>
      <c r="R309" s="52"/>
      <c r="S309" s="52"/>
    </row>
    <row r="310" spans="2:19">
      <c r="B310" s="6">
        <f ca="1">'1_MS_Order_deal'!$BF310</f>
        <v>308</v>
      </c>
      <c r="C310" s="6" t="str">
        <f ca="1">'1_MS_Order_deal'!$BM310</f>
        <v>CV0852-004</v>
      </c>
      <c r="D310" s="44">
        <f ca="1">'1_MS_Order_deal'!$BN310</f>
        <v>44744</v>
      </c>
      <c r="E310" s="6">
        <f ca="1">'1_MS_Order_deal'!$BO310</f>
        <v>7.5</v>
      </c>
      <c r="F310" s="6">
        <f ca="1">'1_MS_Order_deal'!$BP310</f>
        <v>240</v>
      </c>
      <c r="G310" s="6" cm="1">
        <f t="array" aca="1" ref="G310" ca="1">INDEX($AA$3:$AA$230,MATCH($C310&amp;$E310,$Y$3:$Y$230&amp;$Z$3:$Z$230,0))</f>
        <v>72</v>
      </c>
      <c r="H310" s="52"/>
      <c r="I310" s="6"/>
      <c r="J310" s="6"/>
      <c r="K310" s="6"/>
      <c r="L310" s="44"/>
      <c r="M310" s="6"/>
      <c r="N310" s="6"/>
      <c r="O310" s="6"/>
      <c r="P310" s="6"/>
      <c r="Q310" s="52"/>
      <c r="R310" s="52"/>
      <c r="S310" s="52"/>
    </row>
    <row r="311" spans="2:19">
      <c r="B311" s="6">
        <f ca="1">'1_MS_Order_deal'!$BF311</f>
        <v>309</v>
      </c>
      <c r="C311" s="6" t="str">
        <f ca="1">'1_MS_Order_deal'!$BM311</f>
        <v>CV0852-004</v>
      </c>
      <c r="D311" s="44">
        <f ca="1">'1_MS_Order_deal'!$BN311</f>
        <v>44744</v>
      </c>
      <c r="E311" s="6">
        <f ca="1">'1_MS_Order_deal'!$BO311</f>
        <v>8</v>
      </c>
      <c r="F311" s="6">
        <f ca="1">'1_MS_Order_deal'!$BP311</f>
        <v>888</v>
      </c>
      <c r="G311" s="6" cm="1">
        <f t="array" aca="1" ref="G311" ca="1">INDEX($AA$3:$AA$230,MATCH($C311&amp;$E311,$Y$3:$Y$230&amp;$Z$3:$Z$230,0))</f>
        <v>228</v>
      </c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</row>
    <row r="312" spans="2:19">
      <c r="B312" s="6">
        <f ca="1">'1_MS_Order_deal'!$BF312</f>
        <v>310</v>
      </c>
      <c r="C312" s="6" t="str">
        <f ca="1">'1_MS_Order_deal'!$BM312</f>
        <v>CV0852-004</v>
      </c>
      <c r="D312" s="44">
        <f ca="1">'1_MS_Order_deal'!$BN312</f>
        <v>44744</v>
      </c>
      <c r="E312" s="6">
        <f ca="1">'1_MS_Order_deal'!$BO312</f>
        <v>8.5</v>
      </c>
      <c r="F312" s="6">
        <f ca="1">'1_MS_Order_deal'!$BP312</f>
        <v>960</v>
      </c>
      <c r="G312" s="6" cm="1">
        <f t="array" aca="1" ref="G312" ca="1">INDEX($AA$3:$AA$230,MATCH($C312&amp;$E312,$Y$3:$Y$230&amp;$Z$3:$Z$230,0))</f>
        <v>288</v>
      </c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</row>
    <row r="313" spans="2:19">
      <c r="B313" s="6">
        <f ca="1">'1_MS_Order_deal'!$BF313</f>
        <v>311</v>
      </c>
      <c r="C313" s="6" t="str">
        <f ca="1">'1_MS_Order_deal'!$BM313</f>
        <v>CV0852-004</v>
      </c>
      <c r="D313" s="44">
        <f ca="1">'1_MS_Order_deal'!$BN313</f>
        <v>44744</v>
      </c>
      <c r="E313" s="6">
        <f ca="1">'1_MS_Order_deal'!$BO313</f>
        <v>9</v>
      </c>
      <c r="F313" s="6">
        <f ca="1">'1_MS_Order_deal'!$BP313</f>
        <v>804</v>
      </c>
      <c r="G313" s="6" cm="1">
        <f t="array" aca="1" ref="G313" ca="1">INDEX($AA$3:$AA$230,MATCH($C313&amp;$E313,$Y$3:$Y$230&amp;$Z$3:$Z$230,0))</f>
        <v>216</v>
      </c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</row>
    <row r="314" spans="2:19">
      <c r="B314" s="6">
        <f ca="1">'1_MS_Order_deal'!$BF314</f>
        <v>312</v>
      </c>
      <c r="C314" s="6" t="str">
        <f ca="1">'1_MS_Order_deal'!$BM314</f>
        <v>CV0852-004</v>
      </c>
      <c r="D314" s="44">
        <f ca="1">'1_MS_Order_deal'!$BN314</f>
        <v>44744</v>
      </c>
      <c r="E314" s="6">
        <f ca="1">'1_MS_Order_deal'!$BO314</f>
        <v>9.5</v>
      </c>
      <c r="F314" s="6">
        <f ca="1">'1_MS_Order_deal'!$BP314</f>
        <v>1128</v>
      </c>
      <c r="G314" s="6" cm="1">
        <f t="array" aca="1" ref="G314" ca="1">INDEX($AA$3:$AA$230,MATCH($C314&amp;$E314,$Y$3:$Y$230&amp;$Z$3:$Z$230,0))</f>
        <v>372</v>
      </c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</row>
    <row r="315" spans="2:19">
      <c r="B315" s="6">
        <f ca="1">'1_MS_Order_deal'!$BF315</f>
        <v>313</v>
      </c>
      <c r="C315" s="6" t="str">
        <f ca="1">'1_MS_Order_deal'!$BM315</f>
        <v>CV0852-004</v>
      </c>
      <c r="D315" s="44">
        <f ca="1">'1_MS_Order_deal'!$BN315</f>
        <v>44744</v>
      </c>
      <c r="E315" s="6">
        <f ca="1">'1_MS_Order_deal'!$BO315</f>
        <v>10</v>
      </c>
      <c r="F315" s="6">
        <f ca="1">'1_MS_Order_deal'!$BP315</f>
        <v>1044</v>
      </c>
      <c r="G315" s="6" cm="1">
        <f t="array" aca="1" ref="G315" ca="1">INDEX($AA$3:$AA$230,MATCH($C315&amp;$E315,$Y$3:$Y$230&amp;$Z$3:$Z$230,0))</f>
        <v>324</v>
      </c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</row>
    <row r="316" spans="2:19">
      <c r="B316" s="6">
        <f ca="1">'1_MS_Order_deal'!$BF316</f>
        <v>314</v>
      </c>
      <c r="C316" s="6" t="str">
        <f ca="1">'1_MS_Order_deal'!$BM316</f>
        <v>CV0852-004</v>
      </c>
      <c r="D316" s="44">
        <f ca="1">'1_MS_Order_deal'!$BN316</f>
        <v>44744</v>
      </c>
      <c r="E316" s="6">
        <f ca="1">'1_MS_Order_deal'!$BO316</f>
        <v>10.5</v>
      </c>
      <c r="F316" s="6">
        <f ca="1">'1_MS_Order_deal'!$BP316</f>
        <v>480</v>
      </c>
      <c r="G316" s="6" cm="1">
        <f t="array" aca="1" ref="G316" ca="1">INDEX($AA$3:$AA$230,MATCH($C316&amp;$E316,$Y$3:$Y$230&amp;$Z$3:$Z$230,0))</f>
        <v>192</v>
      </c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</row>
    <row r="317" spans="2:19">
      <c r="B317" s="6">
        <f ca="1">'1_MS_Order_deal'!$BF317</f>
        <v>315</v>
      </c>
      <c r="C317" s="6" t="str">
        <f ca="1">'1_MS_Order_deal'!$BM317</f>
        <v>CV0852-004</v>
      </c>
      <c r="D317" s="44">
        <f ca="1">'1_MS_Order_deal'!$BN317</f>
        <v>44744</v>
      </c>
      <c r="E317" s="6">
        <f ca="1">'1_MS_Order_deal'!$BO317</f>
        <v>11</v>
      </c>
      <c r="F317" s="6">
        <f ca="1">'1_MS_Order_deal'!$BP317</f>
        <v>804</v>
      </c>
      <c r="G317" s="6" cm="1">
        <f t="array" aca="1" ref="G317" ca="1">INDEX($AA$3:$AA$230,MATCH($C317&amp;$E317,$Y$3:$Y$230&amp;$Z$3:$Z$230,0))</f>
        <v>378</v>
      </c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</row>
    <row r="318" spans="2:19">
      <c r="B318" s="6">
        <f ca="1">'1_MS_Order_deal'!$BF318</f>
        <v>316</v>
      </c>
      <c r="C318" s="6" t="str">
        <f ca="1">'1_MS_Order_deal'!$BM318</f>
        <v>CV0852-004</v>
      </c>
      <c r="D318" s="44">
        <f ca="1">'1_MS_Order_deal'!$BN318</f>
        <v>44744</v>
      </c>
      <c r="E318" s="6">
        <f ca="1">'1_MS_Order_deal'!$BO318</f>
        <v>11.5</v>
      </c>
      <c r="F318" s="6">
        <f ca="1">'1_MS_Order_deal'!$BP318</f>
        <v>324</v>
      </c>
      <c r="G318" s="6" cm="1">
        <f t="array" aca="1" ref="G318" ca="1">INDEX($AA$3:$AA$230,MATCH($C318&amp;$E318,$Y$3:$Y$230&amp;$Z$3:$Z$230,0))</f>
        <v>150</v>
      </c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</row>
    <row r="319" spans="2:19">
      <c r="B319" s="6">
        <f ca="1">'1_MS_Order_deal'!$BF319</f>
        <v>317</v>
      </c>
      <c r="C319" s="6" t="str">
        <f ca="1">'1_MS_Order_deal'!$BM319</f>
        <v>CV0852-004</v>
      </c>
      <c r="D319" s="44">
        <f ca="1">'1_MS_Order_deal'!$BN319</f>
        <v>44744</v>
      </c>
      <c r="E319" s="6">
        <f ca="1">'1_MS_Order_deal'!$BO319</f>
        <v>12</v>
      </c>
      <c r="F319" s="6">
        <f ca="1">'1_MS_Order_deal'!$BP319</f>
        <v>408</v>
      </c>
      <c r="G319" s="6" cm="1">
        <f t="array" aca="1" ref="G319" ca="1">INDEX($AA$3:$AA$230,MATCH($C319&amp;$E319,$Y$3:$Y$230&amp;$Z$3:$Z$230,0))</f>
        <v>168</v>
      </c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</row>
    <row r="320" spans="2:19">
      <c r="B320" s="6">
        <f ca="1">'1_MS_Order_deal'!$BF320</f>
        <v>318</v>
      </c>
      <c r="C320" s="6" t="str">
        <f ca="1">'1_MS_Order_deal'!$BM320</f>
        <v>CV0852-004</v>
      </c>
      <c r="D320" s="44">
        <f ca="1">'1_MS_Order_deal'!$BN320</f>
        <v>44744</v>
      </c>
      <c r="E320" s="6">
        <f ca="1">'1_MS_Order_deal'!$BO320</f>
        <v>12.5</v>
      </c>
      <c r="F320" s="6">
        <f ca="1">'1_MS_Order_deal'!$BP320</f>
        <v>168</v>
      </c>
      <c r="G320" s="6" cm="1">
        <f t="array" aca="1" ref="G320" ca="1">INDEX($AA$3:$AA$230,MATCH($C320&amp;$E320,$Y$3:$Y$230&amp;$Z$3:$Z$230,0))</f>
        <v>72</v>
      </c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</row>
    <row r="321" spans="2:19">
      <c r="B321" s="6">
        <f ca="1">'1_MS_Order_deal'!$BF321</f>
        <v>319</v>
      </c>
      <c r="C321" s="6" t="str">
        <f ca="1">'1_MS_Order_deal'!$BM321</f>
        <v>CV0852-004</v>
      </c>
      <c r="D321" s="44">
        <f ca="1">'1_MS_Order_deal'!$BN321</f>
        <v>44744</v>
      </c>
      <c r="E321" s="6">
        <f ca="1">'1_MS_Order_deal'!$BO321</f>
        <v>13</v>
      </c>
      <c r="F321" s="6">
        <f ca="1">'1_MS_Order_deal'!$BP321</f>
        <v>84</v>
      </c>
      <c r="G321" s="6" cm="1">
        <f t="array" aca="1" ref="G321" ca="1">INDEX($AA$3:$AA$230,MATCH($C321&amp;$E321,$Y$3:$Y$230&amp;$Z$3:$Z$230,0))</f>
        <v>36</v>
      </c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</row>
    <row r="322" spans="2:19">
      <c r="B322" s="6">
        <f ca="1">'1_MS_Order_deal'!$BF322</f>
        <v>320</v>
      </c>
      <c r="C322" s="6" t="str">
        <f ca="1">'1_MS_Order_deal'!$BM322</f>
        <v>DA5640-004</v>
      </c>
      <c r="D322" s="44">
        <f ca="1">'1_MS_Order_deal'!$BN322</f>
        <v>44744</v>
      </c>
      <c r="E322" s="6">
        <f ca="1">'1_MS_Order_deal'!$BO322</f>
        <v>6</v>
      </c>
      <c r="F322" s="6">
        <f ca="1">'1_MS_Order_deal'!$BP322</f>
        <v>42</v>
      </c>
      <c r="G322" s="6" cm="1">
        <f t="array" aca="1" ref="G322" ca="1">INDEX($AA$3:$AA$230,MATCH($C322&amp;$E322,$Y$3:$Y$230&amp;$Z$3:$Z$230,0))</f>
        <v>0</v>
      </c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</row>
    <row r="323" spans="2:19">
      <c r="B323" s="6">
        <f ca="1">'1_MS_Order_deal'!$BF323</f>
        <v>321</v>
      </c>
      <c r="C323" s="6" t="str">
        <f ca="1">'1_MS_Order_deal'!$BM323</f>
        <v>DA5640-004</v>
      </c>
      <c r="D323" s="44">
        <f ca="1">'1_MS_Order_deal'!$BN323</f>
        <v>44744</v>
      </c>
      <c r="E323" s="6">
        <f ca="1">'1_MS_Order_deal'!$BO323</f>
        <v>6.5</v>
      </c>
      <c r="F323" s="6">
        <f ca="1">'1_MS_Order_deal'!$BP323</f>
        <v>66</v>
      </c>
      <c r="G323" s="6" cm="1">
        <f t="array" aca="1" ref="G323" ca="1">INDEX($AA$3:$AA$230,MATCH($C323&amp;$E323,$Y$3:$Y$230&amp;$Z$3:$Z$230,0))</f>
        <v>2</v>
      </c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</row>
    <row r="324" spans="2:19">
      <c r="B324" s="6">
        <f ca="1">'1_MS_Order_deal'!$BF324</f>
        <v>322</v>
      </c>
      <c r="C324" s="6" t="str">
        <f ca="1">'1_MS_Order_deal'!$BM324</f>
        <v>DA5640-004</v>
      </c>
      <c r="D324" s="44">
        <f ca="1">'1_MS_Order_deal'!$BN324</f>
        <v>44744</v>
      </c>
      <c r="E324" s="6">
        <f ca="1">'1_MS_Order_deal'!$BO324</f>
        <v>7</v>
      </c>
      <c r="F324" s="6">
        <f ca="1">'1_MS_Order_deal'!$BP324</f>
        <v>306</v>
      </c>
      <c r="G324" s="6" cm="1">
        <f t="array" aca="1" ref="G324" ca="1">INDEX($AA$3:$AA$230,MATCH($C324&amp;$E324,$Y$3:$Y$230&amp;$Z$3:$Z$230,0))</f>
        <v>2</v>
      </c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</row>
    <row r="325" spans="2:19">
      <c r="B325" s="6">
        <f ca="1">'1_MS_Order_deal'!$BF325</f>
        <v>323</v>
      </c>
      <c r="C325" s="6" t="str">
        <f ca="1">'1_MS_Order_deal'!$BM325</f>
        <v>DA5640-004</v>
      </c>
      <c r="D325" s="44">
        <f ca="1">'1_MS_Order_deal'!$BN325</f>
        <v>44744</v>
      </c>
      <c r="E325" s="6">
        <f ca="1">'1_MS_Order_deal'!$BO325</f>
        <v>7.5</v>
      </c>
      <c r="F325" s="6">
        <f ca="1">'1_MS_Order_deal'!$BP325</f>
        <v>138</v>
      </c>
      <c r="G325" s="6" cm="1">
        <f t="array" aca="1" ref="G325" ca="1">INDEX($AA$3:$AA$230,MATCH($C325&amp;$E325,$Y$3:$Y$230&amp;$Z$3:$Z$230,0))</f>
        <v>3</v>
      </c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</row>
    <row r="326" spans="2:19">
      <c r="B326" s="6">
        <f ca="1">'1_MS_Order_deal'!$BF326</f>
        <v>324</v>
      </c>
      <c r="C326" s="6" t="str">
        <f ca="1">'1_MS_Order_deal'!$BM326</f>
        <v>DA5640-004</v>
      </c>
      <c r="D326" s="44">
        <f ca="1">'1_MS_Order_deal'!$BN326</f>
        <v>44744</v>
      </c>
      <c r="E326" s="6">
        <f ca="1">'1_MS_Order_deal'!$BO326</f>
        <v>8</v>
      </c>
      <c r="F326" s="6">
        <f ca="1">'1_MS_Order_deal'!$BP326</f>
        <v>426</v>
      </c>
      <c r="G326" s="6" cm="1">
        <f t="array" aca="1" ref="G326" ca="1">INDEX($AA$3:$AA$230,MATCH($C326&amp;$E326,$Y$3:$Y$230&amp;$Z$3:$Z$230,0))</f>
        <v>0</v>
      </c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</row>
    <row r="327" spans="2:19">
      <c r="B327" s="6">
        <f ca="1">'1_MS_Order_deal'!$BF327</f>
        <v>325</v>
      </c>
      <c r="C327" s="6" t="str">
        <f ca="1">'1_MS_Order_deal'!$BM327</f>
        <v>DA5640-004</v>
      </c>
      <c r="D327" s="44">
        <f ca="1">'1_MS_Order_deal'!$BN327</f>
        <v>44744</v>
      </c>
      <c r="E327" s="6">
        <f ca="1">'1_MS_Order_deal'!$BO327</f>
        <v>8.5</v>
      </c>
      <c r="F327" s="6">
        <f ca="1">'1_MS_Order_deal'!$BP327</f>
        <v>390</v>
      </c>
      <c r="G327" s="6" cm="1">
        <f t="array" aca="1" ref="G327" ca="1">INDEX($AA$3:$AA$230,MATCH($C327&amp;$E327,$Y$3:$Y$230&amp;$Z$3:$Z$230,0))</f>
        <v>7</v>
      </c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</row>
    <row r="328" spans="2:19">
      <c r="B328" s="6">
        <f ca="1">'1_MS_Order_deal'!$BF328</f>
        <v>326</v>
      </c>
      <c r="C328" s="6" t="str">
        <f ca="1">'1_MS_Order_deal'!$BM328</f>
        <v>DA5640-004</v>
      </c>
      <c r="D328" s="44">
        <f ca="1">'1_MS_Order_deal'!$BN328</f>
        <v>44744</v>
      </c>
      <c r="E328" s="6">
        <f ca="1">'1_MS_Order_deal'!$BO328</f>
        <v>9</v>
      </c>
      <c r="F328" s="6">
        <f ca="1">'1_MS_Order_deal'!$BP328</f>
        <v>294</v>
      </c>
      <c r="G328" s="6" cm="1">
        <f t="array" aca="1" ref="G328" ca="1">INDEX($AA$3:$AA$230,MATCH($C328&amp;$E328,$Y$3:$Y$230&amp;$Z$3:$Z$230,0))</f>
        <v>1</v>
      </c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</row>
    <row r="329" spans="2:19">
      <c r="B329" s="6">
        <f ca="1">'1_MS_Order_deal'!$BF329</f>
        <v>327</v>
      </c>
      <c r="C329" s="6" t="str">
        <f ca="1">'1_MS_Order_deal'!$BM329</f>
        <v>DA5640-004</v>
      </c>
      <c r="D329" s="44">
        <f ca="1">'1_MS_Order_deal'!$BN329</f>
        <v>44744</v>
      </c>
      <c r="E329" s="6">
        <f ca="1">'1_MS_Order_deal'!$BO329</f>
        <v>9.5</v>
      </c>
      <c r="F329" s="6">
        <f ca="1">'1_MS_Order_deal'!$BP329</f>
        <v>444</v>
      </c>
      <c r="G329" s="6" cm="1">
        <f t="array" aca="1" ref="G329" ca="1">INDEX($AA$3:$AA$230,MATCH($C329&amp;$E329,$Y$3:$Y$230&amp;$Z$3:$Z$230,0))</f>
        <v>13</v>
      </c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</row>
    <row r="330" spans="2:19">
      <c r="B330" s="6">
        <f ca="1">'1_MS_Order_deal'!$BF330</f>
        <v>328</v>
      </c>
      <c r="C330" s="6" t="str">
        <f ca="1">'1_MS_Order_deal'!$BM330</f>
        <v>DA5640-004</v>
      </c>
      <c r="D330" s="44">
        <f ca="1">'1_MS_Order_deal'!$BN330</f>
        <v>44744</v>
      </c>
      <c r="E330" s="6">
        <f ca="1">'1_MS_Order_deal'!$BO330</f>
        <v>10</v>
      </c>
      <c r="F330" s="6">
        <f ca="1">'1_MS_Order_deal'!$BP330</f>
        <v>390</v>
      </c>
      <c r="G330" s="6" cm="1">
        <f t="array" aca="1" ref="G330" ca="1">INDEX($AA$3:$AA$230,MATCH($C330&amp;$E330,$Y$3:$Y$230&amp;$Z$3:$Z$230,0))</f>
        <v>4</v>
      </c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</row>
    <row r="331" spans="2:19">
      <c r="B331" s="6">
        <f ca="1">'1_MS_Order_deal'!$BF331</f>
        <v>329</v>
      </c>
      <c r="C331" s="6" t="str">
        <f ca="1">'1_MS_Order_deal'!$BM331</f>
        <v>DA5640-004</v>
      </c>
      <c r="D331" s="44">
        <f ca="1">'1_MS_Order_deal'!$BN331</f>
        <v>44744</v>
      </c>
      <c r="E331" s="6">
        <f ca="1">'1_MS_Order_deal'!$BO331</f>
        <v>10.5</v>
      </c>
      <c r="F331" s="6">
        <f ca="1">'1_MS_Order_deal'!$BP331</f>
        <v>156</v>
      </c>
      <c r="G331" s="6" cm="1">
        <f t="array" aca="1" ref="G331" ca="1">INDEX($AA$3:$AA$230,MATCH($C331&amp;$E331,$Y$3:$Y$230&amp;$Z$3:$Z$230,0))</f>
        <v>0</v>
      </c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</row>
    <row r="332" spans="2:19">
      <c r="B332" s="6">
        <f ca="1">'1_MS_Order_deal'!$BF332</f>
        <v>330</v>
      </c>
      <c r="C332" s="6" t="str">
        <f ca="1">'1_MS_Order_deal'!$BM332</f>
        <v>DA5640-004</v>
      </c>
      <c r="D332" s="44">
        <f ca="1">'1_MS_Order_deal'!$BN332</f>
        <v>44744</v>
      </c>
      <c r="E332" s="6">
        <f ca="1">'1_MS_Order_deal'!$BO332</f>
        <v>11</v>
      </c>
      <c r="F332" s="6">
        <f ca="1">'1_MS_Order_deal'!$BP332</f>
        <v>294</v>
      </c>
      <c r="G332" s="6" cm="1">
        <f t="array" aca="1" ref="G332" ca="1">INDEX($AA$3:$AA$230,MATCH($C332&amp;$E332,$Y$3:$Y$230&amp;$Z$3:$Z$230,0))</f>
        <v>0</v>
      </c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</row>
    <row r="333" spans="2:19">
      <c r="B333" s="6">
        <f ca="1">'1_MS_Order_deal'!$BF333</f>
        <v>331</v>
      </c>
      <c r="C333" s="6" t="str">
        <f ca="1">'1_MS_Order_deal'!$BM333</f>
        <v>DA5640-004</v>
      </c>
      <c r="D333" s="44">
        <f ca="1">'1_MS_Order_deal'!$BN333</f>
        <v>44744</v>
      </c>
      <c r="E333" s="6">
        <f ca="1">'1_MS_Order_deal'!$BO333</f>
        <v>11.5</v>
      </c>
      <c r="F333" s="6">
        <f ca="1">'1_MS_Order_deal'!$BP333</f>
        <v>48</v>
      </c>
      <c r="G333" s="6" cm="1">
        <f t="array" aca="1" ref="G333" ca="1">INDEX($AA$3:$AA$230,MATCH($C333&amp;$E333,$Y$3:$Y$230&amp;$Z$3:$Z$230,0))</f>
        <v>37</v>
      </c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</row>
    <row r="334" spans="2:19">
      <c r="B334" s="6">
        <f ca="1">'1_MS_Order_deal'!$BF334</f>
        <v>332</v>
      </c>
      <c r="C334" s="6" t="str">
        <f ca="1">'1_MS_Order_deal'!$BM334</f>
        <v>DA5640-004</v>
      </c>
      <c r="D334" s="44">
        <f ca="1">'1_MS_Order_deal'!$BN334</f>
        <v>44744</v>
      </c>
      <c r="E334" s="6">
        <f ca="1">'1_MS_Order_deal'!$BO334</f>
        <v>12</v>
      </c>
      <c r="F334" s="6">
        <f ca="1">'1_MS_Order_deal'!$BP334</f>
        <v>162</v>
      </c>
      <c r="G334" s="6" cm="1">
        <f t="array" aca="1" ref="G334" ca="1">INDEX($AA$3:$AA$230,MATCH($C334&amp;$E334,$Y$3:$Y$230&amp;$Z$3:$Z$230,0))</f>
        <v>1</v>
      </c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</row>
    <row r="335" spans="2:19">
      <c r="B335" s="6">
        <f ca="1">'1_MS_Order_deal'!$BF335</f>
        <v>333</v>
      </c>
      <c r="C335" s="6" t="str">
        <f ca="1">'1_MS_Order_deal'!$BM335</f>
        <v>DA5640-004</v>
      </c>
      <c r="D335" s="44">
        <f ca="1">'1_MS_Order_deal'!$BN335</f>
        <v>44744</v>
      </c>
      <c r="E335" s="6">
        <f ca="1">'1_MS_Order_deal'!$BO335</f>
        <v>12.5</v>
      </c>
      <c r="F335" s="6">
        <f ca="1">'1_MS_Order_deal'!$BP335</f>
        <v>36</v>
      </c>
      <c r="G335" s="6" cm="1">
        <f t="array" aca="1" ref="G335" ca="1">INDEX($AA$3:$AA$230,MATCH($C335&amp;$E335,$Y$3:$Y$230&amp;$Z$3:$Z$230,0))</f>
        <v>0</v>
      </c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</row>
    <row r="336" spans="2:19">
      <c r="B336" s="6">
        <f ca="1">'1_MS_Order_deal'!$BF336</f>
        <v>334</v>
      </c>
      <c r="C336" s="6" t="str">
        <f ca="1">'1_MS_Order_deal'!$BM336</f>
        <v>DA5640-004</v>
      </c>
      <c r="D336" s="44">
        <f ca="1">'1_MS_Order_deal'!$BN336</f>
        <v>44744</v>
      </c>
      <c r="E336" s="6">
        <f ca="1">'1_MS_Order_deal'!$BO336</f>
        <v>13</v>
      </c>
      <c r="F336" s="6">
        <f ca="1">'1_MS_Order_deal'!$BP336</f>
        <v>24</v>
      </c>
      <c r="G336" s="6" cm="1">
        <f t="array" aca="1" ref="G336" ca="1">INDEX($AA$3:$AA$230,MATCH($C336&amp;$E336,$Y$3:$Y$230&amp;$Z$3:$Z$230,0))</f>
        <v>0</v>
      </c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</row>
    <row r="337" spans="2:19">
      <c r="B337" s="6">
        <f ca="1">'1_MS_Order_deal'!$BF337</f>
        <v>335</v>
      </c>
      <c r="C337" s="6" t="str">
        <f ca="1">'1_MS_Order_deal'!$BM337</f>
        <v>DC0819-001</v>
      </c>
      <c r="D337" s="44">
        <f ca="1">'1_MS_Order_deal'!$BN337</f>
        <v>44751</v>
      </c>
      <c r="E337" s="6">
        <f ca="1">'1_MS_Order_deal'!$BO337</f>
        <v>5</v>
      </c>
      <c r="F337" s="6">
        <f ca="1">'1_MS_Order_deal'!$BP337</f>
        <v>2</v>
      </c>
      <c r="G337" s="6" cm="1">
        <f t="array" aca="1" ref="G337" ca="1">INDEX($AA$3:$AA$230,MATCH($C337&amp;$E337,$Y$3:$Y$230&amp;$Z$3:$Z$230,0))</f>
        <v>1</v>
      </c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</row>
    <row r="338" spans="2:19">
      <c r="B338" s="6">
        <f ca="1">'1_MS_Order_deal'!$BF338</f>
        <v>336</v>
      </c>
      <c r="C338" s="6" t="str">
        <f ca="1">'1_MS_Order_deal'!$BM338</f>
        <v>DC0819-001</v>
      </c>
      <c r="D338" s="44">
        <f ca="1">'1_MS_Order_deal'!$BN338</f>
        <v>44751</v>
      </c>
      <c r="E338" s="6">
        <f ca="1">'1_MS_Order_deal'!$BO338</f>
        <v>6</v>
      </c>
      <c r="F338" s="6">
        <f ca="1">'1_MS_Order_deal'!$BP338</f>
        <v>2</v>
      </c>
      <c r="G338" s="6" cm="1">
        <f t="array" aca="1" ref="G338" ca="1">INDEX($AA$3:$AA$230,MATCH($C338&amp;$E338,$Y$3:$Y$230&amp;$Z$3:$Z$230,0))</f>
        <v>0</v>
      </c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</row>
    <row r="339" spans="2:19">
      <c r="B339" s="6">
        <f ca="1">'1_MS_Order_deal'!$BF339</f>
        <v>337</v>
      </c>
      <c r="C339" s="6" t="str">
        <f ca="1">'1_MS_Order_deal'!$BM339</f>
        <v>DC0819-001</v>
      </c>
      <c r="D339" s="44">
        <f ca="1">'1_MS_Order_deal'!$BN339</f>
        <v>44751</v>
      </c>
      <c r="E339" s="6">
        <f ca="1">'1_MS_Order_deal'!$BO339</f>
        <v>7</v>
      </c>
      <c r="F339" s="6">
        <f ca="1">'1_MS_Order_deal'!$BP339</f>
        <v>138</v>
      </c>
      <c r="G339" s="6" cm="1">
        <f t="array" aca="1" ref="G339" ca="1">INDEX($AA$3:$AA$230,MATCH($C339&amp;$E339,$Y$3:$Y$230&amp;$Z$3:$Z$230,0))</f>
        <v>9</v>
      </c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</row>
    <row r="340" spans="2:19">
      <c r="B340" s="6">
        <f ca="1">'1_MS_Order_deal'!$BF340</f>
        <v>338</v>
      </c>
      <c r="C340" s="6" t="str">
        <f ca="1">'1_MS_Order_deal'!$BM340</f>
        <v>DC0819-001</v>
      </c>
      <c r="D340" s="44">
        <f ca="1">'1_MS_Order_deal'!$BN340</f>
        <v>44751</v>
      </c>
      <c r="E340" s="6">
        <f ca="1">'1_MS_Order_deal'!$BO340</f>
        <v>7.5</v>
      </c>
      <c r="F340" s="6">
        <f ca="1">'1_MS_Order_deal'!$BP340</f>
        <v>6</v>
      </c>
      <c r="G340" s="6" cm="1">
        <f t="array" aca="1" ref="G340" ca="1">INDEX($AA$3:$AA$230,MATCH($C340&amp;$E340,$Y$3:$Y$230&amp;$Z$3:$Z$230,0))</f>
        <v>1</v>
      </c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</row>
    <row r="341" spans="2:19">
      <c r="B341" s="6">
        <f ca="1">'1_MS_Order_deal'!$BF341</f>
        <v>339</v>
      </c>
      <c r="C341" s="6" t="str">
        <f ca="1">'1_MS_Order_deal'!$BM341</f>
        <v>DC0819-001</v>
      </c>
      <c r="D341" s="44">
        <f ca="1">'1_MS_Order_deal'!$BN341</f>
        <v>44751</v>
      </c>
      <c r="E341" s="6">
        <f ca="1">'1_MS_Order_deal'!$BO341</f>
        <v>8</v>
      </c>
      <c r="F341" s="6">
        <f ca="1">'1_MS_Order_deal'!$BP341</f>
        <v>156</v>
      </c>
      <c r="G341" s="6" cm="1">
        <f t="array" aca="1" ref="G341" ca="1">INDEX($AA$3:$AA$230,MATCH($C341&amp;$E341,$Y$3:$Y$230&amp;$Z$3:$Z$230,0))</f>
        <v>8</v>
      </c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</row>
    <row r="342" spans="2:19">
      <c r="B342" s="6">
        <f ca="1">'1_MS_Order_deal'!$BF342</f>
        <v>340</v>
      </c>
      <c r="C342" s="6" t="str">
        <f ca="1">'1_MS_Order_deal'!$BM342</f>
        <v>DC0819-001</v>
      </c>
      <c r="D342" s="44">
        <f ca="1">'1_MS_Order_deal'!$BN342</f>
        <v>44751</v>
      </c>
      <c r="E342" s="6">
        <f ca="1">'1_MS_Order_deal'!$BO342</f>
        <v>8.5</v>
      </c>
      <c r="F342" s="6">
        <f ca="1">'1_MS_Order_deal'!$BP342</f>
        <v>60</v>
      </c>
      <c r="G342" s="6" cm="1">
        <f t="array" aca="1" ref="G342" ca="1">INDEX($AA$3:$AA$230,MATCH($C342&amp;$E342,$Y$3:$Y$230&amp;$Z$3:$Z$230,0))</f>
        <v>3</v>
      </c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</row>
    <row r="343" spans="2:19">
      <c r="B343" s="6">
        <f ca="1">'1_MS_Order_deal'!$BF343</f>
        <v>341</v>
      </c>
      <c r="C343" s="6" t="str">
        <f ca="1">'1_MS_Order_deal'!$BM343</f>
        <v>DC0819-001</v>
      </c>
      <c r="D343" s="44">
        <f ca="1">'1_MS_Order_deal'!$BN343</f>
        <v>44751</v>
      </c>
      <c r="E343" s="6">
        <f ca="1">'1_MS_Order_deal'!$BO343</f>
        <v>9</v>
      </c>
      <c r="F343" s="6">
        <f ca="1">'1_MS_Order_deal'!$BP343</f>
        <v>186</v>
      </c>
      <c r="G343" s="6" cm="1">
        <f t="array" aca="1" ref="G343" ca="1">INDEX($AA$3:$AA$230,MATCH($C343&amp;$E343,$Y$3:$Y$230&amp;$Z$3:$Z$230,0))</f>
        <v>43</v>
      </c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</row>
    <row r="344" spans="2:19">
      <c r="B344" s="6">
        <f ca="1">'1_MS_Order_deal'!$BF344</f>
        <v>342</v>
      </c>
      <c r="C344" s="6" t="str">
        <f ca="1">'1_MS_Order_deal'!$BM344</f>
        <v>DC0819-001</v>
      </c>
      <c r="D344" s="44">
        <f ca="1">'1_MS_Order_deal'!$BN344</f>
        <v>44751</v>
      </c>
      <c r="E344" s="6">
        <f ca="1">'1_MS_Order_deal'!$BO344</f>
        <v>9.5</v>
      </c>
      <c r="F344" s="6">
        <f ca="1">'1_MS_Order_deal'!$BP344</f>
        <v>84</v>
      </c>
      <c r="G344" s="6" cm="1">
        <f t="array" aca="1" ref="G344" ca="1">INDEX($AA$3:$AA$230,MATCH($C344&amp;$E344,$Y$3:$Y$230&amp;$Z$3:$Z$230,0))</f>
        <v>0</v>
      </c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</row>
    <row r="345" spans="2:19">
      <c r="B345" s="6">
        <f ca="1">'1_MS_Order_deal'!$BF345</f>
        <v>343</v>
      </c>
      <c r="C345" s="6" t="str">
        <f ca="1">'1_MS_Order_deal'!$BM345</f>
        <v>DC0819-001</v>
      </c>
      <c r="D345" s="44">
        <f ca="1">'1_MS_Order_deal'!$BN345</f>
        <v>44751</v>
      </c>
      <c r="E345" s="6">
        <f ca="1">'1_MS_Order_deal'!$BO345</f>
        <v>10</v>
      </c>
      <c r="F345" s="6">
        <f ca="1">'1_MS_Order_deal'!$BP345</f>
        <v>216</v>
      </c>
      <c r="G345" s="6" cm="1">
        <f t="array" aca="1" ref="G345" ca="1">INDEX($AA$3:$AA$230,MATCH($C345&amp;$E345,$Y$3:$Y$230&amp;$Z$3:$Z$230,0))</f>
        <v>2</v>
      </c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</row>
    <row r="346" spans="2:19">
      <c r="B346" s="6">
        <f ca="1">'1_MS_Order_deal'!$BF346</f>
        <v>344</v>
      </c>
      <c r="C346" s="6" t="str">
        <f ca="1">'1_MS_Order_deal'!$BM346</f>
        <v>DC0819-001</v>
      </c>
      <c r="D346" s="44">
        <f ca="1">'1_MS_Order_deal'!$BN346</f>
        <v>44751</v>
      </c>
      <c r="E346" s="6">
        <f ca="1">'1_MS_Order_deal'!$BO346</f>
        <v>10.5</v>
      </c>
      <c r="F346" s="6">
        <f ca="1">'1_MS_Order_deal'!$BP346</f>
        <v>96</v>
      </c>
      <c r="G346" s="6" cm="1">
        <f t="array" aca="1" ref="G346" ca="1">INDEX($AA$3:$AA$230,MATCH($C346&amp;$E346,$Y$3:$Y$230&amp;$Z$3:$Z$230,0))</f>
        <v>1</v>
      </c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</row>
    <row r="347" spans="2:19">
      <c r="B347" s="6">
        <f ca="1">'1_MS_Order_deal'!$BF347</f>
        <v>345</v>
      </c>
      <c r="C347" s="6" t="str">
        <f ca="1">'1_MS_Order_deal'!$BM347</f>
        <v>DC0819-001</v>
      </c>
      <c r="D347" s="44">
        <f ca="1">'1_MS_Order_deal'!$BN347</f>
        <v>44751</v>
      </c>
      <c r="E347" s="6">
        <f ca="1">'1_MS_Order_deal'!$BO347</f>
        <v>11</v>
      </c>
      <c r="F347" s="6">
        <f ca="1">'1_MS_Order_deal'!$BP347</f>
        <v>198</v>
      </c>
      <c r="G347" s="6" cm="1">
        <f t="array" aca="1" ref="G347" ca="1">INDEX($AA$3:$AA$230,MATCH($C347&amp;$E347,$Y$3:$Y$230&amp;$Z$3:$Z$230,0))</f>
        <v>1</v>
      </c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</row>
    <row r="348" spans="2:19">
      <c r="B348" s="6">
        <f ca="1">'1_MS_Order_deal'!$BF348</f>
        <v>346</v>
      </c>
      <c r="C348" s="6" t="str">
        <f ca="1">'1_MS_Order_deal'!$BM348</f>
        <v>DC0819-001</v>
      </c>
      <c r="D348" s="44">
        <f ca="1">'1_MS_Order_deal'!$BN348</f>
        <v>44751</v>
      </c>
      <c r="E348" s="6">
        <f ca="1">'1_MS_Order_deal'!$BO348</f>
        <v>11.5</v>
      </c>
      <c r="F348" s="6">
        <f ca="1">'1_MS_Order_deal'!$BP348</f>
        <v>12</v>
      </c>
      <c r="G348" s="6" cm="1">
        <f t="array" aca="1" ref="G348" ca="1">INDEX($AA$3:$AA$230,MATCH($C348&amp;$E348,$Y$3:$Y$230&amp;$Z$3:$Z$230,0))</f>
        <v>0</v>
      </c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</row>
    <row r="349" spans="2:19">
      <c r="B349" s="6">
        <f ca="1">'1_MS_Order_deal'!$BF349</f>
        <v>347</v>
      </c>
      <c r="C349" s="6" t="str">
        <f ca="1">'1_MS_Order_deal'!$BM349</f>
        <v>DC0819-001</v>
      </c>
      <c r="D349" s="44">
        <f ca="1">'1_MS_Order_deal'!$BN349</f>
        <v>44751</v>
      </c>
      <c r="E349" s="6">
        <f ca="1">'1_MS_Order_deal'!$BO349</f>
        <v>12</v>
      </c>
      <c r="F349" s="6">
        <f ca="1">'1_MS_Order_deal'!$BP349</f>
        <v>132</v>
      </c>
      <c r="G349" s="6" cm="1">
        <f t="array" aca="1" ref="G349" ca="1">INDEX($AA$3:$AA$230,MATCH($C349&amp;$E349,$Y$3:$Y$230&amp;$Z$3:$Z$230,0))</f>
        <v>4</v>
      </c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</row>
    <row r="350" spans="2:19">
      <c r="B350" s="6">
        <f ca="1">'1_MS_Order_deal'!$BF350</f>
        <v>348</v>
      </c>
      <c r="C350" s="6" t="str">
        <f ca="1">'1_MS_Order_deal'!$BM350</f>
        <v>DC0819-001</v>
      </c>
      <c r="D350" s="44">
        <f ca="1">'1_MS_Order_deal'!$BN350</f>
        <v>44751</v>
      </c>
      <c r="E350" s="6">
        <f ca="1">'1_MS_Order_deal'!$BO350</f>
        <v>12.5</v>
      </c>
      <c r="F350" s="6">
        <f ca="1">'1_MS_Order_deal'!$BP350</f>
        <v>6</v>
      </c>
      <c r="G350" s="6" cm="1">
        <f t="array" aca="1" ref="G350" ca="1">INDEX($AA$3:$AA$230,MATCH($C350&amp;$E350,$Y$3:$Y$230&amp;$Z$3:$Z$230,0))</f>
        <v>0</v>
      </c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</row>
    <row r="351" spans="2:19">
      <c r="B351" s="6">
        <f ca="1">'1_MS_Order_deal'!$BF351</f>
        <v>349</v>
      </c>
      <c r="C351" s="6" t="str">
        <f ca="1">'1_MS_Order_deal'!$BM351</f>
        <v>DC0819-001</v>
      </c>
      <c r="D351" s="44">
        <f ca="1">'1_MS_Order_deal'!$BN351</f>
        <v>44751</v>
      </c>
      <c r="E351" s="6">
        <f ca="1">'1_MS_Order_deal'!$BO351</f>
        <v>13</v>
      </c>
      <c r="F351" s="6">
        <f ca="1">'1_MS_Order_deal'!$BP351</f>
        <v>6</v>
      </c>
      <c r="G351" s="6" cm="1">
        <f t="array" aca="1" ref="G351" ca="1">INDEX($AA$3:$AA$230,MATCH($C351&amp;$E351,$Y$3:$Y$230&amp;$Z$3:$Z$230,0))</f>
        <v>0</v>
      </c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</row>
    <row r="352" spans="2:19">
      <c r="B352" s="6">
        <f ca="1">'1_MS_Order_deal'!$BF352</f>
        <v>350</v>
      </c>
      <c r="C352" s="6" t="str">
        <f ca="1">'1_MS_Order_deal'!$BM352</f>
        <v>DR5952-810</v>
      </c>
      <c r="D352" s="44">
        <f ca="1">'1_MS_Order_deal'!$BN352</f>
        <v>44751</v>
      </c>
      <c r="E352" s="6">
        <f ca="1">'1_MS_Order_deal'!$BO352</f>
        <v>4</v>
      </c>
      <c r="F352" s="6">
        <f ca="1">'1_MS_Order_deal'!$BP352</f>
        <v>6</v>
      </c>
      <c r="G352" s="6" cm="1">
        <f t="array" aca="1" ref="G352" ca="1">INDEX($AA$3:$AA$230,MATCH($C352&amp;$E352,$Y$3:$Y$230&amp;$Z$3:$Z$230,0))</f>
        <v>0</v>
      </c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</row>
    <row r="353" spans="2:19">
      <c r="B353" s="6">
        <f ca="1">'1_MS_Order_deal'!$BF353</f>
        <v>351</v>
      </c>
      <c r="C353" s="6" t="str">
        <f ca="1">'1_MS_Order_deal'!$BM353</f>
        <v>DR5952-810</v>
      </c>
      <c r="D353" s="44">
        <f ca="1">'1_MS_Order_deal'!$BN353</f>
        <v>44751</v>
      </c>
      <c r="E353" s="6">
        <f ca="1">'1_MS_Order_deal'!$BO353</f>
        <v>4.5</v>
      </c>
      <c r="F353" s="6">
        <f ca="1">'1_MS_Order_deal'!$BP353</f>
        <v>6</v>
      </c>
      <c r="G353" s="6" cm="1">
        <f t="array" aca="1" ref="G353" ca="1">INDEX($AA$3:$AA$230,MATCH($C353&amp;$E353,$Y$3:$Y$230&amp;$Z$3:$Z$230,0))</f>
        <v>0</v>
      </c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</row>
    <row r="354" spans="2:19">
      <c r="B354" s="6">
        <f ca="1">'1_MS_Order_deal'!$BF354</f>
        <v>352</v>
      </c>
      <c r="C354" s="6" t="str">
        <f ca="1">'1_MS_Order_deal'!$BM354</f>
        <v>DR5952-810</v>
      </c>
      <c r="D354" s="44">
        <f ca="1">'1_MS_Order_deal'!$BN354</f>
        <v>44751</v>
      </c>
      <c r="E354" s="6">
        <f ca="1">'1_MS_Order_deal'!$BO354</f>
        <v>5</v>
      </c>
      <c r="F354" s="6">
        <f ca="1">'1_MS_Order_deal'!$BP354</f>
        <v>18</v>
      </c>
      <c r="G354" s="6" cm="1">
        <f t="array" aca="1" ref="G354" ca="1">INDEX($AA$3:$AA$230,MATCH($C354&amp;$E354,$Y$3:$Y$230&amp;$Z$3:$Z$230,0))</f>
        <v>1</v>
      </c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</row>
    <row r="355" spans="2:19">
      <c r="B355" s="6">
        <f ca="1">'1_MS_Order_deal'!$BF355</f>
        <v>353</v>
      </c>
      <c r="C355" s="6" t="str">
        <f ca="1">'1_MS_Order_deal'!$BM355</f>
        <v>DR5952-810</v>
      </c>
      <c r="D355" s="44">
        <f ca="1">'1_MS_Order_deal'!$BN355</f>
        <v>44751</v>
      </c>
      <c r="E355" s="6">
        <f ca="1">'1_MS_Order_deal'!$BO355</f>
        <v>5.5</v>
      </c>
      <c r="F355" s="6">
        <f ca="1">'1_MS_Order_deal'!$BP355</f>
        <v>24</v>
      </c>
      <c r="G355" s="6" cm="1">
        <f t="array" aca="1" ref="G355" ca="1">INDEX($AA$3:$AA$230,MATCH($C355&amp;$E355,$Y$3:$Y$230&amp;$Z$3:$Z$230,0))</f>
        <v>1</v>
      </c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</row>
    <row r="356" spans="2:19">
      <c r="B356" s="6">
        <f ca="1">'1_MS_Order_deal'!$BF356</f>
        <v>354</v>
      </c>
      <c r="C356" s="6" t="str">
        <f ca="1">'1_MS_Order_deal'!$BM356</f>
        <v>DR5952-810</v>
      </c>
      <c r="D356" s="44">
        <f ca="1">'1_MS_Order_deal'!$BN356</f>
        <v>44751</v>
      </c>
      <c r="E356" s="6">
        <f ca="1">'1_MS_Order_deal'!$BO356</f>
        <v>6</v>
      </c>
      <c r="F356" s="6">
        <f ca="1">'1_MS_Order_deal'!$BP356</f>
        <v>36</v>
      </c>
      <c r="G356" s="6" cm="1">
        <f t="array" aca="1" ref="G356" ca="1">INDEX($AA$3:$AA$230,MATCH($C356&amp;$E356,$Y$3:$Y$230&amp;$Z$3:$Z$230,0))</f>
        <v>0</v>
      </c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</row>
    <row r="357" spans="2:19">
      <c r="B357" s="6">
        <f ca="1">'1_MS_Order_deal'!$BF357</f>
        <v>355</v>
      </c>
      <c r="C357" s="6" t="str">
        <f ca="1">'1_MS_Order_deal'!$BM357</f>
        <v>DR5952-810</v>
      </c>
      <c r="D357" s="44">
        <f ca="1">'1_MS_Order_deal'!$BN357</f>
        <v>44751</v>
      </c>
      <c r="E357" s="6">
        <f ca="1">'1_MS_Order_deal'!$BO357</f>
        <v>6.5</v>
      </c>
      <c r="F357" s="6">
        <f ca="1">'1_MS_Order_deal'!$BP357</f>
        <v>60</v>
      </c>
      <c r="G357" s="6" cm="1">
        <f t="array" aca="1" ref="G357" ca="1">INDEX($AA$3:$AA$230,MATCH($C357&amp;$E357,$Y$3:$Y$230&amp;$Z$3:$Z$230,0))</f>
        <v>1</v>
      </c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</row>
    <row r="358" spans="2:19">
      <c r="B358" s="6">
        <f ca="1">'1_MS_Order_deal'!$BF358</f>
        <v>356</v>
      </c>
      <c r="C358" s="6" t="str">
        <f ca="1">'1_MS_Order_deal'!$BM358</f>
        <v>DR5952-810</v>
      </c>
      <c r="D358" s="44">
        <f ca="1">'1_MS_Order_deal'!$BN358</f>
        <v>44751</v>
      </c>
      <c r="E358" s="6">
        <f ca="1">'1_MS_Order_deal'!$BO358</f>
        <v>7</v>
      </c>
      <c r="F358" s="6">
        <f ca="1">'1_MS_Order_deal'!$BP358</f>
        <v>84</v>
      </c>
      <c r="G358" s="6" cm="1">
        <f t="array" aca="1" ref="G358" ca="1">INDEX($AA$3:$AA$230,MATCH($C358&amp;$E358,$Y$3:$Y$230&amp;$Z$3:$Z$230,0))</f>
        <v>12</v>
      </c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</row>
    <row r="359" spans="2:19">
      <c r="B359" s="6">
        <f ca="1">'1_MS_Order_deal'!$BF359</f>
        <v>357</v>
      </c>
      <c r="C359" s="6" t="str">
        <f ca="1">'1_MS_Order_deal'!$BM359</f>
        <v>DR5952-810</v>
      </c>
      <c r="D359" s="44">
        <f ca="1">'1_MS_Order_deal'!$BN359</f>
        <v>44751</v>
      </c>
      <c r="E359" s="6">
        <f ca="1">'1_MS_Order_deal'!$BO359</f>
        <v>7.5</v>
      </c>
      <c r="F359" s="6">
        <f ca="1">'1_MS_Order_deal'!$BP359</f>
        <v>72</v>
      </c>
      <c r="G359" s="6" cm="1">
        <f t="array" aca="1" ref="G359" ca="1">INDEX($AA$3:$AA$230,MATCH($C359&amp;$E359,$Y$3:$Y$230&amp;$Z$3:$Z$230,0))</f>
        <v>19</v>
      </c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</row>
    <row r="360" spans="2:19">
      <c r="B360" s="6">
        <f ca="1">'1_MS_Order_deal'!$BF360</f>
        <v>358</v>
      </c>
      <c r="C360" s="6" t="str">
        <f ca="1">'1_MS_Order_deal'!$BM360</f>
        <v>DR5952-810</v>
      </c>
      <c r="D360" s="44">
        <f ca="1">'1_MS_Order_deal'!$BN360</f>
        <v>44751</v>
      </c>
      <c r="E360" s="6">
        <f ca="1">'1_MS_Order_deal'!$BO360</f>
        <v>8</v>
      </c>
      <c r="F360" s="6">
        <f ca="1">'1_MS_Order_deal'!$BP360</f>
        <v>84</v>
      </c>
      <c r="G360" s="6" cm="1">
        <f t="array" aca="1" ref="G360" ca="1">INDEX($AA$3:$AA$230,MATCH($C360&amp;$E360,$Y$3:$Y$230&amp;$Z$3:$Z$230,0))</f>
        <v>1</v>
      </c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</row>
    <row r="361" spans="2:19">
      <c r="B361" s="6">
        <f ca="1">'1_MS_Order_deal'!$BF361</f>
        <v>359</v>
      </c>
      <c r="C361" s="6" t="str">
        <f ca="1">'1_MS_Order_deal'!$BM361</f>
        <v>DR5952-810</v>
      </c>
      <c r="D361" s="44">
        <f ca="1">'1_MS_Order_deal'!$BN361</f>
        <v>44751</v>
      </c>
      <c r="E361" s="6">
        <f ca="1">'1_MS_Order_deal'!$BO361</f>
        <v>8.5</v>
      </c>
      <c r="F361" s="6">
        <f ca="1">'1_MS_Order_deal'!$BP361</f>
        <v>72</v>
      </c>
      <c r="G361" s="6" cm="1">
        <f t="array" aca="1" ref="G361" ca="1">INDEX($AA$3:$AA$230,MATCH($C361&amp;$E361,$Y$3:$Y$230&amp;$Z$3:$Z$230,0))</f>
        <v>2</v>
      </c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</row>
    <row r="362" spans="2:19">
      <c r="B362" s="6">
        <f ca="1">'1_MS_Order_deal'!$BF362</f>
        <v>360</v>
      </c>
      <c r="C362" s="6" t="str">
        <f ca="1">'1_MS_Order_deal'!$BM362</f>
        <v>DR5952-810</v>
      </c>
      <c r="D362" s="44">
        <f ca="1">'1_MS_Order_deal'!$BN362</f>
        <v>44751</v>
      </c>
      <c r="E362" s="6">
        <f ca="1">'1_MS_Order_deal'!$BO362</f>
        <v>9</v>
      </c>
      <c r="F362" s="6">
        <f ca="1">'1_MS_Order_deal'!$BP362</f>
        <v>66</v>
      </c>
      <c r="G362" s="6" cm="1">
        <f t="array" aca="1" ref="G362" ca="1">INDEX($AA$3:$AA$230,MATCH($C362&amp;$E362,$Y$3:$Y$230&amp;$Z$3:$Z$230,0))</f>
        <v>4</v>
      </c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</row>
    <row r="363" spans="2:19">
      <c r="B363" s="6">
        <f ca="1">'1_MS_Order_deal'!$BF363</f>
        <v>361</v>
      </c>
      <c r="C363" s="6" t="str">
        <f ca="1">'1_MS_Order_deal'!$BM363</f>
        <v>DR5952-810</v>
      </c>
      <c r="D363" s="44">
        <f ca="1">'1_MS_Order_deal'!$BN363</f>
        <v>44751</v>
      </c>
      <c r="E363" s="6">
        <f ca="1">'1_MS_Order_deal'!$BO363</f>
        <v>9.5</v>
      </c>
      <c r="F363" s="6">
        <f ca="1">'1_MS_Order_deal'!$BP363</f>
        <v>66</v>
      </c>
      <c r="G363" s="6" cm="1">
        <f t="array" aca="1" ref="G363" ca="1">INDEX($AA$3:$AA$230,MATCH($C363&amp;$E363,$Y$3:$Y$230&amp;$Z$3:$Z$230,0))</f>
        <v>0</v>
      </c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</row>
    <row r="364" spans="2:19">
      <c r="B364" s="6">
        <f ca="1">'1_MS_Order_deal'!$BF364</f>
        <v>362</v>
      </c>
      <c r="C364" s="6" t="str">
        <f ca="1">'1_MS_Order_deal'!$BM364</f>
        <v>DR5952-810</v>
      </c>
      <c r="D364" s="44">
        <f ca="1">'1_MS_Order_deal'!$BN364</f>
        <v>44751</v>
      </c>
      <c r="E364" s="6">
        <f ca="1">'1_MS_Order_deal'!$BO364</f>
        <v>10</v>
      </c>
      <c r="F364" s="6">
        <f ca="1">'1_MS_Order_deal'!$BP364</f>
        <v>54</v>
      </c>
      <c r="G364" s="6" cm="1">
        <f t="array" aca="1" ref="G364" ca="1">INDEX($AA$3:$AA$230,MATCH($C364&amp;$E364,$Y$3:$Y$230&amp;$Z$3:$Z$230,0))</f>
        <v>4</v>
      </c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</row>
    <row r="365" spans="2:19">
      <c r="B365" s="6">
        <f ca="1">'1_MS_Order_deal'!$BF365</f>
        <v>363</v>
      </c>
      <c r="C365" s="6" t="str">
        <f ca="1">'1_MS_Order_deal'!$BM365</f>
        <v>DR5952-810</v>
      </c>
      <c r="D365" s="44">
        <f ca="1">'1_MS_Order_deal'!$BN365</f>
        <v>44751</v>
      </c>
      <c r="E365" s="6">
        <f ca="1">'1_MS_Order_deal'!$BO365</f>
        <v>10.5</v>
      </c>
      <c r="F365" s="6">
        <f ca="1">'1_MS_Order_deal'!$BP365</f>
        <v>42</v>
      </c>
      <c r="G365" s="6" cm="1">
        <f t="array" aca="1" ref="G365" ca="1">INDEX($AA$3:$AA$230,MATCH($C365&amp;$E365,$Y$3:$Y$230&amp;$Z$3:$Z$230,0))</f>
        <v>0</v>
      </c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</row>
    <row r="366" spans="2:19">
      <c r="B366" s="6">
        <f ca="1">'1_MS_Order_deal'!$BF366</f>
        <v>364</v>
      </c>
      <c r="C366" s="6" t="str">
        <f ca="1">'1_MS_Order_deal'!$BM366</f>
        <v>DR5952-810</v>
      </c>
      <c r="D366" s="44">
        <f ca="1">'1_MS_Order_deal'!$BN366</f>
        <v>44751</v>
      </c>
      <c r="E366" s="6">
        <f ca="1">'1_MS_Order_deal'!$BO366</f>
        <v>11</v>
      </c>
      <c r="F366" s="6">
        <f ca="1">'1_MS_Order_deal'!$BP366</f>
        <v>36</v>
      </c>
      <c r="G366" s="6" cm="1">
        <f t="array" aca="1" ref="G366" ca="1">INDEX($AA$3:$AA$230,MATCH($C366&amp;$E366,$Y$3:$Y$230&amp;$Z$3:$Z$230,0))</f>
        <v>1</v>
      </c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</row>
    <row r="367" spans="2:19">
      <c r="B367" s="6">
        <f ca="1">'1_MS_Order_deal'!$BF367</f>
        <v>365</v>
      </c>
      <c r="C367" s="6" t="str">
        <f ca="1">'1_MS_Order_deal'!$BM367</f>
        <v>DR5952-810</v>
      </c>
      <c r="D367" s="44">
        <f ca="1">'1_MS_Order_deal'!$BN367</f>
        <v>44751</v>
      </c>
      <c r="E367" s="6">
        <f ca="1">'1_MS_Order_deal'!$BO367</f>
        <v>11.5</v>
      </c>
      <c r="F367" s="6">
        <f ca="1">'1_MS_Order_deal'!$BP367</f>
        <v>18</v>
      </c>
      <c r="G367" s="6" cm="1">
        <f t="array" aca="1" ref="G367" ca="1">INDEX($AA$3:$AA$230,MATCH($C367&amp;$E367,$Y$3:$Y$230&amp;$Z$3:$Z$230,0))</f>
        <v>1</v>
      </c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</row>
    <row r="368" spans="2:19">
      <c r="B368" s="6">
        <f ca="1">'1_MS_Order_deal'!$BF368</f>
        <v>366</v>
      </c>
      <c r="C368" s="6" t="str">
        <f ca="1">'1_MS_Order_deal'!$BM368</f>
        <v>DR5952-810</v>
      </c>
      <c r="D368" s="44">
        <f ca="1">'1_MS_Order_deal'!$BN368</f>
        <v>44751</v>
      </c>
      <c r="E368" s="6">
        <f ca="1">'1_MS_Order_deal'!$BO368</f>
        <v>12</v>
      </c>
      <c r="F368" s="6">
        <f ca="1">'1_MS_Order_deal'!$BP368</f>
        <v>24</v>
      </c>
      <c r="G368" s="6" cm="1">
        <f t="array" aca="1" ref="G368" ca="1">INDEX($AA$3:$AA$230,MATCH($C368&amp;$E368,$Y$3:$Y$230&amp;$Z$3:$Z$230,0))</f>
        <v>0</v>
      </c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</row>
    <row r="369" spans="2:19">
      <c r="B369" s="6">
        <f ca="1">'1_MS_Order_deal'!$BF369</f>
        <v>367</v>
      </c>
      <c r="C369" s="6" t="str">
        <f ca="1">'1_MS_Order_deal'!$BM369</f>
        <v>DR5952-810</v>
      </c>
      <c r="D369" s="44">
        <f ca="1">'1_MS_Order_deal'!$BN369</f>
        <v>44751</v>
      </c>
      <c r="E369" s="6">
        <f ca="1">'1_MS_Order_deal'!$BO369</f>
        <v>13</v>
      </c>
      <c r="F369" s="6">
        <f ca="1">'1_MS_Order_deal'!$BP369</f>
        <v>12</v>
      </c>
      <c r="G369" s="6" cm="1">
        <f t="array" aca="1" ref="G369" ca="1">INDEX($AA$3:$AA$230,MATCH($C369&amp;$E369,$Y$3:$Y$230&amp;$Z$3:$Z$230,0))</f>
        <v>0</v>
      </c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</row>
    <row r="370" spans="2:19">
      <c r="B370" s="6">
        <f ca="1">'1_MS_Order_deal'!$BF370</f>
        <v>368</v>
      </c>
      <c r="C370" s="6" t="str">
        <f ca="1">'1_MS_Order_deal'!$BM370</f>
        <v>DJ5961-001</v>
      </c>
      <c r="D370" s="44">
        <f ca="1">'1_MS_Order_deal'!$BN370</f>
        <v>44751</v>
      </c>
      <c r="E370" s="6">
        <f ca="1">'1_MS_Order_deal'!$BO370</f>
        <v>6</v>
      </c>
      <c r="F370" s="6">
        <f ca="1">'1_MS_Order_deal'!$BP370</f>
        <v>30</v>
      </c>
      <c r="G370" s="6" cm="1">
        <f t="array" aca="1" ref="G370" ca="1">INDEX($AA$3:$AA$230,MATCH($C370&amp;$E370,$Y$3:$Y$230&amp;$Z$3:$Z$230,0))</f>
        <v>0</v>
      </c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</row>
    <row r="371" spans="2:19">
      <c r="B371" s="6">
        <f ca="1">'1_MS_Order_deal'!$BF371</f>
        <v>369</v>
      </c>
      <c r="C371" s="6" t="str">
        <f ca="1">'1_MS_Order_deal'!$BM371</f>
        <v>DJ5961-001</v>
      </c>
      <c r="D371" s="44">
        <f ca="1">'1_MS_Order_deal'!$BN371</f>
        <v>44751</v>
      </c>
      <c r="E371" s="6">
        <f ca="1">'1_MS_Order_deal'!$BO371</f>
        <v>6.5</v>
      </c>
      <c r="F371" s="6">
        <f ca="1">'1_MS_Order_deal'!$BP371</f>
        <v>66</v>
      </c>
      <c r="G371" s="6" cm="1">
        <f t="array" aca="1" ref="G371" ca="1">INDEX($AA$3:$AA$230,MATCH($C371&amp;$E371,$Y$3:$Y$230&amp;$Z$3:$Z$230,0))</f>
        <v>4</v>
      </c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</row>
    <row r="372" spans="2:19">
      <c r="B372" s="6">
        <f ca="1">'1_MS_Order_deal'!$BF372</f>
        <v>370</v>
      </c>
      <c r="C372" s="6" t="str">
        <f ca="1">'1_MS_Order_deal'!$BM372</f>
        <v>DJ5961-001</v>
      </c>
      <c r="D372" s="44">
        <f ca="1">'1_MS_Order_deal'!$BN372</f>
        <v>44751</v>
      </c>
      <c r="E372" s="6">
        <f ca="1">'1_MS_Order_deal'!$BO372</f>
        <v>7</v>
      </c>
      <c r="F372" s="6">
        <f ca="1">'1_MS_Order_deal'!$BP372</f>
        <v>90</v>
      </c>
      <c r="G372" s="6" cm="1">
        <f t="array" aca="1" ref="G372" ca="1">INDEX($AA$3:$AA$230,MATCH($C372&amp;$E372,$Y$3:$Y$230&amp;$Z$3:$Z$230,0))</f>
        <v>143</v>
      </c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</row>
    <row r="373" spans="2:19">
      <c r="B373" s="6">
        <f ca="1">'1_MS_Order_deal'!$BF373</f>
        <v>371</v>
      </c>
      <c r="C373" s="6" t="str">
        <f ca="1">'1_MS_Order_deal'!$BM373</f>
        <v>DJ5961-001</v>
      </c>
      <c r="D373" s="44">
        <f ca="1">'1_MS_Order_deal'!$BN373</f>
        <v>44751</v>
      </c>
      <c r="E373" s="6">
        <f ca="1">'1_MS_Order_deal'!$BO373</f>
        <v>7.5</v>
      </c>
      <c r="F373" s="6">
        <f ca="1">'1_MS_Order_deal'!$BP373</f>
        <v>84</v>
      </c>
      <c r="G373" s="6" cm="1">
        <f t="array" aca="1" ref="G373" ca="1">INDEX($AA$3:$AA$230,MATCH($C373&amp;$E373,$Y$3:$Y$230&amp;$Z$3:$Z$230,0))</f>
        <v>98</v>
      </c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</row>
    <row r="374" spans="2:19">
      <c r="B374" s="6">
        <f ca="1">'1_MS_Order_deal'!$BF374</f>
        <v>372</v>
      </c>
      <c r="C374" s="6" t="str">
        <f ca="1">'1_MS_Order_deal'!$BM374</f>
        <v>DJ5961-001</v>
      </c>
      <c r="D374" s="44">
        <f ca="1">'1_MS_Order_deal'!$BN374</f>
        <v>44751</v>
      </c>
      <c r="E374" s="6">
        <f ca="1">'1_MS_Order_deal'!$BO374</f>
        <v>8</v>
      </c>
      <c r="F374" s="6">
        <f ca="1">'1_MS_Order_deal'!$BP374</f>
        <v>90</v>
      </c>
      <c r="G374" s="6" cm="1">
        <f t="array" aca="1" ref="G374" ca="1">INDEX($AA$3:$AA$230,MATCH($C374&amp;$E374,$Y$3:$Y$230&amp;$Z$3:$Z$230,0))</f>
        <v>158</v>
      </c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</row>
    <row r="375" spans="2:19">
      <c r="B375" s="6">
        <f ca="1">'1_MS_Order_deal'!$BF375</f>
        <v>373</v>
      </c>
      <c r="C375" s="6" t="str">
        <f ca="1">'1_MS_Order_deal'!$BM375</f>
        <v>DJ5961-001</v>
      </c>
      <c r="D375" s="44">
        <f ca="1">'1_MS_Order_deal'!$BN375</f>
        <v>44751</v>
      </c>
      <c r="E375" s="6">
        <f ca="1">'1_MS_Order_deal'!$BO375</f>
        <v>8.5</v>
      </c>
      <c r="F375" s="6">
        <f ca="1">'1_MS_Order_deal'!$BP375</f>
        <v>96</v>
      </c>
      <c r="G375" s="6" cm="1">
        <f t="array" aca="1" ref="G375" ca="1">INDEX($AA$3:$AA$230,MATCH($C375&amp;$E375,$Y$3:$Y$230&amp;$Z$3:$Z$230,0))</f>
        <v>97</v>
      </c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</row>
    <row r="376" spans="2:19">
      <c r="B376" s="6">
        <f ca="1">'1_MS_Order_deal'!$BF376</f>
        <v>374</v>
      </c>
      <c r="C376" s="6" t="str">
        <f ca="1">'1_MS_Order_deal'!$BM376</f>
        <v>DJ5961-001</v>
      </c>
      <c r="D376" s="44">
        <f ca="1">'1_MS_Order_deal'!$BN376</f>
        <v>44751</v>
      </c>
      <c r="E376" s="6">
        <f ca="1">'1_MS_Order_deal'!$BO376</f>
        <v>9</v>
      </c>
      <c r="F376" s="6">
        <f ca="1">'1_MS_Order_deal'!$BP376</f>
        <v>96</v>
      </c>
      <c r="G376" s="6" cm="1">
        <f t="array" aca="1" ref="G376" ca="1">INDEX($AA$3:$AA$230,MATCH($C376&amp;$E376,$Y$3:$Y$230&amp;$Z$3:$Z$230,0))</f>
        <v>59</v>
      </c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</row>
    <row r="377" spans="2:19">
      <c r="B377" s="6">
        <f ca="1">'1_MS_Order_deal'!$BF377</f>
        <v>375</v>
      </c>
      <c r="C377" s="6" t="str">
        <f ca="1">'1_MS_Order_deal'!$BM377</f>
        <v>DJ5961-001</v>
      </c>
      <c r="D377" s="44">
        <f ca="1">'1_MS_Order_deal'!$BN377</f>
        <v>44751</v>
      </c>
      <c r="E377" s="6">
        <f ca="1">'1_MS_Order_deal'!$BO377</f>
        <v>9.5</v>
      </c>
      <c r="F377" s="6">
        <f ca="1">'1_MS_Order_deal'!$BP377</f>
        <v>96</v>
      </c>
      <c r="G377" s="6" cm="1">
        <f t="array" aca="1" ref="G377" ca="1">INDEX($AA$3:$AA$230,MATCH($C377&amp;$E377,$Y$3:$Y$230&amp;$Z$3:$Z$230,0))</f>
        <v>163</v>
      </c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</row>
    <row r="378" spans="2:19">
      <c r="B378" s="6">
        <f ca="1">'1_MS_Order_deal'!$BF378</f>
        <v>376</v>
      </c>
      <c r="C378" s="6" t="str">
        <f ca="1">'1_MS_Order_deal'!$BM378</f>
        <v>DJ5961-001</v>
      </c>
      <c r="D378" s="44">
        <f ca="1">'1_MS_Order_deal'!$BN378</f>
        <v>44751</v>
      </c>
      <c r="E378" s="6">
        <f ca="1">'1_MS_Order_deal'!$BO378</f>
        <v>10</v>
      </c>
      <c r="F378" s="6">
        <f ca="1">'1_MS_Order_deal'!$BP378</f>
        <v>96</v>
      </c>
      <c r="G378" s="6" cm="1">
        <f t="array" aca="1" ref="G378" ca="1">INDEX($AA$3:$AA$230,MATCH($C378&amp;$E378,$Y$3:$Y$230&amp;$Z$3:$Z$230,0))</f>
        <v>255</v>
      </c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</row>
    <row r="379" spans="2:19">
      <c r="B379" s="6">
        <f ca="1">'1_MS_Order_deal'!$BF379</f>
        <v>377</v>
      </c>
      <c r="C379" s="6" t="str">
        <f ca="1">'1_MS_Order_deal'!$BM379</f>
        <v>DJ5961-001</v>
      </c>
      <c r="D379" s="44">
        <f ca="1">'1_MS_Order_deal'!$BN379</f>
        <v>44751</v>
      </c>
      <c r="E379" s="6">
        <f ca="1">'1_MS_Order_deal'!$BO379</f>
        <v>10.5</v>
      </c>
      <c r="F379" s="6">
        <f ca="1">'1_MS_Order_deal'!$BP379</f>
        <v>84</v>
      </c>
      <c r="G379" s="6" cm="1">
        <f t="array" aca="1" ref="G379" ca="1">INDEX($AA$3:$AA$230,MATCH($C379&amp;$E379,$Y$3:$Y$230&amp;$Z$3:$Z$230,0))</f>
        <v>94</v>
      </c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</row>
    <row r="380" spans="2:19">
      <c r="B380" s="6">
        <f ca="1">'1_MS_Order_deal'!$BF380</f>
        <v>378</v>
      </c>
      <c r="C380" s="6" t="str">
        <f ca="1">'1_MS_Order_deal'!$BM380</f>
        <v>DJ5961-001</v>
      </c>
      <c r="D380" s="44">
        <f ca="1">'1_MS_Order_deal'!$BN380</f>
        <v>44751</v>
      </c>
      <c r="E380" s="6">
        <f ca="1">'1_MS_Order_deal'!$BO380</f>
        <v>11</v>
      </c>
      <c r="F380" s="6">
        <f ca="1">'1_MS_Order_deal'!$BP380</f>
        <v>72</v>
      </c>
      <c r="G380" s="6" cm="1">
        <f t="array" aca="1" ref="G380" ca="1">INDEX($AA$3:$AA$230,MATCH($C380&amp;$E380,$Y$3:$Y$230&amp;$Z$3:$Z$230,0))</f>
        <v>63</v>
      </c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</row>
    <row r="381" spans="2:19">
      <c r="B381" s="6">
        <f ca="1">'1_MS_Order_deal'!$BF381</f>
        <v>379</v>
      </c>
      <c r="C381" s="6" t="str">
        <f ca="1">'1_MS_Order_deal'!$BM381</f>
        <v>DJ5961-001</v>
      </c>
      <c r="D381" s="44">
        <f ca="1">'1_MS_Order_deal'!$BN381</f>
        <v>44751</v>
      </c>
      <c r="E381" s="6">
        <f ca="1">'1_MS_Order_deal'!$BO381</f>
        <v>11.5</v>
      </c>
      <c r="F381" s="6">
        <f ca="1">'1_MS_Order_deal'!$BP381</f>
        <v>66</v>
      </c>
      <c r="G381" s="6" cm="1">
        <f t="array" aca="1" ref="G381" ca="1">INDEX($AA$3:$AA$230,MATCH($C381&amp;$E381,$Y$3:$Y$230&amp;$Z$3:$Z$230,0))</f>
        <v>83</v>
      </c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</row>
    <row r="382" spans="2:19">
      <c r="B382" s="6">
        <f ca="1">'1_MS_Order_deal'!$BF382</f>
        <v>380</v>
      </c>
      <c r="C382" s="6" t="str">
        <f ca="1">'1_MS_Order_deal'!$BM382</f>
        <v>DJ5961-001</v>
      </c>
      <c r="D382" s="44">
        <f ca="1">'1_MS_Order_deal'!$BN382</f>
        <v>44751</v>
      </c>
      <c r="E382" s="6">
        <f ca="1">'1_MS_Order_deal'!$BO382</f>
        <v>12</v>
      </c>
      <c r="F382" s="6">
        <f ca="1">'1_MS_Order_deal'!$BP382</f>
        <v>48</v>
      </c>
      <c r="G382" s="6" cm="1">
        <f t="array" aca="1" ref="G382" ca="1">INDEX($AA$3:$AA$230,MATCH($C382&amp;$E382,$Y$3:$Y$230&amp;$Z$3:$Z$230,0))</f>
        <v>173</v>
      </c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</row>
    <row r="383" spans="2:19">
      <c r="B383" s="6">
        <f ca="1">'1_MS_Order_deal'!$BF383</f>
        <v>381</v>
      </c>
      <c r="C383" s="6" t="str">
        <f ca="1">'1_MS_Order_deal'!$BM383</f>
        <v>DJ5961-001</v>
      </c>
      <c r="D383" s="44">
        <f ca="1">'1_MS_Order_deal'!$BN383</f>
        <v>44751</v>
      </c>
      <c r="E383" s="6">
        <f ca="1">'1_MS_Order_deal'!$BO383</f>
        <v>12.5</v>
      </c>
      <c r="F383" s="6">
        <f ca="1">'1_MS_Order_deal'!$BP383</f>
        <v>24</v>
      </c>
      <c r="G383" s="6" cm="1">
        <f t="array" aca="1" ref="G383" ca="1">INDEX($AA$3:$AA$230,MATCH($C383&amp;$E383,$Y$3:$Y$230&amp;$Z$3:$Z$230,0))</f>
        <v>137</v>
      </c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</row>
    <row r="384" spans="2:19">
      <c r="B384" s="6">
        <f ca="1">'1_MS_Order_deal'!$BF384</f>
        <v>382</v>
      </c>
      <c r="C384" s="6" t="str">
        <f ca="1">'1_MS_Order_deal'!$BM384</f>
        <v>DJ5961-001</v>
      </c>
      <c r="D384" s="44">
        <f ca="1">'1_MS_Order_deal'!$BN384</f>
        <v>44751</v>
      </c>
      <c r="E384" s="6">
        <f ca="1">'1_MS_Order_deal'!$BO384</f>
        <v>13</v>
      </c>
      <c r="F384" s="6">
        <f ca="1">'1_MS_Order_deal'!$BP384</f>
        <v>12</v>
      </c>
      <c r="G384" s="6" cm="1">
        <f t="array" aca="1" ref="G384" ca="1">INDEX($AA$3:$AA$230,MATCH($C384&amp;$E384,$Y$3:$Y$230&amp;$Z$3:$Z$230,0))</f>
        <v>59</v>
      </c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</row>
    <row r="385" spans="2:19">
      <c r="B385" s="6">
        <f ca="1">'1_MS_Order_deal'!$BF385</f>
        <v>383</v>
      </c>
      <c r="C385" s="6" t="str">
        <f ca="1">'1_MS_Order_deal'!$BM385</f>
        <v>DJ5963-001</v>
      </c>
      <c r="D385" s="44">
        <f ca="1">'1_MS_Order_deal'!$BN385</f>
        <v>44751</v>
      </c>
      <c r="E385" s="6">
        <f ca="1">'1_MS_Order_deal'!$BO385</f>
        <v>6</v>
      </c>
      <c r="F385" s="6">
        <f ca="1">'1_MS_Order_deal'!$BP385</f>
        <v>4</v>
      </c>
      <c r="G385" s="6" cm="1">
        <f t="array" aca="1" ref="G385" ca="1">INDEX($AA$3:$AA$230,MATCH($C385&amp;$E385,$Y$3:$Y$230&amp;$Z$3:$Z$230,0))</f>
        <v>1</v>
      </c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</row>
    <row r="386" spans="2:19">
      <c r="B386" s="6">
        <f ca="1">'1_MS_Order_deal'!$BF386</f>
        <v>384</v>
      </c>
      <c r="C386" s="6" t="str">
        <f ca="1">'1_MS_Order_deal'!$BM386</f>
        <v>DJ5963-001</v>
      </c>
      <c r="D386" s="44">
        <f ca="1">'1_MS_Order_deal'!$BN386</f>
        <v>44751</v>
      </c>
      <c r="E386" s="6">
        <f ca="1">'1_MS_Order_deal'!$BO386</f>
        <v>6.5</v>
      </c>
      <c r="F386" s="6">
        <f ca="1">'1_MS_Order_deal'!$BP386</f>
        <v>134</v>
      </c>
      <c r="G386" s="6" cm="1">
        <f t="array" aca="1" ref="G386" ca="1">INDEX($AA$3:$AA$230,MATCH($C386&amp;$E386,$Y$3:$Y$230&amp;$Z$3:$Z$230,0))</f>
        <v>56</v>
      </c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</row>
    <row r="387" spans="2:19">
      <c r="B387" s="6">
        <f ca="1">'1_MS_Order_deal'!$BF387</f>
        <v>385</v>
      </c>
      <c r="C387" s="6" t="str">
        <f ca="1">'1_MS_Order_deal'!$BM387</f>
        <v>DJ5963-001</v>
      </c>
      <c r="D387" s="44">
        <f ca="1">'1_MS_Order_deal'!$BN387</f>
        <v>44751</v>
      </c>
      <c r="E387" s="6">
        <f ca="1">'1_MS_Order_deal'!$BO387</f>
        <v>7</v>
      </c>
      <c r="F387" s="6">
        <f ca="1">'1_MS_Order_deal'!$BP387</f>
        <v>282</v>
      </c>
      <c r="G387" s="6" cm="1">
        <f t="array" aca="1" ref="G387" ca="1">INDEX($AA$3:$AA$230,MATCH($C387&amp;$E387,$Y$3:$Y$230&amp;$Z$3:$Z$230,0))</f>
        <v>415</v>
      </c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</row>
    <row r="388" spans="2:19">
      <c r="B388" s="6">
        <f ca="1">'1_MS_Order_deal'!$BF388</f>
        <v>386</v>
      </c>
      <c r="C388" s="6" t="str">
        <f ca="1">'1_MS_Order_deal'!$BM388</f>
        <v>DJ5963-001</v>
      </c>
      <c r="D388" s="44">
        <f ca="1">'1_MS_Order_deal'!$BN388</f>
        <v>44751</v>
      </c>
      <c r="E388" s="6">
        <f ca="1">'1_MS_Order_deal'!$BO388</f>
        <v>7.5</v>
      </c>
      <c r="F388" s="6">
        <f ca="1">'1_MS_Order_deal'!$BP388</f>
        <v>204</v>
      </c>
      <c r="G388" s="6" cm="1">
        <f t="array" aca="1" ref="G388" ca="1">INDEX($AA$3:$AA$230,MATCH($C388&amp;$E388,$Y$3:$Y$230&amp;$Z$3:$Z$230,0))</f>
        <v>125</v>
      </c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</row>
    <row r="389" spans="2:19">
      <c r="B389" s="6">
        <f ca="1">'1_MS_Order_deal'!$BF389</f>
        <v>387</v>
      </c>
      <c r="C389" s="6" t="str">
        <f ca="1">'1_MS_Order_deal'!$BM389</f>
        <v>DJ5963-001</v>
      </c>
      <c r="D389" s="44">
        <f ca="1">'1_MS_Order_deal'!$BN389</f>
        <v>44751</v>
      </c>
      <c r="E389" s="6">
        <f ca="1">'1_MS_Order_deal'!$BO389</f>
        <v>8</v>
      </c>
      <c r="F389" s="6">
        <f ca="1">'1_MS_Order_deal'!$BP389</f>
        <v>309</v>
      </c>
      <c r="G389" s="6" cm="1">
        <f t="array" aca="1" ref="G389" ca="1">INDEX($AA$3:$AA$230,MATCH($C389&amp;$E389,$Y$3:$Y$230&amp;$Z$3:$Z$230,0))</f>
        <v>502</v>
      </c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</row>
    <row r="390" spans="2:19">
      <c r="B390" s="6">
        <f ca="1">'1_MS_Order_deal'!$BF390</f>
        <v>388</v>
      </c>
      <c r="C390" s="6" t="str">
        <f ca="1">'1_MS_Order_deal'!$BM390</f>
        <v>DJ5963-001</v>
      </c>
      <c r="D390" s="44">
        <f ca="1">'1_MS_Order_deal'!$BN390</f>
        <v>44751</v>
      </c>
      <c r="E390" s="6">
        <f ca="1">'1_MS_Order_deal'!$BO390</f>
        <v>8.5</v>
      </c>
      <c r="F390" s="6">
        <f ca="1">'1_MS_Order_deal'!$BP390</f>
        <v>371</v>
      </c>
      <c r="G390" s="6" cm="1">
        <f t="array" aca="1" ref="G390" ca="1">INDEX($AA$3:$AA$230,MATCH($C390&amp;$E390,$Y$3:$Y$230&amp;$Z$3:$Z$230,0))</f>
        <v>621</v>
      </c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</row>
    <row r="391" spans="2:19">
      <c r="B391" s="6">
        <f ca="1">'1_MS_Order_deal'!$BF391</f>
        <v>389</v>
      </c>
      <c r="C391" s="6" t="str">
        <f ca="1">'1_MS_Order_deal'!$BM391</f>
        <v>DJ5963-001</v>
      </c>
      <c r="D391" s="44">
        <f ca="1">'1_MS_Order_deal'!$BN391</f>
        <v>44751</v>
      </c>
      <c r="E391" s="6">
        <f ca="1">'1_MS_Order_deal'!$BO391</f>
        <v>9</v>
      </c>
      <c r="F391" s="6">
        <f ca="1">'1_MS_Order_deal'!$BP391</f>
        <v>225</v>
      </c>
      <c r="G391" s="6" cm="1">
        <f t="array" aca="1" ref="G391" ca="1">INDEX($AA$3:$AA$230,MATCH($C391&amp;$E391,$Y$3:$Y$230&amp;$Z$3:$Z$230,0))</f>
        <v>169</v>
      </c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</row>
    <row r="392" spans="2:19">
      <c r="B392" s="6">
        <f ca="1">'1_MS_Order_deal'!$BF392</f>
        <v>390</v>
      </c>
      <c r="C392" s="6" t="str">
        <f ca="1">'1_MS_Order_deal'!$BM392</f>
        <v>DJ5963-001</v>
      </c>
      <c r="D392" s="44">
        <f ca="1">'1_MS_Order_deal'!$BN392</f>
        <v>44751</v>
      </c>
      <c r="E392" s="6">
        <f ca="1">'1_MS_Order_deal'!$BO392</f>
        <v>9.5</v>
      </c>
      <c r="F392" s="6">
        <f ca="1">'1_MS_Order_deal'!$BP392</f>
        <v>522</v>
      </c>
      <c r="G392" s="6" cm="1">
        <f t="array" aca="1" ref="G392" ca="1">INDEX($AA$3:$AA$230,MATCH($C392&amp;$E392,$Y$3:$Y$230&amp;$Z$3:$Z$230,0))</f>
        <v>924</v>
      </c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</row>
    <row r="393" spans="2:19">
      <c r="B393" s="6">
        <f ca="1">'1_MS_Order_deal'!$BF393</f>
        <v>391</v>
      </c>
      <c r="C393" s="6" t="str">
        <f ca="1">'1_MS_Order_deal'!$BM393</f>
        <v>DJ5963-001</v>
      </c>
      <c r="D393" s="44">
        <f ca="1">'1_MS_Order_deal'!$BN393</f>
        <v>44751</v>
      </c>
      <c r="E393" s="6">
        <f ca="1">'1_MS_Order_deal'!$BO393</f>
        <v>10</v>
      </c>
      <c r="F393" s="6">
        <f ca="1">'1_MS_Order_deal'!$BP393</f>
        <v>519</v>
      </c>
      <c r="G393" s="6" cm="1">
        <f t="array" aca="1" ref="G393" ca="1">INDEX($AA$3:$AA$230,MATCH($C393&amp;$E393,$Y$3:$Y$230&amp;$Z$3:$Z$230,0))</f>
        <v>866</v>
      </c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</row>
    <row r="394" spans="2:19">
      <c r="B394" s="6">
        <f ca="1">'1_MS_Order_deal'!$BF394</f>
        <v>392</v>
      </c>
      <c r="C394" s="6" t="str">
        <f ca="1">'1_MS_Order_deal'!$BM394</f>
        <v>DJ5963-001</v>
      </c>
      <c r="D394" s="44">
        <f ca="1">'1_MS_Order_deal'!$BN394</f>
        <v>44751</v>
      </c>
      <c r="E394" s="6">
        <f ca="1">'1_MS_Order_deal'!$BO394</f>
        <v>10.5</v>
      </c>
      <c r="F394" s="6">
        <f ca="1">'1_MS_Order_deal'!$BP394</f>
        <v>215</v>
      </c>
      <c r="G394" s="6" cm="1">
        <f t="array" aca="1" ref="G394" ca="1">INDEX($AA$3:$AA$230,MATCH($C394&amp;$E394,$Y$3:$Y$230&amp;$Z$3:$Z$230,0))</f>
        <v>177</v>
      </c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</row>
    <row r="395" spans="2:19">
      <c r="B395" s="6">
        <f ca="1">'1_MS_Order_deal'!$BF395</f>
        <v>393</v>
      </c>
      <c r="C395" s="6" t="str">
        <f ca="1">'1_MS_Order_deal'!$BM395</f>
        <v>DJ5963-001</v>
      </c>
      <c r="D395" s="44">
        <f ca="1">'1_MS_Order_deal'!$BN395</f>
        <v>44751</v>
      </c>
      <c r="E395" s="6">
        <f ca="1">'1_MS_Order_deal'!$BO395</f>
        <v>11</v>
      </c>
      <c r="F395" s="6">
        <f ca="1">'1_MS_Order_deal'!$BP395</f>
        <v>226</v>
      </c>
      <c r="G395" s="6" cm="1">
        <f t="array" aca="1" ref="G395" ca="1">INDEX($AA$3:$AA$230,MATCH($C395&amp;$E395,$Y$3:$Y$230&amp;$Z$3:$Z$230,0))</f>
        <v>245</v>
      </c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</row>
    <row r="396" spans="2:19">
      <c r="B396" s="6">
        <f ca="1">'1_MS_Order_deal'!$BF396</f>
        <v>394</v>
      </c>
      <c r="C396" s="6" t="str">
        <f ca="1">'1_MS_Order_deal'!$BM396</f>
        <v>DJ5963-001</v>
      </c>
      <c r="D396" s="44">
        <f ca="1">'1_MS_Order_deal'!$BN396</f>
        <v>44751</v>
      </c>
      <c r="E396" s="6">
        <f ca="1">'1_MS_Order_deal'!$BO396</f>
        <v>11.5</v>
      </c>
      <c r="F396" s="6">
        <f ca="1">'1_MS_Order_deal'!$BP396</f>
        <v>103</v>
      </c>
      <c r="G396" s="6" cm="1">
        <f t="array" aca="1" ref="G396" ca="1">INDEX($AA$3:$AA$230,MATCH($C396&amp;$E396,$Y$3:$Y$230&amp;$Z$3:$Z$230,0))</f>
        <v>126</v>
      </c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</row>
    <row r="397" spans="2:19">
      <c r="B397" s="6">
        <f ca="1">'1_MS_Order_deal'!$BF397</f>
        <v>395</v>
      </c>
      <c r="C397" s="6" t="str">
        <f ca="1">'1_MS_Order_deal'!$BM397</f>
        <v>DJ5963-001</v>
      </c>
      <c r="D397" s="44">
        <f ca="1">'1_MS_Order_deal'!$BN397</f>
        <v>44751</v>
      </c>
      <c r="E397" s="6">
        <f ca="1">'1_MS_Order_deal'!$BO397</f>
        <v>12</v>
      </c>
      <c r="F397" s="6">
        <f ca="1">'1_MS_Order_deal'!$BP397</f>
        <v>215</v>
      </c>
      <c r="G397" s="6" cm="1">
        <f t="array" aca="1" ref="G397" ca="1">INDEX($AA$3:$AA$230,MATCH($C397&amp;$E397,$Y$3:$Y$230&amp;$Z$3:$Z$230,0))</f>
        <v>244</v>
      </c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</row>
    <row r="398" spans="2:19">
      <c r="B398" s="6">
        <f ca="1">'1_MS_Order_deal'!$BF398</f>
        <v>396</v>
      </c>
      <c r="C398" s="6" t="str">
        <f ca="1">'1_MS_Order_deal'!$BM398</f>
        <v>DJ5963-001</v>
      </c>
      <c r="D398" s="44">
        <f ca="1">'1_MS_Order_deal'!$BN398</f>
        <v>44751</v>
      </c>
      <c r="E398" s="6">
        <f ca="1">'1_MS_Order_deal'!$BO398</f>
        <v>12.5</v>
      </c>
      <c r="F398" s="6">
        <f ca="1">'1_MS_Order_deal'!$BP398</f>
        <v>31</v>
      </c>
      <c r="G398" s="6" cm="1">
        <f t="array" aca="1" ref="G398" ca="1">INDEX($AA$3:$AA$230,MATCH($C398&amp;$E398,$Y$3:$Y$230&amp;$Z$3:$Z$230,0))</f>
        <v>37</v>
      </c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</row>
    <row r="399" spans="2:19">
      <c r="B399" s="6">
        <f ca="1">'1_MS_Order_deal'!$BF399</f>
        <v>397</v>
      </c>
      <c r="C399" s="6" t="str">
        <f ca="1">'1_MS_Order_deal'!$BM399</f>
        <v>DJ5963-001</v>
      </c>
      <c r="D399" s="44">
        <f ca="1">'1_MS_Order_deal'!$BN399</f>
        <v>44751</v>
      </c>
      <c r="E399" s="6">
        <f ca="1">'1_MS_Order_deal'!$BO399</f>
        <v>13</v>
      </c>
      <c r="F399" s="6">
        <f ca="1">'1_MS_Order_deal'!$BP399</f>
        <v>6</v>
      </c>
      <c r="G399" s="6" cm="1">
        <f t="array" aca="1" ref="G399" ca="1">INDEX($AA$3:$AA$230,MATCH($C399&amp;$E399,$Y$3:$Y$230&amp;$Z$3:$Z$230,0))</f>
        <v>18</v>
      </c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</row>
    <row r="400" spans="2:19">
      <c r="B400" s="6">
        <f ca="1">'1_MS_Order_deal'!$BF400</f>
        <v>398</v>
      </c>
      <c r="C400" s="6" t="str">
        <f ca="1">'1_MS_Order_deal'!$BM400</f>
        <v>DA5640-001</v>
      </c>
      <c r="D400" s="44">
        <f ca="1">'1_MS_Order_deal'!$BN400</f>
        <v>44751</v>
      </c>
      <c r="E400" s="6">
        <f ca="1">'1_MS_Order_deal'!$BO400</f>
        <v>4</v>
      </c>
      <c r="F400" s="6">
        <f ca="1">'1_MS_Order_deal'!$BP400</f>
        <v>6</v>
      </c>
      <c r="G400" s="6" cm="1">
        <f t="array" aca="1" ref="G400" ca="1">INDEX($AA$3:$AA$230,MATCH($C400&amp;$E400,$Y$3:$Y$230&amp;$Z$3:$Z$230,0))</f>
        <v>5</v>
      </c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</row>
    <row r="401" spans="2:19">
      <c r="B401" s="6">
        <f ca="1">'1_MS_Order_deal'!$BF401</f>
        <v>399</v>
      </c>
      <c r="C401" s="6" t="str">
        <f ca="1">'1_MS_Order_deal'!$BM401</f>
        <v>DA5640-001</v>
      </c>
      <c r="D401" s="44">
        <f ca="1">'1_MS_Order_deal'!$BN401</f>
        <v>44751</v>
      </c>
      <c r="E401" s="6">
        <f ca="1">'1_MS_Order_deal'!$BO401</f>
        <v>4.5</v>
      </c>
      <c r="F401" s="6">
        <f ca="1">'1_MS_Order_deal'!$BP401</f>
        <v>6</v>
      </c>
      <c r="G401" s="6" cm="1">
        <f t="array" aca="1" ref="G401" ca="1">INDEX($AA$3:$AA$230,MATCH($C401&amp;$E401,$Y$3:$Y$230&amp;$Z$3:$Z$230,0))</f>
        <v>7</v>
      </c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</row>
    <row r="402" spans="2:19">
      <c r="B402" s="6">
        <f ca="1">'1_MS_Order_deal'!$BF402</f>
        <v>400</v>
      </c>
      <c r="C402" s="6" t="str">
        <f ca="1">'1_MS_Order_deal'!$BM402</f>
        <v>DA5640-001</v>
      </c>
      <c r="D402" s="44">
        <f ca="1">'1_MS_Order_deal'!$BN402</f>
        <v>44751</v>
      </c>
      <c r="E402" s="6">
        <f ca="1">'1_MS_Order_deal'!$BO402</f>
        <v>5</v>
      </c>
      <c r="F402" s="6">
        <f ca="1">'1_MS_Order_deal'!$BP402</f>
        <v>6</v>
      </c>
      <c r="G402" s="6" cm="1">
        <f t="array" aca="1" ref="G402" ca="1">INDEX($AA$3:$AA$230,MATCH($C402&amp;$E402,$Y$3:$Y$230&amp;$Z$3:$Z$230,0))</f>
        <v>8</v>
      </c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</row>
    <row r="403" spans="2:19">
      <c r="B403" s="6">
        <f ca="1">'1_MS_Order_deal'!$BF403</f>
        <v>401</v>
      </c>
      <c r="C403" s="6" t="str">
        <f ca="1">'1_MS_Order_deal'!$BM403</f>
        <v>DA5640-001</v>
      </c>
      <c r="D403" s="44">
        <f ca="1">'1_MS_Order_deal'!$BN403</f>
        <v>44751</v>
      </c>
      <c r="E403" s="6">
        <f ca="1">'1_MS_Order_deal'!$BO403</f>
        <v>5.5</v>
      </c>
      <c r="F403" s="6">
        <f ca="1">'1_MS_Order_deal'!$BP403</f>
        <v>6</v>
      </c>
      <c r="G403" s="6" cm="1">
        <f t="array" aca="1" ref="G403" ca="1">INDEX($AA$3:$AA$230,MATCH($C403&amp;$E403,$Y$3:$Y$230&amp;$Z$3:$Z$230,0))</f>
        <v>10</v>
      </c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</row>
    <row r="404" spans="2:19">
      <c r="B404" s="6">
        <f ca="1">'1_MS_Order_deal'!$BF404</f>
        <v>402</v>
      </c>
      <c r="C404" s="6" t="str">
        <f ca="1">'1_MS_Order_deal'!$BM404</f>
        <v>DA5640-001</v>
      </c>
      <c r="D404" s="44">
        <f ca="1">'1_MS_Order_deal'!$BN404</f>
        <v>44751</v>
      </c>
      <c r="E404" s="6">
        <f ca="1">'1_MS_Order_deal'!$BO404</f>
        <v>6</v>
      </c>
      <c r="F404" s="6">
        <f ca="1">'1_MS_Order_deal'!$BP404</f>
        <v>6</v>
      </c>
      <c r="G404" s="6" cm="1">
        <f t="array" aca="1" ref="G404" ca="1">INDEX($AA$3:$AA$230,MATCH($C404&amp;$E404,$Y$3:$Y$230&amp;$Z$3:$Z$230,0))</f>
        <v>6</v>
      </c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</row>
    <row r="405" spans="2:19">
      <c r="B405" s="6">
        <f ca="1">'1_MS_Order_deal'!$BF405</f>
        <v>403</v>
      </c>
      <c r="C405" s="6" t="str">
        <f ca="1">'1_MS_Order_deal'!$BM405</f>
        <v>DA5640-001</v>
      </c>
      <c r="D405" s="44">
        <f ca="1">'1_MS_Order_deal'!$BN405</f>
        <v>44751</v>
      </c>
      <c r="E405" s="6">
        <f ca="1">'1_MS_Order_deal'!$BO405</f>
        <v>6.5</v>
      </c>
      <c r="F405" s="6">
        <f ca="1">'1_MS_Order_deal'!$BP405</f>
        <v>18</v>
      </c>
      <c r="G405" s="6" cm="1">
        <f t="array" aca="1" ref="G405" ca="1">INDEX($AA$3:$AA$230,MATCH($C405&amp;$E405,$Y$3:$Y$230&amp;$Z$3:$Z$230,0))</f>
        <v>46</v>
      </c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</row>
    <row r="406" spans="2:19">
      <c r="B406" s="6">
        <f ca="1">'1_MS_Order_deal'!$BF406</f>
        <v>404</v>
      </c>
      <c r="C406" s="6" t="str">
        <f ca="1">'1_MS_Order_deal'!$BM406</f>
        <v>DA5640-001</v>
      </c>
      <c r="D406" s="44">
        <f ca="1">'1_MS_Order_deal'!$BN406</f>
        <v>44751</v>
      </c>
      <c r="E406" s="6">
        <f ca="1">'1_MS_Order_deal'!$BO406</f>
        <v>7</v>
      </c>
      <c r="F406" s="6">
        <f ca="1">'1_MS_Order_deal'!$BP406</f>
        <v>12</v>
      </c>
      <c r="G406" s="6" cm="1">
        <f t="array" aca="1" ref="G406" ca="1">INDEX($AA$3:$AA$230,MATCH($C406&amp;$E406,$Y$3:$Y$230&amp;$Z$3:$Z$230,0))</f>
        <v>274</v>
      </c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</row>
    <row r="407" spans="2:19">
      <c r="B407" s="6">
        <f ca="1">'1_MS_Order_deal'!$BF407</f>
        <v>405</v>
      </c>
      <c r="C407" s="6" t="str">
        <f ca="1">'1_MS_Order_deal'!$BM407</f>
        <v>DA5640-001</v>
      </c>
      <c r="D407" s="44">
        <f ca="1">'1_MS_Order_deal'!$BN407</f>
        <v>44751</v>
      </c>
      <c r="E407" s="6">
        <f ca="1">'1_MS_Order_deal'!$BO407</f>
        <v>7.5</v>
      </c>
      <c r="F407" s="6">
        <f ca="1">'1_MS_Order_deal'!$BP407</f>
        <v>12</v>
      </c>
      <c r="G407" s="6" cm="1">
        <f t="array" aca="1" ref="G407" ca="1">INDEX($AA$3:$AA$230,MATCH($C407&amp;$E407,$Y$3:$Y$230&amp;$Z$3:$Z$230,0))</f>
        <v>78</v>
      </c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</row>
    <row r="408" spans="2:19">
      <c r="B408" s="6">
        <f ca="1">'1_MS_Order_deal'!$BF408</f>
        <v>406</v>
      </c>
      <c r="C408" s="6" t="str">
        <f ca="1">'1_MS_Order_deal'!$BM408</f>
        <v>DA5640-001</v>
      </c>
      <c r="D408" s="44">
        <f ca="1">'1_MS_Order_deal'!$BN408</f>
        <v>44751</v>
      </c>
      <c r="E408" s="6">
        <f ca="1">'1_MS_Order_deal'!$BO408</f>
        <v>8</v>
      </c>
      <c r="F408" s="6">
        <f ca="1">'1_MS_Order_deal'!$BP408</f>
        <v>24</v>
      </c>
      <c r="G408" s="6" cm="1">
        <f t="array" aca="1" ref="G408" ca="1">INDEX($AA$3:$AA$230,MATCH($C408&amp;$E408,$Y$3:$Y$230&amp;$Z$3:$Z$230,0))</f>
        <v>3</v>
      </c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</row>
    <row r="409" spans="2:19">
      <c r="B409" s="6">
        <f ca="1">'1_MS_Order_deal'!$BF409</f>
        <v>407</v>
      </c>
      <c r="C409" s="6" t="str">
        <f ca="1">'1_MS_Order_deal'!$BM409</f>
        <v>DA5640-001</v>
      </c>
      <c r="D409" s="44">
        <f ca="1">'1_MS_Order_deal'!$BN409</f>
        <v>44751</v>
      </c>
      <c r="E409" s="6">
        <f ca="1">'1_MS_Order_deal'!$BO409</f>
        <v>8.5</v>
      </c>
      <c r="F409" s="6">
        <f ca="1">'1_MS_Order_deal'!$BP409</f>
        <v>24</v>
      </c>
      <c r="G409" s="6" cm="1">
        <f t="array" aca="1" ref="G409" ca="1">INDEX($AA$3:$AA$230,MATCH($C409&amp;$E409,$Y$3:$Y$230&amp;$Z$3:$Z$230,0))</f>
        <v>101</v>
      </c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</row>
    <row r="410" spans="2:19">
      <c r="B410" s="6">
        <f ca="1">'1_MS_Order_deal'!$BF410</f>
        <v>408</v>
      </c>
      <c r="C410" s="6" t="str">
        <f ca="1">'1_MS_Order_deal'!$BM410</f>
        <v>DA5640-001</v>
      </c>
      <c r="D410" s="44">
        <f ca="1">'1_MS_Order_deal'!$BN410</f>
        <v>44751</v>
      </c>
      <c r="E410" s="6">
        <f ca="1">'1_MS_Order_deal'!$BO410</f>
        <v>9</v>
      </c>
      <c r="F410" s="6">
        <f ca="1">'1_MS_Order_deal'!$BP410</f>
        <v>24</v>
      </c>
      <c r="G410" s="6" cm="1">
        <f t="array" aca="1" ref="G410" ca="1">INDEX($AA$3:$AA$230,MATCH($C410&amp;$E410,$Y$3:$Y$230&amp;$Z$3:$Z$230,0))</f>
        <v>71</v>
      </c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</row>
    <row r="411" spans="2:19">
      <c r="B411" s="6">
        <f ca="1">'1_MS_Order_deal'!$BF411</f>
        <v>409</v>
      </c>
      <c r="C411" s="6" t="str">
        <f ca="1">'1_MS_Order_deal'!$BM411</f>
        <v>DA5640-001</v>
      </c>
      <c r="D411" s="44">
        <f ca="1">'1_MS_Order_deal'!$BN411</f>
        <v>44751</v>
      </c>
      <c r="E411" s="6">
        <f ca="1">'1_MS_Order_deal'!$BO411</f>
        <v>9.5</v>
      </c>
      <c r="F411" s="6">
        <f ca="1">'1_MS_Order_deal'!$BP411</f>
        <v>36</v>
      </c>
      <c r="G411" s="6" cm="1">
        <f t="array" aca="1" ref="G411" ca="1">INDEX($AA$3:$AA$230,MATCH($C411&amp;$E411,$Y$3:$Y$230&amp;$Z$3:$Z$230,0))</f>
        <v>166</v>
      </c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</row>
    <row r="412" spans="2:19">
      <c r="B412" s="6">
        <f ca="1">'1_MS_Order_deal'!$BF412</f>
        <v>410</v>
      </c>
      <c r="C412" s="6" t="str">
        <f ca="1">'1_MS_Order_deal'!$BM412</f>
        <v>DA5640-001</v>
      </c>
      <c r="D412" s="44">
        <f ca="1">'1_MS_Order_deal'!$BN412</f>
        <v>44751</v>
      </c>
      <c r="E412" s="6">
        <f ca="1">'1_MS_Order_deal'!$BO412</f>
        <v>10</v>
      </c>
      <c r="F412" s="6">
        <f ca="1">'1_MS_Order_deal'!$BP412</f>
        <v>30</v>
      </c>
      <c r="G412" s="6" cm="1">
        <f t="array" aca="1" ref="G412" ca="1">INDEX($AA$3:$AA$230,MATCH($C412&amp;$E412,$Y$3:$Y$230&amp;$Z$3:$Z$230,0))</f>
        <v>57</v>
      </c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</row>
    <row r="413" spans="2:19">
      <c r="B413" s="6">
        <f ca="1">'1_MS_Order_deal'!$BF413</f>
        <v>411</v>
      </c>
      <c r="C413" s="6" t="str">
        <f ca="1">'1_MS_Order_deal'!$BM413</f>
        <v>DA5640-001</v>
      </c>
      <c r="D413" s="44">
        <f ca="1">'1_MS_Order_deal'!$BN413</f>
        <v>44751</v>
      </c>
      <c r="E413" s="6">
        <f ca="1">'1_MS_Order_deal'!$BO413</f>
        <v>10.5</v>
      </c>
      <c r="F413" s="6">
        <f ca="1">'1_MS_Order_deal'!$BP413</f>
        <v>18</v>
      </c>
      <c r="G413" s="6" cm="1">
        <f t="array" aca="1" ref="G413" ca="1">INDEX($AA$3:$AA$230,MATCH($C413&amp;$E413,$Y$3:$Y$230&amp;$Z$3:$Z$230,0))</f>
        <v>0</v>
      </c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</row>
    <row r="414" spans="2:19">
      <c r="B414" s="6">
        <f ca="1">'1_MS_Order_deal'!$BF414</f>
        <v>412</v>
      </c>
      <c r="C414" s="6" t="str">
        <f ca="1">'1_MS_Order_deal'!$BM414</f>
        <v>DA5640-001</v>
      </c>
      <c r="D414" s="44">
        <f ca="1">'1_MS_Order_deal'!$BN414</f>
        <v>44751</v>
      </c>
      <c r="E414" s="6">
        <f ca="1">'1_MS_Order_deal'!$BO414</f>
        <v>11</v>
      </c>
      <c r="F414" s="6">
        <f ca="1">'1_MS_Order_deal'!$BP414</f>
        <v>18</v>
      </c>
      <c r="G414" s="6" cm="1">
        <f t="array" aca="1" ref="G414" ca="1">INDEX($AA$3:$AA$230,MATCH($C414&amp;$E414,$Y$3:$Y$230&amp;$Z$3:$Z$230,0))</f>
        <v>255</v>
      </c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</row>
    <row r="415" spans="2:19">
      <c r="B415" s="6">
        <f ca="1">'1_MS_Order_deal'!$BF415</f>
        <v>413</v>
      </c>
      <c r="C415" s="6" t="str">
        <f ca="1">'1_MS_Order_deal'!$BM415</f>
        <v>DA5640-001</v>
      </c>
      <c r="D415" s="44">
        <f ca="1">'1_MS_Order_deal'!$BN415</f>
        <v>44751</v>
      </c>
      <c r="E415" s="6">
        <f ca="1">'1_MS_Order_deal'!$BO415</f>
        <v>11.5</v>
      </c>
      <c r="F415" s="6">
        <f ca="1">'1_MS_Order_deal'!$BP415</f>
        <v>12</v>
      </c>
      <c r="G415" s="6" cm="1">
        <f t="array" aca="1" ref="G415" ca="1">INDEX($AA$3:$AA$230,MATCH($C415&amp;$E415,$Y$3:$Y$230&amp;$Z$3:$Z$230,0))</f>
        <v>100</v>
      </c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</row>
    <row r="416" spans="2:19">
      <c r="B416" s="6">
        <f ca="1">'1_MS_Order_deal'!$BF416</f>
        <v>414</v>
      </c>
      <c r="C416" s="6" t="str">
        <f ca="1">'1_MS_Order_deal'!$BM416</f>
        <v>DA5640-001</v>
      </c>
      <c r="D416" s="44">
        <f ca="1">'1_MS_Order_deal'!$BN416</f>
        <v>44751</v>
      </c>
      <c r="E416" s="6">
        <f ca="1">'1_MS_Order_deal'!$BO416</f>
        <v>12</v>
      </c>
      <c r="F416" s="6">
        <f ca="1">'1_MS_Order_deal'!$BP416</f>
        <v>12</v>
      </c>
      <c r="G416" s="6" cm="1">
        <f t="array" aca="1" ref="G416" ca="1">INDEX($AA$3:$AA$230,MATCH($C416&amp;$E416,$Y$3:$Y$230&amp;$Z$3:$Z$230,0))</f>
        <v>0</v>
      </c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</row>
    <row r="417" spans="2:19">
      <c r="B417" s="6">
        <f ca="1">'1_MS_Order_deal'!$BF417</f>
        <v>415</v>
      </c>
      <c r="C417" s="6" t="str">
        <f ca="1">'1_MS_Order_deal'!$BM417</f>
        <v>DA5640-001</v>
      </c>
      <c r="D417" s="44">
        <f ca="1">'1_MS_Order_deal'!$BN417</f>
        <v>44751</v>
      </c>
      <c r="E417" s="6">
        <f ca="1">'1_MS_Order_deal'!$BO417</f>
        <v>12.5</v>
      </c>
      <c r="F417" s="6">
        <f ca="1">'1_MS_Order_deal'!$BP417</f>
        <v>6</v>
      </c>
      <c r="G417" s="6" cm="1">
        <f t="array" aca="1" ref="G417" ca="1">INDEX($AA$3:$AA$230,MATCH($C417&amp;$E417,$Y$3:$Y$230&amp;$Z$3:$Z$230,0))</f>
        <v>2</v>
      </c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</row>
    <row r="418" spans="2:19">
      <c r="B418" s="6">
        <f ca="1">'1_MS_Order_deal'!$BF418</f>
        <v>416</v>
      </c>
      <c r="C418" s="6" t="str">
        <f ca="1">'1_MS_Order_deal'!$BM418</f>
        <v>DA5640-001</v>
      </c>
      <c r="D418" s="44">
        <f ca="1">'1_MS_Order_deal'!$BN418</f>
        <v>44751</v>
      </c>
      <c r="E418" s="6">
        <f ca="1">'1_MS_Order_deal'!$BO418</f>
        <v>13</v>
      </c>
      <c r="F418" s="6">
        <f ca="1">'1_MS_Order_deal'!$BP418</f>
        <v>6</v>
      </c>
      <c r="G418" s="6" cm="1">
        <f t="array" aca="1" ref="G418" ca="1">INDEX($AA$3:$AA$230,MATCH($C418&amp;$E418,$Y$3:$Y$230&amp;$Z$3:$Z$230,0))</f>
        <v>0</v>
      </c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</row>
    <row r="419" spans="2:19">
      <c r="B419" s="6">
        <f ca="1">'1_MS_Order_deal'!$BF419</f>
        <v>417</v>
      </c>
      <c r="C419" s="6" t="str">
        <f ca="1">'1_MS_Order_deal'!$BM419</f>
        <v>DR5952-810</v>
      </c>
      <c r="D419" s="44">
        <f ca="1">'1_MS_Order_deal'!$BN419</f>
        <v>44758</v>
      </c>
      <c r="E419" s="6">
        <f ca="1">'1_MS_Order_deal'!$BO419</f>
        <v>4</v>
      </c>
      <c r="F419" s="6">
        <f ca="1">'1_MS_Order_deal'!$BP419</f>
        <v>12</v>
      </c>
      <c r="G419" s="6" cm="1">
        <f t="array" aca="1" ref="G419" ca="1">INDEX($AA$3:$AA$230,MATCH($C419&amp;$E419,$Y$3:$Y$230&amp;$Z$3:$Z$230,0))</f>
        <v>0</v>
      </c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</row>
    <row r="420" spans="2:19">
      <c r="B420" s="6">
        <f ca="1">'1_MS_Order_deal'!$BF420</f>
        <v>418</v>
      </c>
      <c r="C420" s="6" t="str">
        <f ca="1">'1_MS_Order_deal'!$BM420</f>
        <v>DR5952-810</v>
      </c>
      <c r="D420" s="44">
        <f ca="1">'1_MS_Order_deal'!$BN420</f>
        <v>44758</v>
      </c>
      <c r="E420" s="6">
        <f ca="1">'1_MS_Order_deal'!$BO420</f>
        <v>4.5</v>
      </c>
      <c r="F420" s="6">
        <f ca="1">'1_MS_Order_deal'!$BP420</f>
        <v>18</v>
      </c>
      <c r="G420" s="6" cm="1">
        <f t="array" aca="1" ref="G420" ca="1">INDEX($AA$3:$AA$230,MATCH($C420&amp;$E420,$Y$3:$Y$230&amp;$Z$3:$Z$230,0))</f>
        <v>0</v>
      </c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</row>
    <row r="421" spans="2:19">
      <c r="B421" s="6">
        <f ca="1">'1_MS_Order_deal'!$BF421</f>
        <v>419</v>
      </c>
      <c r="C421" s="6" t="str">
        <f ca="1">'1_MS_Order_deal'!$BM421</f>
        <v>DR5952-810</v>
      </c>
      <c r="D421" s="44">
        <f ca="1">'1_MS_Order_deal'!$BN421</f>
        <v>44758</v>
      </c>
      <c r="E421" s="6">
        <f ca="1">'1_MS_Order_deal'!$BO421</f>
        <v>5</v>
      </c>
      <c r="F421" s="6">
        <f ca="1">'1_MS_Order_deal'!$BP421</f>
        <v>30</v>
      </c>
      <c r="G421" s="6" cm="1">
        <f t="array" aca="1" ref="G421" ca="1">INDEX($AA$3:$AA$230,MATCH($C421&amp;$E421,$Y$3:$Y$230&amp;$Z$3:$Z$230,0))</f>
        <v>1</v>
      </c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</row>
    <row r="422" spans="2:19">
      <c r="B422" s="6">
        <f ca="1">'1_MS_Order_deal'!$BF422</f>
        <v>420</v>
      </c>
      <c r="C422" s="6" t="str">
        <f ca="1">'1_MS_Order_deal'!$BM422</f>
        <v>DR5952-810</v>
      </c>
      <c r="D422" s="44">
        <f ca="1">'1_MS_Order_deal'!$BN422</f>
        <v>44758</v>
      </c>
      <c r="E422" s="6">
        <f ca="1">'1_MS_Order_deal'!$BO422</f>
        <v>5.5</v>
      </c>
      <c r="F422" s="6">
        <f ca="1">'1_MS_Order_deal'!$BP422</f>
        <v>36</v>
      </c>
      <c r="G422" s="6" cm="1">
        <f t="array" aca="1" ref="G422" ca="1">INDEX($AA$3:$AA$230,MATCH($C422&amp;$E422,$Y$3:$Y$230&amp;$Z$3:$Z$230,0))</f>
        <v>1</v>
      </c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</row>
    <row r="423" spans="2:19">
      <c r="B423" s="6">
        <f ca="1">'1_MS_Order_deal'!$BF423</f>
        <v>421</v>
      </c>
      <c r="C423" s="6" t="str">
        <f ca="1">'1_MS_Order_deal'!$BM423</f>
        <v>DR5952-810</v>
      </c>
      <c r="D423" s="44">
        <f ca="1">'1_MS_Order_deal'!$BN423</f>
        <v>44758</v>
      </c>
      <c r="E423" s="6">
        <f ca="1">'1_MS_Order_deal'!$BO423</f>
        <v>6</v>
      </c>
      <c r="F423" s="6">
        <f ca="1">'1_MS_Order_deal'!$BP423</f>
        <v>42</v>
      </c>
      <c r="G423" s="6" cm="1">
        <f t="array" aca="1" ref="G423" ca="1">INDEX($AA$3:$AA$230,MATCH($C423&amp;$E423,$Y$3:$Y$230&amp;$Z$3:$Z$230,0))</f>
        <v>0</v>
      </c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</row>
    <row r="424" spans="2:19">
      <c r="B424" s="6">
        <f ca="1">'1_MS_Order_deal'!$BF424</f>
        <v>422</v>
      </c>
      <c r="C424" s="6" t="str">
        <f ca="1">'1_MS_Order_deal'!$BM424</f>
        <v>DR5952-810</v>
      </c>
      <c r="D424" s="44">
        <f ca="1">'1_MS_Order_deal'!$BN424</f>
        <v>44758</v>
      </c>
      <c r="E424" s="6">
        <f ca="1">'1_MS_Order_deal'!$BO424</f>
        <v>6.5</v>
      </c>
      <c r="F424" s="6">
        <f ca="1">'1_MS_Order_deal'!$BP424</f>
        <v>54</v>
      </c>
      <c r="G424" s="6" cm="1">
        <f t="array" aca="1" ref="G424" ca="1">INDEX($AA$3:$AA$230,MATCH($C424&amp;$E424,$Y$3:$Y$230&amp;$Z$3:$Z$230,0))</f>
        <v>1</v>
      </c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</row>
    <row r="425" spans="2:19">
      <c r="B425" s="6">
        <f ca="1">'1_MS_Order_deal'!$BF425</f>
        <v>423</v>
      </c>
      <c r="C425" s="6" t="str">
        <f ca="1">'1_MS_Order_deal'!$BM425</f>
        <v>DR5952-810</v>
      </c>
      <c r="D425" s="44">
        <f ca="1">'1_MS_Order_deal'!$BN425</f>
        <v>44758</v>
      </c>
      <c r="E425" s="6">
        <f ca="1">'1_MS_Order_deal'!$BO425</f>
        <v>7</v>
      </c>
      <c r="F425" s="6">
        <f ca="1">'1_MS_Order_deal'!$BP425</f>
        <v>72</v>
      </c>
      <c r="G425" s="6" cm="1">
        <f t="array" aca="1" ref="G425" ca="1">INDEX($AA$3:$AA$230,MATCH($C425&amp;$E425,$Y$3:$Y$230&amp;$Z$3:$Z$230,0))</f>
        <v>12</v>
      </c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</row>
    <row r="426" spans="2:19">
      <c r="B426" s="6">
        <f ca="1">'1_MS_Order_deal'!$BF426</f>
        <v>424</v>
      </c>
      <c r="C426" s="6" t="str">
        <f ca="1">'1_MS_Order_deal'!$BM426</f>
        <v>DR5952-810</v>
      </c>
      <c r="D426" s="44">
        <f ca="1">'1_MS_Order_deal'!$BN426</f>
        <v>44758</v>
      </c>
      <c r="E426" s="6">
        <f ca="1">'1_MS_Order_deal'!$BO426</f>
        <v>7.5</v>
      </c>
      <c r="F426" s="6">
        <f ca="1">'1_MS_Order_deal'!$BP426</f>
        <v>96</v>
      </c>
      <c r="G426" s="6" cm="1">
        <f t="array" aca="1" ref="G426" ca="1">INDEX($AA$3:$AA$230,MATCH($C426&amp;$E426,$Y$3:$Y$230&amp;$Z$3:$Z$230,0))</f>
        <v>19</v>
      </c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</row>
    <row r="427" spans="2:19">
      <c r="B427" s="6">
        <f ca="1">'1_MS_Order_deal'!$BF427</f>
        <v>425</v>
      </c>
      <c r="C427" s="6" t="str">
        <f ca="1">'1_MS_Order_deal'!$BM427</f>
        <v>DR5952-810</v>
      </c>
      <c r="D427" s="44">
        <f ca="1">'1_MS_Order_deal'!$BN427</f>
        <v>44758</v>
      </c>
      <c r="E427" s="6">
        <f ca="1">'1_MS_Order_deal'!$BO427</f>
        <v>8</v>
      </c>
      <c r="F427" s="6">
        <f ca="1">'1_MS_Order_deal'!$BP427</f>
        <v>144</v>
      </c>
      <c r="G427" s="6" cm="1">
        <f t="array" aca="1" ref="G427" ca="1">INDEX($AA$3:$AA$230,MATCH($C427&amp;$E427,$Y$3:$Y$230&amp;$Z$3:$Z$230,0))</f>
        <v>1</v>
      </c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</row>
    <row r="428" spans="2:19">
      <c r="B428" s="6">
        <f ca="1">'1_MS_Order_deal'!$BF428</f>
        <v>426</v>
      </c>
      <c r="C428" s="6" t="str">
        <f ca="1">'1_MS_Order_deal'!$BM428</f>
        <v>DR5952-810</v>
      </c>
      <c r="D428" s="44">
        <f ca="1">'1_MS_Order_deal'!$BN428</f>
        <v>44758</v>
      </c>
      <c r="E428" s="6">
        <f ca="1">'1_MS_Order_deal'!$BO428</f>
        <v>8.5</v>
      </c>
      <c r="F428" s="6">
        <f ca="1">'1_MS_Order_deal'!$BP428</f>
        <v>144</v>
      </c>
      <c r="G428" s="6" cm="1">
        <f t="array" aca="1" ref="G428" ca="1">INDEX($AA$3:$AA$230,MATCH($C428&amp;$E428,$Y$3:$Y$230&amp;$Z$3:$Z$230,0))</f>
        <v>2</v>
      </c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</row>
    <row r="429" spans="2:19">
      <c r="B429" s="6">
        <f ca="1">'1_MS_Order_deal'!$BF429</f>
        <v>427</v>
      </c>
      <c r="C429" s="6" t="str">
        <f ca="1">'1_MS_Order_deal'!$BM429</f>
        <v>DR5952-810</v>
      </c>
      <c r="D429" s="44">
        <f ca="1">'1_MS_Order_deal'!$BN429</f>
        <v>44758</v>
      </c>
      <c r="E429" s="6">
        <f ca="1">'1_MS_Order_deal'!$BO429</f>
        <v>9</v>
      </c>
      <c r="F429" s="6">
        <f ca="1">'1_MS_Order_deal'!$BP429</f>
        <v>150</v>
      </c>
      <c r="G429" s="6" cm="1">
        <f t="array" aca="1" ref="G429" ca="1">INDEX($AA$3:$AA$230,MATCH($C429&amp;$E429,$Y$3:$Y$230&amp;$Z$3:$Z$230,0))</f>
        <v>4</v>
      </c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</row>
    <row r="430" spans="2:19">
      <c r="B430" s="6">
        <f ca="1">'1_MS_Order_deal'!$BF430</f>
        <v>428</v>
      </c>
      <c r="C430" s="6" t="str">
        <f ca="1">'1_MS_Order_deal'!$BM430</f>
        <v>DR5952-810</v>
      </c>
      <c r="D430" s="44">
        <f ca="1">'1_MS_Order_deal'!$BN430</f>
        <v>44758</v>
      </c>
      <c r="E430" s="6">
        <f ca="1">'1_MS_Order_deal'!$BO430</f>
        <v>9.5</v>
      </c>
      <c r="F430" s="6">
        <f ca="1">'1_MS_Order_deal'!$BP430</f>
        <v>204</v>
      </c>
      <c r="G430" s="6" cm="1">
        <f t="array" aca="1" ref="G430" ca="1">INDEX($AA$3:$AA$230,MATCH($C430&amp;$E430,$Y$3:$Y$230&amp;$Z$3:$Z$230,0))</f>
        <v>0</v>
      </c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</row>
    <row r="431" spans="2:19">
      <c r="B431" s="6">
        <f ca="1">'1_MS_Order_deal'!$BF431</f>
        <v>429</v>
      </c>
      <c r="C431" s="6" t="str">
        <f ca="1">'1_MS_Order_deal'!$BM431</f>
        <v>DR5952-810</v>
      </c>
      <c r="D431" s="44">
        <f ca="1">'1_MS_Order_deal'!$BN431</f>
        <v>44758</v>
      </c>
      <c r="E431" s="6">
        <f ca="1">'1_MS_Order_deal'!$BO431</f>
        <v>10</v>
      </c>
      <c r="F431" s="6">
        <f ca="1">'1_MS_Order_deal'!$BP431</f>
        <v>156</v>
      </c>
      <c r="G431" s="6" cm="1">
        <f t="array" aca="1" ref="G431" ca="1">INDEX($AA$3:$AA$230,MATCH($C431&amp;$E431,$Y$3:$Y$230&amp;$Z$3:$Z$230,0))</f>
        <v>4</v>
      </c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</row>
    <row r="432" spans="2:19">
      <c r="B432" s="6">
        <f ca="1">'1_MS_Order_deal'!$BF432</f>
        <v>430</v>
      </c>
      <c r="C432" s="6" t="str">
        <f ca="1">'1_MS_Order_deal'!$BM432</f>
        <v>DR5952-810</v>
      </c>
      <c r="D432" s="44">
        <f ca="1">'1_MS_Order_deal'!$BN432</f>
        <v>44758</v>
      </c>
      <c r="E432" s="6">
        <f ca="1">'1_MS_Order_deal'!$BO432</f>
        <v>10.5</v>
      </c>
      <c r="F432" s="6">
        <f ca="1">'1_MS_Order_deal'!$BP432</f>
        <v>120</v>
      </c>
      <c r="G432" s="6" cm="1">
        <f t="array" aca="1" ref="G432" ca="1">INDEX($AA$3:$AA$230,MATCH($C432&amp;$E432,$Y$3:$Y$230&amp;$Z$3:$Z$230,0))</f>
        <v>0</v>
      </c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</row>
    <row r="433" spans="2:19">
      <c r="B433" s="6">
        <f ca="1">'1_MS_Order_deal'!$BF433</f>
        <v>431</v>
      </c>
      <c r="C433" s="6" t="str">
        <f ca="1">'1_MS_Order_deal'!$BM433</f>
        <v>DR5952-810</v>
      </c>
      <c r="D433" s="44">
        <f ca="1">'1_MS_Order_deal'!$BN433</f>
        <v>44758</v>
      </c>
      <c r="E433" s="6">
        <f ca="1">'1_MS_Order_deal'!$BO433</f>
        <v>11</v>
      </c>
      <c r="F433" s="6">
        <f ca="1">'1_MS_Order_deal'!$BP433</f>
        <v>114</v>
      </c>
      <c r="G433" s="6" cm="1">
        <f t="array" aca="1" ref="G433" ca="1">INDEX($AA$3:$AA$230,MATCH($C433&amp;$E433,$Y$3:$Y$230&amp;$Z$3:$Z$230,0))</f>
        <v>1</v>
      </c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</row>
    <row r="434" spans="2:19">
      <c r="B434" s="6">
        <f ca="1">'1_MS_Order_deal'!$BF434</f>
        <v>432</v>
      </c>
      <c r="C434" s="6" t="str">
        <f ca="1">'1_MS_Order_deal'!$BM434</f>
        <v>DR5952-810</v>
      </c>
      <c r="D434" s="44">
        <f ca="1">'1_MS_Order_deal'!$BN434</f>
        <v>44758</v>
      </c>
      <c r="E434" s="6">
        <f ca="1">'1_MS_Order_deal'!$BO434</f>
        <v>11.5</v>
      </c>
      <c r="F434" s="6">
        <f ca="1">'1_MS_Order_deal'!$BP434</f>
        <v>66</v>
      </c>
      <c r="G434" s="6" cm="1">
        <f t="array" aca="1" ref="G434" ca="1">INDEX($AA$3:$AA$230,MATCH($C434&amp;$E434,$Y$3:$Y$230&amp;$Z$3:$Z$230,0))</f>
        <v>1</v>
      </c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</row>
    <row r="435" spans="2:19">
      <c r="B435" s="6">
        <f ca="1">'1_MS_Order_deal'!$BF435</f>
        <v>433</v>
      </c>
      <c r="C435" s="6" t="str">
        <f ca="1">'1_MS_Order_deal'!$BM435</f>
        <v>DR5952-810</v>
      </c>
      <c r="D435" s="44">
        <f ca="1">'1_MS_Order_deal'!$BN435</f>
        <v>44758</v>
      </c>
      <c r="E435" s="6">
        <f ca="1">'1_MS_Order_deal'!$BO435</f>
        <v>12</v>
      </c>
      <c r="F435" s="6">
        <f ca="1">'1_MS_Order_deal'!$BP435</f>
        <v>60</v>
      </c>
      <c r="G435" s="6" cm="1">
        <f t="array" aca="1" ref="G435" ca="1">INDEX($AA$3:$AA$230,MATCH($C435&amp;$E435,$Y$3:$Y$230&amp;$Z$3:$Z$230,0))</f>
        <v>0</v>
      </c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</row>
    <row r="436" spans="2:19">
      <c r="B436" s="6">
        <f ca="1">'1_MS_Order_deal'!$BF436</f>
        <v>434</v>
      </c>
      <c r="C436" s="6" t="str">
        <f ca="1">'1_MS_Order_deal'!$BM436</f>
        <v>DR5952-810</v>
      </c>
      <c r="D436" s="44">
        <f ca="1">'1_MS_Order_deal'!$BN436</f>
        <v>44758</v>
      </c>
      <c r="E436" s="6">
        <f ca="1">'1_MS_Order_deal'!$BO436</f>
        <v>12.5</v>
      </c>
      <c r="F436" s="6">
        <f ca="1">'1_MS_Order_deal'!$BP436</f>
        <v>30</v>
      </c>
      <c r="G436" s="6" cm="1">
        <f t="array" aca="1" ref="G436" ca="1">INDEX($AA$3:$AA$230,MATCH($C436&amp;$E436,$Y$3:$Y$230&amp;$Z$3:$Z$230,0))</f>
        <v>0</v>
      </c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</row>
    <row r="437" spans="2:19">
      <c r="B437" s="6">
        <f ca="1">'1_MS_Order_deal'!$BF437</f>
        <v>435</v>
      </c>
      <c r="C437" s="6" t="str">
        <f ca="1">'1_MS_Order_deal'!$BM437</f>
        <v>DR5952-810</v>
      </c>
      <c r="D437" s="44">
        <f ca="1">'1_MS_Order_deal'!$BN437</f>
        <v>44758</v>
      </c>
      <c r="E437" s="6">
        <f ca="1">'1_MS_Order_deal'!$BO437</f>
        <v>13</v>
      </c>
      <c r="F437" s="6">
        <f ca="1">'1_MS_Order_deal'!$BP437</f>
        <v>36</v>
      </c>
      <c r="G437" s="6" cm="1">
        <f t="array" aca="1" ref="G437" ca="1">INDEX($AA$3:$AA$230,MATCH($C437&amp;$E437,$Y$3:$Y$230&amp;$Z$3:$Z$230,0))</f>
        <v>0</v>
      </c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</row>
    <row r="438" spans="2:19">
      <c r="B438" s="6">
        <f ca="1">'1_MS_Order_deal'!$BF438</f>
        <v>436</v>
      </c>
      <c r="C438" s="6" t="str">
        <f ca="1">'1_MS_Order_deal'!$BM438</f>
        <v>CV0852-004</v>
      </c>
      <c r="D438" s="44">
        <f ca="1">'1_MS_Order_deal'!$BN438</f>
        <v>44758</v>
      </c>
      <c r="E438" s="6">
        <f ca="1">'1_MS_Order_deal'!$BO438</f>
        <v>4</v>
      </c>
      <c r="F438" s="6">
        <f ca="1">'1_MS_Order_deal'!$BP438</f>
        <v>2</v>
      </c>
      <c r="G438" s="6" cm="1">
        <f t="array" aca="1" ref="G438" ca="1">INDEX($AA$3:$AA$230,MATCH($C438&amp;$E438,$Y$3:$Y$230&amp;$Z$3:$Z$230,0))</f>
        <v>0</v>
      </c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</row>
    <row r="439" spans="2:19">
      <c r="B439" s="6">
        <f ca="1">'1_MS_Order_deal'!$BF439</f>
        <v>437</v>
      </c>
      <c r="C439" s="6" t="str">
        <f ca="1">'1_MS_Order_deal'!$BM439</f>
        <v>CV0852-004</v>
      </c>
      <c r="D439" s="44">
        <f ca="1">'1_MS_Order_deal'!$BN439</f>
        <v>44758</v>
      </c>
      <c r="E439" s="6">
        <f ca="1">'1_MS_Order_deal'!$BO439</f>
        <v>4.5</v>
      </c>
      <c r="F439" s="6">
        <f ca="1">'1_MS_Order_deal'!$BP439</f>
        <v>1</v>
      </c>
      <c r="G439" s="6" cm="1">
        <f t="array" aca="1" ref="G439" ca="1">INDEX($AA$3:$AA$230,MATCH($C439&amp;$E439,$Y$3:$Y$230&amp;$Z$3:$Z$230,0))</f>
        <v>0</v>
      </c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</row>
    <row r="440" spans="2:19">
      <c r="B440" s="6">
        <f ca="1">'1_MS_Order_deal'!$BF440</f>
        <v>438</v>
      </c>
      <c r="C440" s="6" t="str">
        <f ca="1">'1_MS_Order_deal'!$BM440</f>
        <v>CV0852-004</v>
      </c>
      <c r="D440" s="44">
        <f ca="1">'1_MS_Order_deal'!$BN440</f>
        <v>44758</v>
      </c>
      <c r="E440" s="6">
        <f ca="1">'1_MS_Order_deal'!$BO440</f>
        <v>5</v>
      </c>
      <c r="F440" s="6">
        <f ca="1">'1_MS_Order_deal'!$BP440</f>
        <v>1</v>
      </c>
      <c r="G440" s="6" cm="1">
        <f t="array" aca="1" ref="G440" ca="1">INDEX($AA$3:$AA$230,MATCH($C440&amp;$E440,$Y$3:$Y$230&amp;$Z$3:$Z$230,0))</f>
        <v>0</v>
      </c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</row>
    <row r="441" spans="2:19">
      <c r="B441" s="6">
        <f ca="1">'1_MS_Order_deal'!$BF441</f>
        <v>439</v>
      </c>
      <c r="C441" s="6" t="str">
        <f ca="1">'1_MS_Order_deal'!$BM441</f>
        <v>CV0852-004</v>
      </c>
      <c r="D441" s="44">
        <f ca="1">'1_MS_Order_deal'!$BN441</f>
        <v>44758</v>
      </c>
      <c r="E441" s="6">
        <f ca="1">'1_MS_Order_deal'!$BO441</f>
        <v>5.5</v>
      </c>
      <c r="F441" s="6">
        <f ca="1">'1_MS_Order_deal'!$BP441</f>
        <v>1</v>
      </c>
      <c r="G441" s="6" cm="1">
        <f t="array" aca="1" ref="G441" ca="1">INDEX($AA$3:$AA$230,MATCH($C441&amp;$E441,$Y$3:$Y$230&amp;$Z$3:$Z$230,0))</f>
        <v>0</v>
      </c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</row>
    <row r="442" spans="2:19">
      <c r="B442" s="6">
        <f ca="1">'1_MS_Order_deal'!$BF442</f>
        <v>440</v>
      </c>
      <c r="C442" s="6" t="str">
        <f ca="1">'1_MS_Order_deal'!$BM442</f>
        <v>CV0852-004</v>
      </c>
      <c r="D442" s="44">
        <f ca="1">'1_MS_Order_deal'!$BN442</f>
        <v>44758</v>
      </c>
      <c r="E442" s="6">
        <f ca="1">'1_MS_Order_deal'!$BO442</f>
        <v>6</v>
      </c>
      <c r="F442" s="6">
        <f ca="1">'1_MS_Order_deal'!$BP442</f>
        <v>44</v>
      </c>
      <c r="G442" s="6" cm="1">
        <f t="array" aca="1" ref="G442" ca="1">INDEX($AA$3:$AA$230,MATCH($C442&amp;$E442,$Y$3:$Y$230&amp;$Z$3:$Z$230,0))</f>
        <v>24</v>
      </c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</row>
    <row r="443" spans="2:19">
      <c r="B443" s="6">
        <f ca="1">'1_MS_Order_deal'!$BF443</f>
        <v>441</v>
      </c>
      <c r="C443" s="6" t="str">
        <f ca="1">'1_MS_Order_deal'!$BM443</f>
        <v>CV0852-004</v>
      </c>
      <c r="D443" s="44">
        <f ca="1">'1_MS_Order_deal'!$BN443</f>
        <v>44758</v>
      </c>
      <c r="E443" s="6">
        <f ca="1">'1_MS_Order_deal'!$BO443</f>
        <v>6.5</v>
      </c>
      <c r="F443" s="6">
        <f ca="1">'1_MS_Order_deal'!$BP443</f>
        <v>87</v>
      </c>
      <c r="G443" s="6" cm="1">
        <f t="array" aca="1" ref="G443" ca="1">INDEX($AA$3:$AA$230,MATCH($C443&amp;$E443,$Y$3:$Y$230&amp;$Z$3:$Z$230,0))</f>
        <v>24</v>
      </c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</row>
    <row r="444" spans="2:19">
      <c r="B444" s="6">
        <f ca="1">'1_MS_Order_deal'!$BF444</f>
        <v>442</v>
      </c>
      <c r="C444" s="6" t="str">
        <f ca="1">'1_MS_Order_deal'!$BM444</f>
        <v>CV0852-004</v>
      </c>
      <c r="D444" s="44">
        <f ca="1">'1_MS_Order_deal'!$BN444</f>
        <v>44758</v>
      </c>
      <c r="E444" s="6">
        <f ca="1">'1_MS_Order_deal'!$BO444</f>
        <v>7</v>
      </c>
      <c r="F444" s="6">
        <f ca="1">'1_MS_Order_deal'!$BP444</f>
        <v>267</v>
      </c>
      <c r="G444" s="6" cm="1">
        <f t="array" aca="1" ref="G444" ca="1">INDEX($AA$3:$AA$230,MATCH($C444&amp;$E444,$Y$3:$Y$230&amp;$Z$3:$Z$230,0))</f>
        <v>168</v>
      </c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</row>
    <row r="445" spans="2:19">
      <c r="B445" s="6">
        <f ca="1">'1_MS_Order_deal'!$BF445</f>
        <v>443</v>
      </c>
      <c r="C445" s="6" t="str">
        <f ca="1">'1_MS_Order_deal'!$BM445</f>
        <v>CV0852-004</v>
      </c>
      <c r="D445" s="44">
        <f ca="1">'1_MS_Order_deal'!$BN445</f>
        <v>44758</v>
      </c>
      <c r="E445" s="6">
        <f ca="1">'1_MS_Order_deal'!$BO445</f>
        <v>7.5</v>
      </c>
      <c r="F445" s="6">
        <f ca="1">'1_MS_Order_deal'!$BP445</f>
        <v>133</v>
      </c>
      <c r="G445" s="6" cm="1">
        <f t="array" aca="1" ref="G445" ca="1">INDEX($AA$3:$AA$230,MATCH($C445&amp;$E445,$Y$3:$Y$230&amp;$Z$3:$Z$230,0))</f>
        <v>72</v>
      </c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</row>
    <row r="446" spans="2:19">
      <c r="B446" s="6">
        <f ca="1">'1_MS_Order_deal'!$BF446</f>
        <v>444</v>
      </c>
      <c r="C446" s="6" t="str">
        <f ca="1">'1_MS_Order_deal'!$BM446</f>
        <v>CV0852-004</v>
      </c>
      <c r="D446" s="44">
        <f ca="1">'1_MS_Order_deal'!$BN446</f>
        <v>44758</v>
      </c>
      <c r="E446" s="6">
        <f ca="1">'1_MS_Order_deal'!$BO446</f>
        <v>8</v>
      </c>
      <c r="F446" s="6">
        <f ca="1">'1_MS_Order_deal'!$BP446</f>
        <v>488</v>
      </c>
      <c r="G446" s="6" cm="1">
        <f t="array" aca="1" ref="G446" ca="1">INDEX($AA$3:$AA$230,MATCH($C446&amp;$E446,$Y$3:$Y$230&amp;$Z$3:$Z$230,0))</f>
        <v>228</v>
      </c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</row>
    <row r="447" spans="2:19">
      <c r="B447" s="6">
        <f ca="1">'1_MS_Order_deal'!$BF447</f>
        <v>445</v>
      </c>
      <c r="C447" s="6" t="str">
        <f ca="1">'1_MS_Order_deal'!$BM447</f>
        <v>CV0852-004</v>
      </c>
      <c r="D447" s="44">
        <f ca="1">'1_MS_Order_deal'!$BN447</f>
        <v>44758</v>
      </c>
      <c r="E447" s="6">
        <f ca="1">'1_MS_Order_deal'!$BO447</f>
        <v>8.5</v>
      </c>
      <c r="F447" s="6">
        <f ca="1">'1_MS_Order_deal'!$BP447</f>
        <v>535</v>
      </c>
      <c r="G447" s="6" cm="1">
        <f t="array" aca="1" ref="G447" ca="1">INDEX($AA$3:$AA$230,MATCH($C447&amp;$E447,$Y$3:$Y$230&amp;$Z$3:$Z$230,0))</f>
        <v>288</v>
      </c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</row>
    <row r="448" spans="2:19">
      <c r="B448" s="6">
        <f ca="1">'1_MS_Order_deal'!$BF448</f>
        <v>446</v>
      </c>
      <c r="C448" s="6" t="str">
        <f ca="1">'1_MS_Order_deal'!$BM448</f>
        <v>CV0852-004</v>
      </c>
      <c r="D448" s="44">
        <f ca="1">'1_MS_Order_deal'!$BN448</f>
        <v>44758</v>
      </c>
      <c r="E448" s="6">
        <f ca="1">'1_MS_Order_deal'!$BO448</f>
        <v>9</v>
      </c>
      <c r="F448" s="6">
        <f ca="1">'1_MS_Order_deal'!$BP448</f>
        <v>446</v>
      </c>
      <c r="G448" s="6" cm="1">
        <f t="array" aca="1" ref="G448" ca="1">INDEX($AA$3:$AA$230,MATCH($C448&amp;$E448,$Y$3:$Y$230&amp;$Z$3:$Z$230,0))</f>
        <v>216</v>
      </c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</row>
    <row r="449" spans="2:19">
      <c r="B449" s="6">
        <f ca="1">'1_MS_Order_deal'!$BF449</f>
        <v>447</v>
      </c>
      <c r="C449" s="6" t="str">
        <f ca="1">'1_MS_Order_deal'!$BM449</f>
        <v>CV0852-004</v>
      </c>
      <c r="D449" s="44">
        <f ca="1">'1_MS_Order_deal'!$BN449</f>
        <v>44758</v>
      </c>
      <c r="E449" s="6">
        <f ca="1">'1_MS_Order_deal'!$BO449</f>
        <v>9.5</v>
      </c>
      <c r="F449" s="6">
        <f ca="1">'1_MS_Order_deal'!$BP449</f>
        <v>621</v>
      </c>
      <c r="G449" s="6" cm="1">
        <f t="array" aca="1" ref="G449" ca="1">INDEX($AA$3:$AA$230,MATCH($C449&amp;$E449,$Y$3:$Y$230&amp;$Z$3:$Z$230,0))</f>
        <v>372</v>
      </c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</row>
    <row r="450" spans="2:19">
      <c r="B450" s="6">
        <f ca="1">'1_MS_Order_deal'!$BF450</f>
        <v>448</v>
      </c>
      <c r="C450" s="6" t="str">
        <f ca="1">'1_MS_Order_deal'!$BM450</f>
        <v>CV0852-004</v>
      </c>
      <c r="D450" s="44">
        <f ca="1">'1_MS_Order_deal'!$BN450</f>
        <v>44758</v>
      </c>
      <c r="E450" s="6">
        <f ca="1">'1_MS_Order_deal'!$BO450</f>
        <v>10</v>
      </c>
      <c r="F450" s="6">
        <f ca="1">'1_MS_Order_deal'!$BP450</f>
        <v>578</v>
      </c>
      <c r="G450" s="6" cm="1">
        <f t="array" aca="1" ref="G450" ca="1">INDEX($AA$3:$AA$230,MATCH($C450&amp;$E450,$Y$3:$Y$230&amp;$Z$3:$Z$230,0))</f>
        <v>324</v>
      </c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</row>
    <row r="451" spans="2:19">
      <c r="B451" s="6">
        <f ca="1">'1_MS_Order_deal'!$BF451</f>
        <v>449</v>
      </c>
      <c r="C451" s="6" t="str">
        <f ca="1">'1_MS_Order_deal'!$BM451</f>
        <v>CV0852-004</v>
      </c>
      <c r="D451" s="44">
        <f ca="1">'1_MS_Order_deal'!$BN451</f>
        <v>44758</v>
      </c>
      <c r="E451" s="6">
        <f ca="1">'1_MS_Order_deal'!$BO451</f>
        <v>10.5</v>
      </c>
      <c r="F451" s="6">
        <f ca="1">'1_MS_Order_deal'!$BP451</f>
        <v>267</v>
      </c>
      <c r="G451" s="6" cm="1">
        <f t="array" aca="1" ref="G451" ca="1">INDEX($AA$3:$AA$230,MATCH($C451&amp;$E451,$Y$3:$Y$230&amp;$Z$3:$Z$230,0))</f>
        <v>192</v>
      </c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</row>
    <row r="452" spans="2:19">
      <c r="B452" s="6">
        <f ca="1">'1_MS_Order_deal'!$BF452</f>
        <v>450</v>
      </c>
      <c r="C452" s="6" t="str">
        <f ca="1">'1_MS_Order_deal'!$BM452</f>
        <v>CV0852-004</v>
      </c>
      <c r="D452" s="44">
        <f ca="1">'1_MS_Order_deal'!$BN452</f>
        <v>44758</v>
      </c>
      <c r="E452" s="6">
        <f ca="1">'1_MS_Order_deal'!$BO452</f>
        <v>11</v>
      </c>
      <c r="F452" s="6">
        <f ca="1">'1_MS_Order_deal'!$BP452</f>
        <v>445</v>
      </c>
      <c r="G452" s="6" cm="1">
        <f t="array" aca="1" ref="G452" ca="1">INDEX($AA$3:$AA$230,MATCH($C452&amp;$E452,$Y$3:$Y$230&amp;$Z$3:$Z$230,0))</f>
        <v>378</v>
      </c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</row>
    <row r="453" spans="2:19">
      <c r="B453" s="6">
        <f ca="1">'1_MS_Order_deal'!$BF453</f>
        <v>451</v>
      </c>
      <c r="C453" s="6" t="str">
        <f ca="1">'1_MS_Order_deal'!$BM453</f>
        <v>CV0852-004</v>
      </c>
      <c r="D453" s="44">
        <f ca="1">'1_MS_Order_deal'!$BN453</f>
        <v>44758</v>
      </c>
      <c r="E453" s="6">
        <f ca="1">'1_MS_Order_deal'!$BO453</f>
        <v>11.5</v>
      </c>
      <c r="F453" s="6">
        <f ca="1">'1_MS_Order_deal'!$BP453</f>
        <v>177</v>
      </c>
      <c r="G453" s="6" cm="1">
        <f t="array" aca="1" ref="G453" ca="1">INDEX($AA$3:$AA$230,MATCH($C453&amp;$E453,$Y$3:$Y$230&amp;$Z$3:$Z$230,0))</f>
        <v>150</v>
      </c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</row>
    <row r="454" spans="2:19">
      <c r="B454" s="6">
        <f ca="1">'1_MS_Order_deal'!$BF454</f>
        <v>452</v>
      </c>
      <c r="C454" s="6" t="str">
        <f ca="1">'1_MS_Order_deal'!$BM454</f>
        <v>CV0852-004</v>
      </c>
      <c r="D454" s="44">
        <f ca="1">'1_MS_Order_deal'!$BN454</f>
        <v>44758</v>
      </c>
      <c r="E454" s="6">
        <f ca="1">'1_MS_Order_deal'!$BO454</f>
        <v>12</v>
      </c>
      <c r="F454" s="6">
        <f ca="1">'1_MS_Order_deal'!$BP454</f>
        <v>221</v>
      </c>
      <c r="G454" s="6" cm="1">
        <f t="array" aca="1" ref="G454" ca="1">INDEX($AA$3:$AA$230,MATCH($C454&amp;$E454,$Y$3:$Y$230&amp;$Z$3:$Z$230,0))</f>
        <v>168</v>
      </c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</row>
    <row r="455" spans="2:19">
      <c r="B455" s="6">
        <f ca="1">'1_MS_Order_deal'!$BF455</f>
        <v>453</v>
      </c>
      <c r="C455" s="6" t="str">
        <f ca="1">'1_MS_Order_deal'!$BM455</f>
        <v>CV0852-004</v>
      </c>
      <c r="D455" s="44">
        <f ca="1">'1_MS_Order_deal'!$BN455</f>
        <v>44758</v>
      </c>
      <c r="E455" s="6">
        <f ca="1">'1_MS_Order_deal'!$BO455</f>
        <v>12.5</v>
      </c>
      <c r="F455" s="6">
        <f ca="1">'1_MS_Order_deal'!$BP455</f>
        <v>87</v>
      </c>
      <c r="G455" s="6" cm="1">
        <f t="array" aca="1" ref="G455" ca="1">INDEX($AA$3:$AA$230,MATCH($C455&amp;$E455,$Y$3:$Y$230&amp;$Z$3:$Z$230,0))</f>
        <v>72</v>
      </c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</row>
    <row r="456" spans="2:19">
      <c r="B456" s="6">
        <f ca="1">'1_MS_Order_deal'!$BF456</f>
        <v>454</v>
      </c>
      <c r="C456" s="6" t="str">
        <f ca="1">'1_MS_Order_deal'!$BM456</f>
        <v>CV0852-004</v>
      </c>
      <c r="D456" s="44">
        <f ca="1">'1_MS_Order_deal'!$BN456</f>
        <v>44758</v>
      </c>
      <c r="E456" s="6">
        <f ca="1">'1_MS_Order_deal'!$BO456</f>
        <v>13</v>
      </c>
      <c r="F456" s="6">
        <f ca="1">'1_MS_Order_deal'!$BP456</f>
        <v>43</v>
      </c>
      <c r="G456" s="6" cm="1">
        <f t="array" aca="1" ref="G456" ca="1">INDEX($AA$3:$AA$230,MATCH($C456&amp;$E456,$Y$3:$Y$230&amp;$Z$3:$Z$230,0))</f>
        <v>36</v>
      </c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</row>
    <row r="457" spans="2:19">
      <c r="B457" s="6">
        <f ca="1">'1_MS_Order_deal'!$BF457</f>
        <v>455</v>
      </c>
      <c r="C457" s="6" t="str">
        <f ca="1">'1_MS_Order_deal'!$BM457</f>
        <v>DR5953-810</v>
      </c>
      <c r="D457" s="44">
        <f ca="1">'1_MS_Order_deal'!$BN457</f>
        <v>44758</v>
      </c>
      <c r="E457" s="6">
        <f ca="1">'1_MS_Order_deal'!$BO457</f>
        <v>4</v>
      </c>
      <c r="F457" s="6">
        <f ca="1">'1_MS_Order_deal'!$BP457</f>
        <v>12</v>
      </c>
      <c r="G457" s="6" cm="1">
        <f t="array" aca="1" ref="G457" ca="1">INDEX($AA$3:$AA$230,MATCH($C457&amp;$E457,$Y$3:$Y$230&amp;$Z$3:$Z$230,0))</f>
        <v>0</v>
      </c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</row>
    <row r="458" spans="2:19">
      <c r="B458" s="6">
        <f ca="1">'1_MS_Order_deal'!$BF458</f>
        <v>456</v>
      </c>
      <c r="C458" s="6" t="str">
        <f ca="1">'1_MS_Order_deal'!$BM458</f>
        <v>DR5953-810</v>
      </c>
      <c r="D458" s="44">
        <f ca="1">'1_MS_Order_deal'!$BN458</f>
        <v>44758</v>
      </c>
      <c r="E458" s="6">
        <f ca="1">'1_MS_Order_deal'!$BO458</f>
        <v>4.5</v>
      </c>
      <c r="F458" s="6">
        <f ca="1">'1_MS_Order_deal'!$BP458</f>
        <v>12</v>
      </c>
      <c r="G458" s="6" cm="1">
        <f t="array" aca="1" ref="G458" ca="1">INDEX($AA$3:$AA$230,MATCH($C458&amp;$E458,$Y$3:$Y$230&amp;$Z$3:$Z$230,0))</f>
        <v>0</v>
      </c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</row>
    <row r="459" spans="2:19">
      <c r="B459" s="6">
        <f ca="1">'1_MS_Order_deal'!$BF459</f>
        <v>457</v>
      </c>
      <c r="C459" s="6" t="str">
        <f ca="1">'1_MS_Order_deal'!$BM459</f>
        <v>DR5953-810</v>
      </c>
      <c r="D459" s="44">
        <f ca="1">'1_MS_Order_deal'!$BN459</f>
        <v>44758</v>
      </c>
      <c r="E459" s="6">
        <f ca="1">'1_MS_Order_deal'!$BO459</f>
        <v>5</v>
      </c>
      <c r="F459" s="6">
        <f ca="1">'1_MS_Order_deal'!$BP459</f>
        <v>30</v>
      </c>
      <c r="G459" s="6" cm="1">
        <f t="array" aca="1" ref="G459" ca="1">INDEX($AA$3:$AA$230,MATCH($C459&amp;$E459,$Y$3:$Y$230&amp;$Z$3:$Z$230,0))</f>
        <v>0</v>
      </c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</row>
    <row r="460" spans="2:19">
      <c r="B460" s="6">
        <f ca="1">'1_MS_Order_deal'!$BF460</f>
        <v>458</v>
      </c>
      <c r="C460" s="6" t="str">
        <f ca="1">'1_MS_Order_deal'!$BM460</f>
        <v>DR5953-810</v>
      </c>
      <c r="D460" s="44">
        <f ca="1">'1_MS_Order_deal'!$BN460</f>
        <v>44758</v>
      </c>
      <c r="E460" s="6">
        <f ca="1">'1_MS_Order_deal'!$BO460</f>
        <v>5.5</v>
      </c>
      <c r="F460" s="6">
        <f ca="1">'1_MS_Order_deal'!$BP460</f>
        <v>36</v>
      </c>
      <c r="G460" s="6" cm="1">
        <f t="array" aca="1" ref="G460" ca="1">INDEX($AA$3:$AA$230,MATCH($C460&amp;$E460,$Y$3:$Y$230&amp;$Z$3:$Z$230,0))</f>
        <v>1</v>
      </c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</row>
    <row r="461" spans="2:19">
      <c r="B461" s="6">
        <f ca="1">'1_MS_Order_deal'!$BF461</f>
        <v>459</v>
      </c>
      <c r="C461" s="6" t="str">
        <f ca="1">'1_MS_Order_deal'!$BM461</f>
        <v>DR5953-810</v>
      </c>
      <c r="D461" s="44">
        <f ca="1">'1_MS_Order_deal'!$BN461</f>
        <v>44758</v>
      </c>
      <c r="E461" s="6">
        <f ca="1">'1_MS_Order_deal'!$BO461</f>
        <v>6</v>
      </c>
      <c r="F461" s="6">
        <f ca="1">'1_MS_Order_deal'!$BP461</f>
        <v>42</v>
      </c>
      <c r="G461" s="6" cm="1">
        <f t="array" aca="1" ref="G461" ca="1">INDEX($AA$3:$AA$230,MATCH($C461&amp;$E461,$Y$3:$Y$230&amp;$Z$3:$Z$230,0))</f>
        <v>0</v>
      </c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</row>
    <row r="462" spans="2:19">
      <c r="B462" s="6">
        <f ca="1">'1_MS_Order_deal'!$BF462</f>
        <v>460</v>
      </c>
      <c r="C462" s="6" t="str">
        <f ca="1">'1_MS_Order_deal'!$BM462</f>
        <v>DR5953-810</v>
      </c>
      <c r="D462" s="44">
        <f ca="1">'1_MS_Order_deal'!$BN462</f>
        <v>44758</v>
      </c>
      <c r="E462" s="6">
        <f ca="1">'1_MS_Order_deal'!$BO462</f>
        <v>6.5</v>
      </c>
      <c r="F462" s="6">
        <f ca="1">'1_MS_Order_deal'!$BP462</f>
        <v>66</v>
      </c>
      <c r="G462" s="6" cm="1">
        <f t="array" aca="1" ref="G462" ca="1">INDEX($AA$3:$AA$230,MATCH($C462&amp;$E462,$Y$3:$Y$230&amp;$Z$3:$Z$230,0))</f>
        <v>0</v>
      </c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</row>
    <row r="463" spans="2:19">
      <c r="B463" s="6">
        <f ca="1">'1_MS_Order_deal'!$BF463</f>
        <v>461</v>
      </c>
      <c r="C463" s="6" t="str">
        <f ca="1">'1_MS_Order_deal'!$BM463</f>
        <v>DR5953-810</v>
      </c>
      <c r="D463" s="44">
        <f ca="1">'1_MS_Order_deal'!$BN463</f>
        <v>44758</v>
      </c>
      <c r="E463" s="6">
        <f ca="1">'1_MS_Order_deal'!$BO463</f>
        <v>7</v>
      </c>
      <c r="F463" s="6">
        <f ca="1">'1_MS_Order_deal'!$BP463</f>
        <v>72</v>
      </c>
      <c r="G463" s="6" cm="1">
        <f t="array" aca="1" ref="G463" ca="1">INDEX($AA$3:$AA$230,MATCH($C463&amp;$E463,$Y$3:$Y$230&amp;$Z$3:$Z$230,0))</f>
        <v>111</v>
      </c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</row>
    <row r="464" spans="2:19">
      <c r="B464" s="6">
        <f ca="1">'1_MS_Order_deal'!$BF464</f>
        <v>462</v>
      </c>
      <c r="C464" s="6" t="str">
        <f ca="1">'1_MS_Order_deal'!$BM464</f>
        <v>DR5953-810</v>
      </c>
      <c r="D464" s="44">
        <f ca="1">'1_MS_Order_deal'!$BN464</f>
        <v>44758</v>
      </c>
      <c r="E464" s="6">
        <f ca="1">'1_MS_Order_deal'!$BO464</f>
        <v>7.5</v>
      </c>
      <c r="F464" s="6">
        <f ca="1">'1_MS_Order_deal'!$BP464</f>
        <v>96</v>
      </c>
      <c r="G464" s="6" cm="1">
        <f t="array" aca="1" ref="G464" ca="1">INDEX($AA$3:$AA$230,MATCH($C464&amp;$E464,$Y$3:$Y$230&amp;$Z$3:$Z$230,0))</f>
        <v>81</v>
      </c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</row>
    <row r="465" spans="2:19">
      <c r="B465" s="6">
        <f ca="1">'1_MS_Order_deal'!$BF465</f>
        <v>463</v>
      </c>
      <c r="C465" s="6" t="str">
        <f ca="1">'1_MS_Order_deal'!$BM465</f>
        <v>DR5953-810</v>
      </c>
      <c r="D465" s="44">
        <f ca="1">'1_MS_Order_deal'!$BN465</f>
        <v>44758</v>
      </c>
      <c r="E465" s="6">
        <f ca="1">'1_MS_Order_deal'!$BO465</f>
        <v>8</v>
      </c>
      <c r="F465" s="6">
        <f ca="1">'1_MS_Order_deal'!$BP465</f>
        <v>150</v>
      </c>
      <c r="G465" s="6" cm="1">
        <f t="array" aca="1" ref="G465" ca="1">INDEX($AA$3:$AA$230,MATCH($C465&amp;$E465,$Y$3:$Y$230&amp;$Z$3:$Z$230,0))</f>
        <v>0</v>
      </c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</row>
    <row r="466" spans="2:19">
      <c r="B466" s="6">
        <f ca="1">'1_MS_Order_deal'!$BF466</f>
        <v>464</v>
      </c>
      <c r="C466" s="6" t="str">
        <f ca="1">'1_MS_Order_deal'!$BM466</f>
        <v>DR5953-810</v>
      </c>
      <c r="D466" s="44">
        <f ca="1">'1_MS_Order_deal'!$BN466</f>
        <v>44758</v>
      </c>
      <c r="E466" s="6">
        <f ca="1">'1_MS_Order_deal'!$BO466</f>
        <v>8.5</v>
      </c>
      <c r="F466" s="6">
        <f ca="1">'1_MS_Order_deal'!$BP466</f>
        <v>186</v>
      </c>
      <c r="G466" s="6" cm="1">
        <f t="array" aca="1" ref="G466" ca="1">INDEX($AA$3:$AA$230,MATCH($C466&amp;$E466,$Y$3:$Y$230&amp;$Z$3:$Z$230,0))</f>
        <v>0</v>
      </c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</row>
    <row r="467" spans="2:19">
      <c r="B467" s="6">
        <f ca="1">'1_MS_Order_deal'!$BF467</f>
        <v>465</v>
      </c>
      <c r="C467" s="6" t="str">
        <f ca="1">'1_MS_Order_deal'!$BM467</f>
        <v>DR5953-810</v>
      </c>
      <c r="D467" s="44">
        <f ca="1">'1_MS_Order_deal'!$BN467</f>
        <v>44758</v>
      </c>
      <c r="E467" s="6">
        <f ca="1">'1_MS_Order_deal'!$BO467</f>
        <v>9</v>
      </c>
      <c r="F467" s="6">
        <f ca="1">'1_MS_Order_deal'!$BP467</f>
        <v>186</v>
      </c>
      <c r="G467" s="6" cm="1">
        <f t="array" aca="1" ref="G467" ca="1">INDEX($AA$3:$AA$230,MATCH($C467&amp;$E467,$Y$3:$Y$230&amp;$Z$3:$Z$230,0))</f>
        <v>0</v>
      </c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</row>
    <row r="468" spans="2:19">
      <c r="B468" s="6">
        <f ca="1">'1_MS_Order_deal'!$BF468</f>
        <v>466</v>
      </c>
      <c r="C468" s="6" t="str">
        <f ca="1">'1_MS_Order_deal'!$BM468</f>
        <v>DR5953-810</v>
      </c>
      <c r="D468" s="44">
        <f ca="1">'1_MS_Order_deal'!$BN468</f>
        <v>44758</v>
      </c>
      <c r="E468" s="6">
        <f ca="1">'1_MS_Order_deal'!$BO468</f>
        <v>9.5</v>
      </c>
      <c r="F468" s="6">
        <f ca="1">'1_MS_Order_deal'!$BP468</f>
        <v>234</v>
      </c>
      <c r="G468" s="6" cm="1">
        <f t="array" aca="1" ref="G468" ca="1">INDEX($AA$3:$AA$230,MATCH($C468&amp;$E468,$Y$3:$Y$230&amp;$Z$3:$Z$230,0))</f>
        <v>2</v>
      </c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</row>
    <row r="469" spans="2:19">
      <c r="B469" s="6">
        <f ca="1">'1_MS_Order_deal'!$BF469</f>
        <v>467</v>
      </c>
      <c r="C469" s="6" t="str">
        <f ca="1">'1_MS_Order_deal'!$BM469</f>
        <v>DR5953-810</v>
      </c>
      <c r="D469" s="44">
        <f ca="1">'1_MS_Order_deal'!$BN469</f>
        <v>44758</v>
      </c>
      <c r="E469" s="6">
        <f ca="1">'1_MS_Order_deal'!$BO469</f>
        <v>10</v>
      </c>
      <c r="F469" s="6">
        <f ca="1">'1_MS_Order_deal'!$BP469</f>
        <v>204</v>
      </c>
      <c r="G469" s="6" cm="1">
        <f t="array" aca="1" ref="G469" ca="1">INDEX($AA$3:$AA$230,MATCH($C469&amp;$E469,$Y$3:$Y$230&amp;$Z$3:$Z$230,0))</f>
        <v>0</v>
      </c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</row>
    <row r="470" spans="2:19">
      <c r="B470" s="6">
        <f ca="1">'1_MS_Order_deal'!$BF470</f>
        <v>468</v>
      </c>
      <c r="C470" s="6" t="str">
        <f ca="1">'1_MS_Order_deal'!$BM470</f>
        <v>DR5953-810</v>
      </c>
      <c r="D470" s="44">
        <f ca="1">'1_MS_Order_deal'!$BN470</f>
        <v>44758</v>
      </c>
      <c r="E470" s="6">
        <f ca="1">'1_MS_Order_deal'!$BO470</f>
        <v>10.5</v>
      </c>
      <c r="F470" s="6">
        <f ca="1">'1_MS_Order_deal'!$BP470</f>
        <v>144</v>
      </c>
      <c r="G470" s="6" cm="1">
        <f t="array" aca="1" ref="G470" ca="1">INDEX($AA$3:$AA$230,MATCH($C470&amp;$E470,$Y$3:$Y$230&amp;$Z$3:$Z$230,0))</f>
        <v>66</v>
      </c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</row>
    <row r="471" spans="2:19">
      <c r="B471" s="6">
        <f ca="1">'1_MS_Order_deal'!$BF471</f>
        <v>469</v>
      </c>
      <c r="C471" s="6" t="str">
        <f ca="1">'1_MS_Order_deal'!$BM471</f>
        <v>DR5953-810</v>
      </c>
      <c r="D471" s="44">
        <f ca="1">'1_MS_Order_deal'!$BN471</f>
        <v>44758</v>
      </c>
      <c r="E471" s="6">
        <f ca="1">'1_MS_Order_deal'!$BO471</f>
        <v>11</v>
      </c>
      <c r="F471" s="6">
        <f ca="1">'1_MS_Order_deal'!$BP471</f>
        <v>138</v>
      </c>
      <c r="G471" s="6" cm="1">
        <f t="array" aca="1" ref="G471" ca="1">INDEX($AA$3:$AA$230,MATCH($C471&amp;$E471,$Y$3:$Y$230&amp;$Z$3:$Z$230,0))</f>
        <v>0</v>
      </c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</row>
    <row r="472" spans="2:19">
      <c r="B472" s="6">
        <f ca="1">'1_MS_Order_deal'!$BF472</f>
        <v>470</v>
      </c>
      <c r="C472" s="6" t="str">
        <f ca="1">'1_MS_Order_deal'!$BM472</f>
        <v>DR5953-810</v>
      </c>
      <c r="D472" s="44">
        <f ca="1">'1_MS_Order_deal'!$BN472</f>
        <v>44758</v>
      </c>
      <c r="E472" s="6">
        <f ca="1">'1_MS_Order_deal'!$BO472</f>
        <v>11.5</v>
      </c>
      <c r="F472" s="6">
        <f ca="1">'1_MS_Order_deal'!$BP472</f>
        <v>66</v>
      </c>
      <c r="G472" s="6" cm="1">
        <f t="array" aca="1" ref="G472" ca="1">INDEX($AA$3:$AA$230,MATCH($C472&amp;$E472,$Y$3:$Y$230&amp;$Z$3:$Z$230,0))</f>
        <v>0</v>
      </c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</row>
    <row r="473" spans="2:19">
      <c r="B473" s="6">
        <f ca="1">'1_MS_Order_deal'!$BF473</f>
        <v>471</v>
      </c>
      <c r="C473" s="6" t="str">
        <f ca="1">'1_MS_Order_deal'!$BM473</f>
        <v>DR5953-810</v>
      </c>
      <c r="D473" s="44">
        <f ca="1">'1_MS_Order_deal'!$BN473</f>
        <v>44758</v>
      </c>
      <c r="E473" s="6">
        <f ca="1">'1_MS_Order_deal'!$BO473</f>
        <v>12</v>
      </c>
      <c r="F473" s="6">
        <f ca="1">'1_MS_Order_deal'!$BP473</f>
        <v>84</v>
      </c>
      <c r="G473" s="6" cm="1">
        <f t="array" aca="1" ref="G473" ca="1">INDEX($AA$3:$AA$230,MATCH($C473&amp;$E473,$Y$3:$Y$230&amp;$Z$3:$Z$230,0))</f>
        <v>0</v>
      </c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</row>
    <row r="474" spans="2:19">
      <c r="B474" s="6">
        <f ca="1">'1_MS_Order_deal'!$BF474</f>
        <v>472</v>
      </c>
      <c r="C474" s="6" t="str">
        <f ca="1">'1_MS_Order_deal'!$BM474</f>
        <v>DR5953-810</v>
      </c>
      <c r="D474" s="44">
        <f ca="1">'1_MS_Order_deal'!$BN474</f>
        <v>44758</v>
      </c>
      <c r="E474" s="6">
        <f ca="1">'1_MS_Order_deal'!$BO474</f>
        <v>12.5</v>
      </c>
      <c r="F474" s="6">
        <f ca="1">'1_MS_Order_deal'!$BP474</f>
        <v>36</v>
      </c>
      <c r="G474" s="6" cm="1">
        <f t="array" aca="1" ref="G474" ca="1">INDEX($AA$3:$AA$230,MATCH($C474&amp;$E474,$Y$3:$Y$230&amp;$Z$3:$Z$230,0))</f>
        <v>0</v>
      </c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</row>
    <row r="475" spans="2:19">
      <c r="B475" s="6">
        <f ca="1">'1_MS_Order_deal'!$BF475</f>
        <v>473</v>
      </c>
      <c r="C475" s="6" t="str">
        <f ca="1">'1_MS_Order_deal'!$BM475</f>
        <v>DR5953-810</v>
      </c>
      <c r="D475" s="44">
        <f ca="1">'1_MS_Order_deal'!$BN475</f>
        <v>44758</v>
      </c>
      <c r="E475" s="6">
        <f ca="1">'1_MS_Order_deal'!$BO475</f>
        <v>13</v>
      </c>
      <c r="F475" s="6">
        <f ca="1">'1_MS_Order_deal'!$BP475</f>
        <v>36</v>
      </c>
      <c r="G475" s="6" cm="1">
        <f t="array" aca="1" ref="G475" ca="1">INDEX($AA$3:$AA$230,MATCH($C475&amp;$E475,$Y$3:$Y$230&amp;$Z$3:$Z$230,0))</f>
        <v>0</v>
      </c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</row>
    <row r="476" spans="2:19">
      <c r="B476" s="6">
        <f ca="1">'1_MS_Order_deal'!$BF476</f>
        <v>474</v>
      </c>
      <c r="C476" s="6" t="str">
        <f ca="1">'1_MS_Order_deal'!$BM476</f>
        <v>DA5640-001</v>
      </c>
      <c r="D476" s="44">
        <f ca="1">'1_MS_Order_deal'!$BN476</f>
        <v>44758</v>
      </c>
      <c r="E476" s="6">
        <f ca="1">'1_MS_Order_deal'!$BO476</f>
        <v>7</v>
      </c>
      <c r="F476" s="6">
        <f ca="1">'1_MS_Order_deal'!$BP476</f>
        <v>156</v>
      </c>
      <c r="G476" s="6" cm="1">
        <f t="array" aca="1" ref="G476" ca="1">INDEX($AA$3:$AA$230,MATCH($C476&amp;$E476,$Y$3:$Y$230&amp;$Z$3:$Z$230,0))</f>
        <v>274</v>
      </c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</row>
    <row r="477" spans="2:19">
      <c r="B477" s="6">
        <f ca="1">'1_MS_Order_deal'!$BF477</f>
        <v>475</v>
      </c>
      <c r="C477" s="6" t="str">
        <f ca="1">'1_MS_Order_deal'!$BM477</f>
        <v>DA5640-001</v>
      </c>
      <c r="D477" s="44">
        <f ca="1">'1_MS_Order_deal'!$BN477</f>
        <v>44758</v>
      </c>
      <c r="E477" s="6">
        <f ca="1">'1_MS_Order_deal'!$BO477</f>
        <v>7.5</v>
      </c>
      <c r="F477" s="6">
        <f ca="1">'1_MS_Order_deal'!$BP477</f>
        <v>42</v>
      </c>
      <c r="G477" s="6" cm="1">
        <f t="array" aca="1" ref="G477" ca="1">INDEX($AA$3:$AA$230,MATCH($C477&amp;$E477,$Y$3:$Y$230&amp;$Z$3:$Z$230,0))</f>
        <v>78</v>
      </c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</row>
    <row r="478" spans="2:19">
      <c r="B478" s="6"/>
      <c r="C478" s="6"/>
      <c r="D478" s="44"/>
      <c r="E478" s="6"/>
      <c r="F478" s="6"/>
      <c r="G478" s="6"/>
    </row>
    <row r="479" spans="2:19">
      <c r="B479" s="6"/>
      <c r="C479" s="6"/>
      <c r="D479" s="44"/>
      <c r="E479" s="6"/>
      <c r="F479" s="6"/>
      <c r="G479" s="6"/>
    </row>
    <row r="480" spans="2:19">
      <c r="B480" s="6"/>
      <c r="C480" s="6"/>
      <c r="D480" s="44"/>
      <c r="E480" s="6"/>
      <c r="F480" s="6"/>
      <c r="G480" s="6"/>
    </row>
    <row r="481" spans="2:7">
      <c r="B481" s="6"/>
      <c r="C481" s="6"/>
      <c r="D481" s="44"/>
      <c r="E481" s="6"/>
      <c r="F481" s="6"/>
      <c r="G481" s="6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1E069-1189-40CE-AB9C-654B732D1C05}">
  <dimension ref="A2:BQ743"/>
  <sheetViews>
    <sheetView zoomScale="90" zoomScaleNormal="90" workbookViewId="0">
      <selection activeCell="B5" sqref="B5"/>
    </sheetView>
  </sheetViews>
  <sheetFormatPr defaultRowHeight="15.75"/>
  <cols>
    <col min="2" max="2" width="12.5" customWidth="1"/>
    <col min="3" max="3" width="17.625" customWidth="1"/>
    <col min="4" max="4" width="12" customWidth="1"/>
    <col min="5" max="5" width="0" hidden="1" customWidth="1"/>
    <col min="6" max="6" width="14.625" hidden="1" customWidth="1"/>
    <col min="7" max="7" width="9.5" bestFit="1" customWidth="1"/>
    <col min="8" max="8" width="9.625" hidden="1" customWidth="1"/>
    <col min="9" max="9" width="0" hidden="1" customWidth="1"/>
    <col min="11" max="11" width="10.75" customWidth="1"/>
    <col min="12" max="12" width="10.125" customWidth="1"/>
    <col min="13" max="13" width="11.875" customWidth="1"/>
    <col min="14" max="14" width="12" customWidth="1"/>
    <col min="15" max="15" width="9.625" customWidth="1"/>
    <col min="21" max="21" width="18.125" customWidth="1"/>
    <col min="22" max="22" width="16.375" customWidth="1"/>
    <col min="23" max="23" width="7.625" customWidth="1"/>
    <col min="24" max="24" width="16.375" customWidth="1"/>
    <col min="25" max="25" width="11" customWidth="1"/>
    <col min="26" max="26" width="10.5" customWidth="1"/>
    <col min="27" max="27" width="7.25" customWidth="1"/>
    <col min="28" max="28" width="6.5" customWidth="1"/>
    <col min="29" max="29" width="11.25" customWidth="1"/>
    <col min="30" max="33" width="11.125" customWidth="1"/>
    <col min="36" max="36" width="7.5" customWidth="1"/>
    <col min="37" max="37" width="16.625" customWidth="1"/>
    <col min="38" max="38" width="12.125" customWidth="1"/>
    <col min="39" max="39" width="6.375" customWidth="1"/>
    <col min="40" max="40" width="14" customWidth="1"/>
    <col min="41" max="41" width="9.625" bestFit="1" customWidth="1"/>
    <col min="42" max="42" width="9.375" customWidth="1"/>
    <col min="43" max="43" width="6.875" customWidth="1"/>
    <col min="44" max="44" width="6.75" customWidth="1"/>
    <col min="45" max="45" width="10.75" customWidth="1"/>
    <col min="46" max="46" width="10.625" customWidth="1"/>
    <col min="47" max="47" width="11.375" customWidth="1"/>
    <col min="48" max="48" width="12" customWidth="1"/>
    <col min="49" max="49" width="10.75" customWidth="1"/>
    <col min="50" max="52" width="9.875" customWidth="1"/>
    <col min="54" max="54" width="18.375" customWidth="1"/>
    <col min="55" max="55" width="13.125" customWidth="1"/>
    <col min="56" max="56" width="13.5" customWidth="1"/>
    <col min="59" max="59" width="15.375" customWidth="1"/>
    <col min="61" max="61" width="10.5" customWidth="1"/>
    <col min="63" max="63" width="16.875" customWidth="1"/>
    <col min="64" max="64" width="13.875" customWidth="1"/>
    <col min="66" max="66" width="11.5" customWidth="1"/>
    <col min="67" max="67" width="10.125" customWidth="1"/>
    <col min="69" max="69" width="15.875" customWidth="1"/>
  </cols>
  <sheetData>
    <row r="2" spans="1:69" ht="16.5">
      <c r="B2" s="10" t="s">
        <v>1000</v>
      </c>
      <c r="C2" s="10" t="s">
        <v>172</v>
      </c>
      <c r="D2" s="10" t="s">
        <v>169</v>
      </c>
      <c r="E2" s="10" t="s">
        <v>155</v>
      </c>
      <c r="F2" s="19" t="s">
        <v>170</v>
      </c>
      <c r="G2" s="10" t="s">
        <v>154</v>
      </c>
      <c r="H2" s="22" t="s">
        <v>160</v>
      </c>
      <c r="I2" s="10" t="s">
        <v>161</v>
      </c>
      <c r="J2" s="10" t="s">
        <v>151</v>
      </c>
      <c r="K2" s="22" t="s">
        <v>156</v>
      </c>
      <c r="L2" s="22" t="s">
        <v>157</v>
      </c>
      <c r="M2" s="22" t="s">
        <v>159</v>
      </c>
      <c r="N2" s="22" t="s">
        <v>1035</v>
      </c>
      <c r="O2" s="22" t="s">
        <v>162</v>
      </c>
      <c r="P2" s="24" t="s">
        <v>163</v>
      </c>
      <c r="Q2" s="24" t="s">
        <v>1001</v>
      </c>
      <c r="R2" s="60"/>
      <c r="S2" s="60"/>
      <c r="T2" s="24" t="s">
        <v>196</v>
      </c>
      <c r="U2" s="10" t="s">
        <v>172</v>
      </c>
      <c r="V2" s="10" t="s">
        <v>169</v>
      </c>
      <c r="W2" s="10" t="s">
        <v>155</v>
      </c>
      <c r="X2" s="10" t="s">
        <v>170</v>
      </c>
      <c r="Y2" s="10" t="s">
        <v>154</v>
      </c>
      <c r="Z2" s="22" t="s">
        <v>160</v>
      </c>
      <c r="AA2" s="10" t="s">
        <v>161</v>
      </c>
      <c r="AB2" s="10" t="s">
        <v>151</v>
      </c>
      <c r="AC2" s="22" t="s">
        <v>156</v>
      </c>
      <c r="AD2" s="22" t="s">
        <v>157</v>
      </c>
      <c r="AE2" s="22" t="s">
        <v>159</v>
      </c>
      <c r="AF2" s="22" t="s">
        <v>1035</v>
      </c>
      <c r="AG2" s="22" t="s">
        <v>162</v>
      </c>
      <c r="AH2" s="24" t="s">
        <v>163</v>
      </c>
      <c r="AI2" s="60"/>
      <c r="AJ2" s="24" t="s">
        <v>196</v>
      </c>
      <c r="AK2" s="10" t="s">
        <v>1002</v>
      </c>
      <c r="AL2" s="10" t="s">
        <v>169</v>
      </c>
      <c r="AM2" s="10" t="s">
        <v>155</v>
      </c>
      <c r="AN2" s="10" t="s">
        <v>170</v>
      </c>
      <c r="AO2" s="10" t="s">
        <v>154</v>
      </c>
      <c r="AP2" s="22" t="s">
        <v>160</v>
      </c>
      <c r="AQ2" s="10" t="s">
        <v>161</v>
      </c>
      <c r="AR2" s="10" t="s">
        <v>151</v>
      </c>
      <c r="AS2" s="22" t="s">
        <v>156</v>
      </c>
      <c r="AT2" s="22" t="s">
        <v>157</v>
      </c>
      <c r="AU2" s="22" t="s">
        <v>159</v>
      </c>
      <c r="AV2" s="22" t="s">
        <v>1035</v>
      </c>
      <c r="AW2" s="22" t="s">
        <v>162</v>
      </c>
      <c r="AX2" s="24" t="s">
        <v>163</v>
      </c>
      <c r="AY2" s="24" t="s">
        <v>1003</v>
      </c>
      <c r="AZ2" s="60"/>
      <c r="BB2" s="10" t="s">
        <v>172</v>
      </c>
      <c r="BC2" s="10" t="s">
        <v>995</v>
      </c>
      <c r="BD2" s="10" t="s">
        <v>996</v>
      </c>
      <c r="BE2" s="10" t="s">
        <v>997</v>
      </c>
      <c r="BF2" s="10" t="s">
        <v>998</v>
      </c>
      <c r="BG2" s="10" t="s">
        <v>999</v>
      </c>
      <c r="BI2" s="6" t="str">
        <f>'Machine States'!$C2</f>
        <v>配色Article</v>
      </c>
      <c r="BJ2" s="6" t="str">
        <f>'Machine States'!$D2</f>
        <v>Size</v>
      </c>
      <c r="BK2" s="6" t="str">
        <f>'Machine States'!$E2</f>
        <v>ART-Color Number</v>
      </c>
      <c r="BL2" s="6" t="str">
        <f>'Machine States'!$F2</f>
        <v>MN</v>
      </c>
      <c r="BM2" s="6" t="str">
        <f>'Machine States'!$G2</f>
        <v>Color</v>
      </c>
      <c r="BN2" s="6" t="str">
        <f>'Machine States'!$H2</f>
        <v>Weight_Color</v>
      </c>
      <c r="BO2" s="6" t="str">
        <f>'Machine States'!$I2</f>
        <v>Weight_MN</v>
      </c>
      <c r="BP2" s="6" t="str">
        <f>'Machine States'!$J2</f>
        <v>楦頭Size</v>
      </c>
      <c r="BQ2" s="6" t="str">
        <f>'Machine States'!$K2</f>
        <v>Weight_MaStates</v>
      </c>
    </row>
    <row r="3" spans="1:69" ht="16.5">
      <c r="A3" s="28">
        <v>44725</v>
      </c>
      <c r="B3" s="6">
        <v>1</v>
      </c>
      <c r="C3" s="6" t="str" cm="1">
        <f t="array" aca="1" ref="C3" ca="1">INDEX($BB$3:$BB$743,MATCH($D3&amp;$J3,$BC$3:$BC$743&amp;$BF$3:$BF$743,0))</f>
        <v>DJ5963780S095</v>
      </c>
      <c r="D3" s="23" t="str">
        <f ca="1">'3MSOrderInventory'!$S3</f>
        <v>DJ5963-780</v>
      </c>
      <c r="E3" s="6" t="s">
        <v>31</v>
      </c>
      <c r="F3" s="6" t="str">
        <f t="shared" ref="F3:F34" ca="1" si="0">INDEX($BG$3:$BG$743,MATCH($C3,$BB$3:$BB$743,0))</f>
        <v>MNMAN00046</v>
      </c>
      <c r="G3" s="58">
        <f ca="1">'3MSOrderInventory'!$T3</f>
        <v>44729</v>
      </c>
      <c r="H3" s="6">
        <f t="shared" ref="H3:H39" ca="1" si="1">G3-$A$3</f>
        <v>4</v>
      </c>
      <c r="I3" s="10" t="str">
        <f t="shared" ref="I3:I34" ca="1" si="2">INDEX($BE$3:$BE$743,MATCH($C3,$BB$3:$BB$743,0))</f>
        <v>79S</v>
      </c>
      <c r="J3" s="10">
        <f ca="1">'3MSOrderInventory'!$U3</f>
        <v>9.5</v>
      </c>
      <c r="K3" s="10">
        <f ca="1">'3MSOrderInventory'!$V3</f>
        <v>186</v>
      </c>
      <c r="L3" s="10">
        <f ca="1">'3MSOrderInventory'!$W3</f>
        <v>49</v>
      </c>
      <c r="M3" s="22" cm="1">
        <f t="array" aca="1" ref="M3" ca="1">_xlfn.IFS(H3&lt;8,999,H3&lt;15,30,H3&lt;22,8,H3&lt;29,7,H3&lt;36,6,H3&lt;43,5,H3&lt;50,4,H3&lt;57,3,H3&lt;64,2,H3&lt;71,1,TRUE,0.1)</f>
        <v>999</v>
      </c>
      <c r="N3" s="22">
        <f ca="1">INDEX($BQ$3:$BQ$477,MATCH($C3,$BK$3:$BK$477,0))</f>
        <v>10</v>
      </c>
      <c r="O3" s="22" cm="1">
        <f t="array" aca="1" ref="O3" ca="1">_xlfn.IFS(L3&gt;431,10,L3&gt;287,7,L3&gt;143,4,L3&gt;0,1)</f>
        <v>1</v>
      </c>
      <c r="P3" s="42">
        <f t="shared" ref="P3:P19" ca="1" si="3">M3*(N3+O3)</f>
        <v>10989</v>
      </c>
      <c r="Q3" s="42">
        <f ca="1">RANK($P3,$P$3:$P$75,0)</f>
        <v>1</v>
      </c>
      <c r="R3" s="33"/>
      <c r="S3" s="33" cm="1">
        <f t="array" aca="1" ref="S3" ca="1">SMALL(IF(Rank&lt;40,ROW($B$3:$B$75)-2,9999),ROW(1:1))</f>
        <v>1</v>
      </c>
      <c r="T3" s="42">
        <v>1</v>
      </c>
      <c r="U3" s="42" t="str" cm="1">
        <f t="array" aca="1" ref="U3" ca="1">OFFSET($B$2,$S3,COLUMN(A:A),,)</f>
        <v>DJ5963780S095</v>
      </c>
      <c r="V3" s="42" t="str" cm="1">
        <f t="array" aca="1" ref="V3" ca="1">OFFSET($B$2,$S3,COLUMN(B:B),,)</f>
        <v>DJ5963-780</v>
      </c>
      <c r="W3" s="42" t="str" cm="1">
        <f t="array" aca="1" ref="W3" ca="1">OFFSET($B$2,$S3,COLUMN(C:C),,)</f>
        <v>MS</v>
      </c>
      <c r="X3" s="42" t="str" cm="1">
        <f t="array" aca="1" ref="X3" ca="1">OFFSET($B$2,$S3,COLUMN(D:D),,)</f>
        <v>MNMAN00046</v>
      </c>
      <c r="Y3" s="61" cm="1">
        <f t="array" aca="1" ref="Y3" ca="1">OFFSET($B$2,$S3,COLUMN(E:E),,)</f>
        <v>44729</v>
      </c>
      <c r="Z3" s="42" cm="1">
        <f t="array" aca="1" ref="Z3" ca="1">OFFSET($B$2,$S3,COLUMN(F:F),,)</f>
        <v>4</v>
      </c>
      <c r="AA3" s="42" t="str" cm="1">
        <f t="array" aca="1" ref="AA3" ca="1">OFFSET($B$2,$S3,COLUMN(G:G),,)</f>
        <v>79S</v>
      </c>
      <c r="AB3" s="42" cm="1">
        <f t="array" aca="1" ref="AB3" ca="1">OFFSET($B$2,$S3,COLUMN(H:H),,)</f>
        <v>9.5</v>
      </c>
      <c r="AC3" s="42" cm="1">
        <f t="array" aca="1" ref="AC3" ca="1">OFFSET($B$2,$S3,COLUMN(I:I),,)</f>
        <v>186</v>
      </c>
      <c r="AD3" s="42" cm="1">
        <f t="array" aca="1" ref="AD3" ca="1">OFFSET($B$2,$S3,COLUMN(J:J),,)</f>
        <v>49</v>
      </c>
      <c r="AE3" s="42" cm="1">
        <f t="array" aca="1" ref="AE3" ca="1">OFFSET($B$2,$S3,COLUMN(K:K),,)</f>
        <v>999</v>
      </c>
      <c r="AF3" s="42" cm="1">
        <f t="array" aca="1" ref="AF3" ca="1">OFFSET($B$2,$S3,COLUMN(L:L),,)</f>
        <v>10</v>
      </c>
      <c r="AG3" s="42" cm="1">
        <f t="array" aca="1" ref="AG3" ca="1">OFFSET($B$2,$S3,COLUMN(M:M),,)</f>
        <v>1</v>
      </c>
      <c r="AH3" s="42" cm="1">
        <f t="array" aca="1" ref="AH3" ca="1">OFFSET($B$2,$S3,COLUMN(N:N),,)</f>
        <v>10989</v>
      </c>
      <c r="AI3" s="33"/>
      <c r="AJ3" s="42">
        <f t="shared" ref="AJ3:AJ31" si="4">T3</f>
        <v>1</v>
      </c>
      <c r="AK3" s="42" t="str">
        <f t="shared" ref="AK3:AK31" ca="1" si="5">U3</f>
        <v>DJ5963780S095</v>
      </c>
      <c r="AL3" s="42" t="str">
        <f t="shared" ref="AL3:AL31" ca="1" si="6">V3</f>
        <v>DJ5963-780</v>
      </c>
      <c r="AM3" s="42" t="str">
        <f t="shared" ref="AM3:AM31" ca="1" si="7">W3</f>
        <v>MS</v>
      </c>
      <c r="AN3" s="42" t="str">
        <f t="shared" ref="AN3:AN31" ca="1" si="8">X3</f>
        <v>MNMAN00046</v>
      </c>
      <c r="AO3" s="61">
        <f t="shared" ref="AO3:AO31" ca="1" si="9">Y3</f>
        <v>44729</v>
      </c>
      <c r="AP3" s="42">
        <f t="shared" ref="AP3:AP31" ca="1" si="10">Z3</f>
        <v>4</v>
      </c>
      <c r="AQ3" s="42" t="str">
        <f t="shared" ref="AQ3:AQ31" ca="1" si="11">AA3</f>
        <v>79S</v>
      </c>
      <c r="AR3" s="42">
        <f t="shared" ref="AR3:AR31" ca="1" si="12">AB3</f>
        <v>9.5</v>
      </c>
      <c r="AS3" s="42">
        <f t="shared" ref="AS3:AS31" ca="1" si="13">AC3</f>
        <v>186</v>
      </c>
      <c r="AT3" s="42">
        <f t="shared" ref="AT3:AT31" ca="1" si="14">AD3</f>
        <v>49</v>
      </c>
      <c r="AU3" s="42">
        <f t="shared" ref="AU3:AU31" ca="1" si="15">AE3</f>
        <v>999</v>
      </c>
      <c r="AV3" s="42">
        <f t="shared" ref="AV3:AV31" ca="1" si="16">AF3</f>
        <v>10</v>
      </c>
      <c r="AW3" s="42">
        <f t="shared" ref="AW3:AW31" ca="1" si="17">AG3</f>
        <v>1</v>
      </c>
      <c r="AX3" s="42">
        <f t="shared" ref="AX3:AX31" ca="1" si="18">AH3</f>
        <v>10989</v>
      </c>
      <c r="AY3" s="42">
        <f t="shared" ref="AY3:AY31" ca="1" si="19">RANK(AX3,$AX$3:$AX$31,0)</f>
        <v>1</v>
      </c>
      <c r="AZ3" s="33"/>
      <c r="BB3" s="6" t="s">
        <v>177</v>
      </c>
      <c r="BC3" s="10" t="s">
        <v>7</v>
      </c>
      <c r="BD3" s="6" t="s">
        <v>212</v>
      </c>
      <c r="BE3" s="10" t="s">
        <v>164</v>
      </c>
      <c r="BF3" s="59">
        <v>4</v>
      </c>
      <c r="BG3" s="6" t="s">
        <v>187</v>
      </c>
      <c r="BI3" s="6" t="str">
        <f>'Machine States'!$C3</f>
        <v>CV0852-004</v>
      </c>
      <c r="BJ3" s="6">
        <f>'Machine States'!$D3</f>
        <v>4</v>
      </c>
      <c r="BK3" s="6" t="str">
        <f>'Machine States'!$E3</f>
        <v>CV0852004S040</v>
      </c>
      <c r="BL3" s="6" t="str">
        <f>'Machine States'!$F3</f>
        <v>MNMAN00031</v>
      </c>
      <c r="BM3" s="6" t="str">
        <f>'Machine States'!$G3</f>
        <v>00A</v>
      </c>
      <c r="BN3" s="6">
        <f>'Machine States'!$H3</f>
        <v>1</v>
      </c>
      <c r="BO3" s="6">
        <f>'Machine States'!$I3</f>
        <v>0</v>
      </c>
      <c r="BP3" s="6">
        <f>'Machine States'!$J3</f>
        <v>0</v>
      </c>
      <c r="BQ3" s="6">
        <f>'Machine States'!$K3</f>
        <v>5</v>
      </c>
    </row>
    <row r="4" spans="1:69" ht="16.5">
      <c r="B4" s="6">
        <v>2</v>
      </c>
      <c r="C4" s="6" t="str" cm="1">
        <f t="array" aca="1" ref="C4" ca="1">INDEX($BB$3:$BB$743,MATCH($D4&amp;$J4,$BC$3:$BC$743&amp;$BF$3:$BF$743,0))</f>
        <v>DJ5963780S120</v>
      </c>
      <c r="D4" s="23" t="str">
        <f ca="1">'3MSOrderInventory'!$S4</f>
        <v>DJ5963-780</v>
      </c>
      <c r="E4" s="6" t="s">
        <v>31</v>
      </c>
      <c r="F4" s="6" t="str">
        <f t="shared" ca="1" si="0"/>
        <v>MNMAN00049</v>
      </c>
      <c r="G4" s="58">
        <f ca="1">'3MSOrderInventory'!$T4</f>
        <v>44735</v>
      </c>
      <c r="H4" s="6">
        <f t="shared" ca="1" si="1"/>
        <v>10</v>
      </c>
      <c r="I4" s="10" t="str">
        <f t="shared" ca="1" si="2"/>
        <v>79S</v>
      </c>
      <c r="J4" s="10">
        <f ca="1">'3MSOrderInventory'!$U4</f>
        <v>12</v>
      </c>
      <c r="K4" s="10">
        <f ca="1">'3MSOrderInventory'!$V4</f>
        <v>12</v>
      </c>
      <c r="L4" s="10">
        <f ca="1">'3MSOrderInventory'!$W4</f>
        <v>27</v>
      </c>
      <c r="M4" s="22" cm="1">
        <f t="array" aca="1" ref="M4" ca="1">_xlfn.IFS(H4&lt;8,999,H4&lt;15,30,H4&lt;22,8,H4&lt;29,7,H4&lt;36,6,H4&lt;43,5,H4&lt;50,4,H4&lt;57,3,H4&lt;64,2,H4&lt;71,1,TRUE,0.1)</f>
        <v>30</v>
      </c>
      <c r="N4" s="22">
        <f t="shared" ref="N4:N75" ca="1" si="20">INDEX($BQ$3:$BQ$477,MATCH($C4,$BK$3:$BK$477,0))</f>
        <v>6</v>
      </c>
      <c r="O4" s="22" cm="1">
        <f t="array" aca="1" ref="O4" ca="1">_xlfn.IFS(L4&gt;431,10,L4&gt;287,7,L4&gt;143,4,L4&gt;0,1)</f>
        <v>1</v>
      </c>
      <c r="P4" s="42">
        <f t="shared" ca="1" si="3"/>
        <v>210</v>
      </c>
      <c r="Q4" s="42">
        <f t="shared" ref="Q4:Q67" ca="1" si="21">RANK($P4,$P$3:$P$75,0)</f>
        <v>24</v>
      </c>
      <c r="R4" s="33"/>
      <c r="S4" s="33" cm="1">
        <f t="array" aca="1" ref="S4" ca="1">SMALL(IF(Rank&lt;40,ROW($B$3:$B$75)-2,9999),ROW(2:2))</f>
        <v>2</v>
      </c>
      <c r="T4" s="42">
        <v>2</v>
      </c>
      <c r="U4" s="42" t="str" cm="1">
        <f t="array" aca="1" ref="U4" ca="1">OFFSET($B$2,$S4,COLUMN(A:A),,)</f>
        <v>DJ5963780S120</v>
      </c>
      <c r="V4" s="42" t="str" cm="1">
        <f t="array" aca="1" ref="V4" ca="1">OFFSET($B$2,$S4,COLUMN(B:B),,)</f>
        <v>DJ5963-780</v>
      </c>
      <c r="W4" s="42" t="str" cm="1">
        <f t="array" aca="1" ref="W4" ca="1">OFFSET($B$2,$S4,COLUMN(C:C),,)</f>
        <v>MS</v>
      </c>
      <c r="X4" s="42" t="str" cm="1">
        <f t="array" aca="1" ref="X4" ca="1">OFFSET($B$2,$S4,COLUMN(D:D),,)</f>
        <v>MNMAN00049</v>
      </c>
      <c r="Y4" s="61" cm="1">
        <f t="array" aca="1" ref="Y4" ca="1">OFFSET($B$2,$S4,COLUMN(E:E),,)</f>
        <v>44735</v>
      </c>
      <c r="Z4" s="42" cm="1">
        <f t="array" aca="1" ref="Z4" ca="1">OFFSET($B$2,$S4,COLUMN(F:F),,)</f>
        <v>10</v>
      </c>
      <c r="AA4" s="42" t="str" cm="1">
        <f t="array" aca="1" ref="AA4" ca="1">OFFSET($B$2,$S4,COLUMN(G:G),,)</f>
        <v>79S</v>
      </c>
      <c r="AB4" s="42" cm="1">
        <f t="array" aca="1" ref="AB4" ca="1">OFFSET($B$2,$S4,COLUMN(H:H),,)</f>
        <v>12</v>
      </c>
      <c r="AC4" s="42" cm="1">
        <f t="array" aca="1" ref="AC4" ca="1">OFFSET($B$2,$S4,COLUMN(I:I),,)</f>
        <v>12</v>
      </c>
      <c r="AD4" s="42" cm="1">
        <f t="array" aca="1" ref="AD4" ca="1">OFFSET($B$2,$S4,COLUMN(J:J),,)</f>
        <v>27</v>
      </c>
      <c r="AE4" s="42" cm="1">
        <f t="array" aca="1" ref="AE4" ca="1">OFFSET($B$2,$S4,COLUMN(K:K),,)</f>
        <v>30</v>
      </c>
      <c r="AF4" s="42" cm="1">
        <f t="array" aca="1" ref="AF4" ca="1">OFFSET($B$2,$S4,COLUMN(L:L),,)</f>
        <v>6</v>
      </c>
      <c r="AG4" s="42" cm="1">
        <f t="array" aca="1" ref="AG4" ca="1">OFFSET($B$2,$S4,COLUMN(M:M),,)</f>
        <v>1</v>
      </c>
      <c r="AH4" s="42" cm="1">
        <f t="array" aca="1" ref="AH4" ca="1">OFFSET($B$2,$S4,COLUMN(N:N),,)</f>
        <v>210</v>
      </c>
      <c r="AI4" s="33"/>
      <c r="AJ4" s="42">
        <f t="shared" si="4"/>
        <v>2</v>
      </c>
      <c r="AK4" s="42" t="str">
        <f t="shared" ca="1" si="5"/>
        <v>DJ5963780S120</v>
      </c>
      <c r="AL4" s="42" t="str">
        <f t="shared" ca="1" si="6"/>
        <v>DJ5963-780</v>
      </c>
      <c r="AM4" s="42" t="str">
        <f t="shared" ca="1" si="7"/>
        <v>MS</v>
      </c>
      <c r="AN4" s="42" t="str">
        <f t="shared" ca="1" si="8"/>
        <v>MNMAN00049</v>
      </c>
      <c r="AO4" s="61">
        <f t="shared" ca="1" si="9"/>
        <v>44735</v>
      </c>
      <c r="AP4" s="42">
        <f t="shared" ca="1" si="10"/>
        <v>10</v>
      </c>
      <c r="AQ4" s="42" t="str">
        <f t="shared" ca="1" si="11"/>
        <v>79S</v>
      </c>
      <c r="AR4" s="42">
        <f t="shared" ca="1" si="12"/>
        <v>12</v>
      </c>
      <c r="AS4" s="42">
        <f t="shared" ca="1" si="13"/>
        <v>12</v>
      </c>
      <c r="AT4" s="42">
        <f t="shared" ca="1" si="14"/>
        <v>27</v>
      </c>
      <c r="AU4" s="42">
        <f t="shared" ca="1" si="15"/>
        <v>30</v>
      </c>
      <c r="AV4" s="42">
        <f t="shared" ca="1" si="16"/>
        <v>6</v>
      </c>
      <c r="AW4" s="42">
        <f t="shared" ca="1" si="17"/>
        <v>1</v>
      </c>
      <c r="AX4" s="42">
        <f t="shared" ca="1" si="18"/>
        <v>210</v>
      </c>
      <c r="AY4" s="42">
        <f t="shared" ca="1" si="19"/>
        <v>24</v>
      </c>
      <c r="AZ4" s="33"/>
      <c r="BB4" s="6" t="s">
        <v>178</v>
      </c>
      <c r="BC4" s="10" t="s">
        <v>7</v>
      </c>
      <c r="BD4" s="6" t="s">
        <v>212</v>
      </c>
      <c r="BE4" s="10" t="s">
        <v>164</v>
      </c>
      <c r="BF4" s="59">
        <v>4.5</v>
      </c>
      <c r="BG4" s="6" t="s">
        <v>187</v>
      </c>
      <c r="BI4" s="6" t="str">
        <f>'Machine States'!$C4</f>
        <v>CV0852-004</v>
      </c>
      <c r="BJ4" s="6">
        <f>'Machine States'!$D4</f>
        <v>4.5</v>
      </c>
      <c r="BK4" s="6" t="str">
        <f>'Machine States'!$E4</f>
        <v>CV0852004S045</v>
      </c>
      <c r="BL4" s="6" t="str">
        <f>'Machine States'!$F4</f>
        <v>MNMAN00031</v>
      </c>
      <c r="BM4" s="6" t="str">
        <f>'Machine States'!$G4</f>
        <v>00A</v>
      </c>
      <c r="BN4" s="6">
        <f>'Machine States'!$H4</f>
        <v>1</v>
      </c>
      <c r="BO4" s="6">
        <f>'Machine States'!$I4</f>
        <v>0</v>
      </c>
      <c r="BP4" s="6">
        <f>'Machine States'!$J4</f>
        <v>0</v>
      </c>
      <c r="BQ4" s="6">
        <f>'Machine States'!$K4</f>
        <v>5</v>
      </c>
    </row>
    <row r="5" spans="1:69" ht="16.5">
      <c r="B5" s="6">
        <v>3</v>
      </c>
      <c r="C5" s="6" t="str" cm="1">
        <f t="array" aca="1" ref="C5" ca="1">INDEX($BB$3:$BB$743,MATCH($D5&amp;$J5,$BC$3:$BC$743&amp;$BF$3:$BF$743,0))</f>
        <v>DJ5963001S065</v>
      </c>
      <c r="D5" s="23" t="str">
        <f ca="1">'3MSOrderInventory'!$S5</f>
        <v>DJ5963-001</v>
      </c>
      <c r="E5" s="6" t="s">
        <v>31</v>
      </c>
      <c r="F5" s="6" t="str">
        <f t="shared" ca="1" si="0"/>
        <v>MNMAN00043</v>
      </c>
      <c r="G5" s="58">
        <f ca="1">'3MSOrderInventory'!$T5</f>
        <v>44735</v>
      </c>
      <c r="H5" s="6">
        <f t="shared" ca="1" si="1"/>
        <v>10</v>
      </c>
      <c r="I5" s="10" t="str">
        <f t="shared" ca="1" si="2"/>
        <v>00A</v>
      </c>
      <c r="J5" s="10">
        <f ca="1">'3MSOrderInventory'!$U5</f>
        <v>6.5</v>
      </c>
      <c r="K5" s="10">
        <f ca="1">'3MSOrderInventory'!$V5</f>
        <v>12</v>
      </c>
      <c r="L5" s="10">
        <f ca="1">'3MSOrderInventory'!$W5</f>
        <v>56</v>
      </c>
      <c r="M5" s="22" cm="1">
        <f t="array" aca="1" ref="M5" ca="1">_xlfn.IFS(H5&lt;8,999,H5&lt;15,30,H5&lt;22,8,H5&lt;29,7,H5&lt;36,6,H5&lt;43,5,H5&lt;50,4,H5&lt;57,3,H5&lt;64,2,H5&lt;71,1,TRUE,0.1)</f>
        <v>30</v>
      </c>
      <c r="N5" s="22">
        <f t="shared" ca="1" si="20"/>
        <v>5</v>
      </c>
      <c r="O5" s="22" cm="1">
        <f t="array" aca="1" ref="O5" ca="1">_xlfn.IFS(L5&gt;431,10,L5&gt;287,7,L5&gt;143,4,L5&gt;0,1)</f>
        <v>1</v>
      </c>
      <c r="P5" s="42">
        <f t="shared" ca="1" si="3"/>
        <v>180</v>
      </c>
      <c r="Q5" s="42">
        <f t="shared" ca="1" si="21"/>
        <v>26</v>
      </c>
      <c r="R5" s="33"/>
      <c r="S5" s="33" cm="1">
        <f t="array" aca="1" ref="S5" ca="1">SMALL(IF(Rank&lt;40,ROW($B$3:$B$75)-2,9999),ROW(3:3))</f>
        <v>3</v>
      </c>
      <c r="T5" s="42">
        <v>3</v>
      </c>
      <c r="U5" s="42" t="str" cm="1">
        <f t="array" aca="1" ref="U5" ca="1">OFFSET($B$2,$S5,COLUMN(A:A),,)</f>
        <v>DJ5963001S065</v>
      </c>
      <c r="V5" s="42" t="str" cm="1">
        <f t="array" aca="1" ref="V5" ca="1">OFFSET($B$2,$S5,COLUMN(B:B),,)</f>
        <v>DJ5963-001</v>
      </c>
      <c r="W5" s="42" t="str" cm="1">
        <f t="array" aca="1" ref="W5" ca="1">OFFSET($B$2,$S5,COLUMN(C:C),,)</f>
        <v>MS</v>
      </c>
      <c r="X5" s="42" t="str" cm="1">
        <f t="array" aca="1" ref="X5" ca="1">OFFSET($B$2,$S5,COLUMN(D:D),,)</f>
        <v>MNMAN00043</v>
      </c>
      <c r="Y5" s="61" cm="1">
        <f t="array" aca="1" ref="Y5" ca="1">OFFSET($B$2,$S5,COLUMN(E:E),,)</f>
        <v>44735</v>
      </c>
      <c r="Z5" s="42" cm="1">
        <f t="array" aca="1" ref="Z5" ca="1">OFFSET($B$2,$S5,COLUMN(F:F),,)</f>
        <v>10</v>
      </c>
      <c r="AA5" s="42" t="str" cm="1">
        <f t="array" aca="1" ref="AA5" ca="1">OFFSET($B$2,$S5,COLUMN(G:G),,)</f>
        <v>00A</v>
      </c>
      <c r="AB5" s="42" cm="1">
        <f t="array" aca="1" ref="AB5" ca="1">OFFSET($B$2,$S5,COLUMN(H:H),,)</f>
        <v>6.5</v>
      </c>
      <c r="AC5" s="42" cm="1">
        <f t="array" aca="1" ref="AC5" ca="1">OFFSET($B$2,$S5,COLUMN(I:I),,)</f>
        <v>12</v>
      </c>
      <c r="AD5" s="42" cm="1">
        <f t="array" aca="1" ref="AD5" ca="1">OFFSET($B$2,$S5,COLUMN(J:J),,)</f>
        <v>56</v>
      </c>
      <c r="AE5" s="42" cm="1">
        <f t="array" aca="1" ref="AE5" ca="1">OFFSET($B$2,$S5,COLUMN(K:K),,)</f>
        <v>30</v>
      </c>
      <c r="AF5" s="42" cm="1">
        <f t="array" aca="1" ref="AF5" ca="1">OFFSET($B$2,$S5,COLUMN(L:L),,)</f>
        <v>5</v>
      </c>
      <c r="AG5" s="42" cm="1">
        <f t="array" aca="1" ref="AG5" ca="1">OFFSET($B$2,$S5,COLUMN(M:M),,)</f>
        <v>1</v>
      </c>
      <c r="AH5" s="42" cm="1">
        <f t="array" aca="1" ref="AH5" ca="1">OFFSET($B$2,$S5,COLUMN(N:N),,)</f>
        <v>180</v>
      </c>
      <c r="AI5" s="33"/>
      <c r="AJ5" s="42">
        <f t="shared" si="4"/>
        <v>3</v>
      </c>
      <c r="AK5" s="42" t="str">
        <f t="shared" ca="1" si="5"/>
        <v>DJ5963001S065</v>
      </c>
      <c r="AL5" s="42" t="str">
        <f t="shared" ca="1" si="6"/>
        <v>DJ5963-001</v>
      </c>
      <c r="AM5" s="42" t="str">
        <f t="shared" ca="1" si="7"/>
        <v>MS</v>
      </c>
      <c r="AN5" s="42" t="str">
        <f t="shared" ca="1" si="8"/>
        <v>MNMAN00043</v>
      </c>
      <c r="AO5" s="61">
        <f t="shared" ca="1" si="9"/>
        <v>44735</v>
      </c>
      <c r="AP5" s="42">
        <f t="shared" ca="1" si="10"/>
        <v>10</v>
      </c>
      <c r="AQ5" s="42" t="str">
        <f t="shared" ca="1" si="11"/>
        <v>00A</v>
      </c>
      <c r="AR5" s="42">
        <f t="shared" ca="1" si="12"/>
        <v>6.5</v>
      </c>
      <c r="AS5" s="42">
        <f t="shared" ca="1" si="13"/>
        <v>12</v>
      </c>
      <c r="AT5" s="42">
        <f t="shared" ca="1" si="14"/>
        <v>56</v>
      </c>
      <c r="AU5" s="42">
        <f t="shared" ca="1" si="15"/>
        <v>30</v>
      </c>
      <c r="AV5" s="42">
        <f t="shared" ca="1" si="16"/>
        <v>5</v>
      </c>
      <c r="AW5" s="42">
        <f t="shared" ca="1" si="17"/>
        <v>1</v>
      </c>
      <c r="AX5" s="42">
        <f t="shared" ca="1" si="18"/>
        <v>180</v>
      </c>
      <c r="AY5" s="42">
        <f t="shared" ca="1" si="19"/>
        <v>26</v>
      </c>
      <c r="AZ5" s="33"/>
      <c r="BB5" s="6" t="s">
        <v>179</v>
      </c>
      <c r="BC5" s="10" t="s">
        <v>7</v>
      </c>
      <c r="BD5" s="6" t="s">
        <v>212</v>
      </c>
      <c r="BE5" s="10" t="s">
        <v>164</v>
      </c>
      <c r="BF5" s="59">
        <v>5</v>
      </c>
      <c r="BG5" s="6" t="s">
        <v>188</v>
      </c>
      <c r="BI5" s="6" t="str">
        <f>'Machine States'!$C5</f>
        <v>CV0852-004</v>
      </c>
      <c r="BJ5" s="6">
        <f>'Machine States'!$D5</f>
        <v>5</v>
      </c>
      <c r="BK5" s="6" t="str">
        <f>'Machine States'!$E5</f>
        <v>CV0852004S050</v>
      </c>
      <c r="BL5" s="6" t="str">
        <f>'Machine States'!$F5</f>
        <v>MNMAN00032</v>
      </c>
      <c r="BM5" s="6" t="str">
        <f>'Machine States'!$G5</f>
        <v>00A</v>
      </c>
      <c r="BN5" s="6">
        <f>'Machine States'!$H5</f>
        <v>1</v>
      </c>
      <c r="BO5" s="6">
        <f>'Machine States'!$I5</f>
        <v>0</v>
      </c>
      <c r="BP5" s="6">
        <f>'Machine States'!$J5</f>
        <v>0</v>
      </c>
      <c r="BQ5" s="6">
        <f>'Machine States'!$K5</f>
        <v>5</v>
      </c>
    </row>
    <row r="6" spans="1:69" ht="16.5">
      <c r="B6" s="6">
        <v>4</v>
      </c>
      <c r="C6" s="6" t="str" cm="1">
        <f t="array" aca="1" ref="C6" ca="1">INDEX($BB$3:$BB$743,MATCH($D6&amp;$J6,$BC$3:$BC$743&amp;$BF$3:$BF$743,0))</f>
        <v>DJ5963001S090</v>
      </c>
      <c r="D6" s="23" t="str">
        <f ca="1">'3MSOrderInventory'!$S6</f>
        <v>DJ5963-001</v>
      </c>
      <c r="E6" s="6" t="s">
        <v>31</v>
      </c>
      <c r="F6" s="6" t="str">
        <f t="shared" ca="1" si="0"/>
        <v>MNMAN00046</v>
      </c>
      <c r="G6" s="58">
        <f ca="1">'3MSOrderInventory'!$T6</f>
        <v>44735</v>
      </c>
      <c r="H6" s="6">
        <f t="shared" ca="1" si="1"/>
        <v>10</v>
      </c>
      <c r="I6" s="10" t="str">
        <f t="shared" ca="1" si="2"/>
        <v>00A</v>
      </c>
      <c r="J6" s="10">
        <f ca="1">'3MSOrderInventory'!$U6</f>
        <v>9</v>
      </c>
      <c r="K6" s="10">
        <f ca="1">'3MSOrderInventory'!$V6</f>
        <v>36</v>
      </c>
      <c r="L6" s="10">
        <f ca="1">'3MSOrderInventory'!$W6</f>
        <v>169</v>
      </c>
      <c r="M6" s="22" cm="1">
        <f t="array" aca="1" ref="M6" ca="1">_xlfn.IFS(H6&lt;8,999,H6&lt;15,30,H6&lt;22,8,H6&lt;29,7,H6&lt;36,6,H6&lt;43,5,H6&lt;50,4,H6&lt;57,3,H6&lt;64,2,H6&lt;71,1,TRUE,0.1)</f>
        <v>30</v>
      </c>
      <c r="N6" s="22">
        <f t="shared" ca="1" si="20"/>
        <v>6</v>
      </c>
      <c r="O6" s="22" cm="1">
        <f t="array" aca="1" ref="O6" ca="1">_xlfn.IFS(L6&gt;431,10,L6&gt;287,7,L6&gt;143,4,L6&gt;0,1)</f>
        <v>4</v>
      </c>
      <c r="P6" s="42">
        <f t="shared" ca="1" si="3"/>
        <v>300</v>
      </c>
      <c r="Q6" s="42">
        <f t="shared" ca="1" si="21"/>
        <v>16</v>
      </c>
      <c r="R6" s="33"/>
      <c r="S6" s="33" cm="1">
        <f t="array" aca="1" ref="S6" ca="1">SMALL(IF(Rank&lt;40,ROW($B$3:$B$75)-2,9999),ROW(4:4))</f>
        <v>4</v>
      </c>
      <c r="T6" s="42">
        <v>4</v>
      </c>
      <c r="U6" s="42" t="str" cm="1">
        <f t="array" aca="1" ref="U6" ca="1">OFFSET($B$2,$S6,COLUMN(A:A),,)</f>
        <v>DJ5963001S090</v>
      </c>
      <c r="V6" s="42" t="str" cm="1">
        <f t="array" aca="1" ref="V6" ca="1">OFFSET($B$2,$S6,COLUMN(B:B),,)</f>
        <v>DJ5963-001</v>
      </c>
      <c r="W6" s="42" t="str" cm="1">
        <f t="array" aca="1" ref="W6" ca="1">OFFSET($B$2,$S6,COLUMN(C:C),,)</f>
        <v>MS</v>
      </c>
      <c r="X6" s="42" t="str" cm="1">
        <f t="array" aca="1" ref="X6" ca="1">OFFSET($B$2,$S6,COLUMN(D:D),,)</f>
        <v>MNMAN00046</v>
      </c>
      <c r="Y6" s="61" cm="1">
        <f t="array" aca="1" ref="Y6" ca="1">OFFSET($B$2,$S6,COLUMN(E:E),,)</f>
        <v>44735</v>
      </c>
      <c r="Z6" s="42" cm="1">
        <f t="array" aca="1" ref="Z6" ca="1">OFFSET($B$2,$S6,COLUMN(F:F),,)</f>
        <v>10</v>
      </c>
      <c r="AA6" s="42" t="str" cm="1">
        <f t="array" aca="1" ref="AA6" ca="1">OFFSET($B$2,$S6,COLUMN(G:G),,)</f>
        <v>00A</v>
      </c>
      <c r="AB6" s="42" cm="1">
        <f t="array" aca="1" ref="AB6" ca="1">OFFSET($B$2,$S6,COLUMN(H:H),,)</f>
        <v>9</v>
      </c>
      <c r="AC6" s="42" cm="1">
        <f t="array" aca="1" ref="AC6" ca="1">OFFSET($B$2,$S6,COLUMN(I:I),,)</f>
        <v>36</v>
      </c>
      <c r="AD6" s="42" cm="1">
        <f t="array" aca="1" ref="AD6" ca="1">OFFSET($B$2,$S6,COLUMN(J:J),,)</f>
        <v>169</v>
      </c>
      <c r="AE6" s="42" cm="1">
        <f t="array" aca="1" ref="AE6" ca="1">OFFSET($B$2,$S6,COLUMN(K:K),,)</f>
        <v>30</v>
      </c>
      <c r="AF6" s="42" cm="1">
        <f t="array" aca="1" ref="AF6" ca="1">OFFSET($B$2,$S6,COLUMN(L:L),,)</f>
        <v>6</v>
      </c>
      <c r="AG6" s="42" cm="1">
        <f t="array" aca="1" ref="AG6" ca="1">OFFSET($B$2,$S6,COLUMN(M:M),,)</f>
        <v>4</v>
      </c>
      <c r="AH6" s="42" cm="1">
        <f t="array" aca="1" ref="AH6" ca="1">OFFSET($B$2,$S6,COLUMN(N:N),,)</f>
        <v>300</v>
      </c>
      <c r="AI6" s="33"/>
      <c r="AJ6" s="42">
        <f t="shared" si="4"/>
        <v>4</v>
      </c>
      <c r="AK6" s="42" t="str">
        <f t="shared" ca="1" si="5"/>
        <v>DJ5963001S090</v>
      </c>
      <c r="AL6" s="42" t="str">
        <f t="shared" ca="1" si="6"/>
        <v>DJ5963-001</v>
      </c>
      <c r="AM6" s="42" t="str">
        <f t="shared" ca="1" si="7"/>
        <v>MS</v>
      </c>
      <c r="AN6" s="42" t="str">
        <f t="shared" ca="1" si="8"/>
        <v>MNMAN00046</v>
      </c>
      <c r="AO6" s="61">
        <f t="shared" ca="1" si="9"/>
        <v>44735</v>
      </c>
      <c r="AP6" s="42">
        <f t="shared" ca="1" si="10"/>
        <v>10</v>
      </c>
      <c r="AQ6" s="42" t="str">
        <f t="shared" ca="1" si="11"/>
        <v>00A</v>
      </c>
      <c r="AR6" s="42">
        <f t="shared" ca="1" si="12"/>
        <v>9</v>
      </c>
      <c r="AS6" s="42">
        <f t="shared" ca="1" si="13"/>
        <v>36</v>
      </c>
      <c r="AT6" s="42">
        <f t="shared" ca="1" si="14"/>
        <v>169</v>
      </c>
      <c r="AU6" s="42">
        <f t="shared" ca="1" si="15"/>
        <v>30</v>
      </c>
      <c r="AV6" s="42">
        <f t="shared" ca="1" si="16"/>
        <v>6</v>
      </c>
      <c r="AW6" s="42">
        <f t="shared" ca="1" si="17"/>
        <v>4</v>
      </c>
      <c r="AX6" s="42">
        <f t="shared" ca="1" si="18"/>
        <v>300</v>
      </c>
      <c r="AY6" s="42">
        <f t="shared" ca="1" si="19"/>
        <v>16</v>
      </c>
      <c r="AZ6" s="33"/>
      <c r="BB6" s="6" t="s">
        <v>213</v>
      </c>
      <c r="BC6" s="10" t="s">
        <v>7</v>
      </c>
      <c r="BD6" s="6" t="s">
        <v>212</v>
      </c>
      <c r="BE6" s="10" t="s">
        <v>164</v>
      </c>
      <c r="BF6" s="59">
        <v>5.5</v>
      </c>
      <c r="BG6" s="6" t="s">
        <v>188</v>
      </c>
      <c r="BI6" s="6" t="str">
        <f>'Machine States'!$C6</f>
        <v>CV0852-004</v>
      </c>
      <c r="BJ6" s="6">
        <f>'Machine States'!$D6</f>
        <v>5.5</v>
      </c>
      <c r="BK6" s="6" t="str">
        <f>'Machine States'!$E6</f>
        <v>CV0852004S055</v>
      </c>
      <c r="BL6" s="6" t="str">
        <f>'Machine States'!$F6</f>
        <v>MNMAN00032</v>
      </c>
      <c r="BM6" s="6" t="str">
        <f>'Machine States'!$G6</f>
        <v>00A</v>
      </c>
      <c r="BN6" s="6">
        <f>'Machine States'!$H6</f>
        <v>1</v>
      </c>
      <c r="BO6" s="6">
        <f>'Machine States'!$I6</f>
        <v>0</v>
      </c>
      <c r="BP6" s="6">
        <f>'Machine States'!$J6</f>
        <v>0</v>
      </c>
      <c r="BQ6" s="6">
        <f>'Machine States'!$K6</f>
        <v>5</v>
      </c>
    </row>
    <row r="7" spans="1:69" ht="16.5">
      <c r="B7" s="6">
        <v>5</v>
      </c>
      <c r="C7" s="6" t="str" cm="1">
        <f t="array" aca="1" ref="C7" ca="1">INDEX($BB$3:$BB$743,MATCH($D7&amp;$J7,$BC$3:$BC$743&amp;$BF$3:$BF$743,0))</f>
        <v>DJ5963001S095</v>
      </c>
      <c r="D7" s="23" t="str">
        <f ca="1">'3MSOrderInventory'!$S7</f>
        <v>DJ5963-001</v>
      </c>
      <c r="E7" s="6" t="s">
        <v>31</v>
      </c>
      <c r="F7" s="6" t="str">
        <f t="shared" ca="1" si="0"/>
        <v>MNMAN00046</v>
      </c>
      <c r="G7" s="58">
        <f ca="1">'3MSOrderInventory'!$T7</f>
        <v>44735</v>
      </c>
      <c r="H7" s="6">
        <f t="shared" ca="1" si="1"/>
        <v>10</v>
      </c>
      <c r="I7" s="10" t="str">
        <f t="shared" ca="1" si="2"/>
        <v>00A</v>
      </c>
      <c r="J7" s="10">
        <f ca="1">'3MSOrderInventory'!$U7</f>
        <v>9.5</v>
      </c>
      <c r="K7" s="10">
        <f ca="1">'3MSOrderInventory'!$V7</f>
        <v>36</v>
      </c>
      <c r="L7" s="10">
        <f ca="1">'3MSOrderInventory'!$W7</f>
        <v>924</v>
      </c>
      <c r="M7" s="22" cm="1">
        <f t="array" aca="1" ref="M7" ca="1">_xlfn.IFS(H7&lt;8,999,H7&lt;15,30,H7&lt;22,8,H7&lt;29,7,H7&lt;36,6,H7&lt;43,5,H7&lt;50,4,H7&lt;57,3,H7&lt;64,2,H7&lt;71,1,TRUE,0.1)</f>
        <v>30</v>
      </c>
      <c r="N7" s="22">
        <f t="shared" ca="1" si="20"/>
        <v>6</v>
      </c>
      <c r="O7" s="22" cm="1">
        <f t="array" aca="1" ref="O7" ca="1">_xlfn.IFS(L7&gt;431,10,L7&gt;287,7,L7&gt;143,4,L7&gt;0,1)</f>
        <v>10</v>
      </c>
      <c r="P7" s="42">
        <f t="shared" ca="1" si="3"/>
        <v>480</v>
      </c>
      <c r="Q7" s="42">
        <f t="shared" ca="1" si="21"/>
        <v>5</v>
      </c>
      <c r="R7" s="33"/>
      <c r="S7" s="33" cm="1">
        <f t="array" aca="1" ref="S7" ca="1">SMALL(IF(Rank&lt;40,ROW($B$3:$B$75)-2,9999),ROW(5:5))</f>
        <v>5</v>
      </c>
      <c r="T7" s="42">
        <v>5</v>
      </c>
      <c r="U7" s="42" t="str" cm="1">
        <f t="array" aca="1" ref="U7" ca="1">OFFSET($B$2,$S7,COLUMN(A:A),,)</f>
        <v>DJ5963001S095</v>
      </c>
      <c r="V7" s="42" t="str" cm="1">
        <f t="array" aca="1" ref="V7" ca="1">OFFSET($B$2,$S7,COLUMN(B:B),,)</f>
        <v>DJ5963-001</v>
      </c>
      <c r="W7" s="42" t="str" cm="1">
        <f t="array" aca="1" ref="W7" ca="1">OFFSET($B$2,$S7,COLUMN(C:C),,)</f>
        <v>MS</v>
      </c>
      <c r="X7" s="42" t="str" cm="1">
        <f t="array" aca="1" ref="X7" ca="1">OFFSET($B$2,$S7,COLUMN(D:D),,)</f>
        <v>MNMAN00046</v>
      </c>
      <c r="Y7" s="61" cm="1">
        <f t="array" aca="1" ref="Y7" ca="1">OFFSET($B$2,$S7,COLUMN(E:E),,)</f>
        <v>44735</v>
      </c>
      <c r="Z7" s="42" cm="1">
        <f t="array" aca="1" ref="Z7" ca="1">OFFSET($B$2,$S7,COLUMN(F:F),,)</f>
        <v>10</v>
      </c>
      <c r="AA7" s="42" t="str" cm="1">
        <f t="array" aca="1" ref="AA7" ca="1">OFFSET($B$2,$S7,COLUMN(G:G),,)</f>
        <v>00A</v>
      </c>
      <c r="AB7" s="42" cm="1">
        <f t="array" aca="1" ref="AB7" ca="1">OFFSET($B$2,$S7,COLUMN(H:H),,)</f>
        <v>9.5</v>
      </c>
      <c r="AC7" s="42" cm="1">
        <f t="array" aca="1" ref="AC7" ca="1">OFFSET($B$2,$S7,COLUMN(I:I),,)</f>
        <v>36</v>
      </c>
      <c r="AD7" s="42" cm="1">
        <f t="array" aca="1" ref="AD7" ca="1">OFFSET($B$2,$S7,COLUMN(J:J),,)</f>
        <v>924</v>
      </c>
      <c r="AE7" s="42" cm="1">
        <f t="array" aca="1" ref="AE7" ca="1">OFFSET($B$2,$S7,COLUMN(K:K),,)</f>
        <v>30</v>
      </c>
      <c r="AF7" s="42" cm="1">
        <f t="array" aca="1" ref="AF7" ca="1">OFFSET($B$2,$S7,COLUMN(L:L),,)</f>
        <v>6</v>
      </c>
      <c r="AG7" s="42" cm="1">
        <f t="array" aca="1" ref="AG7" ca="1">OFFSET($B$2,$S7,COLUMN(M:M),,)</f>
        <v>10</v>
      </c>
      <c r="AH7" s="42" cm="1">
        <f t="array" aca="1" ref="AH7" ca="1">OFFSET($B$2,$S7,COLUMN(N:N),,)</f>
        <v>480</v>
      </c>
      <c r="AI7" s="33"/>
      <c r="AJ7" s="42">
        <f t="shared" si="4"/>
        <v>5</v>
      </c>
      <c r="AK7" s="42" t="str">
        <f t="shared" ca="1" si="5"/>
        <v>DJ5963001S095</v>
      </c>
      <c r="AL7" s="42" t="str">
        <f t="shared" ca="1" si="6"/>
        <v>DJ5963-001</v>
      </c>
      <c r="AM7" s="42" t="str">
        <f t="shared" ca="1" si="7"/>
        <v>MS</v>
      </c>
      <c r="AN7" s="42" t="str">
        <f t="shared" ca="1" si="8"/>
        <v>MNMAN00046</v>
      </c>
      <c r="AO7" s="61">
        <f t="shared" ca="1" si="9"/>
        <v>44735</v>
      </c>
      <c r="AP7" s="42">
        <f t="shared" ca="1" si="10"/>
        <v>10</v>
      </c>
      <c r="AQ7" s="42" t="str">
        <f t="shared" ca="1" si="11"/>
        <v>00A</v>
      </c>
      <c r="AR7" s="42">
        <f t="shared" ca="1" si="12"/>
        <v>9.5</v>
      </c>
      <c r="AS7" s="42">
        <f t="shared" ca="1" si="13"/>
        <v>36</v>
      </c>
      <c r="AT7" s="42">
        <f t="shared" ca="1" si="14"/>
        <v>924</v>
      </c>
      <c r="AU7" s="42">
        <f t="shared" ca="1" si="15"/>
        <v>30</v>
      </c>
      <c r="AV7" s="42">
        <f t="shared" ca="1" si="16"/>
        <v>6</v>
      </c>
      <c r="AW7" s="42">
        <f t="shared" ca="1" si="17"/>
        <v>10</v>
      </c>
      <c r="AX7" s="42">
        <f t="shared" ca="1" si="18"/>
        <v>480</v>
      </c>
      <c r="AY7" s="42">
        <f t="shared" ca="1" si="19"/>
        <v>5</v>
      </c>
      <c r="AZ7" s="33"/>
      <c r="BB7" s="6" t="s">
        <v>214</v>
      </c>
      <c r="BC7" s="10" t="s">
        <v>7</v>
      </c>
      <c r="BD7" s="6" t="s">
        <v>212</v>
      </c>
      <c r="BE7" s="10" t="s">
        <v>164</v>
      </c>
      <c r="BF7" s="59">
        <v>6</v>
      </c>
      <c r="BG7" s="6" t="s">
        <v>215</v>
      </c>
      <c r="BI7" s="6" t="str">
        <f>'Machine States'!$C7</f>
        <v>CV0852-004</v>
      </c>
      <c r="BJ7" s="6">
        <f>'Machine States'!$D7</f>
        <v>6</v>
      </c>
      <c r="BK7" s="6" t="str">
        <f>'Machine States'!$E7</f>
        <v>CV0852004S060</v>
      </c>
      <c r="BL7" s="6" t="str">
        <f>'Machine States'!$F7</f>
        <v>MNMAN00033</v>
      </c>
      <c r="BM7" s="6" t="str">
        <f>'Machine States'!$G7</f>
        <v>00A</v>
      </c>
      <c r="BN7" s="6">
        <f>'Machine States'!$H7</f>
        <v>1</v>
      </c>
      <c r="BO7" s="6">
        <f>'Machine States'!$I7</f>
        <v>0</v>
      </c>
      <c r="BP7" s="6">
        <f>'Machine States'!$J7</f>
        <v>0</v>
      </c>
      <c r="BQ7" s="6">
        <f>'Machine States'!$K7</f>
        <v>5</v>
      </c>
    </row>
    <row r="8" spans="1:69" ht="16.5">
      <c r="B8" s="6">
        <v>6</v>
      </c>
      <c r="C8" s="6" t="str" cm="1">
        <f t="array" aca="1" ref="C8" ca="1">INDEX($BB$3:$BB$743,MATCH($D8&amp;$J8,$BC$3:$BC$743&amp;$BF$3:$BF$743,0))</f>
        <v>DJ5963001S105</v>
      </c>
      <c r="D8" s="23" t="str">
        <f ca="1">'3MSOrderInventory'!$S8</f>
        <v>DJ5963-001</v>
      </c>
      <c r="E8" s="6" t="s">
        <v>31</v>
      </c>
      <c r="F8" s="6" t="str">
        <f t="shared" ca="1" si="0"/>
        <v>MNMAN00047</v>
      </c>
      <c r="G8" s="58">
        <f ca="1">'3MSOrderInventory'!$T8</f>
        <v>44735</v>
      </c>
      <c r="H8" s="6">
        <f t="shared" ca="1" si="1"/>
        <v>10</v>
      </c>
      <c r="I8" s="10" t="str">
        <f t="shared" ca="1" si="2"/>
        <v>00A</v>
      </c>
      <c r="J8" s="10">
        <f ca="1">'3MSOrderInventory'!$U8</f>
        <v>10.5</v>
      </c>
      <c r="K8" s="10">
        <f ca="1">'3MSOrderInventory'!$V8</f>
        <v>24</v>
      </c>
      <c r="L8" s="10">
        <f ca="1">'3MSOrderInventory'!$W8</f>
        <v>177</v>
      </c>
      <c r="M8" s="22" cm="1">
        <f t="array" aca="1" ref="M8" ca="1">_xlfn.IFS(H8&lt;8,999,H8&lt;15,30,H8&lt;22,8,H8&lt;29,7,H8&lt;36,6,H8&lt;43,5,H8&lt;50,4,H8&lt;57,3,H8&lt;64,2,H8&lt;71,1,TRUE,0.1)</f>
        <v>30</v>
      </c>
      <c r="N8" s="22">
        <f t="shared" ca="1" si="20"/>
        <v>9</v>
      </c>
      <c r="O8" s="22" cm="1">
        <f t="array" aca="1" ref="O8" ca="1">_xlfn.IFS(L8&gt;431,10,L8&gt;287,7,L8&gt;143,4,L8&gt;0,1)</f>
        <v>4</v>
      </c>
      <c r="P8" s="42">
        <f t="shared" ca="1" si="3"/>
        <v>390</v>
      </c>
      <c r="Q8" s="42">
        <f t="shared" ca="1" si="21"/>
        <v>12</v>
      </c>
      <c r="R8" s="33"/>
      <c r="S8" s="33" cm="1">
        <f t="array" aca="1" ref="S8" ca="1">SMALL(IF(Rank&lt;40,ROW($B$3:$B$75)-2,9999),ROW(6:6))</f>
        <v>6</v>
      </c>
      <c r="T8" s="42">
        <v>6</v>
      </c>
      <c r="U8" s="42" t="str" cm="1">
        <f t="array" aca="1" ref="U8" ca="1">OFFSET($B$2,$S8,COLUMN(A:A),,)</f>
        <v>DJ5963001S105</v>
      </c>
      <c r="V8" s="42" t="str" cm="1">
        <f t="array" aca="1" ref="V8" ca="1">OFFSET($B$2,$S8,COLUMN(B:B),,)</f>
        <v>DJ5963-001</v>
      </c>
      <c r="W8" s="42" t="str" cm="1">
        <f t="array" aca="1" ref="W8" ca="1">OFFSET($B$2,$S8,COLUMN(C:C),,)</f>
        <v>MS</v>
      </c>
      <c r="X8" s="42" t="str" cm="1">
        <f t="array" aca="1" ref="X8" ca="1">OFFSET($B$2,$S8,COLUMN(D:D),,)</f>
        <v>MNMAN00047</v>
      </c>
      <c r="Y8" s="61" cm="1">
        <f t="array" aca="1" ref="Y8" ca="1">OFFSET($B$2,$S8,COLUMN(E:E),,)</f>
        <v>44735</v>
      </c>
      <c r="Z8" s="42" cm="1">
        <f t="array" aca="1" ref="Z8" ca="1">OFFSET($B$2,$S8,COLUMN(F:F),,)</f>
        <v>10</v>
      </c>
      <c r="AA8" s="42" t="str" cm="1">
        <f t="array" aca="1" ref="AA8" ca="1">OFFSET($B$2,$S8,COLUMN(G:G),,)</f>
        <v>00A</v>
      </c>
      <c r="AB8" s="42" cm="1">
        <f t="array" aca="1" ref="AB8" ca="1">OFFSET($B$2,$S8,COLUMN(H:H),,)</f>
        <v>10.5</v>
      </c>
      <c r="AC8" s="42" cm="1">
        <f t="array" aca="1" ref="AC8" ca="1">OFFSET($B$2,$S8,COLUMN(I:I),,)</f>
        <v>24</v>
      </c>
      <c r="AD8" s="42" cm="1">
        <f t="array" aca="1" ref="AD8" ca="1">OFFSET($B$2,$S8,COLUMN(J:J),,)</f>
        <v>177</v>
      </c>
      <c r="AE8" s="42" cm="1">
        <f t="array" aca="1" ref="AE8" ca="1">OFFSET($B$2,$S8,COLUMN(K:K),,)</f>
        <v>30</v>
      </c>
      <c r="AF8" s="42" cm="1">
        <f t="array" aca="1" ref="AF8" ca="1">OFFSET($B$2,$S8,COLUMN(L:L),,)</f>
        <v>9</v>
      </c>
      <c r="AG8" s="42" cm="1">
        <f t="array" aca="1" ref="AG8" ca="1">OFFSET($B$2,$S8,COLUMN(M:M),,)</f>
        <v>4</v>
      </c>
      <c r="AH8" s="42" cm="1">
        <f t="array" aca="1" ref="AH8" ca="1">OFFSET($B$2,$S8,COLUMN(N:N),,)</f>
        <v>390</v>
      </c>
      <c r="AI8" s="33"/>
      <c r="AJ8" s="42">
        <f t="shared" si="4"/>
        <v>6</v>
      </c>
      <c r="AK8" s="42" t="str">
        <f t="shared" ca="1" si="5"/>
        <v>DJ5963001S105</v>
      </c>
      <c r="AL8" s="42" t="str">
        <f t="shared" ca="1" si="6"/>
        <v>DJ5963-001</v>
      </c>
      <c r="AM8" s="42" t="str">
        <f t="shared" ca="1" si="7"/>
        <v>MS</v>
      </c>
      <c r="AN8" s="42" t="str">
        <f t="shared" ca="1" si="8"/>
        <v>MNMAN00047</v>
      </c>
      <c r="AO8" s="61">
        <f t="shared" ca="1" si="9"/>
        <v>44735</v>
      </c>
      <c r="AP8" s="42">
        <f t="shared" ca="1" si="10"/>
        <v>10</v>
      </c>
      <c r="AQ8" s="42" t="str">
        <f t="shared" ca="1" si="11"/>
        <v>00A</v>
      </c>
      <c r="AR8" s="42">
        <f t="shared" ca="1" si="12"/>
        <v>10.5</v>
      </c>
      <c r="AS8" s="42">
        <f t="shared" ca="1" si="13"/>
        <v>24</v>
      </c>
      <c r="AT8" s="42">
        <f t="shared" ca="1" si="14"/>
        <v>177</v>
      </c>
      <c r="AU8" s="42">
        <f t="shared" ca="1" si="15"/>
        <v>30</v>
      </c>
      <c r="AV8" s="42">
        <f t="shared" ca="1" si="16"/>
        <v>9</v>
      </c>
      <c r="AW8" s="42">
        <f t="shared" ca="1" si="17"/>
        <v>4</v>
      </c>
      <c r="AX8" s="42">
        <f t="shared" ca="1" si="18"/>
        <v>390</v>
      </c>
      <c r="AY8" s="42">
        <f t="shared" ca="1" si="19"/>
        <v>12</v>
      </c>
      <c r="AZ8" s="33"/>
      <c r="BB8" s="6" t="s">
        <v>216</v>
      </c>
      <c r="BC8" s="10" t="s">
        <v>7</v>
      </c>
      <c r="BD8" s="6" t="s">
        <v>212</v>
      </c>
      <c r="BE8" s="10" t="s">
        <v>164</v>
      </c>
      <c r="BF8" s="59">
        <v>6.5</v>
      </c>
      <c r="BG8" s="6" t="s">
        <v>215</v>
      </c>
      <c r="BI8" s="6" t="str">
        <f>'Machine States'!$C8</f>
        <v>CV0852-004</v>
      </c>
      <c r="BJ8" s="6">
        <f>'Machine States'!$D8</f>
        <v>6.5</v>
      </c>
      <c r="BK8" s="6" t="str">
        <f>'Machine States'!$E8</f>
        <v>CV0852004S065</v>
      </c>
      <c r="BL8" s="6" t="str">
        <f>'Machine States'!$F8</f>
        <v>MNMAN00033</v>
      </c>
      <c r="BM8" s="6" t="str">
        <f>'Machine States'!$G8</f>
        <v>00A</v>
      </c>
      <c r="BN8" s="6">
        <f>'Machine States'!$H8</f>
        <v>1</v>
      </c>
      <c r="BO8" s="6">
        <f>'Machine States'!$I8</f>
        <v>0</v>
      </c>
      <c r="BP8" s="6">
        <f>'Machine States'!$J8</f>
        <v>0</v>
      </c>
      <c r="BQ8" s="6">
        <f>'Machine States'!$K8</f>
        <v>5</v>
      </c>
    </row>
    <row r="9" spans="1:69" ht="16.5">
      <c r="B9" s="6">
        <v>7</v>
      </c>
      <c r="C9" s="6" t="str" cm="1">
        <f t="array" aca="1" ref="C9" ca="1">INDEX($BB$3:$BB$743,MATCH($D9&amp;$J9,$BC$3:$BC$743&amp;$BF$3:$BF$743,0))</f>
        <v>DJ5963001S115</v>
      </c>
      <c r="D9" s="23" t="str">
        <f ca="1">'3MSOrderInventory'!$S9</f>
        <v>DJ5963-001</v>
      </c>
      <c r="E9" s="6" t="s">
        <v>31</v>
      </c>
      <c r="F9" s="6" t="str">
        <f t="shared" ca="1" si="0"/>
        <v>MNMAN00048</v>
      </c>
      <c r="G9" s="58">
        <f ca="1">'3MSOrderInventory'!$T9</f>
        <v>44735</v>
      </c>
      <c r="H9" s="6">
        <f t="shared" ca="1" si="1"/>
        <v>10</v>
      </c>
      <c r="I9" s="10" t="str">
        <f t="shared" ca="1" si="2"/>
        <v>00A</v>
      </c>
      <c r="J9" s="10">
        <f ca="1">'3MSOrderInventory'!$U9</f>
        <v>11.5</v>
      </c>
      <c r="K9" s="10">
        <f ca="1">'3MSOrderInventory'!$V9</f>
        <v>12</v>
      </c>
      <c r="L9" s="10">
        <f ca="1">'3MSOrderInventory'!$W9</f>
        <v>126</v>
      </c>
      <c r="M9" s="22" cm="1">
        <f t="array" aca="1" ref="M9" ca="1">_xlfn.IFS(H9&lt;8,999,H9&lt;15,30,H9&lt;22,8,H9&lt;29,7,H9&lt;36,6,H9&lt;43,5,H9&lt;50,4,H9&lt;57,3,H9&lt;64,2,H9&lt;71,1,TRUE,0.1)</f>
        <v>30</v>
      </c>
      <c r="N9" s="22">
        <f t="shared" ca="1" si="20"/>
        <v>9</v>
      </c>
      <c r="O9" s="22" cm="1">
        <f t="array" aca="1" ref="O9" ca="1">_xlfn.IFS(L9&gt;431,10,L9&gt;287,7,L9&gt;143,4,L9&gt;0,1)</f>
        <v>1</v>
      </c>
      <c r="P9" s="42">
        <f t="shared" ca="1" si="3"/>
        <v>300</v>
      </c>
      <c r="Q9" s="42">
        <f t="shared" ca="1" si="21"/>
        <v>16</v>
      </c>
      <c r="R9" s="33"/>
      <c r="S9" s="33" cm="1">
        <f t="array" aca="1" ref="S9" ca="1">SMALL(IF(Rank&lt;40,ROW($B$3:$B$75)-2,9999),ROW(7:7))</f>
        <v>7</v>
      </c>
      <c r="T9" s="42">
        <v>7</v>
      </c>
      <c r="U9" s="42" t="str" cm="1">
        <f t="array" aca="1" ref="U9" ca="1">OFFSET($B$2,$S9,COLUMN(A:A),,)</f>
        <v>DJ5963001S115</v>
      </c>
      <c r="V9" s="42" t="str" cm="1">
        <f t="array" aca="1" ref="V9" ca="1">OFFSET($B$2,$S9,COLUMN(B:B),,)</f>
        <v>DJ5963-001</v>
      </c>
      <c r="W9" s="42" t="str" cm="1">
        <f t="array" aca="1" ref="W9" ca="1">OFFSET($B$2,$S9,COLUMN(C:C),,)</f>
        <v>MS</v>
      </c>
      <c r="X9" s="42" t="str" cm="1">
        <f t="array" aca="1" ref="X9" ca="1">OFFSET($B$2,$S9,COLUMN(D:D),,)</f>
        <v>MNMAN00048</v>
      </c>
      <c r="Y9" s="61" cm="1">
        <f t="array" aca="1" ref="Y9" ca="1">OFFSET($B$2,$S9,COLUMN(E:E),,)</f>
        <v>44735</v>
      </c>
      <c r="Z9" s="42" cm="1">
        <f t="array" aca="1" ref="Z9" ca="1">OFFSET($B$2,$S9,COLUMN(F:F),,)</f>
        <v>10</v>
      </c>
      <c r="AA9" s="42" t="str" cm="1">
        <f t="array" aca="1" ref="AA9" ca="1">OFFSET($B$2,$S9,COLUMN(G:G),,)</f>
        <v>00A</v>
      </c>
      <c r="AB9" s="42" cm="1">
        <f t="array" aca="1" ref="AB9" ca="1">OFFSET($B$2,$S9,COLUMN(H:H),,)</f>
        <v>11.5</v>
      </c>
      <c r="AC9" s="42" cm="1">
        <f t="array" aca="1" ref="AC9" ca="1">OFFSET($B$2,$S9,COLUMN(I:I),,)</f>
        <v>12</v>
      </c>
      <c r="AD9" s="42" cm="1">
        <f t="array" aca="1" ref="AD9" ca="1">OFFSET($B$2,$S9,COLUMN(J:J),,)</f>
        <v>126</v>
      </c>
      <c r="AE9" s="42" cm="1">
        <f t="array" aca="1" ref="AE9" ca="1">OFFSET($B$2,$S9,COLUMN(K:K),,)</f>
        <v>30</v>
      </c>
      <c r="AF9" s="42" cm="1">
        <f t="array" aca="1" ref="AF9" ca="1">OFFSET($B$2,$S9,COLUMN(L:L),,)</f>
        <v>9</v>
      </c>
      <c r="AG9" s="42" cm="1">
        <f t="array" aca="1" ref="AG9" ca="1">OFFSET($B$2,$S9,COLUMN(M:M),,)</f>
        <v>1</v>
      </c>
      <c r="AH9" s="42" cm="1">
        <f t="array" aca="1" ref="AH9" ca="1">OFFSET($B$2,$S9,COLUMN(N:N),,)</f>
        <v>300</v>
      </c>
      <c r="AI9" s="33"/>
      <c r="AJ9" s="42">
        <f t="shared" si="4"/>
        <v>7</v>
      </c>
      <c r="AK9" s="42" t="str">
        <f t="shared" ca="1" si="5"/>
        <v>DJ5963001S115</v>
      </c>
      <c r="AL9" s="42" t="str">
        <f t="shared" ca="1" si="6"/>
        <v>DJ5963-001</v>
      </c>
      <c r="AM9" s="42" t="str">
        <f t="shared" ca="1" si="7"/>
        <v>MS</v>
      </c>
      <c r="AN9" s="42" t="str">
        <f t="shared" ca="1" si="8"/>
        <v>MNMAN00048</v>
      </c>
      <c r="AO9" s="61">
        <f t="shared" ca="1" si="9"/>
        <v>44735</v>
      </c>
      <c r="AP9" s="42">
        <f t="shared" ca="1" si="10"/>
        <v>10</v>
      </c>
      <c r="AQ9" s="42" t="str">
        <f t="shared" ca="1" si="11"/>
        <v>00A</v>
      </c>
      <c r="AR9" s="42">
        <f t="shared" ca="1" si="12"/>
        <v>11.5</v>
      </c>
      <c r="AS9" s="42">
        <f t="shared" ca="1" si="13"/>
        <v>12</v>
      </c>
      <c r="AT9" s="42">
        <f t="shared" ca="1" si="14"/>
        <v>126</v>
      </c>
      <c r="AU9" s="42">
        <f t="shared" ca="1" si="15"/>
        <v>30</v>
      </c>
      <c r="AV9" s="42">
        <f t="shared" ca="1" si="16"/>
        <v>9</v>
      </c>
      <c r="AW9" s="42">
        <f t="shared" ca="1" si="17"/>
        <v>1</v>
      </c>
      <c r="AX9" s="42">
        <f t="shared" ca="1" si="18"/>
        <v>300</v>
      </c>
      <c r="AY9" s="42">
        <f t="shared" ca="1" si="19"/>
        <v>16</v>
      </c>
      <c r="AZ9" s="33"/>
      <c r="BB9" s="6" t="s">
        <v>217</v>
      </c>
      <c r="BC9" s="10" t="s">
        <v>7</v>
      </c>
      <c r="BD9" s="6" t="s">
        <v>212</v>
      </c>
      <c r="BE9" s="10" t="s">
        <v>164</v>
      </c>
      <c r="BF9" s="59">
        <v>7</v>
      </c>
      <c r="BG9" s="6" t="s">
        <v>218</v>
      </c>
      <c r="BI9" s="6" t="str">
        <f>'Machine States'!$C9</f>
        <v>CV0852-004</v>
      </c>
      <c r="BJ9" s="6">
        <f>'Machine States'!$D9</f>
        <v>7</v>
      </c>
      <c r="BK9" s="6" t="str">
        <f>'Machine States'!$E9</f>
        <v>CV0852004S070</v>
      </c>
      <c r="BL9" s="6" t="str">
        <f>'Machine States'!$F9</f>
        <v>MNMAN00034</v>
      </c>
      <c r="BM9" s="6" t="str">
        <f>'Machine States'!$G9</f>
        <v>00A</v>
      </c>
      <c r="BN9" s="6">
        <f>'Machine States'!$H9</f>
        <v>1</v>
      </c>
      <c r="BO9" s="6">
        <f>'Machine States'!$I9</f>
        <v>0</v>
      </c>
      <c r="BP9" s="6">
        <f>'Machine States'!$J9</f>
        <v>1</v>
      </c>
      <c r="BQ9" s="6">
        <f>'Machine States'!$K9</f>
        <v>6</v>
      </c>
    </row>
    <row r="10" spans="1:69" ht="16.5">
      <c r="B10" s="6">
        <v>8</v>
      </c>
      <c r="C10" s="6" t="str" cm="1">
        <f t="array" aca="1" ref="C10" ca="1">INDEX($BB$3:$BB$743,MATCH($D10&amp;$J10,$BC$3:$BC$743&amp;$BF$3:$BF$743,0))</f>
        <v>DJ5963001S120</v>
      </c>
      <c r="D10" s="23" t="str">
        <f ca="1">'3MSOrderInventory'!$S10</f>
        <v>DJ5963-001</v>
      </c>
      <c r="E10" s="6" t="s">
        <v>31</v>
      </c>
      <c r="F10" s="6" t="str">
        <f t="shared" ca="1" si="0"/>
        <v>MNMAN00049</v>
      </c>
      <c r="G10" s="58">
        <f ca="1">'3MSOrderInventory'!$T10</f>
        <v>44735</v>
      </c>
      <c r="H10" s="6">
        <f t="shared" ca="1" si="1"/>
        <v>10</v>
      </c>
      <c r="I10" s="10" t="str">
        <f t="shared" ca="1" si="2"/>
        <v>00A</v>
      </c>
      <c r="J10" s="10">
        <f ca="1">'3MSOrderInventory'!$U10</f>
        <v>12</v>
      </c>
      <c r="K10" s="10">
        <f ca="1">'3MSOrderInventory'!$V10</f>
        <v>24</v>
      </c>
      <c r="L10" s="10">
        <f ca="1">'3MSOrderInventory'!$W10</f>
        <v>244</v>
      </c>
      <c r="M10" s="22" cm="1">
        <f t="array" aca="1" ref="M10" ca="1">_xlfn.IFS(H10&lt;8,999,H10&lt;15,30,H10&lt;22,8,H10&lt;29,7,H10&lt;36,6,H10&lt;43,5,H10&lt;50,4,H10&lt;57,3,H10&lt;64,2,H10&lt;71,1,TRUE,0.1)</f>
        <v>30</v>
      </c>
      <c r="N10" s="22">
        <f t="shared" ca="1" si="20"/>
        <v>10</v>
      </c>
      <c r="O10" s="22" cm="1">
        <f t="array" aca="1" ref="O10" ca="1">_xlfn.IFS(L10&gt;431,10,L10&gt;287,7,L10&gt;143,4,L10&gt;0,1)</f>
        <v>4</v>
      </c>
      <c r="P10" s="42">
        <f t="shared" ca="1" si="3"/>
        <v>420</v>
      </c>
      <c r="Q10" s="42">
        <f t="shared" ca="1" si="21"/>
        <v>7</v>
      </c>
      <c r="R10" s="33"/>
      <c r="S10" s="33" cm="1">
        <f t="array" aca="1" ref="S10" ca="1">SMALL(IF(Rank&lt;40,ROW($B$3:$B$75)-2,9999),ROW(8:8))</f>
        <v>8</v>
      </c>
      <c r="T10" s="42">
        <v>8</v>
      </c>
      <c r="U10" s="42" t="str" cm="1">
        <f t="array" aca="1" ref="U10" ca="1">OFFSET($B$2,$S10,COLUMN(A:A),,)</f>
        <v>DJ5963001S120</v>
      </c>
      <c r="V10" s="42" t="str" cm="1">
        <f t="array" aca="1" ref="V10" ca="1">OFFSET($B$2,$S10,COLUMN(B:B),,)</f>
        <v>DJ5963-001</v>
      </c>
      <c r="W10" s="42" t="str" cm="1">
        <f t="array" aca="1" ref="W10" ca="1">OFFSET($B$2,$S10,COLUMN(C:C),,)</f>
        <v>MS</v>
      </c>
      <c r="X10" s="42" t="str" cm="1">
        <f t="array" aca="1" ref="X10" ca="1">OFFSET($B$2,$S10,COLUMN(D:D),,)</f>
        <v>MNMAN00049</v>
      </c>
      <c r="Y10" s="61" cm="1">
        <f t="array" aca="1" ref="Y10" ca="1">OFFSET($B$2,$S10,COLUMN(E:E),,)</f>
        <v>44735</v>
      </c>
      <c r="Z10" s="42" cm="1">
        <f t="array" aca="1" ref="Z10" ca="1">OFFSET($B$2,$S10,COLUMN(F:F),,)</f>
        <v>10</v>
      </c>
      <c r="AA10" s="42" t="str" cm="1">
        <f t="array" aca="1" ref="AA10" ca="1">OFFSET($B$2,$S10,COLUMN(G:G),,)</f>
        <v>00A</v>
      </c>
      <c r="AB10" s="42" cm="1">
        <f t="array" aca="1" ref="AB10" ca="1">OFFSET($B$2,$S10,COLUMN(H:H),,)</f>
        <v>12</v>
      </c>
      <c r="AC10" s="42" cm="1">
        <f t="array" aca="1" ref="AC10" ca="1">OFFSET($B$2,$S10,COLUMN(I:I),,)</f>
        <v>24</v>
      </c>
      <c r="AD10" s="42" cm="1">
        <f t="array" aca="1" ref="AD10" ca="1">OFFSET($B$2,$S10,COLUMN(J:J),,)</f>
        <v>244</v>
      </c>
      <c r="AE10" s="42" cm="1">
        <f t="array" aca="1" ref="AE10" ca="1">OFFSET($B$2,$S10,COLUMN(K:K),,)</f>
        <v>30</v>
      </c>
      <c r="AF10" s="42" cm="1">
        <f t="array" aca="1" ref="AF10" ca="1">OFFSET($B$2,$S10,COLUMN(L:L),,)</f>
        <v>10</v>
      </c>
      <c r="AG10" s="42" cm="1">
        <f t="array" aca="1" ref="AG10" ca="1">OFFSET($B$2,$S10,COLUMN(M:M),,)</f>
        <v>4</v>
      </c>
      <c r="AH10" s="42" cm="1">
        <f t="array" aca="1" ref="AH10" ca="1">OFFSET($B$2,$S10,COLUMN(N:N),,)</f>
        <v>420</v>
      </c>
      <c r="AI10" s="33"/>
      <c r="AJ10" s="42">
        <f t="shared" si="4"/>
        <v>8</v>
      </c>
      <c r="AK10" s="42" t="str">
        <f t="shared" ca="1" si="5"/>
        <v>DJ5963001S120</v>
      </c>
      <c r="AL10" s="42" t="str">
        <f t="shared" ca="1" si="6"/>
        <v>DJ5963-001</v>
      </c>
      <c r="AM10" s="42" t="str">
        <f t="shared" ca="1" si="7"/>
        <v>MS</v>
      </c>
      <c r="AN10" s="42" t="str">
        <f t="shared" ca="1" si="8"/>
        <v>MNMAN00049</v>
      </c>
      <c r="AO10" s="61">
        <f t="shared" ca="1" si="9"/>
        <v>44735</v>
      </c>
      <c r="AP10" s="42">
        <f t="shared" ca="1" si="10"/>
        <v>10</v>
      </c>
      <c r="AQ10" s="42" t="str">
        <f t="shared" ca="1" si="11"/>
        <v>00A</v>
      </c>
      <c r="AR10" s="42">
        <f t="shared" ca="1" si="12"/>
        <v>12</v>
      </c>
      <c r="AS10" s="42">
        <f t="shared" ca="1" si="13"/>
        <v>24</v>
      </c>
      <c r="AT10" s="42">
        <f t="shared" ca="1" si="14"/>
        <v>244</v>
      </c>
      <c r="AU10" s="42">
        <f t="shared" ca="1" si="15"/>
        <v>30</v>
      </c>
      <c r="AV10" s="42">
        <f t="shared" ca="1" si="16"/>
        <v>10</v>
      </c>
      <c r="AW10" s="42">
        <f t="shared" ca="1" si="17"/>
        <v>4</v>
      </c>
      <c r="AX10" s="42">
        <f t="shared" ca="1" si="18"/>
        <v>420</v>
      </c>
      <c r="AY10" s="42">
        <f t="shared" ca="1" si="19"/>
        <v>7</v>
      </c>
      <c r="AZ10" s="33"/>
      <c r="BB10" s="6" t="s">
        <v>219</v>
      </c>
      <c r="BC10" s="10" t="s">
        <v>7</v>
      </c>
      <c r="BD10" s="6" t="s">
        <v>212</v>
      </c>
      <c r="BE10" s="10" t="s">
        <v>164</v>
      </c>
      <c r="BF10" s="59">
        <v>7.5</v>
      </c>
      <c r="BG10" s="6" t="s">
        <v>218</v>
      </c>
      <c r="BI10" s="6" t="str">
        <f>'Machine States'!$C10</f>
        <v>CV0852-004</v>
      </c>
      <c r="BJ10" s="6">
        <f>'Machine States'!$D10</f>
        <v>7.5</v>
      </c>
      <c r="BK10" s="6" t="str">
        <f>'Machine States'!$E10</f>
        <v>CV0852004S075</v>
      </c>
      <c r="BL10" s="6" t="str">
        <f>'Machine States'!$F10</f>
        <v>MNMAN00034</v>
      </c>
      <c r="BM10" s="6" t="str">
        <f>'Machine States'!$G10</f>
        <v>00A</v>
      </c>
      <c r="BN10" s="6">
        <f>'Machine States'!$H10</f>
        <v>1</v>
      </c>
      <c r="BO10" s="6">
        <f>'Machine States'!$I10</f>
        <v>0</v>
      </c>
      <c r="BP10" s="6">
        <f>'Machine States'!$J10</f>
        <v>0</v>
      </c>
      <c r="BQ10" s="6">
        <f>'Machine States'!$K10</f>
        <v>5</v>
      </c>
    </row>
    <row r="11" spans="1:69" ht="16.5">
      <c r="B11" s="6">
        <v>9</v>
      </c>
      <c r="C11" s="6" t="str" cm="1">
        <f t="array" aca="1" ref="C11" ca="1">INDEX($BB$3:$BB$743,MATCH($D11&amp;$J11,$BC$3:$BC$743&amp;$BF$3:$BF$743,0))</f>
        <v>DJ5963001S125</v>
      </c>
      <c r="D11" s="23" t="str">
        <f ca="1">'3MSOrderInventory'!$S11</f>
        <v>DJ5963-001</v>
      </c>
      <c r="E11" s="6" t="s">
        <v>31</v>
      </c>
      <c r="F11" s="6" t="str">
        <f t="shared" ca="1" si="0"/>
        <v>MNMAN00049</v>
      </c>
      <c r="G11" s="58">
        <f ca="1">'3MSOrderInventory'!$T11</f>
        <v>44735</v>
      </c>
      <c r="H11" s="6">
        <f t="shared" ca="1" si="1"/>
        <v>10</v>
      </c>
      <c r="I11" s="10" t="str">
        <f t="shared" ca="1" si="2"/>
        <v>00A</v>
      </c>
      <c r="J11" s="10">
        <f ca="1">'3MSOrderInventory'!$U11</f>
        <v>12.5</v>
      </c>
      <c r="K11" s="10">
        <f ca="1">'3MSOrderInventory'!$V11</f>
        <v>6</v>
      </c>
      <c r="L11" s="10">
        <f ca="1">'3MSOrderInventory'!$W11</f>
        <v>37</v>
      </c>
      <c r="M11" s="22" cm="1">
        <f t="array" aca="1" ref="M11" ca="1">_xlfn.IFS(H11&lt;8,999,H11&lt;15,30,H11&lt;22,8,H11&lt;29,7,H11&lt;36,6,H11&lt;43,5,H11&lt;50,4,H11&lt;57,3,H11&lt;64,2,H11&lt;71,1,TRUE,0.1)</f>
        <v>30</v>
      </c>
      <c r="N11" s="22">
        <f t="shared" ca="1" si="20"/>
        <v>9</v>
      </c>
      <c r="O11" s="22" cm="1">
        <f t="array" aca="1" ref="O11" ca="1">_xlfn.IFS(L11&gt;431,10,L11&gt;287,7,L11&gt;143,4,L11&gt;0,1)</f>
        <v>1</v>
      </c>
      <c r="P11" s="42">
        <f t="shared" ca="1" si="3"/>
        <v>300</v>
      </c>
      <c r="Q11" s="42">
        <f t="shared" ca="1" si="21"/>
        <v>16</v>
      </c>
      <c r="R11" s="33"/>
      <c r="S11" s="33" cm="1">
        <f t="array" aca="1" ref="S11" ca="1">SMALL(IF(Rank&lt;40,ROW($B$3:$B$75)-2,9999),ROW(9:9))</f>
        <v>9</v>
      </c>
      <c r="T11" s="42">
        <v>9</v>
      </c>
      <c r="U11" s="42" t="str" cm="1">
        <f t="array" aca="1" ref="U11" ca="1">OFFSET($B$2,$S11,COLUMN(A:A),,)</f>
        <v>DJ5963001S125</v>
      </c>
      <c r="V11" s="42" t="str" cm="1">
        <f t="array" aca="1" ref="V11" ca="1">OFFSET($B$2,$S11,COLUMN(B:B),,)</f>
        <v>DJ5963-001</v>
      </c>
      <c r="W11" s="42" t="str" cm="1">
        <f t="array" aca="1" ref="W11" ca="1">OFFSET($B$2,$S11,COLUMN(C:C),,)</f>
        <v>MS</v>
      </c>
      <c r="X11" s="42" t="str" cm="1">
        <f t="array" aca="1" ref="X11" ca="1">OFFSET($B$2,$S11,COLUMN(D:D),,)</f>
        <v>MNMAN00049</v>
      </c>
      <c r="Y11" s="61" cm="1">
        <f t="array" aca="1" ref="Y11" ca="1">OFFSET($B$2,$S11,COLUMN(E:E),,)</f>
        <v>44735</v>
      </c>
      <c r="Z11" s="42" cm="1">
        <f t="array" aca="1" ref="Z11" ca="1">OFFSET($B$2,$S11,COLUMN(F:F),,)</f>
        <v>10</v>
      </c>
      <c r="AA11" s="42" t="str" cm="1">
        <f t="array" aca="1" ref="AA11" ca="1">OFFSET($B$2,$S11,COLUMN(G:G),,)</f>
        <v>00A</v>
      </c>
      <c r="AB11" s="42" cm="1">
        <f t="array" aca="1" ref="AB11" ca="1">OFFSET($B$2,$S11,COLUMN(H:H),,)</f>
        <v>12.5</v>
      </c>
      <c r="AC11" s="42" cm="1">
        <f t="array" aca="1" ref="AC11" ca="1">OFFSET($B$2,$S11,COLUMN(I:I),,)</f>
        <v>6</v>
      </c>
      <c r="AD11" s="42" cm="1">
        <f t="array" aca="1" ref="AD11" ca="1">OFFSET($B$2,$S11,COLUMN(J:J),,)</f>
        <v>37</v>
      </c>
      <c r="AE11" s="42" cm="1">
        <f t="array" aca="1" ref="AE11" ca="1">OFFSET($B$2,$S11,COLUMN(K:K),,)</f>
        <v>30</v>
      </c>
      <c r="AF11" s="42" cm="1">
        <f t="array" aca="1" ref="AF11" ca="1">OFFSET($B$2,$S11,COLUMN(L:L),,)</f>
        <v>9</v>
      </c>
      <c r="AG11" s="42" cm="1">
        <f t="array" aca="1" ref="AG11" ca="1">OFFSET($B$2,$S11,COLUMN(M:M),,)</f>
        <v>1</v>
      </c>
      <c r="AH11" s="42" cm="1">
        <f t="array" aca="1" ref="AH11" ca="1">OFFSET($B$2,$S11,COLUMN(N:N),,)</f>
        <v>300</v>
      </c>
      <c r="AI11" s="33"/>
      <c r="AJ11" s="42">
        <f t="shared" si="4"/>
        <v>9</v>
      </c>
      <c r="AK11" s="42" t="str">
        <f t="shared" ca="1" si="5"/>
        <v>DJ5963001S125</v>
      </c>
      <c r="AL11" s="42" t="str">
        <f t="shared" ca="1" si="6"/>
        <v>DJ5963-001</v>
      </c>
      <c r="AM11" s="42" t="str">
        <f t="shared" ca="1" si="7"/>
        <v>MS</v>
      </c>
      <c r="AN11" s="42" t="str">
        <f t="shared" ca="1" si="8"/>
        <v>MNMAN00049</v>
      </c>
      <c r="AO11" s="61">
        <f t="shared" ca="1" si="9"/>
        <v>44735</v>
      </c>
      <c r="AP11" s="42">
        <f t="shared" ca="1" si="10"/>
        <v>10</v>
      </c>
      <c r="AQ11" s="42" t="str">
        <f t="shared" ca="1" si="11"/>
        <v>00A</v>
      </c>
      <c r="AR11" s="42">
        <f t="shared" ca="1" si="12"/>
        <v>12.5</v>
      </c>
      <c r="AS11" s="42">
        <f t="shared" ca="1" si="13"/>
        <v>6</v>
      </c>
      <c r="AT11" s="42">
        <f t="shared" ca="1" si="14"/>
        <v>37</v>
      </c>
      <c r="AU11" s="42">
        <f t="shared" ca="1" si="15"/>
        <v>30</v>
      </c>
      <c r="AV11" s="42">
        <f t="shared" ca="1" si="16"/>
        <v>9</v>
      </c>
      <c r="AW11" s="42">
        <f t="shared" ca="1" si="17"/>
        <v>1</v>
      </c>
      <c r="AX11" s="42">
        <f t="shared" ca="1" si="18"/>
        <v>300</v>
      </c>
      <c r="AY11" s="42">
        <f t="shared" ca="1" si="19"/>
        <v>16</v>
      </c>
      <c r="AZ11" s="33"/>
      <c r="BB11" s="6" t="s">
        <v>220</v>
      </c>
      <c r="BC11" s="10" t="s">
        <v>7</v>
      </c>
      <c r="BD11" s="6" t="s">
        <v>212</v>
      </c>
      <c r="BE11" s="10" t="s">
        <v>164</v>
      </c>
      <c r="BF11" s="59">
        <v>8</v>
      </c>
      <c r="BG11" s="6" t="s">
        <v>186</v>
      </c>
      <c r="BI11" s="6" t="str">
        <f>'Machine States'!$C11</f>
        <v>CV0852-004</v>
      </c>
      <c r="BJ11" s="6">
        <f>'Machine States'!$D11</f>
        <v>8</v>
      </c>
      <c r="BK11" s="6" t="str">
        <f>'Machine States'!$E11</f>
        <v>CV0852004S080</v>
      </c>
      <c r="BL11" s="6" t="str">
        <f>'Machine States'!$F11</f>
        <v>MNMAN00035</v>
      </c>
      <c r="BM11" s="6" t="str">
        <f>'Machine States'!$G11</f>
        <v>00A</v>
      </c>
      <c r="BN11" s="6">
        <f>'Machine States'!$H11</f>
        <v>1</v>
      </c>
      <c r="BO11" s="6">
        <f>'Machine States'!$I11</f>
        <v>0</v>
      </c>
      <c r="BP11" s="6">
        <f>'Machine States'!$J11</f>
        <v>1</v>
      </c>
      <c r="BQ11" s="6">
        <f>'Machine States'!$K11</f>
        <v>6</v>
      </c>
    </row>
    <row r="12" spans="1:69" ht="16.5">
      <c r="B12" s="6">
        <v>10</v>
      </c>
      <c r="C12" s="6" t="str" cm="1">
        <f t="array" aca="1" ref="C12" ca="1">INDEX($BB$3:$BB$743,MATCH($D12&amp;$J12,$BC$3:$BC$743&amp;$BF$3:$BF$743,0))</f>
        <v>DJ5963001S130</v>
      </c>
      <c r="D12" s="23" t="str">
        <f ca="1">'3MSOrderInventory'!$S12</f>
        <v>DJ5963-001</v>
      </c>
      <c r="E12" s="6" t="s">
        <v>31</v>
      </c>
      <c r="F12" s="6" t="str">
        <f t="shared" ca="1" si="0"/>
        <v>MNMAN00050</v>
      </c>
      <c r="G12" s="58">
        <f ca="1">'3MSOrderInventory'!$T12</f>
        <v>44735</v>
      </c>
      <c r="H12" s="6">
        <f t="shared" ca="1" si="1"/>
        <v>10</v>
      </c>
      <c r="I12" s="10" t="str">
        <f t="shared" ca="1" si="2"/>
        <v>00A</v>
      </c>
      <c r="J12" s="10">
        <f ca="1">'3MSOrderInventory'!$U12</f>
        <v>13</v>
      </c>
      <c r="K12" s="10">
        <f ca="1">'3MSOrderInventory'!$V12</f>
        <v>6</v>
      </c>
      <c r="L12" s="10">
        <f ca="1">'3MSOrderInventory'!$W12</f>
        <v>18</v>
      </c>
      <c r="M12" s="22" cm="1">
        <f t="array" aca="1" ref="M12" ca="1">_xlfn.IFS(H12&lt;8,999,H12&lt;15,30,H12&lt;22,8,H12&lt;29,7,H12&lt;36,6,H12&lt;43,5,H12&lt;50,4,H12&lt;57,3,H12&lt;64,2,H12&lt;71,1,TRUE,0.1)</f>
        <v>30</v>
      </c>
      <c r="N12" s="22">
        <f t="shared" ca="1" si="20"/>
        <v>5</v>
      </c>
      <c r="O12" s="22" cm="1">
        <f t="array" aca="1" ref="O12" ca="1">_xlfn.IFS(L12&gt;431,10,L12&gt;287,7,L12&gt;143,4,L12&gt;0,1)</f>
        <v>1</v>
      </c>
      <c r="P12" s="42">
        <f t="shared" ca="1" si="3"/>
        <v>180</v>
      </c>
      <c r="Q12" s="42">
        <f t="shared" ca="1" si="21"/>
        <v>26</v>
      </c>
      <c r="R12" s="33"/>
      <c r="S12" s="33" cm="1">
        <f t="array" aca="1" ref="S12" ca="1">SMALL(IF(Rank&lt;40,ROW($B$3:$B$75)-2,9999),ROW(10:10))</f>
        <v>10</v>
      </c>
      <c r="T12" s="42">
        <v>10</v>
      </c>
      <c r="U12" s="42" t="str" cm="1">
        <f t="array" aca="1" ref="U12" ca="1">OFFSET($B$2,$S12,COLUMN(A:A),,)</f>
        <v>DJ5963001S130</v>
      </c>
      <c r="V12" s="42" t="str" cm="1">
        <f t="array" aca="1" ref="V12" ca="1">OFFSET($B$2,$S12,COLUMN(B:B),,)</f>
        <v>DJ5963-001</v>
      </c>
      <c r="W12" s="42" t="str" cm="1">
        <f t="array" aca="1" ref="W12" ca="1">OFFSET($B$2,$S12,COLUMN(C:C),,)</f>
        <v>MS</v>
      </c>
      <c r="X12" s="42" t="str" cm="1">
        <f t="array" aca="1" ref="X12" ca="1">OFFSET($B$2,$S12,COLUMN(D:D),,)</f>
        <v>MNMAN00050</v>
      </c>
      <c r="Y12" s="61" cm="1">
        <f t="array" aca="1" ref="Y12" ca="1">OFFSET($B$2,$S12,COLUMN(E:E),,)</f>
        <v>44735</v>
      </c>
      <c r="Z12" s="42" cm="1">
        <f t="array" aca="1" ref="Z12" ca="1">OFFSET($B$2,$S12,COLUMN(F:F),,)</f>
        <v>10</v>
      </c>
      <c r="AA12" s="42" t="str" cm="1">
        <f t="array" aca="1" ref="AA12" ca="1">OFFSET($B$2,$S12,COLUMN(G:G),,)</f>
        <v>00A</v>
      </c>
      <c r="AB12" s="42" cm="1">
        <f t="array" aca="1" ref="AB12" ca="1">OFFSET($B$2,$S12,COLUMN(H:H),,)</f>
        <v>13</v>
      </c>
      <c r="AC12" s="42" cm="1">
        <f t="array" aca="1" ref="AC12" ca="1">OFFSET($B$2,$S12,COLUMN(I:I),,)</f>
        <v>6</v>
      </c>
      <c r="AD12" s="42" cm="1">
        <f t="array" aca="1" ref="AD12" ca="1">OFFSET($B$2,$S12,COLUMN(J:J),,)</f>
        <v>18</v>
      </c>
      <c r="AE12" s="42" cm="1">
        <f t="array" aca="1" ref="AE12" ca="1">OFFSET($B$2,$S12,COLUMN(K:K),,)</f>
        <v>30</v>
      </c>
      <c r="AF12" s="42" cm="1">
        <f t="array" aca="1" ref="AF12" ca="1">OFFSET($B$2,$S12,COLUMN(L:L),,)</f>
        <v>5</v>
      </c>
      <c r="AG12" s="42" cm="1">
        <f t="array" aca="1" ref="AG12" ca="1">OFFSET($B$2,$S12,COLUMN(M:M),,)</f>
        <v>1</v>
      </c>
      <c r="AH12" s="42" cm="1">
        <f t="array" aca="1" ref="AH12" ca="1">OFFSET($B$2,$S12,COLUMN(N:N),,)</f>
        <v>180</v>
      </c>
      <c r="AI12" s="33"/>
      <c r="AJ12" s="42">
        <f t="shared" si="4"/>
        <v>10</v>
      </c>
      <c r="AK12" s="42" t="str">
        <f t="shared" ca="1" si="5"/>
        <v>DJ5963001S130</v>
      </c>
      <c r="AL12" s="42" t="str">
        <f t="shared" ca="1" si="6"/>
        <v>DJ5963-001</v>
      </c>
      <c r="AM12" s="42" t="str">
        <f t="shared" ca="1" si="7"/>
        <v>MS</v>
      </c>
      <c r="AN12" s="42" t="str">
        <f t="shared" ca="1" si="8"/>
        <v>MNMAN00050</v>
      </c>
      <c r="AO12" s="61">
        <f t="shared" ca="1" si="9"/>
        <v>44735</v>
      </c>
      <c r="AP12" s="42">
        <f t="shared" ca="1" si="10"/>
        <v>10</v>
      </c>
      <c r="AQ12" s="42" t="str">
        <f t="shared" ca="1" si="11"/>
        <v>00A</v>
      </c>
      <c r="AR12" s="42">
        <f t="shared" ca="1" si="12"/>
        <v>13</v>
      </c>
      <c r="AS12" s="42">
        <f t="shared" ca="1" si="13"/>
        <v>6</v>
      </c>
      <c r="AT12" s="42">
        <f t="shared" ca="1" si="14"/>
        <v>18</v>
      </c>
      <c r="AU12" s="42">
        <f t="shared" ca="1" si="15"/>
        <v>30</v>
      </c>
      <c r="AV12" s="42">
        <f t="shared" ca="1" si="16"/>
        <v>5</v>
      </c>
      <c r="AW12" s="42">
        <f t="shared" ca="1" si="17"/>
        <v>1</v>
      </c>
      <c r="AX12" s="42">
        <f t="shared" ca="1" si="18"/>
        <v>180</v>
      </c>
      <c r="AY12" s="42">
        <f t="shared" ca="1" si="19"/>
        <v>26</v>
      </c>
      <c r="AZ12" s="33"/>
      <c r="BB12" s="6" t="s">
        <v>180</v>
      </c>
      <c r="BC12" s="10" t="s">
        <v>7</v>
      </c>
      <c r="BD12" s="6" t="s">
        <v>212</v>
      </c>
      <c r="BE12" s="10" t="s">
        <v>164</v>
      </c>
      <c r="BF12" s="59">
        <v>8.5</v>
      </c>
      <c r="BG12" s="6" t="s">
        <v>186</v>
      </c>
      <c r="BI12" s="6" t="str">
        <f>'Machine States'!$C12</f>
        <v>CV0852-004</v>
      </c>
      <c r="BJ12" s="6">
        <f>'Machine States'!$D12</f>
        <v>8.5</v>
      </c>
      <c r="BK12" s="6" t="str">
        <f>'Machine States'!$E12</f>
        <v>CV0852004S085</v>
      </c>
      <c r="BL12" s="6" t="str">
        <f>'Machine States'!$F12</f>
        <v>MNMAN00035</v>
      </c>
      <c r="BM12" s="6" t="str">
        <f>'Machine States'!$G12</f>
        <v>00A</v>
      </c>
      <c r="BN12" s="6">
        <f>'Machine States'!$H12</f>
        <v>1</v>
      </c>
      <c r="BO12" s="6">
        <f>'Machine States'!$I12</f>
        <v>0</v>
      </c>
      <c r="BP12" s="6">
        <f>'Machine States'!$J12</f>
        <v>0</v>
      </c>
      <c r="BQ12" s="6">
        <f>'Machine States'!$K12</f>
        <v>5</v>
      </c>
    </row>
    <row r="13" spans="1:69" ht="16.5">
      <c r="B13" s="6">
        <v>11</v>
      </c>
      <c r="C13" s="6" t="str" cm="1">
        <f t="array" aca="1" ref="C13" ca="1">INDEX($BB$3:$BB$743,MATCH($D13&amp;$J13,$BC$3:$BC$743&amp;$BF$3:$BF$743,0))</f>
        <v>DJ5961780S080</v>
      </c>
      <c r="D13" s="23" t="str">
        <f ca="1">'3MSOrderInventory'!$S13</f>
        <v>DJ5961-780</v>
      </c>
      <c r="E13" s="6" t="s">
        <v>31</v>
      </c>
      <c r="F13" s="6" t="str">
        <f t="shared" ca="1" si="0"/>
        <v>MNMAN00045</v>
      </c>
      <c r="G13" s="58">
        <f ca="1">'3MSOrderInventory'!$T13</f>
        <v>44736</v>
      </c>
      <c r="H13" s="6">
        <f t="shared" ca="1" si="1"/>
        <v>11</v>
      </c>
      <c r="I13" s="10" t="str">
        <f t="shared" ca="1" si="2"/>
        <v>79S</v>
      </c>
      <c r="J13" s="10">
        <f ca="1">'3MSOrderInventory'!$U13</f>
        <v>8</v>
      </c>
      <c r="K13" s="10">
        <f ca="1">'3MSOrderInventory'!$V13</f>
        <v>384</v>
      </c>
      <c r="L13" s="10">
        <f ca="1">'3MSOrderInventory'!$W13</f>
        <v>302</v>
      </c>
      <c r="M13" s="22" cm="1">
        <f t="array" aca="1" ref="M13" ca="1">_xlfn.IFS(H13&lt;8,999,H13&lt;15,30,H13&lt;22,8,H13&lt;29,7,H13&lt;36,6,H13&lt;43,5,H13&lt;50,4,H13&lt;57,3,H13&lt;64,2,H13&lt;71,1,TRUE,0.1)</f>
        <v>30</v>
      </c>
      <c r="N13" s="22">
        <f t="shared" ca="1" si="20"/>
        <v>6</v>
      </c>
      <c r="O13" s="22" cm="1">
        <f t="array" aca="1" ref="O13" ca="1">_xlfn.IFS(L13&gt;431,10,L13&gt;287,7,L13&gt;143,4,L13&gt;0,1)</f>
        <v>7</v>
      </c>
      <c r="P13" s="42">
        <f t="shared" ca="1" si="3"/>
        <v>390</v>
      </c>
      <c r="Q13" s="42">
        <f t="shared" ca="1" si="21"/>
        <v>12</v>
      </c>
      <c r="R13" s="33"/>
      <c r="S13" s="33" cm="1">
        <f t="array" aca="1" ref="S13" ca="1">SMALL(IF(Rank&lt;40,ROW($B$3:$B$75)-2,9999),ROW(11:11))</f>
        <v>11</v>
      </c>
      <c r="T13" s="42">
        <v>11</v>
      </c>
      <c r="U13" s="42" t="str" cm="1">
        <f t="array" aca="1" ref="U13" ca="1">OFFSET($B$2,$S13,COLUMN(A:A),,)</f>
        <v>DJ5961780S080</v>
      </c>
      <c r="V13" s="42" t="str" cm="1">
        <f t="array" aca="1" ref="V13" ca="1">OFFSET($B$2,$S13,COLUMN(B:B),,)</f>
        <v>DJ5961-780</v>
      </c>
      <c r="W13" s="42" t="str" cm="1">
        <f t="array" aca="1" ref="W13" ca="1">OFFSET($B$2,$S13,COLUMN(C:C),,)</f>
        <v>MS</v>
      </c>
      <c r="X13" s="42" t="str" cm="1">
        <f t="array" aca="1" ref="X13" ca="1">OFFSET($B$2,$S13,COLUMN(D:D),,)</f>
        <v>MNMAN00045</v>
      </c>
      <c r="Y13" s="61" cm="1">
        <f t="array" aca="1" ref="Y13" ca="1">OFFSET($B$2,$S13,COLUMN(E:E),,)</f>
        <v>44736</v>
      </c>
      <c r="Z13" s="42" cm="1">
        <f t="array" aca="1" ref="Z13" ca="1">OFFSET($B$2,$S13,COLUMN(F:F),,)</f>
        <v>11</v>
      </c>
      <c r="AA13" s="42" t="str" cm="1">
        <f t="array" aca="1" ref="AA13" ca="1">OFFSET($B$2,$S13,COLUMN(G:G),,)</f>
        <v>79S</v>
      </c>
      <c r="AB13" s="42" cm="1">
        <f t="array" aca="1" ref="AB13" ca="1">OFFSET($B$2,$S13,COLUMN(H:H),,)</f>
        <v>8</v>
      </c>
      <c r="AC13" s="42" cm="1">
        <f t="array" aca="1" ref="AC13" ca="1">OFFSET($B$2,$S13,COLUMN(I:I),,)</f>
        <v>384</v>
      </c>
      <c r="AD13" s="42" cm="1">
        <f t="array" aca="1" ref="AD13" ca="1">OFFSET($B$2,$S13,COLUMN(J:J),,)</f>
        <v>302</v>
      </c>
      <c r="AE13" s="42" cm="1">
        <f t="array" aca="1" ref="AE13" ca="1">OFFSET($B$2,$S13,COLUMN(K:K),,)</f>
        <v>30</v>
      </c>
      <c r="AF13" s="42" cm="1">
        <f t="array" aca="1" ref="AF13" ca="1">OFFSET($B$2,$S13,COLUMN(L:L),,)</f>
        <v>6</v>
      </c>
      <c r="AG13" s="42" cm="1">
        <f t="array" aca="1" ref="AG13" ca="1">OFFSET($B$2,$S13,COLUMN(M:M),,)</f>
        <v>7</v>
      </c>
      <c r="AH13" s="42" cm="1">
        <f t="array" aca="1" ref="AH13" ca="1">OFFSET($B$2,$S13,COLUMN(N:N),,)</f>
        <v>390</v>
      </c>
      <c r="AI13" s="33"/>
      <c r="AJ13" s="42">
        <f t="shared" si="4"/>
        <v>11</v>
      </c>
      <c r="AK13" s="42" t="str">
        <f t="shared" ca="1" si="5"/>
        <v>DJ5961780S080</v>
      </c>
      <c r="AL13" s="42" t="str">
        <f t="shared" ca="1" si="6"/>
        <v>DJ5961-780</v>
      </c>
      <c r="AM13" s="42" t="str">
        <f t="shared" ca="1" si="7"/>
        <v>MS</v>
      </c>
      <c r="AN13" s="42" t="str">
        <f t="shared" ca="1" si="8"/>
        <v>MNMAN00045</v>
      </c>
      <c r="AO13" s="61">
        <f t="shared" ca="1" si="9"/>
        <v>44736</v>
      </c>
      <c r="AP13" s="42">
        <f t="shared" ca="1" si="10"/>
        <v>11</v>
      </c>
      <c r="AQ13" s="42" t="str">
        <f t="shared" ca="1" si="11"/>
        <v>79S</v>
      </c>
      <c r="AR13" s="42">
        <f t="shared" ca="1" si="12"/>
        <v>8</v>
      </c>
      <c r="AS13" s="42">
        <f t="shared" ca="1" si="13"/>
        <v>384</v>
      </c>
      <c r="AT13" s="42">
        <f t="shared" ca="1" si="14"/>
        <v>302</v>
      </c>
      <c r="AU13" s="42">
        <f t="shared" ca="1" si="15"/>
        <v>30</v>
      </c>
      <c r="AV13" s="42">
        <f t="shared" ca="1" si="16"/>
        <v>6</v>
      </c>
      <c r="AW13" s="42">
        <f t="shared" ca="1" si="17"/>
        <v>7</v>
      </c>
      <c r="AX13" s="42">
        <f t="shared" ca="1" si="18"/>
        <v>390</v>
      </c>
      <c r="AY13" s="42">
        <f t="shared" ca="1" si="19"/>
        <v>12</v>
      </c>
      <c r="AZ13" s="33"/>
      <c r="BB13" s="6" t="s">
        <v>221</v>
      </c>
      <c r="BC13" s="10" t="s">
        <v>7</v>
      </c>
      <c r="BD13" s="6" t="s">
        <v>212</v>
      </c>
      <c r="BE13" s="10" t="s">
        <v>164</v>
      </c>
      <c r="BF13" s="59">
        <v>9</v>
      </c>
      <c r="BG13" s="6" t="s">
        <v>222</v>
      </c>
      <c r="BI13" s="6" t="str">
        <f>'Machine States'!$C13</f>
        <v>CV0852-004</v>
      </c>
      <c r="BJ13" s="6">
        <f>'Machine States'!$D13</f>
        <v>9</v>
      </c>
      <c r="BK13" s="6" t="str">
        <f>'Machine States'!$E13</f>
        <v>CV0852004S090</v>
      </c>
      <c r="BL13" s="6" t="str">
        <f>'Machine States'!$F13</f>
        <v>MNMAN00036</v>
      </c>
      <c r="BM13" s="6" t="str">
        <f>'Machine States'!$G13</f>
        <v>00A</v>
      </c>
      <c r="BN13" s="6">
        <f>'Machine States'!$H13</f>
        <v>1</v>
      </c>
      <c r="BO13" s="6">
        <f>'Machine States'!$I13</f>
        <v>0</v>
      </c>
      <c r="BP13" s="6">
        <f>'Machine States'!$J13</f>
        <v>1</v>
      </c>
      <c r="BQ13" s="6">
        <f>'Machine States'!$K13</f>
        <v>6</v>
      </c>
    </row>
    <row r="14" spans="1:69" ht="16.5">
      <c r="B14" s="6">
        <v>12</v>
      </c>
      <c r="C14" s="6" t="str" cm="1">
        <f t="array" aca="1" ref="C14" ca="1">INDEX($BB$3:$BB$743,MATCH($D14&amp;$J14,$BC$3:$BC$743&amp;$BF$3:$BF$743,0))</f>
        <v>DJ5961780S090</v>
      </c>
      <c r="D14" s="23" t="str">
        <f ca="1">'3MSOrderInventory'!$S14</f>
        <v>DJ5961-780</v>
      </c>
      <c r="E14" s="6" t="s">
        <v>31</v>
      </c>
      <c r="F14" s="6" t="str">
        <f t="shared" ca="1" si="0"/>
        <v>MNMAN00046</v>
      </c>
      <c r="G14" s="58">
        <f ca="1">'3MSOrderInventory'!$T14</f>
        <v>44736</v>
      </c>
      <c r="H14" s="6">
        <f t="shared" ca="1" si="1"/>
        <v>11</v>
      </c>
      <c r="I14" s="10" t="str">
        <f t="shared" ca="1" si="2"/>
        <v>79S</v>
      </c>
      <c r="J14" s="10">
        <f ca="1">'3MSOrderInventory'!$U14</f>
        <v>9</v>
      </c>
      <c r="K14" s="10">
        <f ca="1">'3MSOrderInventory'!$V14</f>
        <v>366</v>
      </c>
      <c r="L14" s="10">
        <f ca="1">'3MSOrderInventory'!$W14</f>
        <v>678</v>
      </c>
      <c r="M14" s="22" cm="1">
        <f t="array" aca="1" ref="M14" ca="1">_xlfn.IFS(H14&lt;8,999,H14&lt;15,30,H14&lt;22,8,H14&lt;29,7,H14&lt;36,6,H14&lt;43,5,H14&lt;50,4,H14&lt;57,3,H14&lt;64,2,H14&lt;71,1,TRUE,0.1)</f>
        <v>30</v>
      </c>
      <c r="N14" s="22">
        <f t="shared" ca="1" si="20"/>
        <v>10</v>
      </c>
      <c r="O14" s="22" cm="1">
        <f t="array" aca="1" ref="O14" ca="1">_xlfn.IFS(L14&gt;431,10,L14&gt;287,7,L14&gt;143,4,L14&gt;0,1)</f>
        <v>10</v>
      </c>
      <c r="P14" s="42">
        <f t="shared" ca="1" si="3"/>
        <v>600</v>
      </c>
      <c r="Q14" s="42">
        <f t="shared" ca="1" si="21"/>
        <v>2</v>
      </c>
      <c r="R14" s="33"/>
      <c r="S14" s="33" cm="1">
        <f t="array" aca="1" ref="S14" ca="1">SMALL(IF(Rank&lt;40,ROW($B$3:$B$75)-2,9999),ROW(12:12))</f>
        <v>12</v>
      </c>
      <c r="T14" s="42">
        <v>12</v>
      </c>
      <c r="U14" s="42" t="str" cm="1">
        <f t="array" aca="1" ref="U14" ca="1">OFFSET($B$2,$S14,COLUMN(A:A),,)</f>
        <v>DJ5961780S090</v>
      </c>
      <c r="V14" s="42" t="str" cm="1">
        <f t="array" aca="1" ref="V14" ca="1">OFFSET($B$2,$S14,COLUMN(B:B),,)</f>
        <v>DJ5961-780</v>
      </c>
      <c r="W14" s="42" t="str" cm="1">
        <f t="array" aca="1" ref="W14" ca="1">OFFSET($B$2,$S14,COLUMN(C:C),,)</f>
        <v>MS</v>
      </c>
      <c r="X14" s="42" t="str" cm="1">
        <f t="array" aca="1" ref="X14" ca="1">OFFSET($B$2,$S14,COLUMN(D:D),,)</f>
        <v>MNMAN00046</v>
      </c>
      <c r="Y14" s="61" cm="1">
        <f t="array" aca="1" ref="Y14" ca="1">OFFSET($B$2,$S14,COLUMN(E:E),,)</f>
        <v>44736</v>
      </c>
      <c r="Z14" s="42" cm="1">
        <f t="array" aca="1" ref="Z14" ca="1">OFFSET($B$2,$S14,COLUMN(F:F),,)</f>
        <v>11</v>
      </c>
      <c r="AA14" s="42" t="str" cm="1">
        <f t="array" aca="1" ref="AA14" ca="1">OFFSET($B$2,$S14,COLUMN(G:G),,)</f>
        <v>79S</v>
      </c>
      <c r="AB14" s="42" cm="1">
        <f t="array" aca="1" ref="AB14" ca="1">OFFSET($B$2,$S14,COLUMN(H:H),,)</f>
        <v>9</v>
      </c>
      <c r="AC14" s="42" cm="1">
        <f t="array" aca="1" ref="AC14" ca="1">OFFSET($B$2,$S14,COLUMN(I:I),,)</f>
        <v>366</v>
      </c>
      <c r="AD14" s="42" cm="1">
        <f t="array" aca="1" ref="AD14" ca="1">OFFSET($B$2,$S14,COLUMN(J:J),,)</f>
        <v>678</v>
      </c>
      <c r="AE14" s="42" cm="1">
        <f t="array" aca="1" ref="AE14" ca="1">OFFSET($B$2,$S14,COLUMN(K:K),,)</f>
        <v>30</v>
      </c>
      <c r="AF14" s="42" cm="1">
        <f t="array" aca="1" ref="AF14" ca="1">OFFSET($B$2,$S14,COLUMN(L:L),,)</f>
        <v>10</v>
      </c>
      <c r="AG14" s="42" cm="1">
        <f t="array" aca="1" ref="AG14" ca="1">OFFSET($B$2,$S14,COLUMN(M:M),,)</f>
        <v>10</v>
      </c>
      <c r="AH14" s="42" cm="1">
        <f t="array" aca="1" ref="AH14" ca="1">OFFSET($B$2,$S14,COLUMN(N:N),,)</f>
        <v>600</v>
      </c>
      <c r="AI14" s="33"/>
      <c r="AJ14" s="42">
        <f t="shared" si="4"/>
        <v>12</v>
      </c>
      <c r="AK14" s="42" t="str">
        <f t="shared" ca="1" si="5"/>
        <v>DJ5961780S090</v>
      </c>
      <c r="AL14" s="42" t="str">
        <f t="shared" ca="1" si="6"/>
        <v>DJ5961-780</v>
      </c>
      <c r="AM14" s="42" t="str">
        <f t="shared" ca="1" si="7"/>
        <v>MS</v>
      </c>
      <c r="AN14" s="42" t="str">
        <f t="shared" ca="1" si="8"/>
        <v>MNMAN00046</v>
      </c>
      <c r="AO14" s="61">
        <f t="shared" ca="1" si="9"/>
        <v>44736</v>
      </c>
      <c r="AP14" s="42">
        <f t="shared" ca="1" si="10"/>
        <v>11</v>
      </c>
      <c r="AQ14" s="42" t="str">
        <f t="shared" ca="1" si="11"/>
        <v>79S</v>
      </c>
      <c r="AR14" s="42">
        <f t="shared" ca="1" si="12"/>
        <v>9</v>
      </c>
      <c r="AS14" s="42">
        <f t="shared" ca="1" si="13"/>
        <v>366</v>
      </c>
      <c r="AT14" s="42">
        <f t="shared" ca="1" si="14"/>
        <v>678</v>
      </c>
      <c r="AU14" s="42">
        <f t="shared" ca="1" si="15"/>
        <v>30</v>
      </c>
      <c r="AV14" s="42">
        <f t="shared" ca="1" si="16"/>
        <v>10</v>
      </c>
      <c r="AW14" s="42">
        <f t="shared" ca="1" si="17"/>
        <v>10</v>
      </c>
      <c r="AX14" s="42">
        <f t="shared" ca="1" si="18"/>
        <v>600</v>
      </c>
      <c r="AY14" s="42">
        <f t="shared" ca="1" si="19"/>
        <v>2</v>
      </c>
      <c r="AZ14" s="33"/>
      <c r="BB14" s="6" t="s">
        <v>223</v>
      </c>
      <c r="BC14" s="10" t="s">
        <v>7</v>
      </c>
      <c r="BD14" s="6" t="s">
        <v>212</v>
      </c>
      <c r="BE14" s="10" t="s">
        <v>164</v>
      </c>
      <c r="BF14" s="59">
        <v>9.5</v>
      </c>
      <c r="BG14" s="6" t="s">
        <v>222</v>
      </c>
      <c r="BI14" s="6" t="str">
        <f>'Machine States'!$C14</f>
        <v>CV0852-004</v>
      </c>
      <c r="BJ14" s="6">
        <f>'Machine States'!$D14</f>
        <v>9.5</v>
      </c>
      <c r="BK14" s="6" t="str">
        <f>'Machine States'!$E14</f>
        <v>CV0852004S095</v>
      </c>
      <c r="BL14" s="6" t="str">
        <f>'Machine States'!$F14</f>
        <v>MNMAN00036</v>
      </c>
      <c r="BM14" s="6" t="str">
        <f>'Machine States'!$G14</f>
        <v>00A</v>
      </c>
      <c r="BN14" s="6">
        <f>'Machine States'!$H14</f>
        <v>1</v>
      </c>
      <c r="BO14" s="6">
        <f>'Machine States'!$I14</f>
        <v>0</v>
      </c>
      <c r="BP14" s="6">
        <f>'Machine States'!$J14</f>
        <v>1</v>
      </c>
      <c r="BQ14" s="6">
        <f>'Machine States'!$K14</f>
        <v>6</v>
      </c>
    </row>
    <row r="15" spans="1:69" ht="16.5">
      <c r="B15" s="6">
        <v>13</v>
      </c>
      <c r="C15" s="6" t="str" cm="1">
        <f t="array" aca="1" ref="C15" ca="1">INDEX($BB$3:$BB$743,MATCH($D15&amp;$J15,$BC$3:$BC$743&amp;$BF$3:$BF$743,0))</f>
        <v>DJ5961780S100</v>
      </c>
      <c r="D15" s="23" t="str">
        <f ca="1">'3MSOrderInventory'!$S15</f>
        <v>DJ5961-780</v>
      </c>
      <c r="E15" s="6" t="s">
        <v>31</v>
      </c>
      <c r="F15" s="6" t="str">
        <f t="shared" ca="1" si="0"/>
        <v>MNMAN00047</v>
      </c>
      <c r="G15" s="58">
        <f ca="1">'3MSOrderInventory'!$T15</f>
        <v>44736</v>
      </c>
      <c r="H15" s="6">
        <f t="shared" ca="1" si="1"/>
        <v>11</v>
      </c>
      <c r="I15" s="10" t="str">
        <f t="shared" ca="1" si="2"/>
        <v>79S</v>
      </c>
      <c r="J15" s="10">
        <f ca="1">'3MSOrderInventory'!$U15</f>
        <v>10</v>
      </c>
      <c r="K15" s="10">
        <f ca="1">'3MSOrderInventory'!$V15</f>
        <v>354</v>
      </c>
      <c r="L15" s="10">
        <f ca="1">'3MSOrderInventory'!$W15</f>
        <v>788</v>
      </c>
      <c r="M15" s="22" cm="1">
        <f t="array" aca="1" ref="M15" ca="1">_xlfn.IFS(H15&lt;8,999,H15&lt;15,30,H15&lt;22,8,H15&lt;29,7,H15&lt;36,6,H15&lt;43,5,H15&lt;50,4,H15&lt;57,3,H15&lt;64,2,H15&lt;71,1,TRUE,0.1)</f>
        <v>30</v>
      </c>
      <c r="N15" s="22">
        <f t="shared" ca="1" si="20"/>
        <v>10</v>
      </c>
      <c r="O15" s="22" cm="1">
        <f t="array" aca="1" ref="O15" ca="1">_xlfn.IFS(L15&gt;431,10,L15&gt;287,7,L15&gt;143,4,L15&gt;0,1)</f>
        <v>10</v>
      </c>
      <c r="P15" s="42">
        <f t="shared" ca="1" si="3"/>
        <v>600</v>
      </c>
      <c r="Q15" s="42">
        <f t="shared" ca="1" si="21"/>
        <v>2</v>
      </c>
      <c r="R15" s="33"/>
      <c r="S15" s="33" cm="1">
        <f t="array" aca="1" ref="S15" ca="1">SMALL(IF(Rank&lt;40,ROW($B$3:$B$75)-2,9999),ROW(13:13))</f>
        <v>13</v>
      </c>
      <c r="T15" s="42">
        <v>13</v>
      </c>
      <c r="U15" s="42" t="str" cm="1">
        <f t="array" aca="1" ref="U15" ca="1">OFFSET($B$2,$S15,COLUMN(A:A),,)</f>
        <v>DJ5961780S100</v>
      </c>
      <c r="V15" s="42" t="str" cm="1">
        <f t="array" aca="1" ref="V15" ca="1">OFFSET($B$2,$S15,COLUMN(B:B),,)</f>
        <v>DJ5961-780</v>
      </c>
      <c r="W15" s="42" t="str" cm="1">
        <f t="array" aca="1" ref="W15" ca="1">OFFSET($B$2,$S15,COLUMN(C:C),,)</f>
        <v>MS</v>
      </c>
      <c r="X15" s="42" t="str" cm="1">
        <f t="array" aca="1" ref="X15" ca="1">OFFSET($B$2,$S15,COLUMN(D:D),,)</f>
        <v>MNMAN00047</v>
      </c>
      <c r="Y15" s="61" cm="1">
        <f t="array" aca="1" ref="Y15" ca="1">OFFSET($B$2,$S15,COLUMN(E:E),,)</f>
        <v>44736</v>
      </c>
      <c r="Z15" s="42" cm="1">
        <f t="array" aca="1" ref="Z15" ca="1">OFFSET($B$2,$S15,COLUMN(F:F),,)</f>
        <v>11</v>
      </c>
      <c r="AA15" s="42" t="str" cm="1">
        <f t="array" aca="1" ref="AA15" ca="1">OFFSET($B$2,$S15,COLUMN(G:G),,)</f>
        <v>79S</v>
      </c>
      <c r="AB15" s="42" cm="1">
        <f t="array" aca="1" ref="AB15" ca="1">OFFSET($B$2,$S15,COLUMN(H:H),,)</f>
        <v>10</v>
      </c>
      <c r="AC15" s="42" cm="1">
        <f t="array" aca="1" ref="AC15" ca="1">OFFSET($B$2,$S15,COLUMN(I:I),,)</f>
        <v>354</v>
      </c>
      <c r="AD15" s="42" cm="1">
        <f t="array" aca="1" ref="AD15" ca="1">OFFSET($B$2,$S15,COLUMN(J:J),,)</f>
        <v>788</v>
      </c>
      <c r="AE15" s="42" cm="1">
        <f t="array" aca="1" ref="AE15" ca="1">OFFSET($B$2,$S15,COLUMN(K:K),,)</f>
        <v>30</v>
      </c>
      <c r="AF15" s="42" cm="1">
        <f t="array" aca="1" ref="AF15" ca="1">OFFSET($B$2,$S15,COLUMN(L:L),,)</f>
        <v>10</v>
      </c>
      <c r="AG15" s="42" cm="1">
        <f t="array" aca="1" ref="AG15" ca="1">OFFSET($B$2,$S15,COLUMN(M:M),,)</f>
        <v>10</v>
      </c>
      <c r="AH15" s="42" cm="1">
        <f t="array" aca="1" ref="AH15" ca="1">OFFSET($B$2,$S15,COLUMN(N:N),,)</f>
        <v>600</v>
      </c>
      <c r="AI15" s="33"/>
      <c r="AJ15" s="42">
        <f t="shared" si="4"/>
        <v>13</v>
      </c>
      <c r="AK15" s="42" t="str">
        <f t="shared" ca="1" si="5"/>
        <v>DJ5961780S100</v>
      </c>
      <c r="AL15" s="42" t="str">
        <f t="shared" ca="1" si="6"/>
        <v>DJ5961-780</v>
      </c>
      <c r="AM15" s="42" t="str">
        <f t="shared" ca="1" si="7"/>
        <v>MS</v>
      </c>
      <c r="AN15" s="42" t="str">
        <f t="shared" ca="1" si="8"/>
        <v>MNMAN00047</v>
      </c>
      <c r="AO15" s="61">
        <f t="shared" ca="1" si="9"/>
        <v>44736</v>
      </c>
      <c r="AP15" s="42">
        <f t="shared" ca="1" si="10"/>
        <v>11</v>
      </c>
      <c r="AQ15" s="42" t="str">
        <f t="shared" ca="1" si="11"/>
        <v>79S</v>
      </c>
      <c r="AR15" s="42">
        <f t="shared" ca="1" si="12"/>
        <v>10</v>
      </c>
      <c r="AS15" s="42">
        <f t="shared" ca="1" si="13"/>
        <v>354</v>
      </c>
      <c r="AT15" s="42">
        <f t="shared" ca="1" si="14"/>
        <v>788</v>
      </c>
      <c r="AU15" s="42">
        <f t="shared" ca="1" si="15"/>
        <v>30</v>
      </c>
      <c r="AV15" s="42">
        <f t="shared" ca="1" si="16"/>
        <v>10</v>
      </c>
      <c r="AW15" s="42">
        <f t="shared" ca="1" si="17"/>
        <v>10</v>
      </c>
      <c r="AX15" s="42">
        <f t="shared" ca="1" si="18"/>
        <v>600</v>
      </c>
      <c r="AY15" s="42">
        <f t="shared" ca="1" si="19"/>
        <v>2</v>
      </c>
      <c r="AZ15" s="33"/>
      <c r="BB15" s="6" t="s">
        <v>176</v>
      </c>
      <c r="BC15" s="10" t="s">
        <v>7</v>
      </c>
      <c r="BD15" s="6" t="s">
        <v>212</v>
      </c>
      <c r="BE15" s="10" t="s">
        <v>164</v>
      </c>
      <c r="BF15" s="59">
        <v>10</v>
      </c>
      <c r="BG15" s="6" t="s">
        <v>224</v>
      </c>
      <c r="BI15" s="6" t="str">
        <f>'Machine States'!$C15</f>
        <v>CV0852-004</v>
      </c>
      <c r="BJ15" s="6">
        <f>'Machine States'!$D15</f>
        <v>10</v>
      </c>
      <c r="BK15" s="6" t="str">
        <f>'Machine States'!$E15</f>
        <v>CV0852004S100</v>
      </c>
      <c r="BL15" s="6" t="str">
        <f>'Machine States'!$F15</f>
        <v>MNMAN00037</v>
      </c>
      <c r="BM15" s="6" t="str">
        <f>'Machine States'!$G15</f>
        <v>00A</v>
      </c>
      <c r="BN15" s="6">
        <f>'Machine States'!$H15</f>
        <v>1</v>
      </c>
      <c r="BO15" s="6">
        <f>'Machine States'!$I15</f>
        <v>0</v>
      </c>
      <c r="BP15" s="6">
        <f>'Machine States'!$J15</f>
        <v>1</v>
      </c>
      <c r="BQ15" s="6">
        <f>'Machine States'!$K15</f>
        <v>6</v>
      </c>
    </row>
    <row r="16" spans="1:69" ht="16.5">
      <c r="B16" s="6">
        <v>14</v>
      </c>
      <c r="C16" s="6" t="str" cm="1">
        <f t="array" aca="1" ref="C16" ca="1">INDEX($BB$3:$BB$743,MATCH($D16&amp;$J16,$BC$3:$BC$743&amp;$BF$3:$BF$743,0))</f>
        <v>DJ5961001S070</v>
      </c>
      <c r="D16" s="23" t="str">
        <f ca="1">'3MSOrderInventory'!$S16</f>
        <v>DJ5961-001</v>
      </c>
      <c r="E16" s="6" t="s">
        <v>31</v>
      </c>
      <c r="F16" s="6" t="str">
        <f t="shared" ca="1" si="0"/>
        <v>MNMAN00044</v>
      </c>
      <c r="G16" s="58">
        <f ca="1">'3MSOrderInventory'!$T16</f>
        <v>44736</v>
      </c>
      <c r="H16" s="6">
        <f t="shared" ca="1" si="1"/>
        <v>11</v>
      </c>
      <c r="I16" s="10" t="str">
        <f t="shared" ca="1" si="2"/>
        <v>00A</v>
      </c>
      <c r="J16" s="10">
        <f ca="1">'3MSOrderInventory'!$U16</f>
        <v>7</v>
      </c>
      <c r="K16" s="10">
        <f ca="1">'3MSOrderInventory'!$V16</f>
        <v>126</v>
      </c>
      <c r="L16" s="10">
        <f ca="1">'3MSOrderInventory'!$W16</f>
        <v>143</v>
      </c>
      <c r="M16" s="22" cm="1">
        <f t="array" aca="1" ref="M16" ca="1">_xlfn.IFS(H16&lt;8,999,H16&lt;15,30,H16&lt;22,8,H16&lt;29,7,H16&lt;36,6,H16&lt;43,5,H16&lt;50,4,H16&lt;57,3,H16&lt;64,2,H16&lt;71,1,TRUE,0.1)</f>
        <v>30</v>
      </c>
      <c r="N16" s="22">
        <f t="shared" ca="1" si="20"/>
        <v>10</v>
      </c>
      <c r="O16" s="22" cm="1">
        <f t="array" aca="1" ref="O16" ca="1">_xlfn.IFS(L16&gt;431,10,L16&gt;287,7,L16&gt;143,4,L16&gt;0,1)</f>
        <v>1</v>
      </c>
      <c r="P16" s="42">
        <f t="shared" ca="1" si="3"/>
        <v>330</v>
      </c>
      <c r="Q16" s="42">
        <f t="shared" ca="1" si="21"/>
        <v>15</v>
      </c>
      <c r="R16" s="33"/>
      <c r="S16" s="33" cm="1">
        <f t="array" aca="1" ref="S16" ca="1">SMALL(IF(Rank&lt;40,ROW($B$3:$B$75)-2,9999),ROW(14:14))</f>
        <v>14</v>
      </c>
      <c r="T16" s="42">
        <v>14</v>
      </c>
      <c r="U16" s="42" t="str" cm="1">
        <f t="array" aca="1" ref="U16" ca="1">OFFSET($B$2,$S16,COLUMN(A:A),,)</f>
        <v>DJ5961001S070</v>
      </c>
      <c r="V16" s="42" t="str" cm="1">
        <f t="array" aca="1" ref="V16" ca="1">OFFSET($B$2,$S16,COLUMN(B:B),,)</f>
        <v>DJ5961-001</v>
      </c>
      <c r="W16" s="42" t="str" cm="1">
        <f t="array" aca="1" ref="W16" ca="1">OFFSET($B$2,$S16,COLUMN(C:C),,)</f>
        <v>MS</v>
      </c>
      <c r="X16" s="42" t="str" cm="1">
        <f t="array" aca="1" ref="X16" ca="1">OFFSET($B$2,$S16,COLUMN(D:D),,)</f>
        <v>MNMAN00044</v>
      </c>
      <c r="Y16" s="61" cm="1">
        <f t="array" aca="1" ref="Y16" ca="1">OFFSET($B$2,$S16,COLUMN(E:E),,)</f>
        <v>44736</v>
      </c>
      <c r="Z16" s="42" cm="1">
        <f t="array" aca="1" ref="Z16" ca="1">OFFSET($B$2,$S16,COLUMN(F:F),,)</f>
        <v>11</v>
      </c>
      <c r="AA16" s="42" t="str" cm="1">
        <f t="array" aca="1" ref="AA16" ca="1">OFFSET($B$2,$S16,COLUMN(G:G),,)</f>
        <v>00A</v>
      </c>
      <c r="AB16" s="42" cm="1">
        <f t="array" aca="1" ref="AB16" ca="1">OFFSET($B$2,$S16,COLUMN(H:H),,)</f>
        <v>7</v>
      </c>
      <c r="AC16" s="42" cm="1">
        <f t="array" aca="1" ref="AC16" ca="1">OFFSET($B$2,$S16,COLUMN(I:I),,)</f>
        <v>126</v>
      </c>
      <c r="AD16" s="42" cm="1">
        <f t="array" aca="1" ref="AD16" ca="1">OFFSET($B$2,$S16,COLUMN(J:J),,)</f>
        <v>143</v>
      </c>
      <c r="AE16" s="42" cm="1">
        <f t="array" aca="1" ref="AE16" ca="1">OFFSET($B$2,$S16,COLUMN(K:K),,)</f>
        <v>30</v>
      </c>
      <c r="AF16" s="42" cm="1">
        <f t="array" aca="1" ref="AF16" ca="1">OFFSET($B$2,$S16,COLUMN(L:L),,)</f>
        <v>10</v>
      </c>
      <c r="AG16" s="42" cm="1">
        <f t="array" aca="1" ref="AG16" ca="1">OFFSET($B$2,$S16,COLUMN(M:M),,)</f>
        <v>1</v>
      </c>
      <c r="AH16" s="42" cm="1">
        <f t="array" aca="1" ref="AH16" ca="1">OFFSET($B$2,$S16,COLUMN(N:N),,)</f>
        <v>330</v>
      </c>
      <c r="AI16" s="33"/>
      <c r="AJ16" s="42">
        <f t="shared" si="4"/>
        <v>14</v>
      </c>
      <c r="AK16" s="42" t="str">
        <f t="shared" ca="1" si="5"/>
        <v>DJ5961001S070</v>
      </c>
      <c r="AL16" s="42" t="str">
        <f t="shared" ca="1" si="6"/>
        <v>DJ5961-001</v>
      </c>
      <c r="AM16" s="42" t="str">
        <f t="shared" ca="1" si="7"/>
        <v>MS</v>
      </c>
      <c r="AN16" s="42" t="str">
        <f t="shared" ca="1" si="8"/>
        <v>MNMAN00044</v>
      </c>
      <c r="AO16" s="61">
        <f t="shared" ca="1" si="9"/>
        <v>44736</v>
      </c>
      <c r="AP16" s="42">
        <f t="shared" ca="1" si="10"/>
        <v>11</v>
      </c>
      <c r="AQ16" s="42" t="str">
        <f t="shared" ca="1" si="11"/>
        <v>00A</v>
      </c>
      <c r="AR16" s="42">
        <f t="shared" ca="1" si="12"/>
        <v>7</v>
      </c>
      <c r="AS16" s="42">
        <f t="shared" ca="1" si="13"/>
        <v>126</v>
      </c>
      <c r="AT16" s="42">
        <f t="shared" ca="1" si="14"/>
        <v>143</v>
      </c>
      <c r="AU16" s="42">
        <f t="shared" ca="1" si="15"/>
        <v>30</v>
      </c>
      <c r="AV16" s="42">
        <f t="shared" ca="1" si="16"/>
        <v>10</v>
      </c>
      <c r="AW16" s="42">
        <f t="shared" ca="1" si="17"/>
        <v>1</v>
      </c>
      <c r="AX16" s="42">
        <f t="shared" ca="1" si="18"/>
        <v>330</v>
      </c>
      <c r="AY16" s="42">
        <f t="shared" ca="1" si="19"/>
        <v>15</v>
      </c>
      <c r="AZ16" s="33"/>
      <c r="BB16" s="6" t="s">
        <v>225</v>
      </c>
      <c r="BC16" s="10" t="s">
        <v>7</v>
      </c>
      <c r="BD16" s="6" t="s">
        <v>212</v>
      </c>
      <c r="BE16" s="10" t="s">
        <v>164</v>
      </c>
      <c r="BF16" s="59">
        <v>10.5</v>
      </c>
      <c r="BG16" s="6" t="s">
        <v>224</v>
      </c>
      <c r="BI16" s="6" t="str">
        <f>'Machine States'!$C16</f>
        <v>CV0852-004</v>
      </c>
      <c r="BJ16" s="6">
        <f>'Machine States'!$D16</f>
        <v>10.5</v>
      </c>
      <c r="BK16" s="6" t="str">
        <f>'Machine States'!$E16</f>
        <v>CV0852004S105</v>
      </c>
      <c r="BL16" s="6" t="str">
        <f>'Machine States'!$F16</f>
        <v>MNMAN00037</v>
      </c>
      <c r="BM16" s="6" t="str">
        <f>'Machine States'!$G16</f>
        <v>00A</v>
      </c>
      <c r="BN16" s="6">
        <f>'Machine States'!$H16</f>
        <v>1</v>
      </c>
      <c r="BO16" s="6">
        <f>'Machine States'!$I16</f>
        <v>0</v>
      </c>
      <c r="BP16" s="6">
        <f>'Machine States'!$J16</f>
        <v>0</v>
      </c>
      <c r="BQ16" s="6">
        <f>'Machine States'!$K16</f>
        <v>5</v>
      </c>
    </row>
    <row r="17" spans="2:69" ht="16.5">
      <c r="B17" s="6">
        <v>15</v>
      </c>
      <c r="C17" s="6" t="str" cm="1">
        <f t="array" aca="1" ref="C17" ca="1">INDEX($BB$3:$BB$743,MATCH($D17&amp;$J17,$BC$3:$BC$743&amp;$BF$3:$BF$743,0))</f>
        <v>DJ5961001S080</v>
      </c>
      <c r="D17" s="23" t="str">
        <f ca="1">'3MSOrderInventory'!$S17</f>
        <v>DJ5961-001</v>
      </c>
      <c r="E17" s="6" t="s">
        <v>31</v>
      </c>
      <c r="F17" s="6" t="str">
        <f t="shared" ca="1" si="0"/>
        <v>MNMAN00045</v>
      </c>
      <c r="G17" s="58">
        <f ca="1">'3MSOrderInventory'!$T17</f>
        <v>44736</v>
      </c>
      <c r="H17" s="6">
        <f t="shared" ca="1" si="1"/>
        <v>11</v>
      </c>
      <c r="I17" s="10" t="str">
        <f t="shared" ca="1" si="2"/>
        <v>00A</v>
      </c>
      <c r="J17" s="10">
        <f ca="1">'3MSOrderInventory'!$U17</f>
        <v>8</v>
      </c>
      <c r="K17" s="10">
        <f ca="1">'3MSOrderInventory'!$V17</f>
        <v>168</v>
      </c>
      <c r="L17" s="10">
        <f ca="1">'3MSOrderInventory'!$W17</f>
        <v>158</v>
      </c>
      <c r="M17" s="22" cm="1">
        <f t="array" aca="1" ref="M17" ca="1">_xlfn.IFS(H17&lt;8,999,H17&lt;15,30,H17&lt;22,8,H17&lt;29,7,H17&lt;36,6,H17&lt;43,5,H17&lt;50,4,H17&lt;57,3,H17&lt;64,2,H17&lt;71,1,TRUE,0.1)</f>
        <v>30</v>
      </c>
      <c r="N17" s="22">
        <f t="shared" ca="1" si="20"/>
        <v>10</v>
      </c>
      <c r="O17" s="22" cm="1">
        <f t="array" aca="1" ref="O17" ca="1">_xlfn.IFS(L17&gt;431,10,L17&gt;287,7,L17&gt;143,4,L17&gt;0,1)</f>
        <v>4</v>
      </c>
      <c r="P17" s="42">
        <f t="shared" ca="1" si="3"/>
        <v>420</v>
      </c>
      <c r="Q17" s="42">
        <f t="shared" ca="1" si="21"/>
        <v>7</v>
      </c>
      <c r="R17" s="33"/>
      <c r="S17" s="33" cm="1">
        <f t="array" aca="1" ref="S17" ca="1">SMALL(IF(Rank&lt;40,ROW($B$3:$B$75)-2,9999),ROW(15:15))</f>
        <v>15</v>
      </c>
      <c r="T17" s="42">
        <v>15</v>
      </c>
      <c r="U17" s="42" t="str" cm="1">
        <f t="array" aca="1" ref="U17" ca="1">OFFSET($B$2,$S17,COLUMN(A:A),,)</f>
        <v>DJ5961001S080</v>
      </c>
      <c r="V17" s="42" t="str" cm="1">
        <f t="array" aca="1" ref="V17" ca="1">OFFSET($B$2,$S17,COLUMN(B:B),,)</f>
        <v>DJ5961-001</v>
      </c>
      <c r="W17" s="42" t="str" cm="1">
        <f t="array" aca="1" ref="W17" ca="1">OFFSET($B$2,$S17,COLUMN(C:C),,)</f>
        <v>MS</v>
      </c>
      <c r="X17" s="42" t="str" cm="1">
        <f t="array" aca="1" ref="X17" ca="1">OFFSET($B$2,$S17,COLUMN(D:D),,)</f>
        <v>MNMAN00045</v>
      </c>
      <c r="Y17" s="61" cm="1">
        <f t="array" aca="1" ref="Y17" ca="1">OFFSET($B$2,$S17,COLUMN(E:E),,)</f>
        <v>44736</v>
      </c>
      <c r="Z17" s="42" cm="1">
        <f t="array" aca="1" ref="Z17" ca="1">OFFSET($B$2,$S17,COLUMN(F:F),,)</f>
        <v>11</v>
      </c>
      <c r="AA17" s="42" t="str" cm="1">
        <f t="array" aca="1" ref="AA17" ca="1">OFFSET($B$2,$S17,COLUMN(G:G),,)</f>
        <v>00A</v>
      </c>
      <c r="AB17" s="42" cm="1">
        <f t="array" aca="1" ref="AB17" ca="1">OFFSET($B$2,$S17,COLUMN(H:H),,)</f>
        <v>8</v>
      </c>
      <c r="AC17" s="42" cm="1">
        <f t="array" aca="1" ref="AC17" ca="1">OFFSET($B$2,$S17,COLUMN(I:I),,)</f>
        <v>168</v>
      </c>
      <c r="AD17" s="42" cm="1">
        <f t="array" aca="1" ref="AD17" ca="1">OFFSET($B$2,$S17,COLUMN(J:J),,)</f>
        <v>158</v>
      </c>
      <c r="AE17" s="42" cm="1">
        <f t="array" aca="1" ref="AE17" ca="1">OFFSET($B$2,$S17,COLUMN(K:K),,)</f>
        <v>30</v>
      </c>
      <c r="AF17" s="42" cm="1">
        <f t="array" aca="1" ref="AF17" ca="1">OFFSET($B$2,$S17,COLUMN(L:L),,)</f>
        <v>10</v>
      </c>
      <c r="AG17" s="42" cm="1">
        <f t="array" aca="1" ref="AG17" ca="1">OFFSET($B$2,$S17,COLUMN(M:M),,)</f>
        <v>4</v>
      </c>
      <c r="AH17" s="42" cm="1">
        <f t="array" aca="1" ref="AH17" ca="1">OFFSET($B$2,$S17,COLUMN(N:N),,)</f>
        <v>420</v>
      </c>
      <c r="AI17" s="33"/>
      <c r="AJ17" s="42">
        <f t="shared" si="4"/>
        <v>15</v>
      </c>
      <c r="AK17" s="42" t="str">
        <f t="shared" ca="1" si="5"/>
        <v>DJ5961001S080</v>
      </c>
      <c r="AL17" s="42" t="str">
        <f t="shared" ca="1" si="6"/>
        <v>DJ5961-001</v>
      </c>
      <c r="AM17" s="42" t="str">
        <f t="shared" ca="1" si="7"/>
        <v>MS</v>
      </c>
      <c r="AN17" s="42" t="str">
        <f t="shared" ca="1" si="8"/>
        <v>MNMAN00045</v>
      </c>
      <c r="AO17" s="61">
        <f t="shared" ca="1" si="9"/>
        <v>44736</v>
      </c>
      <c r="AP17" s="42">
        <f t="shared" ca="1" si="10"/>
        <v>11</v>
      </c>
      <c r="AQ17" s="42" t="str">
        <f t="shared" ca="1" si="11"/>
        <v>00A</v>
      </c>
      <c r="AR17" s="42">
        <f t="shared" ca="1" si="12"/>
        <v>8</v>
      </c>
      <c r="AS17" s="42">
        <f t="shared" ca="1" si="13"/>
        <v>168</v>
      </c>
      <c r="AT17" s="42">
        <f t="shared" ca="1" si="14"/>
        <v>158</v>
      </c>
      <c r="AU17" s="42">
        <f t="shared" ca="1" si="15"/>
        <v>30</v>
      </c>
      <c r="AV17" s="42">
        <f t="shared" ca="1" si="16"/>
        <v>10</v>
      </c>
      <c r="AW17" s="42">
        <f t="shared" ca="1" si="17"/>
        <v>4</v>
      </c>
      <c r="AX17" s="42">
        <f t="shared" ca="1" si="18"/>
        <v>420</v>
      </c>
      <c r="AY17" s="42">
        <f t="shared" ca="1" si="19"/>
        <v>7</v>
      </c>
      <c r="AZ17" s="33"/>
      <c r="BB17" s="6" t="s">
        <v>226</v>
      </c>
      <c r="BC17" s="10" t="s">
        <v>7</v>
      </c>
      <c r="BD17" s="6" t="s">
        <v>212</v>
      </c>
      <c r="BE17" s="10" t="s">
        <v>164</v>
      </c>
      <c r="BF17" s="59">
        <v>11</v>
      </c>
      <c r="BG17" s="6" t="s">
        <v>227</v>
      </c>
      <c r="BI17" s="6" t="str">
        <f>'Machine States'!$C17</f>
        <v>CV0852-004</v>
      </c>
      <c r="BJ17" s="6">
        <f>'Machine States'!$D17</f>
        <v>11</v>
      </c>
      <c r="BK17" s="6" t="str">
        <f>'Machine States'!$E17</f>
        <v>CV0852004S110</v>
      </c>
      <c r="BL17" s="6" t="str">
        <f>'Machine States'!$F17</f>
        <v>MNMAN00038</v>
      </c>
      <c r="BM17" s="6" t="str">
        <f>'Machine States'!$G17</f>
        <v>00A</v>
      </c>
      <c r="BN17" s="6">
        <f>'Machine States'!$H17</f>
        <v>1</v>
      </c>
      <c r="BO17" s="6">
        <f>'Machine States'!$I17</f>
        <v>0</v>
      </c>
      <c r="BP17" s="6">
        <f>'Machine States'!$J17</f>
        <v>1</v>
      </c>
      <c r="BQ17" s="6">
        <f>'Machine States'!$K17</f>
        <v>6</v>
      </c>
    </row>
    <row r="18" spans="2:69" ht="16.5">
      <c r="B18" s="6">
        <v>16</v>
      </c>
      <c r="C18" s="6" t="str" cm="1">
        <f t="array" aca="1" ref="C18" ca="1">INDEX($BB$3:$BB$743,MATCH($D18&amp;$J18,$BC$3:$BC$743&amp;$BF$3:$BF$743,0))</f>
        <v>DJ5961001S095</v>
      </c>
      <c r="D18" s="23" t="str">
        <f ca="1">'3MSOrderInventory'!$S18</f>
        <v>DJ5961-001</v>
      </c>
      <c r="E18" s="6" t="s">
        <v>31</v>
      </c>
      <c r="F18" s="6" t="str">
        <f t="shared" ca="1" si="0"/>
        <v>MNMAN00046</v>
      </c>
      <c r="G18" s="58">
        <f ca="1">'3MSOrderInventory'!$T18</f>
        <v>44736</v>
      </c>
      <c r="H18" s="6">
        <f t="shared" ca="1" si="1"/>
        <v>11</v>
      </c>
      <c r="I18" s="10" t="str">
        <f t="shared" ca="1" si="2"/>
        <v>00A</v>
      </c>
      <c r="J18" s="10">
        <f ca="1">'3MSOrderInventory'!$U18</f>
        <v>9.5</v>
      </c>
      <c r="K18" s="10">
        <f ca="1">'3MSOrderInventory'!$V18</f>
        <v>306</v>
      </c>
      <c r="L18" s="10">
        <f ca="1">'3MSOrderInventory'!$W18</f>
        <v>163</v>
      </c>
      <c r="M18" s="22" cm="1">
        <f t="array" aca="1" ref="M18" ca="1">_xlfn.IFS(H18&lt;8,999,H18&lt;15,30,H18&lt;22,8,H18&lt;29,7,H18&lt;36,6,H18&lt;43,5,H18&lt;50,4,H18&lt;57,3,H18&lt;64,2,H18&lt;71,1,TRUE,0.1)</f>
        <v>30</v>
      </c>
      <c r="N18" s="22">
        <f t="shared" ca="1" si="20"/>
        <v>6</v>
      </c>
      <c r="O18" s="22" cm="1">
        <f t="array" aca="1" ref="O18" ca="1">_xlfn.IFS(L18&gt;431,10,L18&gt;287,7,L18&gt;143,4,L18&gt;0,1)</f>
        <v>4</v>
      </c>
      <c r="P18" s="42">
        <f t="shared" ca="1" si="3"/>
        <v>300</v>
      </c>
      <c r="Q18" s="42">
        <f t="shared" ca="1" si="21"/>
        <v>16</v>
      </c>
      <c r="R18" s="33"/>
      <c r="S18" s="33" cm="1">
        <f t="array" aca="1" ref="S18" ca="1">SMALL(IF(Rank&lt;40,ROW($B$3:$B$75)-2,9999),ROW(16:16))</f>
        <v>16</v>
      </c>
      <c r="T18" s="42">
        <v>16</v>
      </c>
      <c r="U18" s="42" t="str" cm="1">
        <f t="array" aca="1" ref="U18" ca="1">OFFSET($B$2,$S18,COLUMN(A:A),,)</f>
        <v>DJ5961001S095</v>
      </c>
      <c r="V18" s="42" t="str" cm="1">
        <f t="array" aca="1" ref="V18" ca="1">OFFSET($B$2,$S18,COLUMN(B:B),,)</f>
        <v>DJ5961-001</v>
      </c>
      <c r="W18" s="42" t="str" cm="1">
        <f t="array" aca="1" ref="W18" ca="1">OFFSET($B$2,$S18,COLUMN(C:C),,)</f>
        <v>MS</v>
      </c>
      <c r="X18" s="42" t="str" cm="1">
        <f t="array" aca="1" ref="X18" ca="1">OFFSET($B$2,$S18,COLUMN(D:D),,)</f>
        <v>MNMAN00046</v>
      </c>
      <c r="Y18" s="61" cm="1">
        <f t="array" aca="1" ref="Y18" ca="1">OFFSET($B$2,$S18,COLUMN(E:E),,)</f>
        <v>44736</v>
      </c>
      <c r="Z18" s="42" cm="1">
        <f t="array" aca="1" ref="Z18" ca="1">OFFSET($B$2,$S18,COLUMN(F:F),,)</f>
        <v>11</v>
      </c>
      <c r="AA18" s="42" t="str" cm="1">
        <f t="array" aca="1" ref="AA18" ca="1">OFFSET($B$2,$S18,COLUMN(G:G),,)</f>
        <v>00A</v>
      </c>
      <c r="AB18" s="42" cm="1">
        <f t="array" aca="1" ref="AB18" ca="1">OFFSET($B$2,$S18,COLUMN(H:H),,)</f>
        <v>9.5</v>
      </c>
      <c r="AC18" s="42" cm="1">
        <f t="array" aca="1" ref="AC18" ca="1">OFFSET($B$2,$S18,COLUMN(I:I),,)</f>
        <v>306</v>
      </c>
      <c r="AD18" s="42" cm="1">
        <f t="array" aca="1" ref="AD18" ca="1">OFFSET($B$2,$S18,COLUMN(J:J),,)</f>
        <v>163</v>
      </c>
      <c r="AE18" s="42" cm="1">
        <f t="array" aca="1" ref="AE18" ca="1">OFFSET($B$2,$S18,COLUMN(K:K),,)</f>
        <v>30</v>
      </c>
      <c r="AF18" s="42" cm="1">
        <f t="array" aca="1" ref="AF18" ca="1">OFFSET($B$2,$S18,COLUMN(L:L),,)</f>
        <v>6</v>
      </c>
      <c r="AG18" s="42" cm="1">
        <f t="array" aca="1" ref="AG18" ca="1">OFFSET($B$2,$S18,COLUMN(M:M),,)</f>
        <v>4</v>
      </c>
      <c r="AH18" s="42" cm="1">
        <f t="array" aca="1" ref="AH18" ca="1">OFFSET($B$2,$S18,COLUMN(N:N),,)</f>
        <v>300</v>
      </c>
      <c r="AI18" s="33"/>
      <c r="AJ18" s="42">
        <f t="shared" si="4"/>
        <v>16</v>
      </c>
      <c r="AK18" s="42" t="str">
        <f t="shared" ca="1" si="5"/>
        <v>DJ5961001S095</v>
      </c>
      <c r="AL18" s="42" t="str">
        <f t="shared" ca="1" si="6"/>
        <v>DJ5961-001</v>
      </c>
      <c r="AM18" s="42" t="str">
        <f t="shared" ca="1" si="7"/>
        <v>MS</v>
      </c>
      <c r="AN18" s="42" t="str">
        <f t="shared" ca="1" si="8"/>
        <v>MNMAN00046</v>
      </c>
      <c r="AO18" s="61">
        <f t="shared" ca="1" si="9"/>
        <v>44736</v>
      </c>
      <c r="AP18" s="42">
        <f t="shared" ca="1" si="10"/>
        <v>11</v>
      </c>
      <c r="AQ18" s="42" t="str">
        <f t="shared" ca="1" si="11"/>
        <v>00A</v>
      </c>
      <c r="AR18" s="42">
        <f t="shared" ca="1" si="12"/>
        <v>9.5</v>
      </c>
      <c r="AS18" s="42">
        <f t="shared" ca="1" si="13"/>
        <v>306</v>
      </c>
      <c r="AT18" s="42">
        <f t="shared" ca="1" si="14"/>
        <v>163</v>
      </c>
      <c r="AU18" s="42">
        <f t="shared" ca="1" si="15"/>
        <v>30</v>
      </c>
      <c r="AV18" s="42">
        <f t="shared" ca="1" si="16"/>
        <v>6</v>
      </c>
      <c r="AW18" s="42">
        <f t="shared" ca="1" si="17"/>
        <v>4</v>
      </c>
      <c r="AX18" s="42">
        <f t="shared" ca="1" si="18"/>
        <v>300</v>
      </c>
      <c r="AY18" s="42">
        <f t="shared" ca="1" si="19"/>
        <v>16</v>
      </c>
      <c r="AZ18" s="33"/>
      <c r="BB18" s="6" t="s">
        <v>228</v>
      </c>
      <c r="BC18" s="10" t="s">
        <v>7</v>
      </c>
      <c r="BD18" s="6" t="s">
        <v>212</v>
      </c>
      <c r="BE18" s="10" t="s">
        <v>164</v>
      </c>
      <c r="BF18" s="59">
        <v>11.5</v>
      </c>
      <c r="BG18" s="6" t="s">
        <v>227</v>
      </c>
      <c r="BI18" s="6" t="str">
        <f>'Machine States'!$C18</f>
        <v>CV0852-004</v>
      </c>
      <c r="BJ18" s="6">
        <f>'Machine States'!$D18</f>
        <v>11.5</v>
      </c>
      <c r="BK18" s="6" t="str">
        <f>'Machine States'!$E18</f>
        <v>CV0852004S115</v>
      </c>
      <c r="BL18" s="6" t="str">
        <f>'Machine States'!$F18</f>
        <v>MNMAN00038</v>
      </c>
      <c r="BM18" s="6" t="str">
        <f>'Machine States'!$G18</f>
        <v>00A</v>
      </c>
      <c r="BN18" s="6">
        <f>'Machine States'!$H18</f>
        <v>1</v>
      </c>
      <c r="BO18" s="6">
        <f>'Machine States'!$I18</f>
        <v>0</v>
      </c>
      <c r="BP18" s="6">
        <f>'Machine States'!$J18</f>
        <v>0</v>
      </c>
      <c r="BQ18" s="6">
        <f>'Machine States'!$K18</f>
        <v>5</v>
      </c>
    </row>
    <row r="19" spans="2:69" ht="16.5">
      <c r="B19" s="6">
        <v>17</v>
      </c>
      <c r="C19" s="6" t="str" cm="1">
        <f t="array" aca="1" ref="C19" ca="1">INDEX($BB$3:$BB$743,MATCH($D19&amp;$J19,$BC$3:$BC$743&amp;$BF$3:$BF$743,0))</f>
        <v>DJ5961001S100</v>
      </c>
      <c r="D19" s="23" t="str">
        <f ca="1">'3MSOrderInventory'!$S19</f>
        <v>DJ5961-001</v>
      </c>
      <c r="E19" s="6" t="s">
        <v>31</v>
      </c>
      <c r="F19" s="6" t="str">
        <f t="shared" ca="1" si="0"/>
        <v>MNMAN00047</v>
      </c>
      <c r="G19" s="58">
        <f ca="1">'3MSOrderInventory'!$T19</f>
        <v>44736</v>
      </c>
      <c r="H19" s="6">
        <f t="shared" ca="1" si="1"/>
        <v>11</v>
      </c>
      <c r="I19" s="10" t="str">
        <f t="shared" ca="1" si="2"/>
        <v>00A</v>
      </c>
      <c r="J19" s="10">
        <f ca="1">'3MSOrderInventory'!$U19</f>
        <v>10</v>
      </c>
      <c r="K19" s="10">
        <f ca="1">'3MSOrderInventory'!$V19</f>
        <v>330</v>
      </c>
      <c r="L19" s="10">
        <f ca="1">'3MSOrderInventory'!$W19</f>
        <v>255</v>
      </c>
      <c r="M19" s="22" cm="1">
        <f t="array" aca="1" ref="M19" ca="1">_xlfn.IFS(H19&lt;8,999,H19&lt;15,30,H19&lt;22,8,H19&lt;29,7,H19&lt;36,6,H19&lt;43,5,H19&lt;50,4,H19&lt;57,3,H19&lt;64,2,H19&lt;71,1,TRUE,0.1)</f>
        <v>30</v>
      </c>
      <c r="N19" s="22">
        <f t="shared" ca="1" si="20"/>
        <v>10</v>
      </c>
      <c r="O19" s="22" cm="1">
        <f t="array" aca="1" ref="O19" ca="1">_xlfn.IFS(L19&gt;431,10,L19&gt;287,7,L19&gt;143,4,L19&gt;0,1)</f>
        <v>4</v>
      </c>
      <c r="P19" s="42">
        <f t="shared" ca="1" si="3"/>
        <v>420</v>
      </c>
      <c r="Q19" s="42">
        <f t="shared" ca="1" si="21"/>
        <v>7</v>
      </c>
      <c r="R19" s="33"/>
      <c r="S19" s="33" cm="1">
        <f t="array" aca="1" ref="S19" ca="1">SMALL(IF(Rank&lt;40,ROW($B$3:$B$75)-2,9999),ROW(17:17))</f>
        <v>17</v>
      </c>
      <c r="T19" s="42">
        <v>17</v>
      </c>
      <c r="U19" s="42" t="str" cm="1">
        <f t="array" aca="1" ref="U19" ca="1">OFFSET($B$2,$S19,COLUMN(A:A),,)</f>
        <v>DJ5961001S100</v>
      </c>
      <c r="V19" s="42" t="str" cm="1">
        <f t="array" aca="1" ref="V19" ca="1">OFFSET($B$2,$S19,COLUMN(B:B),,)</f>
        <v>DJ5961-001</v>
      </c>
      <c r="W19" s="42" t="str" cm="1">
        <f t="array" aca="1" ref="W19" ca="1">OFFSET($B$2,$S19,COLUMN(C:C),,)</f>
        <v>MS</v>
      </c>
      <c r="X19" s="42" t="str" cm="1">
        <f t="array" aca="1" ref="X19" ca="1">OFFSET($B$2,$S19,COLUMN(D:D),,)</f>
        <v>MNMAN00047</v>
      </c>
      <c r="Y19" s="61" cm="1">
        <f t="array" aca="1" ref="Y19" ca="1">OFFSET($B$2,$S19,COLUMN(E:E),,)</f>
        <v>44736</v>
      </c>
      <c r="Z19" s="42" cm="1">
        <f t="array" aca="1" ref="Z19" ca="1">OFFSET($B$2,$S19,COLUMN(F:F),,)</f>
        <v>11</v>
      </c>
      <c r="AA19" s="42" t="str" cm="1">
        <f t="array" aca="1" ref="AA19" ca="1">OFFSET($B$2,$S19,COLUMN(G:G),,)</f>
        <v>00A</v>
      </c>
      <c r="AB19" s="42" cm="1">
        <f t="array" aca="1" ref="AB19" ca="1">OFFSET($B$2,$S19,COLUMN(H:H),,)</f>
        <v>10</v>
      </c>
      <c r="AC19" s="42" cm="1">
        <f t="array" aca="1" ref="AC19" ca="1">OFFSET($B$2,$S19,COLUMN(I:I),,)</f>
        <v>330</v>
      </c>
      <c r="AD19" s="42" cm="1">
        <f t="array" aca="1" ref="AD19" ca="1">OFFSET($B$2,$S19,COLUMN(J:J),,)</f>
        <v>255</v>
      </c>
      <c r="AE19" s="42" cm="1">
        <f t="array" aca="1" ref="AE19" ca="1">OFFSET($B$2,$S19,COLUMN(K:K),,)</f>
        <v>30</v>
      </c>
      <c r="AF19" s="42" cm="1">
        <f t="array" aca="1" ref="AF19" ca="1">OFFSET($B$2,$S19,COLUMN(L:L),,)</f>
        <v>10</v>
      </c>
      <c r="AG19" s="42" cm="1">
        <f t="array" aca="1" ref="AG19" ca="1">OFFSET($B$2,$S19,COLUMN(M:M),,)</f>
        <v>4</v>
      </c>
      <c r="AH19" s="42" cm="1">
        <f t="array" aca="1" ref="AH19" ca="1">OFFSET($B$2,$S19,COLUMN(N:N),,)</f>
        <v>420</v>
      </c>
      <c r="AI19" s="33"/>
      <c r="AJ19" s="42">
        <f t="shared" si="4"/>
        <v>17</v>
      </c>
      <c r="AK19" s="42" t="str">
        <f t="shared" ca="1" si="5"/>
        <v>DJ5961001S100</v>
      </c>
      <c r="AL19" s="42" t="str">
        <f t="shared" ca="1" si="6"/>
        <v>DJ5961-001</v>
      </c>
      <c r="AM19" s="42" t="str">
        <f t="shared" ca="1" si="7"/>
        <v>MS</v>
      </c>
      <c r="AN19" s="42" t="str">
        <f t="shared" ca="1" si="8"/>
        <v>MNMAN00047</v>
      </c>
      <c r="AO19" s="61">
        <f t="shared" ca="1" si="9"/>
        <v>44736</v>
      </c>
      <c r="AP19" s="42">
        <f t="shared" ca="1" si="10"/>
        <v>11</v>
      </c>
      <c r="AQ19" s="42" t="str">
        <f t="shared" ca="1" si="11"/>
        <v>00A</v>
      </c>
      <c r="AR19" s="42">
        <f t="shared" ca="1" si="12"/>
        <v>10</v>
      </c>
      <c r="AS19" s="42">
        <f t="shared" ca="1" si="13"/>
        <v>330</v>
      </c>
      <c r="AT19" s="42">
        <f t="shared" ca="1" si="14"/>
        <v>255</v>
      </c>
      <c r="AU19" s="42">
        <f t="shared" ca="1" si="15"/>
        <v>30</v>
      </c>
      <c r="AV19" s="42">
        <f t="shared" ca="1" si="16"/>
        <v>10</v>
      </c>
      <c r="AW19" s="42">
        <f t="shared" ca="1" si="17"/>
        <v>4</v>
      </c>
      <c r="AX19" s="42">
        <f t="shared" ca="1" si="18"/>
        <v>420</v>
      </c>
      <c r="AY19" s="42">
        <f t="shared" ca="1" si="19"/>
        <v>7</v>
      </c>
      <c r="AZ19" s="33"/>
      <c r="BB19" s="6" t="s">
        <v>229</v>
      </c>
      <c r="BC19" s="10" t="s">
        <v>7</v>
      </c>
      <c r="BD19" s="6" t="s">
        <v>212</v>
      </c>
      <c r="BE19" s="10" t="s">
        <v>164</v>
      </c>
      <c r="BF19" s="59">
        <v>12</v>
      </c>
      <c r="BG19" s="6" t="s">
        <v>230</v>
      </c>
      <c r="BI19" s="6" t="str">
        <f>'Machine States'!$C19</f>
        <v>CV0852-004</v>
      </c>
      <c r="BJ19" s="6">
        <f>'Machine States'!$D19</f>
        <v>12</v>
      </c>
      <c r="BK19" s="6" t="str">
        <f>'Machine States'!$E19</f>
        <v>CV0852004S120</v>
      </c>
      <c r="BL19" s="6" t="str">
        <f>'Machine States'!$F19</f>
        <v>MNMAN00039</v>
      </c>
      <c r="BM19" s="6" t="str">
        <f>'Machine States'!$G19</f>
        <v>00A</v>
      </c>
      <c r="BN19" s="6">
        <f>'Machine States'!$H19</f>
        <v>1</v>
      </c>
      <c r="BO19" s="6">
        <f>'Machine States'!$I19</f>
        <v>0</v>
      </c>
      <c r="BP19" s="6">
        <f>'Machine States'!$J19</f>
        <v>1</v>
      </c>
      <c r="BQ19" s="6">
        <f>'Machine States'!$K19</f>
        <v>6</v>
      </c>
    </row>
    <row r="20" spans="2:69" ht="16.5">
      <c r="B20" s="6">
        <v>18</v>
      </c>
      <c r="C20" s="6" t="str" cm="1">
        <f t="array" aca="1" ref="C20" ca="1">INDEX($BB$3:$BB$743,MATCH($D20&amp;$J20,$BC$3:$BC$743&amp;$BF$3:$BF$743,0))</f>
        <v>DJ5961001S120</v>
      </c>
      <c r="D20" s="23" t="str">
        <f ca="1">'3MSOrderInventory'!$S20</f>
        <v>DJ5961-001</v>
      </c>
      <c r="E20" s="6" t="s">
        <v>31</v>
      </c>
      <c r="F20" s="6" t="str">
        <f t="shared" ca="1" si="0"/>
        <v>MNMAN00049</v>
      </c>
      <c r="G20" s="58">
        <f ca="1">'3MSOrderInventory'!$T20</f>
        <v>44736</v>
      </c>
      <c r="H20" s="6">
        <f t="shared" ca="1" si="1"/>
        <v>11</v>
      </c>
      <c r="I20" s="10" t="str">
        <f t="shared" ca="1" si="2"/>
        <v>00A</v>
      </c>
      <c r="J20" s="10">
        <f ca="1">'3MSOrderInventory'!$U20</f>
        <v>12</v>
      </c>
      <c r="K20" s="10">
        <f ca="1">'3MSOrderInventory'!$V20</f>
        <v>114</v>
      </c>
      <c r="L20" s="10">
        <f ca="1">'3MSOrderInventory'!$W20</f>
        <v>173</v>
      </c>
      <c r="M20" s="22" cm="1">
        <f t="array" aca="1" ref="M20" ca="1">_xlfn.IFS(H20&lt;8,999,H20&lt;15,30,H20&lt;22,8,H20&lt;29,7,H20&lt;36,6,H20&lt;43,5,H20&lt;50,4,H20&lt;57,3,H20&lt;64,2,H20&lt;71,1,TRUE,0.1)</f>
        <v>30</v>
      </c>
      <c r="N20" s="22">
        <f t="shared" ca="1" si="20"/>
        <v>10</v>
      </c>
      <c r="O20" s="22" cm="1">
        <f t="array" aca="1" ref="O20" ca="1">_xlfn.IFS(L20&gt;431,10,L20&gt;287,7,L20&gt;143,4,L20&gt;0,1)</f>
        <v>4</v>
      </c>
      <c r="P20" s="42">
        <f t="shared" ref="P20:P39" ca="1" si="22">M20*(N20+O20)</f>
        <v>420</v>
      </c>
      <c r="Q20" s="42">
        <f t="shared" ca="1" si="21"/>
        <v>7</v>
      </c>
      <c r="R20" s="33"/>
      <c r="S20" s="33" cm="1">
        <f t="array" aca="1" ref="S20" ca="1">SMALL(IF(Rank&lt;40,ROW($B$3:$B$75)-2,9999),ROW(18:18))</f>
        <v>18</v>
      </c>
      <c r="T20" s="42">
        <v>18</v>
      </c>
      <c r="U20" s="42" t="str" cm="1">
        <f t="array" aca="1" ref="U20" ca="1">OFFSET($B$2,$S20,COLUMN(A:A),,)</f>
        <v>DJ5961001S120</v>
      </c>
      <c r="V20" s="42" t="str" cm="1">
        <f t="array" aca="1" ref="V20" ca="1">OFFSET($B$2,$S20,COLUMN(B:B),,)</f>
        <v>DJ5961-001</v>
      </c>
      <c r="W20" s="42" t="str" cm="1">
        <f t="array" aca="1" ref="W20" ca="1">OFFSET($B$2,$S20,COLUMN(C:C),,)</f>
        <v>MS</v>
      </c>
      <c r="X20" s="42" t="str" cm="1">
        <f t="array" aca="1" ref="X20" ca="1">OFFSET($B$2,$S20,COLUMN(D:D),,)</f>
        <v>MNMAN00049</v>
      </c>
      <c r="Y20" s="61" cm="1">
        <f t="array" aca="1" ref="Y20" ca="1">OFFSET($B$2,$S20,COLUMN(E:E),,)</f>
        <v>44736</v>
      </c>
      <c r="Z20" s="42" cm="1">
        <f t="array" aca="1" ref="Z20" ca="1">OFFSET($B$2,$S20,COLUMN(F:F),,)</f>
        <v>11</v>
      </c>
      <c r="AA20" s="42" t="str" cm="1">
        <f t="array" aca="1" ref="AA20" ca="1">OFFSET($B$2,$S20,COLUMN(G:G),,)</f>
        <v>00A</v>
      </c>
      <c r="AB20" s="42" cm="1">
        <f t="array" aca="1" ref="AB20" ca="1">OFFSET($B$2,$S20,COLUMN(H:H),,)</f>
        <v>12</v>
      </c>
      <c r="AC20" s="42" cm="1">
        <f t="array" aca="1" ref="AC20" ca="1">OFFSET($B$2,$S20,COLUMN(I:I),,)</f>
        <v>114</v>
      </c>
      <c r="AD20" s="42" cm="1">
        <f t="array" aca="1" ref="AD20" ca="1">OFFSET($B$2,$S20,COLUMN(J:J),,)</f>
        <v>173</v>
      </c>
      <c r="AE20" s="42" cm="1">
        <f t="array" aca="1" ref="AE20" ca="1">OFFSET($B$2,$S20,COLUMN(K:K),,)</f>
        <v>30</v>
      </c>
      <c r="AF20" s="42" cm="1">
        <f t="array" aca="1" ref="AF20" ca="1">OFFSET($B$2,$S20,COLUMN(L:L),,)</f>
        <v>10</v>
      </c>
      <c r="AG20" s="42" cm="1">
        <f t="array" aca="1" ref="AG20" ca="1">OFFSET($B$2,$S20,COLUMN(M:M),,)</f>
        <v>4</v>
      </c>
      <c r="AH20" s="42" cm="1">
        <f t="array" aca="1" ref="AH20" ca="1">OFFSET($B$2,$S20,COLUMN(N:N),,)</f>
        <v>420</v>
      </c>
      <c r="AI20" s="33"/>
      <c r="AJ20" s="42">
        <f t="shared" si="4"/>
        <v>18</v>
      </c>
      <c r="AK20" s="42" t="str">
        <f t="shared" ca="1" si="5"/>
        <v>DJ5961001S120</v>
      </c>
      <c r="AL20" s="42" t="str">
        <f t="shared" ca="1" si="6"/>
        <v>DJ5961-001</v>
      </c>
      <c r="AM20" s="42" t="str">
        <f t="shared" ca="1" si="7"/>
        <v>MS</v>
      </c>
      <c r="AN20" s="42" t="str">
        <f t="shared" ca="1" si="8"/>
        <v>MNMAN00049</v>
      </c>
      <c r="AO20" s="61">
        <f t="shared" ca="1" si="9"/>
        <v>44736</v>
      </c>
      <c r="AP20" s="42">
        <f t="shared" ca="1" si="10"/>
        <v>11</v>
      </c>
      <c r="AQ20" s="42" t="str">
        <f t="shared" ca="1" si="11"/>
        <v>00A</v>
      </c>
      <c r="AR20" s="42">
        <f t="shared" ca="1" si="12"/>
        <v>12</v>
      </c>
      <c r="AS20" s="42">
        <f t="shared" ca="1" si="13"/>
        <v>114</v>
      </c>
      <c r="AT20" s="42">
        <f t="shared" ca="1" si="14"/>
        <v>173</v>
      </c>
      <c r="AU20" s="42">
        <f t="shared" ca="1" si="15"/>
        <v>30</v>
      </c>
      <c r="AV20" s="42">
        <f t="shared" ca="1" si="16"/>
        <v>10</v>
      </c>
      <c r="AW20" s="42">
        <f t="shared" ca="1" si="17"/>
        <v>4</v>
      </c>
      <c r="AX20" s="42">
        <f t="shared" ca="1" si="18"/>
        <v>420</v>
      </c>
      <c r="AY20" s="42">
        <f t="shared" ca="1" si="19"/>
        <v>7</v>
      </c>
      <c r="AZ20" s="33"/>
      <c r="BB20" s="6" t="s">
        <v>231</v>
      </c>
      <c r="BC20" s="10" t="s">
        <v>7</v>
      </c>
      <c r="BD20" s="6" t="s">
        <v>212</v>
      </c>
      <c r="BE20" s="10" t="s">
        <v>164</v>
      </c>
      <c r="BF20" s="59">
        <v>12.5</v>
      </c>
      <c r="BG20" s="6" t="s">
        <v>230</v>
      </c>
      <c r="BI20" s="6" t="str">
        <f>'Machine States'!$C20</f>
        <v>CV0852-004</v>
      </c>
      <c r="BJ20" s="6">
        <f>'Machine States'!$D20</f>
        <v>12.5</v>
      </c>
      <c r="BK20" s="6" t="str">
        <f>'Machine States'!$E20</f>
        <v>CV0852004S125</v>
      </c>
      <c r="BL20" s="6" t="str">
        <f>'Machine States'!$F20</f>
        <v>MNMAN00039</v>
      </c>
      <c r="BM20" s="6" t="str">
        <f>'Machine States'!$G20</f>
        <v>00A</v>
      </c>
      <c r="BN20" s="6">
        <f>'Machine States'!$H20</f>
        <v>1</v>
      </c>
      <c r="BO20" s="6">
        <f>'Machine States'!$I20</f>
        <v>0</v>
      </c>
      <c r="BP20" s="6">
        <f>'Machine States'!$J20</f>
        <v>0</v>
      </c>
      <c r="BQ20" s="6">
        <f>'Machine States'!$K20</f>
        <v>5</v>
      </c>
    </row>
    <row r="21" spans="2:69" ht="16.5">
      <c r="B21" s="6">
        <v>19</v>
      </c>
      <c r="C21" s="6" t="str" cm="1">
        <f t="array" aca="1" ref="C21" ca="1">INDEX($BB$3:$BB$743,MATCH($D21&amp;$J21,$BC$3:$BC$743&amp;$BF$3:$BF$743,0))</f>
        <v>DJ5961001S125</v>
      </c>
      <c r="D21" s="23" t="str">
        <f ca="1">'3MSOrderInventory'!$S21</f>
        <v>DJ5961-001</v>
      </c>
      <c r="E21" s="6" t="s">
        <v>31</v>
      </c>
      <c r="F21" s="6" t="str">
        <f t="shared" ca="1" si="0"/>
        <v>MNMAN00049</v>
      </c>
      <c r="G21" s="58">
        <f ca="1">'3MSOrderInventory'!$T21</f>
        <v>44736</v>
      </c>
      <c r="H21" s="6">
        <f t="shared" ca="1" si="1"/>
        <v>11</v>
      </c>
      <c r="I21" s="10" t="str">
        <f t="shared" ca="1" si="2"/>
        <v>00A</v>
      </c>
      <c r="J21" s="10">
        <f ca="1">'3MSOrderInventory'!$U21</f>
        <v>12.5</v>
      </c>
      <c r="K21" s="10">
        <f ca="1">'3MSOrderInventory'!$V21</f>
        <v>60</v>
      </c>
      <c r="L21" s="10">
        <f ca="1">'3MSOrderInventory'!$W21</f>
        <v>137</v>
      </c>
      <c r="M21" s="22" cm="1">
        <f t="array" aca="1" ref="M21" ca="1">_xlfn.IFS(H21&lt;8,999,H21&lt;15,30,H21&lt;22,8,H21&lt;29,7,H21&lt;36,6,H21&lt;43,5,H21&lt;50,4,H21&lt;57,3,H21&lt;64,2,H21&lt;71,1,TRUE,0.1)</f>
        <v>30</v>
      </c>
      <c r="N21" s="22">
        <f t="shared" ca="1" si="20"/>
        <v>9</v>
      </c>
      <c r="O21" s="22" cm="1">
        <f t="array" aca="1" ref="O21" ca="1">_xlfn.IFS(L21&gt;431,10,L21&gt;287,7,L21&gt;143,4,L21&gt;0,1)</f>
        <v>1</v>
      </c>
      <c r="P21" s="42">
        <f t="shared" ca="1" si="22"/>
        <v>300</v>
      </c>
      <c r="Q21" s="42">
        <f t="shared" ca="1" si="21"/>
        <v>16</v>
      </c>
      <c r="R21" s="33"/>
      <c r="S21" s="33" cm="1">
        <f t="array" aca="1" ref="S21" ca="1">SMALL(IF(Rank&lt;40,ROW($B$3:$B$75)-2,9999),ROW(19:19))</f>
        <v>19</v>
      </c>
      <c r="T21" s="42">
        <v>19</v>
      </c>
      <c r="U21" s="42" t="str" cm="1">
        <f t="array" aca="1" ref="U21" ca="1">OFFSET($B$2,$S21,COLUMN(A:A),,)</f>
        <v>DJ5961001S125</v>
      </c>
      <c r="V21" s="42" t="str" cm="1">
        <f t="array" aca="1" ref="V21" ca="1">OFFSET($B$2,$S21,COLUMN(B:B),,)</f>
        <v>DJ5961-001</v>
      </c>
      <c r="W21" s="42" t="str" cm="1">
        <f t="array" aca="1" ref="W21" ca="1">OFFSET($B$2,$S21,COLUMN(C:C),,)</f>
        <v>MS</v>
      </c>
      <c r="X21" s="42" t="str" cm="1">
        <f t="array" aca="1" ref="X21" ca="1">OFFSET($B$2,$S21,COLUMN(D:D),,)</f>
        <v>MNMAN00049</v>
      </c>
      <c r="Y21" s="61" cm="1">
        <f t="array" aca="1" ref="Y21" ca="1">OFFSET($B$2,$S21,COLUMN(E:E),,)</f>
        <v>44736</v>
      </c>
      <c r="Z21" s="42" cm="1">
        <f t="array" aca="1" ref="Z21" ca="1">OFFSET($B$2,$S21,COLUMN(F:F),,)</f>
        <v>11</v>
      </c>
      <c r="AA21" s="42" t="str" cm="1">
        <f t="array" aca="1" ref="AA21" ca="1">OFFSET($B$2,$S21,COLUMN(G:G),,)</f>
        <v>00A</v>
      </c>
      <c r="AB21" s="42" cm="1">
        <f t="array" aca="1" ref="AB21" ca="1">OFFSET($B$2,$S21,COLUMN(H:H),,)</f>
        <v>12.5</v>
      </c>
      <c r="AC21" s="42" cm="1">
        <f t="array" aca="1" ref="AC21" ca="1">OFFSET($B$2,$S21,COLUMN(I:I),,)</f>
        <v>60</v>
      </c>
      <c r="AD21" s="42" cm="1">
        <f t="array" aca="1" ref="AD21" ca="1">OFFSET($B$2,$S21,COLUMN(J:J),,)</f>
        <v>137</v>
      </c>
      <c r="AE21" s="42" cm="1">
        <f t="array" aca="1" ref="AE21" ca="1">OFFSET($B$2,$S21,COLUMN(K:K),,)</f>
        <v>30</v>
      </c>
      <c r="AF21" s="42" cm="1">
        <f t="array" aca="1" ref="AF21" ca="1">OFFSET($B$2,$S21,COLUMN(L:L),,)</f>
        <v>9</v>
      </c>
      <c r="AG21" s="42" cm="1">
        <f t="array" aca="1" ref="AG21" ca="1">OFFSET($B$2,$S21,COLUMN(M:M),,)</f>
        <v>1</v>
      </c>
      <c r="AH21" s="42" cm="1">
        <f t="array" aca="1" ref="AH21" ca="1">OFFSET($B$2,$S21,COLUMN(N:N),,)</f>
        <v>300</v>
      </c>
      <c r="AI21" s="33"/>
      <c r="AJ21" s="42">
        <f t="shared" si="4"/>
        <v>19</v>
      </c>
      <c r="AK21" s="42" t="str">
        <f t="shared" ca="1" si="5"/>
        <v>DJ5961001S125</v>
      </c>
      <c r="AL21" s="42" t="str">
        <f t="shared" ca="1" si="6"/>
        <v>DJ5961-001</v>
      </c>
      <c r="AM21" s="42" t="str">
        <f t="shared" ca="1" si="7"/>
        <v>MS</v>
      </c>
      <c r="AN21" s="42" t="str">
        <f t="shared" ca="1" si="8"/>
        <v>MNMAN00049</v>
      </c>
      <c r="AO21" s="61">
        <f t="shared" ca="1" si="9"/>
        <v>44736</v>
      </c>
      <c r="AP21" s="42">
        <f t="shared" ca="1" si="10"/>
        <v>11</v>
      </c>
      <c r="AQ21" s="42" t="str">
        <f t="shared" ca="1" si="11"/>
        <v>00A</v>
      </c>
      <c r="AR21" s="42">
        <f t="shared" ca="1" si="12"/>
        <v>12.5</v>
      </c>
      <c r="AS21" s="42">
        <f t="shared" ca="1" si="13"/>
        <v>60</v>
      </c>
      <c r="AT21" s="42">
        <f t="shared" ca="1" si="14"/>
        <v>137</v>
      </c>
      <c r="AU21" s="42">
        <f t="shared" ca="1" si="15"/>
        <v>30</v>
      </c>
      <c r="AV21" s="42">
        <f t="shared" ca="1" si="16"/>
        <v>9</v>
      </c>
      <c r="AW21" s="42">
        <f t="shared" ca="1" si="17"/>
        <v>1</v>
      </c>
      <c r="AX21" s="42">
        <f t="shared" ca="1" si="18"/>
        <v>300</v>
      </c>
      <c r="AY21" s="42">
        <f t="shared" ca="1" si="19"/>
        <v>16</v>
      </c>
      <c r="AZ21" s="33"/>
      <c r="BB21" s="6" t="s">
        <v>232</v>
      </c>
      <c r="BC21" s="10" t="s">
        <v>7</v>
      </c>
      <c r="BD21" s="6" t="s">
        <v>212</v>
      </c>
      <c r="BE21" s="10" t="s">
        <v>164</v>
      </c>
      <c r="BF21" s="59">
        <v>13</v>
      </c>
      <c r="BG21" s="6" t="s">
        <v>233</v>
      </c>
      <c r="BI21" s="6" t="str">
        <f>'Machine States'!$C21</f>
        <v>CV0852-004</v>
      </c>
      <c r="BJ21" s="6">
        <f>'Machine States'!$D21</f>
        <v>13</v>
      </c>
      <c r="BK21" s="6" t="str">
        <f>'Machine States'!$E21</f>
        <v>CV0852004S130</v>
      </c>
      <c r="BL21" s="6" t="str">
        <f>'Machine States'!$F21</f>
        <v>MNMAN00040</v>
      </c>
      <c r="BM21" s="6" t="str">
        <f>'Machine States'!$G21</f>
        <v>00A</v>
      </c>
      <c r="BN21" s="6">
        <f>'Machine States'!$H21</f>
        <v>1</v>
      </c>
      <c r="BO21" s="6">
        <f>'Machine States'!$I21</f>
        <v>0</v>
      </c>
      <c r="BP21" s="6">
        <f>'Machine States'!$J21</f>
        <v>0</v>
      </c>
      <c r="BQ21" s="6">
        <f>'Machine States'!$K21</f>
        <v>5</v>
      </c>
    </row>
    <row r="22" spans="2:69" ht="16.5">
      <c r="B22" s="6">
        <v>20</v>
      </c>
      <c r="C22" s="6" t="str" cm="1">
        <f t="array" aca="1" ref="C22" ca="1">INDEX($BB$3:$BB$743,MATCH($D22&amp;$J22,$BC$3:$BC$743&amp;$BF$3:$BF$743,0))</f>
        <v>DJ5961001S130</v>
      </c>
      <c r="D22" s="23" t="str">
        <f ca="1">'3MSOrderInventory'!$S22</f>
        <v>DJ5961-001</v>
      </c>
      <c r="E22" s="6" t="s">
        <v>31</v>
      </c>
      <c r="F22" s="6" t="str">
        <f t="shared" ca="1" si="0"/>
        <v>MNMAN00050</v>
      </c>
      <c r="G22" s="58">
        <f ca="1">'3MSOrderInventory'!$T22</f>
        <v>44736</v>
      </c>
      <c r="H22" s="6">
        <f t="shared" ca="1" si="1"/>
        <v>11</v>
      </c>
      <c r="I22" s="10" t="str">
        <f t="shared" ca="1" si="2"/>
        <v>00A</v>
      </c>
      <c r="J22" s="10">
        <f ca="1">'3MSOrderInventory'!$U22</f>
        <v>13</v>
      </c>
      <c r="K22" s="10">
        <f ca="1">'3MSOrderInventory'!$V22</f>
        <v>54</v>
      </c>
      <c r="L22" s="10">
        <f ca="1">'3MSOrderInventory'!$W22</f>
        <v>59</v>
      </c>
      <c r="M22" s="22" cm="1">
        <f t="array" aca="1" ref="M22" ca="1">_xlfn.IFS(H22&lt;8,999,H22&lt;15,30,H22&lt;22,8,H22&lt;29,7,H22&lt;36,6,H22&lt;43,5,H22&lt;50,4,H22&lt;57,3,H22&lt;64,2,H22&lt;71,1,TRUE,0.1)</f>
        <v>30</v>
      </c>
      <c r="N22" s="22">
        <f t="shared" ca="1" si="20"/>
        <v>5</v>
      </c>
      <c r="O22" s="22" cm="1">
        <f t="array" aca="1" ref="O22" ca="1">_xlfn.IFS(L22&gt;431,10,L22&gt;287,7,L22&gt;143,4,L22&gt;0,1)</f>
        <v>1</v>
      </c>
      <c r="P22" s="42">
        <f t="shared" ca="1" si="22"/>
        <v>180</v>
      </c>
      <c r="Q22" s="42">
        <f t="shared" ca="1" si="21"/>
        <v>26</v>
      </c>
      <c r="R22" s="33"/>
      <c r="S22" s="33" cm="1">
        <f t="array" aca="1" ref="S22" ca="1">SMALL(IF(Rank&lt;40,ROW($B$3:$B$75)-2,9999),ROW(20:20))</f>
        <v>20</v>
      </c>
      <c r="T22" s="42">
        <v>20</v>
      </c>
      <c r="U22" s="42" t="str" cm="1">
        <f t="array" aca="1" ref="U22" ca="1">OFFSET($B$2,$S22,COLUMN(A:A),,)</f>
        <v>DJ5961001S130</v>
      </c>
      <c r="V22" s="42" t="str" cm="1">
        <f t="array" aca="1" ref="V22" ca="1">OFFSET($B$2,$S22,COLUMN(B:B),,)</f>
        <v>DJ5961-001</v>
      </c>
      <c r="W22" s="42" t="str" cm="1">
        <f t="array" aca="1" ref="W22" ca="1">OFFSET($B$2,$S22,COLUMN(C:C),,)</f>
        <v>MS</v>
      </c>
      <c r="X22" s="42" t="str" cm="1">
        <f t="array" aca="1" ref="X22" ca="1">OFFSET($B$2,$S22,COLUMN(D:D),,)</f>
        <v>MNMAN00050</v>
      </c>
      <c r="Y22" s="61" cm="1">
        <f t="array" aca="1" ref="Y22" ca="1">OFFSET($B$2,$S22,COLUMN(E:E),,)</f>
        <v>44736</v>
      </c>
      <c r="Z22" s="42" cm="1">
        <f t="array" aca="1" ref="Z22" ca="1">OFFSET($B$2,$S22,COLUMN(F:F),,)</f>
        <v>11</v>
      </c>
      <c r="AA22" s="42" t="str" cm="1">
        <f t="array" aca="1" ref="AA22" ca="1">OFFSET($B$2,$S22,COLUMN(G:G),,)</f>
        <v>00A</v>
      </c>
      <c r="AB22" s="42" cm="1">
        <f t="array" aca="1" ref="AB22" ca="1">OFFSET($B$2,$S22,COLUMN(H:H),,)</f>
        <v>13</v>
      </c>
      <c r="AC22" s="42" cm="1">
        <f t="array" aca="1" ref="AC22" ca="1">OFFSET($B$2,$S22,COLUMN(I:I),,)</f>
        <v>54</v>
      </c>
      <c r="AD22" s="42" cm="1">
        <f t="array" aca="1" ref="AD22" ca="1">OFFSET($B$2,$S22,COLUMN(J:J),,)</f>
        <v>59</v>
      </c>
      <c r="AE22" s="42" cm="1">
        <f t="array" aca="1" ref="AE22" ca="1">OFFSET($B$2,$S22,COLUMN(K:K),,)</f>
        <v>30</v>
      </c>
      <c r="AF22" s="42" cm="1">
        <f t="array" aca="1" ref="AF22" ca="1">OFFSET($B$2,$S22,COLUMN(L:L),,)</f>
        <v>5</v>
      </c>
      <c r="AG22" s="42" cm="1">
        <f t="array" aca="1" ref="AG22" ca="1">OFFSET($B$2,$S22,COLUMN(M:M),,)</f>
        <v>1</v>
      </c>
      <c r="AH22" s="42" cm="1">
        <f t="array" aca="1" ref="AH22" ca="1">OFFSET($B$2,$S22,COLUMN(N:N),,)</f>
        <v>180</v>
      </c>
      <c r="AI22" s="33"/>
      <c r="AJ22" s="42">
        <f t="shared" si="4"/>
        <v>20</v>
      </c>
      <c r="AK22" s="42" t="str">
        <f t="shared" ca="1" si="5"/>
        <v>DJ5961001S130</v>
      </c>
      <c r="AL22" s="42" t="str">
        <f t="shared" ca="1" si="6"/>
        <v>DJ5961-001</v>
      </c>
      <c r="AM22" s="42" t="str">
        <f t="shared" ca="1" si="7"/>
        <v>MS</v>
      </c>
      <c r="AN22" s="42" t="str">
        <f t="shared" ca="1" si="8"/>
        <v>MNMAN00050</v>
      </c>
      <c r="AO22" s="61">
        <f t="shared" ca="1" si="9"/>
        <v>44736</v>
      </c>
      <c r="AP22" s="42">
        <f t="shared" ca="1" si="10"/>
        <v>11</v>
      </c>
      <c r="AQ22" s="42" t="str">
        <f t="shared" ca="1" si="11"/>
        <v>00A</v>
      </c>
      <c r="AR22" s="42">
        <f t="shared" ca="1" si="12"/>
        <v>13</v>
      </c>
      <c r="AS22" s="42">
        <f t="shared" ca="1" si="13"/>
        <v>54</v>
      </c>
      <c r="AT22" s="42">
        <f t="shared" ca="1" si="14"/>
        <v>59</v>
      </c>
      <c r="AU22" s="42">
        <f t="shared" ca="1" si="15"/>
        <v>30</v>
      </c>
      <c r="AV22" s="42">
        <f t="shared" ca="1" si="16"/>
        <v>5</v>
      </c>
      <c r="AW22" s="42">
        <f t="shared" ca="1" si="17"/>
        <v>1</v>
      </c>
      <c r="AX22" s="42">
        <f t="shared" ca="1" si="18"/>
        <v>180</v>
      </c>
      <c r="AY22" s="42">
        <f t="shared" ca="1" si="19"/>
        <v>26</v>
      </c>
      <c r="AZ22" s="33"/>
      <c r="BB22" s="6" t="s">
        <v>234</v>
      </c>
      <c r="BC22" s="10" t="s">
        <v>105</v>
      </c>
      <c r="BD22" s="6" t="s">
        <v>212</v>
      </c>
      <c r="BE22" s="10" t="s">
        <v>164</v>
      </c>
      <c r="BF22" s="59">
        <v>4</v>
      </c>
      <c r="BG22" s="6" t="s">
        <v>187</v>
      </c>
      <c r="BI22" s="6" t="str">
        <f>'Machine States'!$C22</f>
        <v>DA5640-407</v>
      </c>
      <c r="BJ22" s="6">
        <f>'Machine States'!$D22</f>
        <v>4</v>
      </c>
      <c r="BK22" s="6" t="str">
        <f>'Machine States'!$E22</f>
        <v>DA5640407S040</v>
      </c>
      <c r="BL22" s="6" t="str">
        <f>'Machine States'!$F22</f>
        <v>MNMAN00021</v>
      </c>
      <c r="BM22" s="6" t="str">
        <f>'Machine States'!$G22</f>
        <v>11M</v>
      </c>
      <c r="BN22" s="6">
        <f>'Machine States'!$H22</f>
        <v>0</v>
      </c>
      <c r="BO22" s="6">
        <f>'Machine States'!$I22</f>
        <v>0</v>
      </c>
      <c r="BP22" s="6">
        <f>'Machine States'!$J22</f>
        <v>0</v>
      </c>
      <c r="BQ22" s="6">
        <f>'Machine States'!$K22</f>
        <v>1</v>
      </c>
    </row>
    <row r="23" spans="2:69" ht="16.5">
      <c r="B23" s="6">
        <v>21</v>
      </c>
      <c r="C23" s="6" t="str" cm="1">
        <f t="array" aca="1" ref="C23" ca="1">INDEX($BB$3:$BB$743,MATCH($D23&amp;$J23,$BC$3:$BC$743&amp;$BF$3:$BF$743,0))</f>
        <v>DR5953810S070</v>
      </c>
      <c r="D23" s="23" t="str">
        <f ca="1">'3MSOrderInventory'!$S23</f>
        <v>DR5953-810</v>
      </c>
      <c r="E23" s="6" t="s">
        <v>31</v>
      </c>
      <c r="F23" s="6" t="str">
        <f t="shared" ca="1" si="0"/>
        <v>MNMAN00044</v>
      </c>
      <c r="G23" s="58">
        <f ca="1">'3MSOrderInventory'!$T23</f>
        <v>44736</v>
      </c>
      <c r="H23" s="6">
        <f t="shared" ca="1" si="1"/>
        <v>11</v>
      </c>
      <c r="I23" s="10" t="str">
        <f t="shared" ca="1" si="2"/>
        <v>10A</v>
      </c>
      <c r="J23" s="10">
        <f ca="1">'3MSOrderInventory'!$U23</f>
        <v>7</v>
      </c>
      <c r="K23" s="10">
        <f ca="1">'3MSOrderInventory'!$V23</f>
        <v>36</v>
      </c>
      <c r="L23" s="10">
        <f ca="1">'3MSOrderInventory'!$W23</f>
        <v>111</v>
      </c>
      <c r="M23" s="22" cm="1">
        <f t="array" aca="1" ref="M23" ca="1">_xlfn.IFS(H23&lt;8,999,H23&lt;15,30,H23&lt;22,8,H23&lt;29,7,H23&lt;36,6,H23&lt;43,5,H23&lt;50,4,H23&lt;57,3,H23&lt;64,2,H23&lt;71,1,TRUE,0.1)</f>
        <v>30</v>
      </c>
      <c r="N23" s="22">
        <f t="shared" ca="1" si="20"/>
        <v>2</v>
      </c>
      <c r="O23" s="22" cm="1">
        <f t="array" aca="1" ref="O23" ca="1">_xlfn.IFS(L23&gt;431,10,L23&gt;287,7,L23&gt;143,4,L23&gt;0,1)</f>
        <v>1</v>
      </c>
      <c r="P23" s="42">
        <f t="shared" ca="1" si="22"/>
        <v>90</v>
      </c>
      <c r="Q23" s="42">
        <f t="shared" ca="1" si="21"/>
        <v>43</v>
      </c>
      <c r="R23" s="33"/>
      <c r="S23" s="33" cm="1">
        <f t="array" aca="1" ref="S23" ca="1">SMALL(IF(Rank&lt;40,ROW($B$3:$B$75)-2,9999),ROW(21:21))</f>
        <v>23</v>
      </c>
      <c r="T23" s="42">
        <v>21</v>
      </c>
      <c r="U23" s="42" t="str" cm="1">
        <f t="array" aca="1" ref="U23" ca="1">OFFSET($B$2,$S23,COLUMN(A:A),,)</f>
        <v>DJ5963780S120</v>
      </c>
      <c r="V23" s="42" t="str" cm="1">
        <f t="array" aca="1" ref="V23" ca="1">OFFSET($B$2,$S23,COLUMN(B:B),,)</f>
        <v>DJ5963-780</v>
      </c>
      <c r="W23" s="42" t="str" cm="1">
        <f t="array" aca="1" ref="W23" ca="1">OFFSET($B$2,$S23,COLUMN(C:C),,)</f>
        <v>MS</v>
      </c>
      <c r="X23" s="42" t="str" cm="1">
        <f t="array" aca="1" ref="X23" ca="1">OFFSET($B$2,$S23,COLUMN(D:D),,)</f>
        <v>MNMAN00049</v>
      </c>
      <c r="Y23" s="61" cm="1">
        <f t="array" aca="1" ref="Y23" ca="1">OFFSET($B$2,$S23,COLUMN(E:E),,)</f>
        <v>44736</v>
      </c>
      <c r="Z23" s="42" cm="1">
        <f t="array" aca="1" ref="Z23" ca="1">OFFSET($B$2,$S23,COLUMN(F:F),,)</f>
        <v>11</v>
      </c>
      <c r="AA23" s="42" t="str" cm="1">
        <f t="array" aca="1" ref="AA23" ca="1">OFFSET($B$2,$S23,COLUMN(G:G),,)</f>
        <v>79S</v>
      </c>
      <c r="AB23" s="42" cm="1">
        <f t="array" aca="1" ref="AB23" ca="1">OFFSET($B$2,$S23,COLUMN(H:H),,)</f>
        <v>12</v>
      </c>
      <c r="AC23" s="42" cm="1">
        <f t="array" aca="1" ref="AC23" ca="1">OFFSET($B$2,$S23,COLUMN(I:I),,)</f>
        <v>12</v>
      </c>
      <c r="AD23" s="42" cm="1">
        <f t="array" aca="1" ref="AD23" ca="1">OFFSET($B$2,$S23,COLUMN(J:J),,)</f>
        <v>27</v>
      </c>
      <c r="AE23" s="42" cm="1">
        <f t="array" aca="1" ref="AE23" ca="1">OFFSET($B$2,$S23,COLUMN(K:K),,)</f>
        <v>30</v>
      </c>
      <c r="AF23" s="42" cm="1">
        <f t="array" aca="1" ref="AF23" ca="1">OFFSET($B$2,$S23,COLUMN(L:L),,)</f>
        <v>6</v>
      </c>
      <c r="AG23" s="42" cm="1">
        <f t="array" aca="1" ref="AG23" ca="1">OFFSET($B$2,$S23,COLUMN(M:M),,)</f>
        <v>1</v>
      </c>
      <c r="AH23" s="42" cm="1">
        <f t="array" aca="1" ref="AH23" ca="1">OFFSET($B$2,$S23,COLUMN(N:N),,)</f>
        <v>210</v>
      </c>
      <c r="AI23" s="33"/>
      <c r="AJ23" s="42">
        <f t="shared" si="4"/>
        <v>21</v>
      </c>
      <c r="AK23" s="42" t="str">
        <f t="shared" ca="1" si="5"/>
        <v>DJ5963780S120</v>
      </c>
      <c r="AL23" s="42" t="str">
        <f t="shared" ca="1" si="6"/>
        <v>DJ5963-780</v>
      </c>
      <c r="AM23" s="42" t="str">
        <f t="shared" ca="1" si="7"/>
        <v>MS</v>
      </c>
      <c r="AN23" s="42" t="str">
        <f t="shared" ca="1" si="8"/>
        <v>MNMAN00049</v>
      </c>
      <c r="AO23" s="61">
        <f t="shared" ca="1" si="9"/>
        <v>44736</v>
      </c>
      <c r="AP23" s="42">
        <f t="shared" ca="1" si="10"/>
        <v>11</v>
      </c>
      <c r="AQ23" s="42" t="str">
        <f t="shared" ca="1" si="11"/>
        <v>79S</v>
      </c>
      <c r="AR23" s="42">
        <f t="shared" ca="1" si="12"/>
        <v>12</v>
      </c>
      <c r="AS23" s="42">
        <f t="shared" ca="1" si="13"/>
        <v>12</v>
      </c>
      <c r="AT23" s="42">
        <f t="shared" ca="1" si="14"/>
        <v>27</v>
      </c>
      <c r="AU23" s="42">
        <f t="shared" ca="1" si="15"/>
        <v>30</v>
      </c>
      <c r="AV23" s="42">
        <f t="shared" ca="1" si="16"/>
        <v>6</v>
      </c>
      <c r="AW23" s="42">
        <f t="shared" ca="1" si="17"/>
        <v>1</v>
      </c>
      <c r="AX23" s="42">
        <f t="shared" ca="1" si="18"/>
        <v>210</v>
      </c>
      <c r="AY23" s="42">
        <f t="shared" ca="1" si="19"/>
        <v>24</v>
      </c>
      <c r="AZ23" s="33"/>
      <c r="BB23" s="6" t="s">
        <v>235</v>
      </c>
      <c r="BC23" s="10" t="s">
        <v>105</v>
      </c>
      <c r="BD23" s="6" t="s">
        <v>212</v>
      </c>
      <c r="BE23" s="10" t="s">
        <v>164</v>
      </c>
      <c r="BF23" s="59">
        <v>4.5</v>
      </c>
      <c r="BG23" s="6" t="s">
        <v>187</v>
      </c>
      <c r="BI23" s="6" t="str">
        <f>'Machine States'!$C23</f>
        <v>DA5640-407</v>
      </c>
      <c r="BJ23" s="6">
        <f>'Machine States'!$D23</f>
        <v>4.5</v>
      </c>
      <c r="BK23" s="6" t="str">
        <f>'Machine States'!$E23</f>
        <v>DA5640407S045</v>
      </c>
      <c r="BL23" s="6" t="str">
        <f>'Machine States'!$F23</f>
        <v>MNMAN00021</v>
      </c>
      <c r="BM23" s="6" t="str">
        <f>'Machine States'!$G23</f>
        <v>11M</v>
      </c>
      <c r="BN23" s="6">
        <f>'Machine States'!$H23</f>
        <v>0</v>
      </c>
      <c r="BO23" s="6">
        <f>'Machine States'!$I23</f>
        <v>0</v>
      </c>
      <c r="BP23" s="6">
        <f>'Machine States'!$J23</f>
        <v>0</v>
      </c>
      <c r="BQ23" s="6">
        <f>'Machine States'!$K23</f>
        <v>1</v>
      </c>
    </row>
    <row r="24" spans="2:69" ht="16.5">
      <c r="B24" s="6">
        <v>22</v>
      </c>
      <c r="C24" s="6" t="str" cm="1">
        <f t="array" aca="1" ref="C24" ca="1">INDEX($BB$3:$BB$743,MATCH($D24&amp;$J24,$BC$3:$BC$743&amp;$BF$3:$BF$743,0))</f>
        <v>DR5953810S075</v>
      </c>
      <c r="D24" s="23" t="str">
        <f ca="1">'3MSOrderInventory'!$S24</f>
        <v>DR5953-810</v>
      </c>
      <c r="E24" s="6" t="s">
        <v>31</v>
      </c>
      <c r="F24" s="6" t="str">
        <f t="shared" ca="1" si="0"/>
        <v>MNMAN00044</v>
      </c>
      <c r="G24" s="58">
        <f ca="1">'3MSOrderInventory'!$T24</f>
        <v>44736</v>
      </c>
      <c r="H24" s="6">
        <f t="shared" ca="1" si="1"/>
        <v>11</v>
      </c>
      <c r="I24" s="10" t="str">
        <f t="shared" ca="1" si="2"/>
        <v>10A</v>
      </c>
      <c r="J24" s="10">
        <f ca="1">'3MSOrderInventory'!$U24</f>
        <v>7.5</v>
      </c>
      <c r="K24" s="10">
        <f ca="1">'3MSOrderInventory'!$V24</f>
        <v>48</v>
      </c>
      <c r="L24" s="10">
        <f ca="1">'3MSOrderInventory'!$W24</f>
        <v>81</v>
      </c>
      <c r="M24" s="22" cm="1">
        <f t="array" aca="1" ref="M24" ca="1">_xlfn.IFS(H24&lt;8,999,H24&lt;15,30,H24&lt;22,8,H24&lt;29,7,H24&lt;36,6,H24&lt;43,5,H24&lt;50,4,H24&lt;57,3,H24&lt;64,2,H24&lt;71,1,TRUE,0.1)</f>
        <v>30</v>
      </c>
      <c r="N24" s="22">
        <f t="shared" ca="1" si="20"/>
        <v>1</v>
      </c>
      <c r="O24" s="22" cm="1">
        <f t="array" aca="1" ref="O24" ca="1">_xlfn.IFS(L24&gt;431,10,L24&gt;287,7,L24&gt;143,4,L24&gt;0,1)</f>
        <v>1</v>
      </c>
      <c r="P24" s="42">
        <f t="shared" ca="1" si="22"/>
        <v>60</v>
      </c>
      <c r="Q24" s="42">
        <f t="shared" ca="1" si="21"/>
        <v>65</v>
      </c>
      <c r="R24" s="33"/>
      <c r="S24" s="33" cm="1">
        <f t="array" aca="1" ref="S24" ca="1">SMALL(IF(Rank&lt;40,ROW($B$3:$B$75)-2,9999),ROW(22:22))</f>
        <v>24</v>
      </c>
      <c r="T24" s="42">
        <v>22</v>
      </c>
      <c r="U24" s="42" t="str" cm="1">
        <f t="array" aca="1" ref="U24" ca="1">OFFSET($B$2,$S24,COLUMN(A:A),,)</f>
        <v>DJ5963001S090</v>
      </c>
      <c r="V24" s="42" t="str" cm="1">
        <f t="array" aca="1" ref="V24" ca="1">OFFSET($B$2,$S24,COLUMN(B:B),,)</f>
        <v>DJ5963-001</v>
      </c>
      <c r="W24" s="42" t="str" cm="1">
        <f t="array" aca="1" ref="W24" ca="1">OFFSET($B$2,$S24,COLUMN(C:C),,)</f>
        <v>MS</v>
      </c>
      <c r="X24" s="42" t="str" cm="1">
        <f t="array" aca="1" ref="X24" ca="1">OFFSET($B$2,$S24,COLUMN(D:D),,)</f>
        <v>MNMAN00046</v>
      </c>
      <c r="Y24" s="61" cm="1">
        <f t="array" aca="1" ref="Y24" ca="1">OFFSET($B$2,$S24,COLUMN(E:E),,)</f>
        <v>44736</v>
      </c>
      <c r="Z24" s="42" cm="1">
        <f t="array" aca="1" ref="Z24" ca="1">OFFSET($B$2,$S24,COLUMN(F:F),,)</f>
        <v>11</v>
      </c>
      <c r="AA24" s="42" t="str" cm="1">
        <f t="array" aca="1" ref="AA24" ca="1">OFFSET($B$2,$S24,COLUMN(G:G),,)</f>
        <v>00A</v>
      </c>
      <c r="AB24" s="42" cm="1">
        <f t="array" aca="1" ref="AB24" ca="1">OFFSET($B$2,$S24,COLUMN(H:H),,)</f>
        <v>9</v>
      </c>
      <c r="AC24" s="42" cm="1">
        <f t="array" aca="1" ref="AC24" ca="1">OFFSET($B$2,$S24,COLUMN(I:I),,)</f>
        <v>24</v>
      </c>
      <c r="AD24" s="42" cm="1">
        <f t="array" aca="1" ref="AD24" ca="1">OFFSET($B$2,$S24,COLUMN(J:J),,)</f>
        <v>169</v>
      </c>
      <c r="AE24" s="42" cm="1">
        <f t="array" aca="1" ref="AE24" ca="1">OFFSET($B$2,$S24,COLUMN(K:K),,)</f>
        <v>30</v>
      </c>
      <c r="AF24" s="42" cm="1">
        <f t="array" aca="1" ref="AF24" ca="1">OFFSET($B$2,$S24,COLUMN(L:L),,)</f>
        <v>6</v>
      </c>
      <c r="AG24" s="42" cm="1">
        <f t="array" aca="1" ref="AG24" ca="1">OFFSET($B$2,$S24,COLUMN(M:M),,)</f>
        <v>4</v>
      </c>
      <c r="AH24" s="42" cm="1">
        <f t="array" aca="1" ref="AH24" ca="1">OFFSET($B$2,$S24,COLUMN(N:N),,)</f>
        <v>300</v>
      </c>
      <c r="AI24" s="33"/>
      <c r="AJ24" s="42">
        <f t="shared" si="4"/>
        <v>22</v>
      </c>
      <c r="AK24" s="42" t="str">
        <f t="shared" ca="1" si="5"/>
        <v>DJ5963001S090</v>
      </c>
      <c r="AL24" s="42" t="str">
        <f t="shared" ca="1" si="6"/>
        <v>DJ5963-001</v>
      </c>
      <c r="AM24" s="42" t="str">
        <f t="shared" ca="1" si="7"/>
        <v>MS</v>
      </c>
      <c r="AN24" s="42" t="str">
        <f t="shared" ca="1" si="8"/>
        <v>MNMAN00046</v>
      </c>
      <c r="AO24" s="61">
        <f t="shared" ca="1" si="9"/>
        <v>44736</v>
      </c>
      <c r="AP24" s="42">
        <f t="shared" ca="1" si="10"/>
        <v>11</v>
      </c>
      <c r="AQ24" s="42" t="str">
        <f t="shared" ca="1" si="11"/>
        <v>00A</v>
      </c>
      <c r="AR24" s="42">
        <f t="shared" ca="1" si="12"/>
        <v>9</v>
      </c>
      <c r="AS24" s="42">
        <f t="shared" ca="1" si="13"/>
        <v>24</v>
      </c>
      <c r="AT24" s="42">
        <f t="shared" ca="1" si="14"/>
        <v>169</v>
      </c>
      <c r="AU24" s="42">
        <f t="shared" ca="1" si="15"/>
        <v>30</v>
      </c>
      <c r="AV24" s="42">
        <f t="shared" ca="1" si="16"/>
        <v>6</v>
      </c>
      <c r="AW24" s="42">
        <f t="shared" ca="1" si="17"/>
        <v>4</v>
      </c>
      <c r="AX24" s="42">
        <f t="shared" ca="1" si="18"/>
        <v>300</v>
      </c>
      <c r="AY24" s="42">
        <f t="shared" ca="1" si="19"/>
        <v>16</v>
      </c>
      <c r="AZ24" s="33"/>
      <c r="BB24" s="6" t="s">
        <v>236</v>
      </c>
      <c r="BC24" s="10" t="s">
        <v>105</v>
      </c>
      <c r="BD24" s="6" t="s">
        <v>212</v>
      </c>
      <c r="BE24" s="10" t="s">
        <v>164</v>
      </c>
      <c r="BF24" s="59">
        <v>5</v>
      </c>
      <c r="BG24" s="6" t="s">
        <v>188</v>
      </c>
      <c r="BI24" s="6" t="str">
        <f>'Machine States'!$C24</f>
        <v>DA5640-407</v>
      </c>
      <c r="BJ24" s="6">
        <f>'Machine States'!$D24</f>
        <v>5</v>
      </c>
      <c r="BK24" s="6" t="str">
        <f>'Machine States'!$E24</f>
        <v>DA5640407S050</v>
      </c>
      <c r="BL24" s="6" t="str">
        <f>'Machine States'!$F24</f>
        <v>MNMAN00022</v>
      </c>
      <c r="BM24" s="6" t="str">
        <f>'Machine States'!$G24</f>
        <v>11M</v>
      </c>
      <c r="BN24" s="6">
        <f>'Machine States'!$H24</f>
        <v>0</v>
      </c>
      <c r="BO24" s="6">
        <f>'Machine States'!$I24</f>
        <v>0</v>
      </c>
      <c r="BP24" s="6">
        <f>'Machine States'!$J24</f>
        <v>0</v>
      </c>
      <c r="BQ24" s="6">
        <f>'Machine States'!$K24</f>
        <v>1</v>
      </c>
    </row>
    <row r="25" spans="2:69" ht="16.5">
      <c r="B25" s="6">
        <v>23</v>
      </c>
      <c r="C25" s="6" t="str" cm="1">
        <f t="array" aca="1" ref="C25" ca="1">INDEX($BB$3:$BB$743,MATCH($D25&amp;$J25,$BC$3:$BC$743&amp;$BF$3:$BF$743,0))</f>
        <v>DJ5963780S120</v>
      </c>
      <c r="D25" s="23" t="str">
        <f ca="1">'3MSOrderInventory'!$S25</f>
        <v>DJ5963-780</v>
      </c>
      <c r="E25" s="6" t="s">
        <v>31</v>
      </c>
      <c r="F25" s="6" t="str">
        <f t="shared" ca="1" si="0"/>
        <v>MNMAN00049</v>
      </c>
      <c r="G25" s="58">
        <f ca="1">'3MSOrderInventory'!$T25</f>
        <v>44736</v>
      </c>
      <c r="H25" s="6">
        <f t="shared" ca="1" si="1"/>
        <v>11</v>
      </c>
      <c r="I25" s="10" t="str">
        <f t="shared" ca="1" si="2"/>
        <v>79S</v>
      </c>
      <c r="J25" s="10">
        <f ca="1">'3MSOrderInventory'!$U25</f>
        <v>12</v>
      </c>
      <c r="K25" s="10">
        <f ca="1">'3MSOrderInventory'!$V25</f>
        <v>12</v>
      </c>
      <c r="L25" s="10">
        <f ca="1">'3MSOrderInventory'!$W25</f>
        <v>27</v>
      </c>
      <c r="M25" s="22" cm="1">
        <f t="array" aca="1" ref="M25" ca="1">_xlfn.IFS(H25&lt;8,999,H25&lt;15,30,H25&lt;22,8,H25&lt;29,7,H25&lt;36,6,H25&lt;43,5,H25&lt;50,4,H25&lt;57,3,H25&lt;64,2,H25&lt;71,1,TRUE,0.1)</f>
        <v>30</v>
      </c>
      <c r="N25" s="22">
        <f t="shared" ca="1" si="20"/>
        <v>6</v>
      </c>
      <c r="O25" s="22" cm="1">
        <f t="array" aca="1" ref="O25" ca="1">_xlfn.IFS(L25&gt;431,10,L25&gt;287,7,L25&gt;143,4,L25&gt;0,1)</f>
        <v>1</v>
      </c>
      <c r="P25" s="42">
        <f t="shared" ca="1" si="22"/>
        <v>210</v>
      </c>
      <c r="Q25" s="42">
        <f t="shared" ca="1" si="21"/>
        <v>24</v>
      </c>
      <c r="R25" s="33"/>
      <c r="S25" s="33" cm="1">
        <f t="array" aca="1" ref="S25" ca="1">SMALL(IF(Rank&lt;40,ROW($B$3:$B$75)-2,9999),ROW(23:23))</f>
        <v>25</v>
      </c>
      <c r="T25" s="42">
        <v>23</v>
      </c>
      <c r="U25" s="42" t="str" cm="1">
        <f t="array" aca="1" ref="U25" ca="1">OFFSET($B$2,$S25,COLUMN(A:A),,)</f>
        <v>DJ5963001S095</v>
      </c>
      <c r="V25" s="42" t="str" cm="1">
        <f t="array" aca="1" ref="V25" ca="1">OFFSET($B$2,$S25,COLUMN(B:B),,)</f>
        <v>DJ5963-001</v>
      </c>
      <c r="W25" s="42" t="str" cm="1">
        <f t="array" aca="1" ref="W25" ca="1">OFFSET($B$2,$S25,COLUMN(C:C),,)</f>
        <v>MS</v>
      </c>
      <c r="X25" s="42" t="str" cm="1">
        <f t="array" aca="1" ref="X25" ca="1">OFFSET($B$2,$S25,COLUMN(D:D),,)</f>
        <v>MNMAN00046</v>
      </c>
      <c r="Y25" s="61" cm="1">
        <f t="array" aca="1" ref="Y25" ca="1">OFFSET($B$2,$S25,COLUMN(E:E),,)</f>
        <v>44736</v>
      </c>
      <c r="Z25" s="42" cm="1">
        <f t="array" aca="1" ref="Z25" ca="1">OFFSET($B$2,$S25,COLUMN(F:F),,)</f>
        <v>11</v>
      </c>
      <c r="AA25" s="42" t="str" cm="1">
        <f t="array" aca="1" ref="AA25" ca="1">OFFSET($B$2,$S25,COLUMN(G:G),,)</f>
        <v>00A</v>
      </c>
      <c r="AB25" s="42" cm="1">
        <f t="array" aca="1" ref="AB25" ca="1">OFFSET($B$2,$S25,COLUMN(H:H),,)</f>
        <v>9.5</v>
      </c>
      <c r="AC25" s="42" cm="1">
        <f t="array" aca="1" ref="AC25" ca="1">OFFSET($B$2,$S25,COLUMN(I:I),,)</f>
        <v>30</v>
      </c>
      <c r="AD25" s="42" cm="1">
        <f t="array" aca="1" ref="AD25" ca="1">OFFSET($B$2,$S25,COLUMN(J:J),,)</f>
        <v>924</v>
      </c>
      <c r="AE25" s="42" cm="1">
        <f t="array" aca="1" ref="AE25" ca="1">OFFSET($B$2,$S25,COLUMN(K:K),,)</f>
        <v>30</v>
      </c>
      <c r="AF25" s="42" cm="1">
        <f t="array" aca="1" ref="AF25" ca="1">OFFSET($B$2,$S25,COLUMN(L:L),,)</f>
        <v>6</v>
      </c>
      <c r="AG25" s="42" cm="1">
        <f t="array" aca="1" ref="AG25" ca="1">OFFSET($B$2,$S25,COLUMN(M:M),,)</f>
        <v>10</v>
      </c>
      <c r="AH25" s="42" cm="1">
        <f t="array" aca="1" ref="AH25" ca="1">OFFSET($B$2,$S25,COLUMN(N:N),,)</f>
        <v>480</v>
      </c>
      <c r="AI25" s="33"/>
      <c r="AJ25" s="42">
        <f t="shared" si="4"/>
        <v>23</v>
      </c>
      <c r="AK25" s="42" t="str">
        <f t="shared" ca="1" si="5"/>
        <v>DJ5963001S095</v>
      </c>
      <c r="AL25" s="42" t="str">
        <f t="shared" ca="1" si="6"/>
        <v>DJ5963-001</v>
      </c>
      <c r="AM25" s="42" t="str">
        <f t="shared" ca="1" si="7"/>
        <v>MS</v>
      </c>
      <c r="AN25" s="42" t="str">
        <f t="shared" ca="1" si="8"/>
        <v>MNMAN00046</v>
      </c>
      <c r="AO25" s="61">
        <f t="shared" ca="1" si="9"/>
        <v>44736</v>
      </c>
      <c r="AP25" s="42">
        <f t="shared" ca="1" si="10"/>
        <v>11</v>
      </c>
      <c r="AQ25" s="42" t="str">
        <f t="shared" ca="1" si="11"/>
        <v>00A</v>
      </c>
      <c r="AR25" s="42">
        <f t="shared" ca="1" si="12"/>
        <v>9.5</v>
      </c>
      <c r="AS25" s="42">
        <f t="shared" ca="1" si="13"/>
        <v>30</v>
      </c>
      <c r="AT25" s="42">
        <f t="shared" ca="1" si="14"/>
        <v>924</v>
      </c>
      <c r="AU25" s="42">
        <f t="shared" ca="1" si="15"/>
        <v>30</v>
      </c>
      <c r="AV25" s="42">
        <f t="shared" ca="1" si="16"/>
        <v>6</v>
      </c>
      <c r="AW25" s="42">
        <f t="shared" ca="1" si="17"/>
        <v>10</v>
      </c>
      <c r="AX25" s="42">
        <f t="shared" ca="1" si="18"/>
        <v>480</v>
      </c>
      <c r="AY25" s="42">
        <f t="shared" ca="1" si="19"/>
        <v>5</v>
      </c>
      <c r="AZ25" s="33"/>
      <c r="BB25" s="6" t="s">
        <v>237</v>
      </c>
      <c r="BC25" s="10" t="s">
        <v>105</v>
      </c>
      <c r="BD25" s="6" t="s">
        <v>212</v>
      </c>
      <c r="BE25" s="10" t="s">
        <v>164</v>
      </c>
      <c r="BF25" s="59">
        <v>5.5</v>
      </c>
      <c r="BG25" s="6" t="s">
        <v>188</v>
      </c>
      <c r="BI25" s="6" t="str">
        <f>'Machine States'!$C25</f>
        <v>DA5640-407</v>
      </c>
      <c r="BJ25" s="6">
        <f>'Machine States'!$D25</f>
        <v>5.5</v>
      </c>
      <c r="BK25" s="6" t="str">
        <f>'Machine States'!$E25</f>
        <v>DA5640407S055</v>
      </c>
      <c r="BL25" s="6" t="str">
        <f>'Machine States'!$F25</f>
        <v>MNMAN00022</v>
      </c>
      <c r="BM25" s="6" t="str">
        <f>'Machine States'!$G25</f>
        <v>11M</v>
      </c>
      <c r="BN25" s="6">
        <f>'Machine States'!$H25</f>
        <v>0</v>
      </c>
      <c r="BO25" s="6">
        <f>'Machine States'!$I25</f>
        <v>0</v>
      </c>
      <c r="BP25" s="6">
        <f>'Machine States'!$J25</f>
        <v>0</v>
      </c>
      <c r="BQ25" s="6">
        <f>'Machine States'!$K25</f>
        <v>1</v>
      </c>
    </row>
    <row r="26" spans="2:69" ht="16.5">
      <c r="B26" s="6">
        <v>24</v>
      </c>
      <c r="C26" s="6" t="str" cm="1">
        <f t="array" aca="1" ref="C26" ca="1">INDEX($BB$3:$BB$743,MATCH($D26&amp;$J26,$BC$3:$BC$743&amp;$BF$3:$BF$743,0))</f>
        <v>DJ5963001S090</v>
      </c>
      <c r="D26" s="23" t="str">
        <f ca="1">'3MSOrderInventory'!$S26</f>
        <v>DJ5963-001</v>
      </c>
      <c r="E26" s="6" t="s">
        <v>31</v>
      </c>
      <c r="F26" s="6" t="str">
        <f t="shared" ca="1" si="0"/>
        <v>MNMAN00046</v>
      </c>
      <c r="G26" s="58">
        <f ca="1">'3MSOrderInventory'!$T26</f>
        <v>44736</v>
      </c>
      <c r="H26" s="6">
        <f t="shared" ca="1" si="1"/>
        <v>11</v>
      </c>
      <c r="I26" s="10" t="str">
        <f t="shared" ca="1" si="2"/>
        <v>00A</v>
      </c>
      <c r="J26" s="10">
        <f ca="1">'3MSOrderInventory'!$U26</f>
        <v>9</v>
      </c>
      <c r="K26" s="10">
        <f ca="1">'3MSOrderInventory'!$V26</f>
        <v>24</v>
      </c>
      <c r="L26" s="10">
        <f ca="1">'3MSOrderInventory'!$W26</f>
        <v>169</v>
      </c>
      <c r="M26" s="22" cm="1">
        <f t="array" aca="1" ref="M26" ca="1">_xlfn.IFS(H26&lt;8,999,H26&lt;15,30,H26&lt;22,8,H26&lt;29,7,H26&lt;36,6,H26&lt;43,5,H26&lt;50,4,H26&lt;57,3,H26&lt;64,2,H26&lt;71,1,TRUE,0.1)</f>
        <v>30</v>
      </c>
      <c r="N26" s="22">
        <f t="shared" ca="1" si="20"/>
        <v>6</v>
      </c>
      <c r="O26" s="22" cm="1">
        <f t="array" aca="1" ref="O26" ca="1">_xlfn.IFS(L26&gt;431,10,L26&gt;287,7,L26&gt;143,4,L26&gt;0,1)</f>
        <v>4</v>
      </c>
      <c r="P26" s="42">
        <f t="shared" ca="1" si="22"/>
        <v>300</v>
      </c>
      <c r="Q26" s="42">
        <f t="shared" ca="1" si="21"/>
        <v>16</v>
      </c>
      <c r="R26" s="33"/>
      <c r="S26" s="33" cm="1">
        <f t="array" aca="1" ref="S26" ca="1">SMALL(IF(Rank&lt;40,ROW($B$3:$B$75)-2,9999),ROW(24:24))</f>
        <v>26</v>
      </c>
      <c r="T26" s="42">
        <v>24</v>
      </c>
      <c r="U26" s="42" t="str" cm="1">
        <f t="array" aca="1" ref="U26" ca="1">OFFSET($B$2,$S26,COLUMN(A:A),,)</f>
        <v>DJ5963001S100</v>
      </c>
      <c r="V26" s="42" t="str" cm="1">
        <f t="array" aca="1" ref="V26" ca="1">OFFSET($B$2,$S26,COLUMN(B:B),,)</f>
        <v>DJ5963-001</v>
      </c>
      <c r="W26" s="42" t="str" cm="1">
        <f t="array" aca="1" ref="W26" ca="1">OFFSET($B$2,$S26,COLUMN(C:C),,)</f>
        <v>MS</v>
      </c>
      <c r="X26" s="42" t="str" cm="1">
        <f t="array" aca="1" ref="X26" ca="1">OFFSET($B$2,$S26,COLUMN(D:D),,)</f>
        <v>MNMAN00047</v>
      </c>
      <c r="Y26" s="61" cm="1">
        <f t="array" aca="1" ref="Y26" ca="1">OFFSET($B$2,$S26,COLUMN(E:E),,)</f>
        <v>44736</v>
      </c>
      <c r="Z26" s="42" cm="1">
        <f t="array" aca="1" ref="Z26" ca="1">OFFSET($B$2,$S26,COLUMN(F:F),,)</f>
        <v>11</v>
      </c>
      <c r="AA26" s="42" t="str" cm="1">
        <f t="array" aca="1" ref="AA26" ca="1">OFFSET($B$2,$S26,COLUMN(G:G),,)</f>
        <v>00A</v>
      </c>
      <c r="AB26" s="42" cm="1">
        <f t="array" aca="1" ref="AB26" ca="1">OFFSET($B$2,$S26,COLUMN(H:H),,)</f>
        <v>10</v>
      </c>
      <c r="AC26" s="42" cm="1">
        <f t="array" aca="1" ref="AC26" ca="1">OFFSET($B$2,$S26,COLUMN(I:I),,)</f>
        <v>24</v>
      </c>
      <c r="AD26" s="42" cm="1">
        <f t="array" aca="1" ref="AD26" ca="1">OFFSET($B$2,$S26,COLUMN(J:J),,)</f>
        <v>866</v>
      </c>
      <c r="AE26" s="42" cm="1">
        <f t="array" aca="1" ref="AE26" ca="1">OFFSET($B$2,$S26,COLUMN(K:K),,)</f>
        <v>30</v>
      </c>
      <c r="AF26" s="42" cm="1">
        <f t="array" aca="1" ref="AF26" ca="1">OFFSET($B$2,$S26,COLUMN(L:L),,)</f>
        <v>10</v>
      </c>
      <c r="AG26" s="42" cm="1">
        <f t="array" aca="1" ref="AG26" ca="1">OFFSET($B$2,$S26,COLUMN(M:M),,)</f>
        <v>10</v>
      </c>
      <c r="AH26" s="42" cm="1">
        <f t="array" aca="1" ref="AH26" ca="1">OFFSET($B$2,$S26,COLUMN(N:N),,)</f>
        <v>600</v>
      </c>
      <c r="AI26" s="33"/>
      <c r="AJ26" s="42">
        <f t="shared" si="4"/>
        <v>24</v>
      </c>
      <c r="AK26" s="42" t="str">
        <f t="shared" ca="1" si="5"/>
        <v>DJ5963001S100</v>
      </c>
      <c r="AL26" s="42" t="str">
        <f t="shared" ca="1" si="6"/>
        <v>DJ5963-001</v>
      </c>
      <c r="AM26" s="42" t="str">
        <f t="shared" ca="1" si="7"/>
        <v>MS</v>
      </c>
      <c r="AN26" s="42" t="str">
        <f t="shared" ca="1" si="8"/>
        <v>MNMAN00047</v>
      </c>
      <c r="AO26" s="61">
        <f t="shared" ca="1" si="9"/>
        <v>44736</v>
      </c>
      <c r="AP26" s="42">
        <f t="shared" ca="1" si="10"/>
        <v>11</v>
      </c>
      <c r="AQ26" s="42" t="str">
        <f t="shared" ca="1" si="11"/>
        <v>00A</v>
      </c>
      <c r="AR26" s="42">
        <f t="shared" ca="1" si="12"/>
        <v>10</v>
      </c>
      <c r="AS26" s="42">
        <f t="shared" ca="1" si="13"/>
        <v>24</v>
      </c>
      <c r="AT26" s="42">
        <f t="shared" ca="1" si="14"/>
        <v>866</v>
      </c>
      <c r="AU26" s="42">
        <f t="shared" ca="1" si="15"/>
        <v>30</v>
      </c>
      <c r="AV26" s="42">
        <f t="shared" ca="1" si="16"/>
        <v>10</v>
      </c>
      <c r="AW26" s="42">
        <f t="shared" ca="1" si="17"/>
        <v>10</v>
      </c>
      <c r="AX26" s="42">
        <f t="shared" ca="1" si="18"/>
        <v>600</v>
      </c>
      <c r="AY26" s="42">
        <f t="shared" ca="1" si="19"/>
        <v>2</v>
      </c>
      <c r="AZ26" s="33"/>
      <c r="BB26" s="6" t="s">
        <v>238</v>
      </c>
      <c r="BC26" s="10" t="s">
        <v>105</v>
      </c>
      <c r="BD26" s="6" t="s">
        <v>212</v>
      </c>
      <c r="BE26" s="10" t="s">
        <v>164</v>
      </c>
      <c r="BF26" s="59">
        <v>6</v>
      </c>
      <c r="BG26" s="6" t="s">
        <v>215</v>
      </c>
      <c r="BI26" s="6" t="str">
        <f>'Machine States'!$C26</f>
        <v>DA5640-407</v>
      </c>
      <c r="BJ26" s="6">
        <f>'Machine States'!$D26</f>
        <v>6</v>
      </c>
      <c r="BK26" s="6" t="str">
        <f>'Machine States'!$E26</f>
        <v>DA5640407S060</v>
      </c>
      <c r="BL26" s="6" t="str">
        <f>'Machine States'!$F26</f>
        <v>MNMAN00023</v>
      </c>
      <c r="BM26" s="6" t="str">
        <f>'Machine States'!$G26</f>
        <v>11M</v>
      </c>
      <c r="BN26" s="6">
        <f>'Machine States'!$H26</f>
        <v>0</v>
      </c>
      <c r="BO26" s="6">
        <f>'Machine States'!$I26</f>
        <v>0</v>
      </c>
      <c r="BP26" s="6">
        <f>'Machine States'!$J26</f>
        <v>0</v>
      </c>
      <c r="BQ26" s="6">
        <f>'Machine States'!$K26</f>
        <v>1</v>
      </c>
    </row>
    <row r="27" spans="2:69" ht="16.5">
      <c r="B27" s="6">
        <v>25</v>
      </c>
      <c r="C27" s="6" t="str" cm="1">
        <f t="array" aca="1" ref="C27" ca="1">INDEX($BB$3:$BB$743,MATCH($D27&amp;$J27,$BC$3:$BC$743&amp;$BF$3:$BF$743,0))</f>
        <v>DJ5963001S095</v>
      </c>
      <c r="D27" s="23" t="str">
        <f ca="1">'3MSOrderInventory'!$S27</f>
        <v>DJ5963-001</v>
      </c>
      <c r="E27" s="6" t="s">
        <v>31</v>
      </c>
      <c r="F27" s="6" t="str">
        <f t="shared" ca="1" si="0"/>
        <v>MNMAN00046</v>
      </c>
      <c r="G27" s="58">
        <f ca="1">'3MSOrderInventory'!$T27</f>
        <v>44736</v>
      </c>
      <c r="H27" s="6">
        <f t="shared" ca="1" si="1"/>
        <v>11</v>
      </c>
      <c r="I27" s="10" t="str">
        <f t="shared" ca="1" si="2"/>
        <v>00A</v>
      </c>
      <c r="J27" s="10">
        <f ca="1">'3MSOrderInventory'!$U27</f>
        <v>9.5</v>
      </c>
      <c r="K27" s="10">
        <f ca="1">'3MSOrderInventory'!$V27</f>
        <v>30</v>
      </c>
      <c r="L27" s="10">
        <f ca="1">'3MSOrderInventory'!$W27</f>
        <v>924</v>
      </c>
      <c r="M27" s="22" cm="1">
        <f t="array" aca="1" ref="M27" ca="1">_xlfn.IFS(H27&lt;8,999,H27&lt;15,30,H27&lt;22,8,H27&lt;29,7,H27&lt;36,6,H27&lt;43,5,H27&lt;50,4,H27&lt;57,3,H27&lt;64,2,H27&lt;71,1,TRUE,0.1)</f>
        <v>30</v>
      </c>
      <c r="N27" s="22">
        <f t="shared" ca="1" si="20"/>
        <v>6</v>
      </c>
      <c r="O27" s="22" cm="1">
        <f t="array" aca="1" ref="O27" ca="1">_xlfn.IFS(L27&gt;431,10,L27&gt;287,7,L27&gt;143,4,L27&gt;0,1)</f>
        <v>10</v>
      </c>
      <c r="P27" s="42">
        <f t="shared" ca="1" si="22"/>
        <v>480</v>
      </c>
      <c r="Q27" s="42">
        <f t="shared" ca="1" si="21"/>
        <v>5</v>
      </c>
      <c r="R27" s="33"/>
      <c r="S27" s="33" cm="1">
        <f t="array" aca="1" ref="S27" ca="1">SMALL(IF(Rank&lt;40,ROW($B$3:$B$75)-2,9999),ROW(25:25))</f>
        <v>27</v>
      </c>
      <c r="T27" s="42">
        <v>25</v>
      </c>
      <c r="U27" s="42" t="str" cm="1">
        <f t="array" aca="1" ref="U27" ca="1">OFFSET($B$2,$S27,COLUMN(A:A),,)</f>
        <v>DJ5963001S105</v>
      </c>
      <c r="V27" s="42" t="str" cm="1">
        <f t="array" aca="1" ref="V27" ca="1">OFFSET($B$2,$S27,COLUMN(B:B),,)</f>
        <v>DJ5963-001</v>
      </c>
      <c r="W27" s="42" t="str" cm="1">
        <f t="array" aca="1" ref="W27" ca="1">OFFSET($B$2,$S27,COLUMN(C:C),,)</f>
        <v>MS</v>
      </c>
      <c r="X27" s="42" t="str" cm="1">
        <f t="array" aca="1" ref="X27" ca="1">OFFSET($B$2,$S27,COLUMN(D:D),,)</f>
        <v>MNMAN00047</v>
      </c>
      <c r="Y27" s="61" cm="1">
        <f t="array" aca="1" ref="Y27" ca="1">OFFSET($B$2,$S27,COLUMN(E:E),,)</f>
        <v>44736</v>
      </c>
      <c r="Z27" s="42" cm="1">
        <f t="array" aca="1" ref="Z27" ca="1">OFFSET($B$2,$S27,COLUMN(F:F),,)</f>
        <v>11</v>
      </c>
      <c r="AA27" s="42" t="str" cm="1">
        <f t="array" aca="1" ref="AA27" ca="1">OFFSET($B$2,$S27,COLUMN(G:G),,)</f>
        <v>00A</v>
      </c>
      <c r="AB27" s="42" cm="1">
        <f t="array" aca="1" ref="AB27" ca="1">OFFSET($B$2,$S27,COLUMN(H:H),,)</f>
        <v>10.5</v>
      </c>
      <c r="AC27" s="42" cm="1">
        <f t="array" aca="1" ref="AC27" ca="1">OFFSET($B$2,$S27,COLUMN(I:I),,)</f>
        <v>18</v>
      </c>
      <c r="AD27" s="42" cm="1">
        <f t="array" aca="1" ref="AD27" ca="1">OFFSET($B$2,$S27,COLUMN(J:J),,)</f>
        <v>177</v>
      </c>
      <c r="AE27" s="42" cm="1">
        <f t="array" aca="1" ref="AE27" ca="1">OFFSET($B$2,$S27,COLUMN(K:K),,)</f>
        <v>30</v>
      </c>
      <c r="AF27" s="42" cm="1">
        <f t="array" aca="1" ref="AF27" ca="1">OFFSET($B$2,$S27,COLUMN(L:L),,)</f>
        <v>9</v>
      </c>
      <c r="AG27" s="42" cm="1">
        <f t="array" aca="1" ref="AG27" ca="1">OFFSET($B$2,$S27,COLUMN(M:M),,)</f>
        <v>4</v>
      </c>
      <c r="AH27" s="42" cm="1">
        <f t="array" aca="1" ref="AH27" ca="1">OFFSET($B$2,$S27,COLUMN(N:N),,)</f>
        <v>390</v>
      </c>
      <c r="AI27" s="33"/>
      <c r="AJ27" s="42">
        <f t="shared" si="4"/>
        <v>25</v>
      </c>
      <c r="AK27" s="42" t="str">
        <f t="shared" ca="1" si="5"/>
        <v>DJ5963001S105</v>
      </c>
      <c r="AL27" s="42" t="str">
        <f t="shared" ca="1" si="6"/>
        <v>DJ5963-001</v>
      </c>
      <c r="AM27" s="42" t="str">
        <f t="shared" ca="1" si="7"/>
        <v>MS</v>
      </c>
      <c r="AN27" s="42" t="str">
        <f t="shared" ca="1" si="8"/>
        <v>MNMAN00047</v>
      </c>
      <c r="AO27" s="61">
        <f t="shared" ca="1" si="9"/>
        <v>44736</v>
      </c>
      <c r="AP27" s="42">
        <f t="shared" ca="1" si="10"/>
        <v>11</v>
      </c>
      <c r="AQ27" s="42" t="str">
        <f t="shared" ca="1" si="11"/>
        <v>00A</v>
      </c>
      <c r="AR27" s="42">
        <f t="shared" ca="1" si="12"/>
        <v>10.5</v>
      </c>
      <c r="AS27" s="42">
        <f t="shared" ca="1" si="13"/>
        <v>18</v>
      </c>
      <c r="AT27" s="42">
        <f t="shared" ca="1" si="14"/>
        <v>177</v>
      </c>
      <c r="AU27" s="42">
        <f t="shared" ca="1" si="15"/>
        <v>30</v>
      </c>
      <c r="AV27" s="42">
        <f t="shared" ca="1" si="16"/>
        <v>9</v>
      </c>
      <c r="AW27" s="42">
        <f t="shared" ca="1" si="17"/>
        <v>4</v>
      </c>
      <c r="AX27" s="42">
        <f t="shared" ca="1" si="18"/>
        <v>390</v>
      </c>
      <c r="AY27" s="42">
        <f t="shared" ca="1" si="19"/>
        <v>12</v>
      </c>
      <c r="AZ27" s="33"/>
      <c r="BB27" s="6" t="s">
        <v>239</v>
      </c>
      <c r="BC27" s="10" t="s">
        <v>105</v>
      </c>
      <c r="BD27" s="6" t="s">
        <v>212</v>
      </c>
      <c r="BE27" s="10" t="s">
        <v>164</v>
      </c>
      <c r="BF27" s="59">
        <v>6.5</v>
      </c>
      <c r="BG27" s="6" t="s">
        <v>215</v>
      </c>
      <c r="BI27" s="6" t="str">
        <f>'Machine States'!$C27</f>
        <v>DA5640-407</v>
      </c>
      <c r="BJ27" s="6">
        <f>'Machine States'!$D27</f>
        <v>6.5</v>
      </c>
      <c r="BK27" s="6" t="str">
        <f>'Machine States'!$E27</f>
        <v>DA5640407S065</v>
      </c>
      <c r="BL27" s="6" t="str">
        <f>'Machine States'!$F27</f>
        <v>MNMAN00023</v>
      </c>
      <c r="BM27" s="6" t="str">
        <f>'Machine States'!$G27</f>
        <v>11M</v>
      </c>
      <c r="BN27" s="6">
        <f>'Machine States'!$H27</f>
        <v>0</v>
      </c>
      <c r="BO27" s="6">
        <f>'Machine States'!$I27</f>
        <v>0</v>
      </c>
      <c r="BP27" s="6">
        <f>'Machine States'!$J27</f>
        <v>0</v>
      </c>
      <c r="BQ27" s="6">
        <f>'Machine States'!$K27</f>
        <v>1</v>
      </c>
    </row>
    <row r="28" spans="2:69" ht="16.5">
      <c r="B28" s="6">
        <v>26</v>
      </c>
      <c r="C28" s="6" t="str" cm="1">
        <f t="array" aca="1" ref="C28" ca="1">INDEX($BB$3:$BB$743,MATCH($D28&amp;$J28,$BC$3:$BC$743&amp;$BF$3:$BF$743,0))</f>
        <v>DJ5963001S100</v>
      </c>
      <c r="D28" s="23" t="str">
        <f ca="1">'3MSOrderInventory'!$S28</f>
        <v>DJ5963-001</v>
      </c>
      <c r="E28" s="6" t="s">
        <v>31</v>
      </c>
      <c r="F28" s="6" t="str">
        <f t="shared" ca="1" si="0"/>
        <v>MNMAN00047</v>
      </c>
      <c r="G28" s="58">
        <f ca="1">'3MSOrderInventory'!$T28</f>
        <v>44736</v>
      </c>
      <c r="H28" s="6">
        <f t="shared" ca="1" si="1"/>
        <v>11</v>
      </c>
      <c r="I28" s="10" t="str">
        <f t="shared" ca="1" si="2"/>
        <v>00A</v>
      </c>
      <c r="J28" s="10">
        <f ca="1">'3MSOrderInventory'!$U28</f>
        <v>10</v>
      </c>
      <c r="K28" s="10">
        <f ca="1">'3MSOrderInventory'!$V28</f>
        <v>24</v>
      </c>
      <c r="L28" s="10">
        <f ca="1">'3MSOrderInventory'!$W28</f>
        <v>866</v>
      </c>
      <c r="M28" s="22" cm="1">
        <f t="array" aca="1" ref="M28" ca="1">_xlfn.IFS(H28&lt;8,999,H28&lt;15,30,H28&lt;22,8,H28&lt;29,7,H28&lt;36,6,H28&lt;43,5,H28&lt;50,4,H28&lt;57,3,H28&lt;64,2,H28&lt;71,1,TRUE,0.1)</f>
        <v>30</v>
      </c>
      <c r="N28" s="22">
        <f t="shared" ca="1" si="20"/>
        <v>10</v>
      </c>
      <c r="O28" s="22" cm="1">
        <f t="array" aca="1" ref="O28" ca="1">_xlfn.IFS(L28&gt;431,10,L28&gt;287,7,L28&gt;143,4,L28&gt;0,1)</f>
        <v>10</v>
      </c>
      <c r="P28" s="42">
        <f t="shared" ca="1" si="22"/>
        <v>600</v>
      </c>
      <c r="Q28" s="42">
        <f t="shared" ca="1" si="21"/>
        <v>2</v>
      </c>
      <c r="R28" s="33"/>
      <c r="S28" s="33" cm="1">
        <f t="array" aca="1" ref="S28" ca="1">SMALL(IF(Rank&lt;40,ROW($B$3:$B$75)-2,9999),ROW(26:26))</f>
        <v>28</v>
      </c>
      <c r="T28" s="42">
        <v>26</v>
      </c>
      <c r="U28" s="42" t="str" cm="1">
        <f t="array" aca="1" ref="U28" ca="1">OFFSET($B$2,$S28,COLUMN(A:A),,)</f>
        <v>DJ5963001S115</v>
      </c>
      <c r="V28" s="42" t="str" cm="1">
        <f t="array" aca="1" ref="V28" ca="1">OFFSET($B$2,$S28,COLUMN(B:B),,)</f>
        <v>DJ5963-001</v>
      </c>
      <c r="W28" s="42" t="str" cm="1">
        <f t="array" aca="1" ref="W28" ca="1">OFFSET($B$2,$S28,COLUMN(C:C),,)</f>
        <v>MS</v>
      </c>
      <c r="X28" s="42" t="str" cm="1">
        <f t="array" aca="1" ref="X28" ca="1">OFFSET($B$2,$S28,COLUMN(D:D),,)</f>
        <v>MNMAN00048</v>
      </c>
      <c r="Y28" s="61" cm="1">
        <f t="array" aca="1" ref="Y28" ca="1">OFFSET($B$2,$S28,COLUMN(E:E),,)</f>
        <v>44736</v>
      </c>
      <c r="Z28" s="42" cm="1">
        <f t="array" aca="1" ref="Z28" ca="1">OFFSET($B$2,$S28,COLUMN(F:F),,)</f>
        <v>11</v>
      </c>
      <c r="AA28" s="42" t="str" cm="1">
        <f t="array" aca="1" ref="AA28" ca="1">OFFSET($B$2,$S28,COLUMN(G:G),,)</f>
        <v>00A</v>
      </c>
      <c r="AB28" s="42" cm="1">
        <f t="array" aca="1" ref="AB28" ca="1">OFFSET($B$2,$S28,COLUMN(H:H),,)</f>
        <v>11.5</v>
      </c>
      <c r="AC28" s="42" cm="1">
        <f t="array" aca="1" ref="AC28" ca="1">OFFSET($B$2,$S28,COLUMN(I:I),,)</f>
        <v>12</v>
      </c>
      <c r="AD28" s="42" cm="1">
        <f t="array" aca="1" ref="AD28" ca="1">OFFSET($B$2,$S28,COLUMN(J:J),,)</f>
        <v>126</v>
      </c>
      <c r="AE28" s="42" cm="1">
        <f t="array" aca="1" ref="AE28" ca="1">OFFSET($B$2,$S28,COLUMN(K:K),,)</f>
        <v>30</v>
      </c>
      <c r="AF28" s="42" cm="1">
        <f t="array" aca="1" ref="AF28" ca="1">OFFSET($B$2,$S28,COLUMN(L:L),,)</f>
        <v>9</v>
      </c>
      <c r="AG28" s="42" cm="1">
        <f t="array" aca="1" ref="AG28" ca="1">OFFSET($B$2,$S28,COLUMN(M:M),,)</f>
        <v>1</v>
      </c>
      <c r="AH28" s="42" cm="1">
        <f t="array" aca="1" ref="AH28" ca="1">OFFSET($B$2,$S28,COLUMN(N:N),,)</f>
        <v>300</v>
      </c>
      <c r="AI28" s="33"/>
      <c r="AJ28" s="42">
        <f t="shared" si="4"/>
        <v>26</v>
      </c>
      <c r="AK28" s="42" t="str">
        <f t="shared" ca="1" si="5"/>
        <v>DJ5963001S115</v>
      </c>
      <c r="AL28" s="42" t="str">
        <f t="shared" ca="1" si="6"/>
        <v>DJ5963-001</v>
      </c>
      <c r="AM28" s="42" t="str">
        <f t="shared" ca="1" si="7"/>
        <v>MS</v>
      </c>
      <c r="AN28" s="42" t="str">
        <f t="shared" ca="1" si="8"/>
        <v>MNMAN00048</v>
      </c>
      <c r="AO28" s="61">
        <f t="shared" ca="1" si="9"/>
        <v>44736</v>
      </c>
      <c r="AP28" s="42">
        <f t="shared" ca="1" si="10"/>
        <v>11</v>
      </c>
      <c r="AQ28" s="42" t="str">
        <f t="shared" ca="1" si="11"/>
        <v>00A</v>
      </c>
      <c r="AR28" s="42">
        <f t="shared" ca="1" si="12"/>
        <v>11.5</v>
      </c>
      <c r="AS28" s="42">
        <f t="shared" ca="1" si="13"/>
        <v>12</v>
      </c>
      <c r="AT28" s="42">
        <f t="shared" ca="1" si="14"/>
        <v>126</v>
      </c>
      <c r="AU28" s="42">
        <f t="shared" ca="1" si="15"/>
        <v>30</v>
      </c>
      <c r="AV28" s="42">
        <f t="shared" ca="1" si="16"/>
        <v>9</v>
      </c>
      <c r="AW28" s="42">
        <f t="shared" ca="1" si="17"/>
        <v>1</v>
      </c>
      <c r="AX28" s="42">
        <f t="shared" ca="1" si="18"/>
        <v>300</v>
      </c>
      <c r="AY28" s="42">
        <f t="shared" ca="1" si="19"/>
        <v>16</v>
      </c>
      <c r="AZ28" s="33"/>
      <c r="BB28" s="6" t="s">
        <v>240</v>
      </c>
      <c r="BC28" s="10" t="s">
        <v>105</v>
      </c>
      <c r="BD28" s="6" t="s">
        <v>212</v>
      </c>
      <c r="BE28" s="10" t="s">
        <v>164</v>
      </c>
      <c r="BF28" s="59">
        <v>7</v>
      </c>
      <c r="BG28" s="6" t="s">
        <v>218</v>
      </c>
      <c r="BI28" s="6" t="str">
        <f>'Machine States'!$C28</f>
        <v>DA5640-407</v>
      </c>
      <c r="BJ28" s="6">
        <f>'Machine States'!$D28</f>
        <v>7</v>
      </c>
      <c r="BK28" s="6" t="str">
        <f>'Machine States'!$E28</f>
        <v>DA5640407S070</v>
      </c>
      <c r="BL28" s="6" t="str">
        <f>'Machine States'!$F28</f>
        <v>MNMAN00024</v>
      </c>
      <c r="BM28" s="6" t="str">
        <f>'Machine States'!$G28</f>
        <v>11M</v>
      </c>
      <c r="BN28" s="6">
        <f>'Machine States'!$H28</f>
        <v>0</v>
      </c>
      <c r="BO28" s="6">
        <f>'Machine States'!$I28</f>
        <v>0</v>
      </c>
      <c r="BP28" s="6">
        <f>'Machine States'!$J28</f>
        <v>1</v>
      </c>
      <c r="BQ28" s="6">
        <f>'Machine States'!$K28</f>
        <v>2</v>
      </c>
    </row>
    <row r="29" spans="2:69" ht="16.5">
      <c r="B29" s="6">
        <v>27</v>
      </c>
      <c r="C29" s="6" t="str" cm="1">
        <f t="array" aca="1" ref="C29" ca="1">INDEX($BB$3:$BB$743,MATCH($D29&amp;$J29,$BC$3:$BC$743&amp;$BF$3:$BF$743,0))</f>
        <v>DJ5963001S105</v>
      </c>
      <c r="D29" s="23" t="str">
        <f ca="1">'3MSOrderInventory'!$S29</f>
        <v>DJ5963-001</v>
      </c>
      <c r="E29" s="6" t="s">
        <v>31</v>
      </c>
      <c r="F29" s="6" t="str">
        <f t="shared" ca="1" si="0"/>
        <v>MNMAN00047</v>
      </c>
      <c r="G29" s="58">
        <f ca="1">'3MSOrderInventory'!$T29</f>
        <v>44736</v>
      </c>
      <c r="H29" s="6">
        <f t="shared" ca="1" si="1"/>
        <v>11</v>
      </c>
      <c r="I29" s="10" t="str">
        <f t="shared" ca="1" si="2"/>
        <v>00A</v>
      </c>
      <c r="J29" s="10">
        <f ca="1">'3MSOrderInventory'!$U29</f>
        <v>10.5</v>
      </c>
      <c r="K29" s="10">
        <f ca="1">'3MSOrderInventory'!$V29</f>
        <v>18</v>
      </c>
      <c r="L29" s="10">
        <f ca="1">'3MSOrderInventory'!$W29</f>
        <v>177</v>
      </c>
      <c r="M29" s="22" cm="1">
        <f t="array" aca="1" ref="M29" ca="1">_xlfn.IFS(H29&lt;8,999,H29&lt;15,30,H29&lt;22,8,H29&lt;29,7,H29&lt;36,6,H29&lt;43,5,H29&lt;50,4,H29&lt;57,3,H29&lt;64,2,H29&lt;71,1,TRUE,0.1)</f>
        <v>30</v>
      </c>
      <c r="N29" s="22">
        <f t="shared" ca="1" si="20"/>
        <v>9</v>
      </c>
      <c r="O29" s="22" cm="1">
        <f t="array" aca="1" ref="O29" ca="1">_xlfn.IFS(L29&gt;431,10,L29&gt;287,7,L29&gt;143,4,L29&gt;0,1)</f>
        <v>4</v>
      </c>
      <c r="P29" s="42">
        <f t="shared" ca="1" si="22"/>
        <v>390</v>
      </c>
      <c r="Q29" s="42">
        <f t="shared" ca="1" si="21"/>
        <v>12</v>
      </c>
      <c r="R29" s="33"/>
      <c r="S29" s="33" cm="1">
        <f t="array" aca="1" ref="S29" ca="1">SMALL(IF(Rank&lt;40,ROW($B$3:$B$75)-2,9999),ROW(27:27))</f>
        <v>29</v>
      </c>
      <c r="T29" s="42">
        <v>27</v>
      </c>
      <c r="U29" s="42" t="str" cm="1">
        <f t="array" aca="1" ref="U29" ca="1">OFFSET($B$2,$S29,COLUMN(A:A),,)</f>
        <v>DJ5963001S120</v>
      </c>
      <c r="V29" s="42" t="str" cm="1">
        <f t="array" aca="1" ref="V29" ca="1">OFFSET($B$2,$S29,COLUMN(B:B),,)</f>
        <v>DJ5963-001</v>
      </c>
      <c r="W29" s="42" t="str" cm="1">
        <f t="array" aca="1" ref="W29" ca="1">OFFSET($B$2,$S29,COLUMN(C:C),,)</f>
        <v>MS</v>
      </c>
      <c r="X29" s="42" t="str" cm="1">
        <f t="array" aca="1" ref="X29" ca="1">OFFSET($B$2,$S29,COLUMN(D:D),,)</f>
        <v>MNMAN00049</v>
      </c>
      <c r="Y29" s="61" cm="1">
        <f t="array" aca="1" ref="Y29" ca="1">OFFSET($B$2,$S29,COLUMN(E:E),,)</f>
        <v>44736</v>
      </c>
      <c r="Z29" s="42" cm="1">
        <f t="array" aca="1" ref="Z29" ca="1">OFFSET($B$2,$S29,COLUMN(F:F),,)</f>
        <v>11</v>
      </c>
      <c r="AA29" s="42" t="str" cm="1">
        <f t="array" aca="1" ref="AA29" ca="1">OFFSET($B$2,$S29,COLUMN(G:G),,)</f>
        <v>00A</v>
      </c>
      <c r="AB29" s="42" cm="1">
        <f t="array" aca="1" ref="AB29" ca="1">OFFSET($B$2,$S29,COLUMN(H:H),,)</f>
        <v>12</v>
      </c>
      <c r="AC29" s="42" cm="1">
        <f t="array" aca="1" ref="AC29" ca="1">OFFSET($B$2,$S29,COLUMN(I:I),,)</f>
        <v>6</v>
      </c>
      <c r="AD29" s="42" cm="1">
        <f t="array" aca="1" ref="AD29" ca="1">OFFSET($B$2,$S29,COLUMN(J:J),,)</f>
        <v>244</v>
      </c>
      <c r="AE29" s="42" cm="1">
        <f t="array" aca="1" ref="AE29" ca="1">OFFSET($B$2,$S29,COLUMN(K:K),,)</f>
        <v>30</v>
      </c>
      <c r="AF29" s="42" cm="1">
        <f t="array" aca="1" ref="AF29" ca="1">OFFSET($B$2,$S29,COLUMN(L:L),,)</f>
        <v>10</v>
      </c>
      <c r="AG29" s="42" cm="1">
        <f t="array" aca="1" ref="AG29" ca="1">OFFSET($B$2,$S29,COLUMN(M:M),,)</f>
        <v>4</v>
      </c>
      <c r="AH29" s="42" cm="1">
        <f t="array" aca="1" ref="AH29" ca="1">OFFSET($B$2,$S29,COLUMN(N:N),,)</f>
        <v>420</v>
      </c>
      <c r="AI29" s="33"/>
      <c r="AJ29" s="42">
        <f t="shared" si="4"/>
        <v>27</v>
      </c>
      <c r="AK29" s="42" t="str">
        <f t="shared" ca="1" si="5"/>
        <v>DJ5963001S120</v>
      </c>
      <c r="AL29" s="42" t="str">
        <f t="shared" ca="1" si="6"/>
        <v>DJ5963-001</v>
      </c>
      <c r="AM29" s="42" t="str">
        <f t="shared" ca="1" si="7"/>
        <v>MS</v>
      </c>
      <c r="AN29" s="42" t="str">
        <f t="shared" ca="1" si="8"/>
        <v>MNMAN00049</v>
      </c>
      <c r="AO29" s="61">
        <f t="shared" ca="1" si="9"/>
        <v>44736</v>
      </c>
      <c r="AP29" s="42">
        <f t="shared" ca="1" si="10"/>
        <v>11</v>
      </c>
      <c r="AQ29" s="42" t="str">
        <f t="shared" ca="1" si="11"/>
        <v>00A</v>
      </c>
      <c r="AR29" s="42">
        <f t="shared" ca="1" si="12"/>
        <v>12</v>
      </c>
      <c r="AS29" s="42">
        <f t="shared" ca="1" si="13"/>
        <v>6</v>
      </c>
      <c r="AT29" s="42">
        <f t="shared" ca="1" si="14"/>
        <v>244</v>
      </c>
      <c r="AU29" s="42">
        <f t="shared" ca="1" si="15"/>
        <v>30</v>
      </c>
      <c r="AV29" s="42">
        <f t="shared" ca="1" si="16"/>
        <v>10</v>
      </c>
      <c r="AW29" s="42">
        <f t="shared" ca="1" si="17"/>
        <v>4</v>
      </c>
      <c r="AX29" s="42">
        <f t="shared" ca="1" si="18"/>
        <v>420</v>
      </c>
      <c r="AY29" s="42">
        <f t="shared" ca="1" si="19"/>
        <v>7</v>
      </c>
      <c r="AZ29" s="33"/>
      <c r="BB29" s="6" t="s">
        <v>241</v>
      </c>
      <c r="BC29" s="10" t="s">
        <v>105</v>
      </c>
      <c r="BD29" s="6" t="s">
        <v>212</v>
      </c>
      <c r="BE29" s="10" t="s">
        <v>164</v>
      </c>
      <c r="BF29" s="59">
        <v>7.5</v>
      </c>
      <c r="BG29" s="6" t="s">
        <v>218</v>
      </c>
      <c r="BI29" s="6" t="str">
        <f>'Machine States'!$C29</f>
        <v>DA5640-407</v>
      </c>
      <c r="BJ29" s="6">
        <f>'Machine States'!$D29</f>
        <v>7.5</v>
      </c>
      <c r="BK29" s="6" t="str">
        <f>'Machine States'!$E29</f>
        <v>DA5640407S075</v>
      </c>
      <c r="BL29" s="6" t="str">
        <f>'Machine States'!$F29</f>
        <v>MNMAN00024</v>
      </c>
      <c r="BM29" s="6" t="str">
        <f>'Machine States'!$G29</f>
        <v>11M</v>
      </c>
      <c r="BN29" s="6">
        <f>'Machine States'!$H29</f>
        <v>0</v>
      </c>
      <c r="BO29" s="6">
        <f>'Machine States'!$I29</f>
        <v>0</v>
      </c>
      <c r="BP29" s="6">
        <f>'Machine States'!$J29</f>
        <v>0</v>
      </c>
      <c r="BQ29" s="6">
        <f>'Machine States'!$K29</f>
        <v>1</v>
      </c>
    </row>
    <row r="30" spans="2:69" ht="16.5">
      <c r="B30" s="6">
        <v>28</v>
      </c>
      <c r="C30" s="6" t="str" cm="1">
        <f t="array" aca="1" ref="C30" ca="1">INDEX($BB$3:$BB$743,MATCH($D30&amp;$J30,$BC$3:$BC$743&amp;$BF$3:$BF$743,0))</f>
        <v>DJ5963001S115</v>
      </c>
      <c r="D30" s="23" t="str">
        <f ca="1">'3MSOrderInventory'!$S30</f>
        <v>DJ5963-001</v>
      </c>
      <c r="E30" s="6" t="s">
        <v>31</v>
      </c>
      <c r="F30" s="6" t="str">
        <f t="shared" ca="1" si="0"/>
        <v>MNMAN00048</v>
      </c>
      <c r="G30" s="58">
        <f ca="1">'3MSOrderInventory'!$T30</f>
        <v>44736</v>
      </c>
      <c r="H30" s="6">
        <f t="shared" ca="1" si="1"/>
        <v>11</v>
      </c>
      <c r="I30" s="10" t="str">
        <f t="shared" ca="1" si="2"/>
        <v>00A</v>
      </c>
      <c r="J30" s="10">
        <f ca="1">'3MSOrderInventory'!$U30</f>
        <v>11.5</v>
      </c>
      <c r="K30" s="10">
        <f ca="1">'3MSOrderInventory'!$V30</f>
        <v>12</v>
      </c>
      <c r="L30" s="10">
        <f ca="1">'3MSOrderInventory'!$W30</f>
        <v>126</v>
      </c>
      <c r="M30" s="22" cm="1">
        <f t="array" aca="1" ref="M30" ca="1">_xlfn.IFS(H30&lt;8,999,H30&lt;15,30,H30&lt;22,8,H30&lt;29,7,H30&lt;36,6,H30&lt;43,5,H30&lt;50,4,H30&lt;57,3,H30&lt;64,2,H30&lt;71,1,TRUE,0.1)</f>
        <v>30</v>
      </c>
      <c r="N30" s="22">
        <f t="shared" ca="1" si="20"/>
        <v>9</v>
      </c>
      <c r="O30" s="22" cm="1">
        <f t="array" aca="1" ref="O30" ca="1">_xlfn.IFS(L30&gt;431,10,L30&gt;287,7,L30&gt;143,4,L30&gt;0,1)</f>
        <v>1</v>
      </c>
      <c r="P30" s="42">
        <f t="shared" ca="1" si="22"/>
        <v>300</v>
      </c>
      <c r="Q30" s="42">
        <f t="shared" ca="1" si="21"/>
        <v>16</v>
      </c>
      <c r="R30" s="33"/>
      <c r="S30" s="33" cm="1">
        <f t="array" aca="1" ref="S30" ca="1">SMALL(IF(Rank&lt;40,ROW($B$3:$B$75)-2,9999),ROW(28:28))</f>
        <v>30</v>
      </c>
      <c r="T30" s="42">
        <v>28</v>
      </c>
      <c r="U30" s="42" t="str" cm="1">
        <f t="array" aca="1" ref="U30" ca="1">OFFSET($B$2,$S30,COLUMN(A:A),,)</f>
        <v>DJ5963001S125</v>
      </c>
      <c r="V30" s="42" t="str" cm="1">
        <f t="array" aca="1" ref="V30" ca="1">OFFSET($B$2,$S30,COLUMN(B:B),,)</f>
        <v>DJ5963-001</v>
      </c>
      <c r="W30" s="42" t="str" cm="1">
        <f t="array" aca="1" ref="W30" ca="1">OFFSET($B$2,$S30,COLUMN(C:C),,)</f>
        <v>MS</v>
      </c>
      <c r="X30" s="42" t="str" cm="1">
        <f t="array" aca="1" ref="X30" ca="1">OFFSET($B$2,$S30,COLUMN(D:D),,)</f>
        <v>MNMAN00049</v>
      </c>
      <c r="Y30" s="61" cm="1">
        <f t="array" aca="1" ref="Y30" ca="1">OFFSET($B$2,$S30,COLUMN(E:E),,)</f>
        <v>44736</v>
      </c>
      <c r="Z30" s="42" cm="1">
        <f t="array" aca="1" ref="Z30" ca="1">OFFSET($B$2,$S30,COLUMN(F:F),,)</f>
        <v>11</v>
      </c>
      <c r="AA30" s="42" t="str" cm="1">
        <f t="array" aca="1" ref="AA30" ca="1">OFFSET($B$2,$S30,COLUMN(G:G),,)</f>
        <v>00A</v>
      </c>
      <c r="AB30" s="42" cm="1">
        <f t="array" aca="1" ref="AB30" ca="1">OFFSET($B$2,$S30,COLUMN(H:H),,)</f>
        <v>12.5</v>
      </c>
      <c r="AC30" s="42" cm="1">
        <f t="array" aca="1" ref="AC30" ca="1">OFFSET($B$2,$S30,COLUMN(I:I),,)</f>
        <v>6</v>
      </c>
      <c r="AD30" s="42" cm="1">
        <f t="array" aca="1" ref="AD30" ca="1">OFFSET($B$2,$S30,COLUMN(J:J),,)</f>
        <v>37</v>
      </c>
      <c r="AE30" s="42" cm="1">
        <f t="array" aca="1" ref="AE30" ca="1">OFFSET($B$2,$S30,COLUMN(K:K),,)</f>
        <v>30</v>
      </c>
      <c r="AF30" s="42" cm="1">
        <f t="array" aca="1" ref="AF30" ca="1">OFFSET($B$2,$S30,COLUMN(L:L),,)</f>
        <v>9</v>
      </c>
      <c r="AG30" s="42" cm="1">
        <f t="array" aca="1" ref="AG30" ca="1">OFFSET($B$2,$S30,COLUMN(M:M),,)</f>
        <v>1</v>
      </c>
      <c r="AH30" s="42" cm="1">
        <f t="array" aca="1" ref="AH30" ca="1">OFFSET($B$2,$S30,COLUMN(N:N),,)</f>
        <v>300</v>
      </c>
      <c r="AI30" s="33"/>
      <c r="AJ30" s="42">
        <f t="shared" si="4"/>
        <v>28</v>
      </c>
      <c r="AK30" s="42" t="str">
        <f t="shared" ca="1" si="5"/>
        <v>DJ5963001S125</v>
      </c>
      <c r="AL30" s="42" t="str">
        <f t="shared" ca="1" si="6"/>
        <v>DJ5963-001</v>
      </c>
      <c r="AM30" s="42" t="str">
        <f t="shared" ca="1" si="7"/>
        <v>MS</v>
      </c>
      <c r="AN30" s="42" t="str">
        <f t="shared" ca="1" si="8"/>
        <v>MNMAN00049</v>
      </c>
      <c r="AO30" s="61">
        <f t="shared" ca="1" si="9"/>
        <v>44736</v>
      </c>
      <c r="AP30" s="42">
        <f t="shared" ca="1" si="10"/>
        <v>11</v>
      </c>
      <c r="AQ30" s="42" t="str">
        <f t="shared" ca="1" si="11"/>
        <v>00A</v>
      </c>
      <c r="AR30" s="42">
        <f t="shared" ca="1" si="12"/>
        <v>12.5</v>
      </c>
      <c r="AS30" s="42">
        <f t="shared" ca="1" si="13"/>
        <v>6</v>
      </c>
      <c r="AT30" s="42">
        <f t="shared" ca="1" si="14"/>
        <v>37</v>
      </c>
      <c r="AU30" s="42">
        <f t="shared" ca="1" si="15"/>
        <v>30</v>
      </c>
      <c r="AV30" s="42">
        <f t="shared" ca="1" si="16"/>
        <v>9</v>
      </c>
      <c r="AW30" s="42">
        <f t="shared" ca="1" si="17"/>
        <v>1</v>
      </c>
      <c r="AX30" s="42">
        <f t="shared" ca="1" si="18"/>
        <v>300</v>
      </c>
      <c r="AY30" s="42">
        <f t="shared" ca="1" si="19"/>
        <v>16</v>
      </c>
      <c r="AZ30" s="33"/>
      <c r="BB30" s="6" t="s">
        <v>242</v>
      </c>
      <c r="BC30" s="10" t="s">
        <v>105</v>
      </c>
      <c r="BD30" s="6" t="s">
        <v>212</v>
      </c>
      <c r="BE30" s="10" t="s">
        <v>164</v>
      </c>
      <c r="BF30" s="59">
        <v>8</v>
      </c>
      <c r="BG30" s="6" t="s">
        <v>186</v>
      </c>
      <c r="BI30" s="6" t="str">
        <f>'Machine States'!$C30</f>
        <v>DA5640-407</v>
      </c>
      <c r="BJ30" s="6">
        <f>'Machine States'!$D30</f>
        <v>8</v>
      </c>
      <c r="BK30" s="6" t="str">
        <f>'Machine States'!$E30</f>
        <v>DA5640407S080</v>
      </c>
      <c r="BL30" s="6" t="str">
        <f>'Machine States'!$F30</f>
        <v>MNMAN00025</v>
      </c>
      <c r="BM30" s="6" t="str">
        <f>'Machine States'!$G30</f>
        <v>11M</v>
      </c>
      <c r="BN30" s="6">
        <f>'Machine States'!$H30</f>
        <v>0</v>
      </c>
      <c r="BO30" s="6">
        <f>'Machine States'!$I30</f>
        <v>0</v>
      </c>
      <c r="BP30" s="6">
        <f>'Machine States'!$J30</f>
        <v>1</v>
      </c>
      <c r="BQ30" s="6">
        <f>'Machine States'!$K30</f>
        <v>2</v>
      </c>
    </row>
    <row r="31" spans="2:69" ht="16.5">
      <c r="B31" s="6">
        <v>29</v>
      </c>
      <c r="C31" s="6" t="str" cm="1">
        <f t="array" aca="1" ref="C31" ca="1">INDEX($BB$3:$BB$743,MATCH($D31&amp;$J31,$BC$3:$BC$743&amp;$BF$3:$BF$743,0))</f>
        <v>DJ5963001S120</v>
      </c>
      <c r="D31" s="23" t="str">
        <f ca="1">'3MSOrderInventory'!$S31</f>
        <v>DJ5963-001</v>
      </c>
      <c r="E31" s="6" t="s">
        <v>31</v>
      </c>
      <c r="F31" s="6" t="str">
        <f t="shared" ca="1" si="0"/>
        <v>MNMAN00049</v>
      </c>
      <c r="G31" s="58">
        <f ca="1">'3MSOrderInventory'!$T31</f>
        <v>44736</v>
      </c>
      <c r="H31" s="6">
        <f t="shared" ca="1" si="1"/>
        <v>11</v>
      </c>
      <c r="I31" s="10" t="str">
        <f t="shared" ca="1" si="2"/>
        <v>00A</v>
      </c>
      <c r="J31" s="10">
        <f ca="1">'3MSOrderInventory'!$U31</f>
        <v>12</v>
      </c>
      <c r="K31" s="10">
        <f ca="1">'3MSOrderInventory'!$V31</f>
        <v>6</v>
      </c>
      <c r="L31" s="10">
        <f ca="1">'3MSOrderInventory'!$W31</f>
        <v>244</v>
      </c>
      <c r="M31" s="22" cm="1">
        <f t="array" aca="1" ref="M31" ca="1">_xlfn.IFS(H31&lt;8,999,H31&lt;15,30,H31&lt;22,8,H31&lt;29,7,H31&lt;36,6,H31&lt;43,5,H31&lt;50,4,H31&lt;57,3,H31&lt;64,2,H31&lt;71,1,TRUE,0.1)</f>
        <v>30</v>
      </c>
      <c r="N31" s="22">
        <f t="shared" ca="1" si="20"/>
        <v>10</v>
      </c>
      <c r="O31" s="22" cm="1">
        <f t="array" aca="1" ref="O31" ca="1">_xlfn.IFS(L31&gt;431,10,L31&gt;287,7,L31&gt;143,4,L31&gt;0,1)</f>
        <v>4</v>
      </c>
      <c r="P31" s="42">
        <f t="shared" ca="1" si="22"/>
        <v>420</v>
      </c>
      <c r="Q31" s="42">
        <f t="shared" ca="1" si="21"/>
        <v>7</v>
      </c>
      <c r="R31" s="33"/>
      <c r="S31" s="33" cm="1">
        <f t="array" aca="1" ref="S31" ca="1">SMALL(IF(Rank&lt;40,ROW($B$3:$B$75)-2,9999),ROW(29:29))</f>
        <v>31</v>
      </c>
      <c r="T31" s="42">
        <v>29</v>
      </c>
      <c r="U31" s="42" t="str" cm="1">
        <f t="array" aca="1" ref="U31" ca="1">OFFSET($B$2,$S31,COLUMN(A:A),,)</f>
        <v>DJ5963001S130</v>
      </c>
      <c r="V31" s="42" t="str" cm="1">
        <f t="array" aca="1" ref="V31" ca="1">OFFSET($B$2,$S31,COLUMN(B:B),,)</f>
        <v>DJ5963-001</v>
      </c>
      <c r="W31" s="42" t="str" cm="1">
        <f t="array" aca="1" ref="W31" ca="1">OFFSET($B$2,$S31,COLUMN(C:C),,)</f>
        <v>MS</v>
      </c>
      <c r="X31" s="42" t="str" cm="1">
        <f t="array" aca="1" ref="X31" ca="1">OFFSET($B$2,$S31,COLUMN(D:D),,)</f>
        <v>MNMAN00050</v>
      </c>
      <c r="Y31" s="61" cm="1">
        <f t="array" aca="1" ref="Y31" ca="1">OFFSET($B$2,$S31,COLUMN(E:E),,)</f>
        <v>44736</v>
      </c>
      <c r="Z31" s="42" cm="1">
        <f t="array" aca="1" ref="Z31" ca="1">OFFSET($B$2,$S31,COLUMN(F:F),,)</f>
        <v>11</v>
      </c>
      <c r="AA31" s="42" t="str" cm="1">
        <f t="array" aca="1" ref="AA31" ca="1">OFFSET($B$2,$S31,COLUMN(G:G),,)</f>
        <v>00A</v>
      </c>
      <c r="AB31" s="42" cm="1">
        <f t="array" aca="1" ref="AB31" ca="1">OFFSET($B$2,$S31,COLUMN(H:H),,)</f>
        <v>13</v>
      </c>
      <c r="AC31" s="42" cm="1">
        <f t="array" aca="1" ref="AC31" ca="1">OFFSET($B$2,$S31,COLUMN(I:I),,)</f>
        <v>6</v>
      </c>
      <c r="AD31" s="42" cm="1">
        <f t="array" aca="1" ref="AD31" ca="1">OFFSET($B$2,$S31,COLUMN(J:J),,)</f>
        <v>18</v>
      </c>
      <c r="AE31" s="42" cm="1">
        <f t="array" aca="1" ref="AE31" ca="1">OFFSET($B$2,$S31,COLUMN(K:K),,)</f>
        <v>30</v>
      </c>
      <c r="AF31" s="42" cm="1">
        <f t="array" aca="1" ref="AF31" ca="1">OFFSET($B$2,$S31,COLUMN(L:L),,)</f>
        <v>5</v>
      </c>
      <c r="AG31" s="42" cm="1">
        <f t="array" aca="1" ref="AG31" ca="1">OFFSET($B$2,$S31,COLUMN(M:M),,)</f>
        <v>1</v>
      </c>
      <c r="AH31" s="42" cm="1">
        <f t="array" aca="1" ref="AH31" ca="1">OFFSET($B$2,$S31,COLUMN(N:N),,)</f>
        <v>180</v>
      </c>
      <c r="AI31" s="33"/>
      <c r="AJ31" s="42">
        <f t="shared" si="4"/>
        <v>29</v>
      </c>
      <c r="AK31" s="42" t="str">
        <f t="shared" ca="1" si="5"/>
        <v>DJ5963001S130</v>
      </c>
      <c r="AL31" s="42" t="str">
        <f t="shared" ca="1" si="6"/>
        <v>DJ5963-001</v>
      </c>
      <c r="AM31" s="42" t="str">
        <f t="shared" ca="1" si="7"/>
        <v>MS</v>
      </c>
      <c r="AN31" s="42" t="str">
        <f t="shared" ca="1" si="8"/>
        <v>MNMAN00050</v>
      </c>
      <c r="AO31" s="61">
        <f t="shared" ca="1" si="9"/>
        <v>44736</v>
      </c>
      <c r="AP31" s="42">
        <f t="shared" ca="1" si="10"/>
        <v>11</v>
      </c>
      <c r="AQ31" s="42" t="str">
        <f t="shared" ca="1" si="11"/>
        <v>00A</v>
      </c>
      <c r="AR31" s="42">
        <f t="shared" ca="1" si="12"/>
        <v>13</v>
      </c>
      <c r="AS31" s="42">
        <f t="shared" ca="1" si="13"/>
        <v>6</v>
      </c>
      <c r="AT31" s="42">
        <f t="shared" ca="1" si="14"/>
        <v>18</v>
      </c>
      <c r="AU31" s="42">
        <f t="shared" ca="1" si="15"/>
        <v>30</v>
      </c>
      <c r="AV31" s="42">
        <f t="shared" ca="1" si="16"/>
        <v>5</v>
      </c>
      <c r="AW31" s="42">
        <f t="shared" ca="1" si="17"/>
        <v>1</v>
      </c>
      <c r="AX31" s="42">
        <f t="shared" ca="1" si="18"/>
        <v>180</v>
      </c>
      <c r="AY31" s="42">
        <f t="shared" ca="1" si="19"/>
        <v>26</v>
      </c>
      <c r="AZ31" s="33"/>
      <c r="BB31" s="6" t="s">
        <v>243</v>
      </c>
      <c r="BC31" s="10" t="s">
        <v>105</v>
      </c>
      <c r="BD31" s="6" t="s">
        <v>212</v>
      </c>
      <c r="BE31" s="10" t="s">
        <v>164</v>
      </c>
      <c r="BF31" s="59">
        <v>8.5</v>
      </c>
      <c r="BG31" s="6" t="s">
        <v>186</v>
      </c>
      <c r="BI31" s="6" t="str">
        <f>'Machine States'!$C31</f>
        <v>DA5640-407</v>
      </c>
      <c r="BJ31" s="6">
        <f>'Machine States'!$D31</f>
        <v>8.5</v>
      </c>
      <c r="BK31" s="6" t="str">
        <f>'Machine States'!$E31</f>
        <v>DA5640407S085</v>
      </c>
      <c r="BL31" s="6" t="str">
        <f>'Machine States'!$F31</f>
        <v>MNMAN00025</v>
      </c>
      <c r="BM31" s="6" t="str">
        <f>'Machine States'!$G31</f>
        <v>11M</v>
      </c>
      <c r="BN31" s="6">
        <f>'Machine States'!$H31</f>
        <v>0</v>
      </c>
      <c r="BO31" s="6">
        <f>'Machine States'!$I31</f>
        <v>0</v>
      </c>
      <c r="BP31" s="6">
        <f>'Machine States'!$J31</f>
        <v>0</v>
      </c>
      <c r="BQ31" s="6">
        <f>'Machine States'!$K31</f>
        <v>1</v>
      </c>
    </row>
    <row r="32" spans="2:69">
      <c r="B32" s="6">
        <v>30</v>
      </c>
      <c r="C32" s="6" t="str" cm="1">
        <f t="array" aca="1" ref="C32" ca="1">INDEX($BB$3:$BB$743,MATCH($D32&amp;$J32,$BC$3:$BC$743&amp;$BF$3:$BF$743,0))</f>
        <v>DJ5963001S125</v>
      </c>
      <c r="D32" s="23" t="str">
        <f ca="1">'3MSOrderInventory'!$S32</f>
        <v>DJ5963-001</v>
      </c>
      <c r="E32" s="6" t="s">
        <v>31</v>
      </c>
      <c r="F32" s="6" t="str">
        <f t="shared" ca="1" si="0"/>
        <v>MNMAN00049</v>
      </c>
      <c r="G32" s="58">
        <f ca="1">'3MSOrderInventory'!$T32</f>
        <v>44736</v>
      </c>
      <c r="H32" s="6">
        <f t="shared" ca="1" si="1"/>
        <v>11</v>
      </c>
      <c r="I32" s="10" t="str">
        <f t="shared" ca="1" si="2"/>
        <v>00A</v>
      </c>
      <c r="J32" s="10">
        <f ca="1">'3MSOrderInventory'!$U32</f>
        <v>12.5</v>
      </c>
      <c r="K32" s="10">
        <f ca="1">'3MSOrderInventory'!$V32</f>
        <v>6</v>
      </c>
      <c r="L32" s="10">
        <f ca="1">'3MSOrderInventory'!$W32</f>
        <v>37</v>
      </c>
      <c r="M32" s="22" cm="1">
        <f t="array" aca="1" ref="M32" ca="1">_xlfn.IFS(H32&lt;8,999,H32&lt;15,30,H32&lt;22,8,H32&lt;29,7,H32&lt;36,6,H32&lt;43,5,H32&lt;50,4,H32&lt;57,3,H32&lt;64,2,H32&lt;71,1,TRUE,0.1)</f>
        <v>30</v>
      </c>
      <c r="N32" s="22">
        <f t="shared" ca="1" si="20"/>
        <v>9</v>
      </c>
      <c r="O32" s="22" cm="1">
        <f t="array" aca="1" ref="O32" ca="1">_xlfn.IFS(L32&gt;431,10,L32&gt;287,7,L32&gt;143,4,L32&gt;0,1)</f>
        <v>1</v>
      </c>
      <c r="P32" s="42">
        <f t="shared" ca="1" si="22"/>
        <v>300</v>
      </c>
      <c r="Q32" s="42">
        <f t="shared" ca="1" si="21"/>
        <v>16</v>
      </c>
      <c r="R32" s="33"/>
      <c r="S32" s="33" cm="1">
        <f t="array" aca="1" ref="S32" ca="1">SMALL(IF(Rank&lt;40,ROW($B$3:$B$75)-2,9999),ROW(30:30))</f>
        <v>37</v>
      </c>
      <c r="T32" s="42">
        <v>30</v>
      </c>
      <c r="U32" s="42" t="str" cm="1">
        <f t="array" aca="1" ref="U32" ca="1">OFFSET($B$2,$S32,COLUMN(A:A),,)</f>
        <v>DJ5961780S080</v>
      </c>
      <c r="V32" s="42" t="str" cm="1">
        <f t="array" aca="1" ref="V32" ca="1">OFFSET($B$2,$S32,COLUMN(B:B),,)</f>
        <v>DJ5961-780</v>
      </c>
      <c r="W32" s="42" t="str" cm="1">
        <f t="array" aca="1" ref="W32" ca="1">OFFSET($B$2,$S32,COLUMN(C:C),,)</f>
        <v>MS</v>
      </c>
      <c r="X32" s="42" t="str" cm="1">
        <f t="array" aca="1" ref="X32" ca="1">OFFSET($B$2,$S32,COLUMN(D:D),,)</f>
        <v>MNMAN00045</v>
      </c>
      <c r="Y32" s="61" cm="1">
        <f t="array" aca="1" ref="Y32" ca="1">OFFSET($B$2,$S32,COLUMN(E:E),,)</f>
        <v>44744</v>
      </c>
      <c r="Z32" s="42" cm="1">
        <f t="array" aca="1" ref="Z32" ca="1">OFFSET($B$2,$S32,COLUMN(F:F),,)</f>
        <v>19</v>
      </c>
      <c r="AA32" s="42" t="str" cm="1">
        <f t="array" aca="1" ref="AA32" ca="1">OFFSET($B$2,$S32,COLUMN(G:G),,)</f>
        <v>79S</v>
      </c>
      <c r="AB32" s="42" cm="1">
        <f t="array" aca="1" ref="AB32" ca="1">OFFSET($B$2,$S32,COLUMN(H:H),,)</f>
        <v>8</v>
      </c>
      <c r="AC32" s="42" cm="1">
        <f t="array" aca="1" ref="AC32" ca="1">OFFSET($B$2,$S32,COLUMN(I:I),,)</f>
        <v>528</v>
      </c>
      <c r="AD32" s="42" cm="1">
        <f t="array" aca="1" ref="AD32" ca="1">OFFSET($B$2,$S32,COLUMN(J:J),,)</f>
        <v>302</v>
      </c>
      <c r="AE32" s="42" cm="1">
        <f t="array" aca="1" ref="AE32" ca="1">OFFSET($B$2,$S32,COLUMN(K:K),,)</f>
        <v>8</v>
      </c>
      <c r="AF32" s="42" cm="1">
        <f t="array" aca="1" ref="AF32" ca="1">OFFSET($B$2,$S32,COLUMN(L:L),,)</f>
        <v>6</v>
      </c>
      <c r="AG32" s="42" cm="1">
        <f t="array" aca="1" ref="AG32" ca="1">OFFSET($B$2,$S32,COLUMN(M:M),,)</f>
        <v>7</v>
      </c>
      <c r="AH32" s="42" cm="1">
        <f t="array" aca="1" ref="AH32" ca="1">OFFSET($B$2,$S32,COLUMN(N:N),,)</f>
        <v>104</v>
      </c>
      <c r="AJ32" s="42">
        <f t="shared" ref="AJ32:AJ34" si="23">T32</f>
        <v>30</v>
      </c>
      <c r="AK32" s="42" t="str">
        <f t="shared" ref="AK32:AK34" ca="1" si="24">U32</f>
        <v>DJ5961780S080</v>
      </c>
      <c r="AL32" s="42" t="str">
        <f t="shared" ref="AL32:AL34" ca="1" si="25">V32</f>
        <v>DJ5961-780</v>
      </c>
      <c r="AM32" s="42" t="str">
        <f t="shared" ref="AM32:AM34" ca="1" si="26">W32</f>
        <v>MS</v>
      </c>
      <c r="AN32" s="42" t="str">
        <f t="shared" ref="AN32:AN34" ca="1" si="27">X32</f>
        <v>MNMAN00045</v>
      </c>
      <c r="AO32" s="61">
        <f t="shared" ref="AO32:AO34" ca="1" si="28">Y32</f>
        <v>44744</v>
      </c>
      <c r="AP32" s="42">
        <f t="shared" ref="AP32:AP34" ca="1" si="29">Z32</f>
        <v>19</v>
      </c>
      <c r="AQ32" s="42" t="str">
        <f t="shared" ref="AQ32:AQ34" ca="1" si="30">AA32</f>
        <v>79S</v>
      </c>
      <c r="AR32" s="42">
        <f t="shared" ref="AR32:AR34" ca="1" si="31">AB32</f>
        <v>8</v>
      </c>
      <c r="AS32" s="42">
        <f t="shared" ref="AS32:AS34" ca="1" si="32">AC32</f>
        <v>528</v>
      </c>
      <c r="AT32" s="42">
        <f t="shared" ref="AT32:AT34" ca="1" si="33">AD32</f>
        <v>302</v>
      </c>
      <c r="AU32" s="42">
        <f t="shared" ref="AU32:AU34" ca="1" si="34">AE32</f>
        <v>8</v>
      </c>
      <c r="AV32" s="42">
        <f t="shared" ref="AV32:AV34" ca="1" si="35">AF32</f>
        <v>6</v>
      </c>
      <c r="AW32" s="42">
        <f t="shared" ref="AW32:AW34" ca="1" si="36">AG32</f>
        <v>7</v>
      </c>
      <c r="AX32" s="42">
        <f t="shared" ref="AX32:AX34" ca="1" si="37">AH32</f>
        <v>104</v>
      </c>
      <c r="AY32" s="42" t="e">
        <f t="shared" ref="AY32:AY34" ca="1" si="38">RANK(AX32,$AX$3:$AX$31,0)</f>
        <v>#N/A</v>
      </c>
      <c r="BB32" s="6" t="s">
        <v>244</v>
      </c>
      <c r="BC32" s="10" t="s">
        <v>105</v>
      </c>
      <c r="BD32" s="6" t="s">
        <v>212</v>
      </c>
      <c r="BE32" s="10" t="s">
        <v>164</v>
      </c>
      <c r="BF32" s="59">
        <v>9</v>
      </c>
      <c r="BG32" s="6" t="s">
        <v>222</v>
      </c>
      <c r="BI32" s="6" t="str">
        <f>'Machine States'!$C32</f>
        <v>DA5640-407</v>
      </c>
      <c r="BJ32" s="6">
        <f>'Machine States'!$D32</f>
        <v>9</v>
      </c>
      <c r="BK32" s="6" t="str">
        <f>'Machine States'!$E32</f>
        <v>DA5640407S090</v>
      </c>
      <c r="BL32" s="6" t="str">
        <f>'Machine States'!$F32</f>
        <v>MNMAN00026</v>
      </c>
      <c r="BM32" s="6" t="str">
        <f>'Machine States'!$G32</f>
        <v>11M</v>
      </c>
      <c r="BN32" s="6">
        <f>'Machine States'!$H32</f>
        <v>0</v>
      </c>
      <c r="BO32" s="6">
        <f>'Machine States'!$I32</f>
        <v>0</v>
      </c>
      <c r="BP32" s="6">
        <f>'Machine States'!$J32</f>
        <v>1</v>
      </c>
      <c r="BQ32" s="6">
        <f>'Machine States'!$K32</f>
        <v>2</v>
      </c>
    </row>
    <row r="33" spans="2:69">
      <c r="B33" s="6">
        <v>31</v>
      </c>
      <c r="C33" s="6" t="str" cm="1">
        <f t="array" aca="1" ref="C33" ca="1">INDEX($BB$3:$BB$743,MATCH($D33&amp;$J33,$BC$3:$BC$743&amp;$BF$3:$BF$743,0))</f>
        <v>DJ5963001S130</v>
      </c>
      <c r="D33" s="23" t="str">
        <f ca="1">'3MSOrderInventory'!$S33</f>
        <v>DJ5963-001</v>
      </c>
      <c r="E33" s="6" t="s">
        <v>31</v>
      </c>
      <c r="F33" s="6" t="str">
        <f t="shared" ca="1" si="0"/>
        <v>MNMAN00050</v>
      </c>
      <c r="G33" s="58">
        <f ca="1">'3MSOrderInventory'!$T33</f>
        <v>44736</v>
      </c>
      <c r="H33" s="6">
        <f t="shared" ca="1" si="1"/>
        <v>11</v>
      </c>
      <c r="I33" s="10" t="str">
        <f t="shared" ca="1" si="2"/>
        <v>00A</v>
      </c>
      <c r="J33" s="10">
        <f ca="1">'3MSOrderInventory'!$U33</f>
        <v>13</v>
      </c>
      <c r="K33" s="10">
        <f ca="1">'3MSOrderInventory'!$V33</f>
        <v>6</v>
      </c>
      <c r="L33" s="10">
        <f ca="1">'3MSOrderInventory'!$W33</f>
        <v>18</v>
      </c>
      <c r="M33" s="22" cm="1">
        <f t="array" aca="1" ref="M33" ca="1">_xlfn.IFS(H33&lt;8,999,H33&lt;15,30,H33&lt;22,8,H33&lt;29,7,H33&lt;36,6,H33&lt;43,5,H33&lt;50,4,H33&lt;57,3,H33&lt;64,2,H33&lt;71,1,TRUE,0.1)</f>
        <v>30</v>
      </c>
      <c r="N33" s="22">
        <f t="shared" ca="1" si="20"/>
        <v>5</v>
      </c>
      <c r="O33" s="22" cm="1">
        <f t="array" aca="1" ref="O33" ca="1">_xlfn.IFS(L33&gt;431,10,L33&gt;287,7,L33&gt;143,4,L33&gt;0,1)</f>
        <v>1</v>
      </c>
      <c r="P33" s="42">
        <f t="shared" ca="1" si="22"/>
        <v>180</v>
      </c>
      <c r="Q33" s="42">
        <f t="shared" ca="1" si="21"/>
        <v>26</v>
      </c>
      <c r="R33" s="33"/>
      <c r="S33" s="33" cm="1">
        <f t="array" aca="1" ref="S33" ca="1">SMALL(IF(Rank&lt;40,ROW($B$3:$B$75)-2,9999),ROW(31:31))</f>
        <v>38</v>
      </c>
      <c r="T33" s="42">
        <v>31</v>
      </c>
      <c r="U33" s="42" t="str" cm="1">
        <f t="array" aca="1" ref="U33" ca="1">OFFSET($B$2,$S33,COLUMN(A:A),,)</f>
        <v>DJ5961780S090</v>
      </c>
      <c r="V33" s="42" t="str" cm="1">
        <f t="array" aca="1" ref="V33" ca="1">OFFSET($B$2,$S33,COLUMN(B:B),,)</f>
        <v>DJ5961-780</v>
      </c>
      <c r="W33" s="42" t="str" cm="1">
        <f t="array" aca="1" ref="W33" ca="1">OFFSET($B$2,$S33,COLUMN(C:C),,)</f>
        <v>MS</v>
      </c>
      <c r="X33" s="42" t="str" cm="1">
        <f t="array" aca="1" ref="X33" ca="1">OFFSET($B$2,$S33,COLUMN(D:D),,)</f>
        <v>MNMAN00046</v>
      </c>
      <c r="Y33" s="61" cm="1">
        <f t="array" aca="1" ref="Y33" ca="1">OFFSET($B$2,$S33,COLUMN(E:E),,)</f>
        <v>44744</v>
      </c>
      <c r="Z33" s="42" cm="1">
        <f t="array" aca="1" ref="Z33" ca="1">OFFSET($B$2,$S33,COLUMN(F:F),,)</f>
        <v>19</v>
      </c>
      <c r="AA33" s="42" t="str" cm="1">
        <f t="array" aca="1" ref="AA33" ca="1">OFFSET($B$2,$S33,COLUMN(G:G),,)</f>
        <v>79S</v>
      </c>
      <c r="AB33" s="42" cm="1">
        <f t="array" aca="1" ref="AB33" ca="1">OFFSET($B$2,$S33,COLUMN(H:H),,)</f>
        <v>9</v>
      </c>
      <c r="AC33" s="42" cm="1">
        <f t="array" aca="1" ref="AC33" ca="1">OFFSET($B$2,$S33,COLUMN(I:I),,)</f>
        <v>720</v>
      </c>
      <c r="AD33" s="42" cm="1">
        <f t="array" aca="1" ref="AD33" ca="1">OFFSET($B$2,$S33,COLUMN(J:J),,)</f>
        <v>678</v>
      </c>
      <c r="AE33" s="42" cm="1">
        <f t="array" aca="1" ref="AE33" ca="1">OFFSET($B$2,$S33,COLUMN(K:K),,)</f>
        <v>8</v>
      </c>
      <c r="AF33" s="42" cm="1">
        <f t="array" aca="1" ref="AF33" ca="1">OFFSET($B$2,$S33,COLUMN(L:L),,)</f>
        <v>10</v>
      </c>
      <c r="AG33" s="42" cm="1">
        <f t="array" aca="1" ref="AG33" ca="1">OFFSET($B$2,$S33,COLUMN(M:M),,)</f>
        <v>10</v>
      </c>
      <c r="AH33" s="42" cm="1">
        <f t="array" aca="1" ref="AH33" ca="1">OFFSET($B$2,$S33,COLUMN(N:N),,)</f>
        <v>160</v>
      </c>
      <c r="AJ33" s="42">
        <f t="shared" si="23"/>
        <v>31</v>
      </c>
      <c r="AK33" s="42" t="str">
        <f t="shared" ca="1" si="24"/>
        <v>DJ5961780S090</v>
      </c>
      <c r="AL33" s="42" t="str">
        <f t="shared" ca="1" si="25"/>
        <v>DJ5961-780</v>
      </c>
      <c r="AM33" s="42" t="str">
        <f t="shared" ca="1" si="26"/>
        <v>MS</v>
      </c>
      <c r="AN33" s="42" t="str">
        <f t="shared" ca="1" si="27"/>
        <v>MNMAN00046</v>
      </c>
      <c r="AO33" s="61">
        <f t="shared" ca="1" si="28"/>
        <v>44744</v>
      </c>
      <c r="AP33" s="42">
        <f t="shared" ca="1" si="29"/>
        <v>19</v>
      </c>
      <c r="AQ33" s="42" t="str">
        <f t="shared" ca="1" si="30"/>
        <v>79S</v>
      </c>
      <c r="AR33" s="42">
        <f t="shared" ca="1" si="31"/>
        <v>9</v>
      </c>
      <c r="AS33" s="42">
        <f t="shared" ca="1" si="32"/>
        <v>720</v>
      </c>
      <c r="AT33" s="42">
        <f t="shared" ca="1" si="33"/>
        <v>678</v>
      </c>
      <c r="AU33" s="42">
        <f t="shared" ca="1" si="34"/>
        <v>8</v>
      </c>
      <c r="AV33" s="42">
        <f t="shared" ca="1" si="35"/>
        <v>10</v>
      </c>
      <c r="AW33" s="42">
        <f t="shared" ca="1" si="36"/>
        <v>10</v>
      </c>
      <c r="AX33" s="42">
        <f t="shared" ca="1" si="37"/>
        <v>160</v>
      </c>
      <c r="AY33" s="42" t="e">
        <f t="shared" ca="1" si="38"/>
        <v>#N/A</v>
      </c>
      <c r="BB33" s="6" t="s">
        <v>245</v>
      </c>
      <c r="BC33" s="10" t="s">
        <v>105</v>
      </c>
      <c r="BD33" s="6" t="s">
        <v>212</v>
      </c>
      <c r="BE33" s="10" t="s">
        <v>164</v>
      </c>
      <c r="BF33" s="59">
        <v>9.5</v>
      </c>
      <c r="BG33" s="6" t="s">
        <v>222</v>
      </c>
      <c r="BI33" s="6" t="str">
        <f>'Machine States'!$C33</f>
        <v>DA5640-407</v>
      </c>
      <c r="BJ33" s="6">
        <f>'Machine States'!$D33</f>
        <v>9.5</v>
      </c>
      <c r="BK33" s="6" t="str">
        <f>'Machine States'!$E33</f>
        <v>DA5640407S095</v>
      </c>
      <c r="BL33" s="6" t="str">
        <f>'Machine States'!$F33</f>
        <v>MNMAN00026</v>
      </c>
      <c r="BM33" s="6" t="str">
        <f>'Machine States'!$G33</f>
        <v>11M</v>
      </c>
      <c r="BN33" s="6">
        <f>'Machine States'!$H33</f>
        <v>0</v>
      </c>
      <c r="BO33" s="6">
        <f>'Machine States'!$I33</f>
        <v>0</v>
      </c>
      <c r="BP33" s="6">
        <f>'Machine States'!$J33</f>
        <v>1</v>
      </c>
      <c r="BQ33" s="6">
        <f>'Machine States'!$K33</f>
        <v>2</v>
      </c>
    </row>
    <row r="34" spans="2:69">
      <c r="B34" s="6">
        <v>32</v>
      </c>
      <c r="C34" s="6" t="str" cm="1">
        <f t="array" aca="1" ref="C34" ca="1">INDEX($BB$3:$BB$743,MATCH($D34&amp;$J34,$BC$3:$BC$743&amp;$BF$3:$BF$743,0))</f>
        <v>DA5640407S050</v>
      </c>
      <c r="D34" s="23" t="str">
        <f ca="1">'3MSOrderInventory'!$S34</f>
        <v>DA5640-407</v>
      </c>
      <c r="E34" s="6" t="s">
        <v>31</v>
      </c>
      <c r="F34" s="6" t="str">
        <f t="shared" ca="1" si="0"/>
        <v>MNMAN00022</v>
      </c>
      <c r="G34" s="58">
        <f ca="1">'3MSOrderInventory'!$T34</f>
        <v>44736</v>
      </c>
      <c r="H34" s="6">
        <f t="shared" ca="1" si="1"/>
        <v>11</v>
      </c>
      <c r="I34" s="10" t="str">
        <f t="shared" ca="1" si="2"/>
        <v>11M</v>
      </c>
      <c r="J34" s="10">
        <f ca="1">'3MSOrderInventory'!$U34</f>
        <v>5</v>
      </c>
      <c r="K34" s="10">
        <f ca="1">'3MSOrderInventory'!$V34</f>
        <v>12</v>
      </c>
      <c r="L34" s="10">
        <f ca="1">'3MSOrderInventory'!$W34</f>
        <v>12</v>
      </c>
      <c r="M34" s="22" cm="1">
        <f t="array" aca="1" ref="M34" ca="1">_xlfn.IFS(H34&lt;8,999,H34&lt;15,30,H34&lt;22,8,H34&lt;29,7,H34&lt;36,6,H34&lt;43,5,H34&lt;50,4,H34&lt;57,3,H34&lt;64,2,H34&lt;71,1,TRUE,0.1)</f>
        <v>30</v>
      </c>
      <c r="N34" s="22">
        <f t="shared" ca="1" si="20"/>
        <v>1</v>
      </c>
      <c r="O34" s="22" cm="1">
        <f t="array" aca="1" ref="O34" ca="1">_xlfn.IFS(L34&gt;431,10,L34&gt;287,7,L34&gt;143,4,L34&gt;0,1)</f>
        <v>1</v>
      </c>
      <c r="P34" s="42">
        <f t="shared" ca="1" si="22"/>
        <v>60</v>
      </c>
      <c r="Q34" s="42">
        <f t="shared" ca="1" si="21"/>
        <v>65</v>
      </c>
      <c r="R34" s="33"/>
      <c r="S34" s="33" cm="1">
        <f t="array" aca="1" ref="S34" ca="1">SMALL(IF(Rank&lt;40,ROW($B$3:$B$75)-2,9999),ROW(32:32))</f>
        <v>39</v>
      </c>
      <c r="T34" s="42">
        <v>32</v>
      </c>
      <c r="U34" s="42" t="str" cm="1">
        <f t="array" aca="1" ref="U34" ca="1">OFFSET($B$2,$S34,COLUMN(A:A),,)</f>
        <v>DJ5961780S100</v>
      </c>
      <c r="V34" s="42" t="str" cm="1">
        <f t="array" aca="1" ref="V34" ca="1">OFFSET($B$2,$S34,COLUMN(B:B),,)</f>
        <v>DJ5961-780</v>
      </c>
      <c r="W34" s="42" t="str" cm="1">
        <f t="array" aca="1" ref="W34" ca="1">OFFSET($B$2,$S34,COLUMN(C:C),,)</f>
        <v>MS</v>
      </c>
      <c r="X34" s="42" t="str" cm="1">
        <f t="array" aca="1" ref="X34" ca="1">OFFSET($B$2,$S34,COLUMN(D:D),,)</f>
        <v>MNMAN00047</v>
      </c>
      <c r="Y34" s="61" cm="1">
        <f t="array" aca="1" ref="Y34" ca="1">OFFSET($B$2,$S34,COLUMN(E:E),,)</f>
        <v>44744</v>
      </c>
      <c r="Z34" s="42" cm="1">
        <f t="array" aca="1" ref="Z34" ca="1">OFFSET($B$2,$S34,COLUMN(F:F),,)</f>
        <v>19</v>
      </c>
      <c r="AA34" s="42" t="str" cm="1">
        <f t="array" aca="1" ref="AA34" ca="1">OFFSET($B$2,$S34,COLUMN(G:G),,)</f>
        <v>79S</v>
      </c>
      <c r="AB34" s="42" cm="1">
        <f t="array" aca="1" ref="AB34" ca="1">OFFSET($B$2,$S34,COLUMN(H:H),,)</f>
        <v>10</v>
      </c>
      <c r="AC34" s="42" cm="1">
        <f t="array" aca="1" ref="AC34" ca="1">OFFSET($B$2,$S34,COLUMN(I:I),,)</f>
        <v>594</v>
      </c>
      <c r="AD34" s="42" cm="1">
        <f t="array" aca="1" ref="AD34" ca="1">OFFSET($B$2,$S34,COLUMN(J:J),,)</f>
        <v>788</v>
      </c>
      <c r="AE34" s="42" cm="1">
        <f t="array" aca="1" ref="AE34" ca="1">OFFSET($B$2,$S34,COLUMN(K:K),,)</f>
        <v>8</v>
      </c>
      <c r="AF34" s="42" cm="1">
        <f t="array" aca="1" ref="AF34" ca="1">OFFSET($B$2,$S34,COLUMN(L:L),,)</f>
        <v>10</v>
      </c>
      <c r="AG34" s="42" cm="1">
        <f t="array" aca="1" ref="AG34" ca="1">OFFSET($B$2,$S34,COLUMN(M:M),,)</f>
        <v>10</v>
      </c>
      <c r="AH34" s="42" cm="1">
        <f t="array" aca="1" ref="AH34" ca="1">OFFSET($B$2,$S34,COLUMN(N:N),,)</f>
        <v>160</v>
      </c>
      <c r="AJ34" s="42">
        <f t="shared" si="23"/>
        <v>32</v>
      </c>
      <c r="AK34" s="42" t="str">
        <f t="shared" ca="1" si="24"/>
        <v>DJ5961780S100</v>
      </c>
      <c r="AL34" s="42" t="str">
        <f t="shared" ca="1" si="25"/>
        <v>DJ5961-780</v>
      </c>
      <c r="AM34" s="42" t="str">
        <f t="shared" ca="1" si="26"/>
        <v>MS</v>
      </c>
      <c r="AN34" s="42" t="str">
        <f t="shared" ca="1" si="27"/>
        <v>MNMAN00047</v>
      </c>
      <c r="AO34" s="61">
        <f t="shared" ca="1" si="28"/>
        <v>44744</v>
      </c>
      <c r="AP34" s="42">
        <f t="shared" ca="1" si="29"/>
        <v>19</v>
      </c>
      <c r="AQ34" s="42" t="str">
        <f t="shared" ca="1" si="30"/>
        <v>79S</v>
      </c>
      <c r="AR34" s="42">
        <f t="shared" ca="1" si="31"/>
        <v>10</v>
      </c>
      <c r="AS34" s="42">
        <f t="shared" ca="1" si="32"/>
        <v>594</v>
      </c>
      <c r="AT34" s="42">
        <f t="shared" ca="1" si="33"/>
        <v>788</v>
      </c>
      <c r="AU34" s="42">
        <f t="shared" ca="1" si="34"/>
        <v>8</v>
      </c>
      <c r="AV34" s="42">
        <f t="shared" ca="1" si="35"/>
        <v>10</v>
      </c>
      <c r="AW34" s="42">
        <f t="shared" ca="1" si="36"/>
        <v>10</v>
      </c>
      <c r="AX34" s="42">
        <f t="shared" ca="1" si="37"/>
        <v>160</v>
      </c>
      <c r="AY34" s="42" t="e">
        <f t="shared" ca="1" si="38"/>
        <v>#N/A</v>
      </c>
      <c r="BB34" s="6" t="s">
        <v>246</v>
      </c>
      <c r="BC34" s="10" t="s">
        <v>105</v>
      </c>
      <c r="BD34" s="6" t="s">
        <v>212</v>
      </c>
      <c r="BE34" s="10" t="s">
        <v>164</v>
      </c>
      <c r="BF34" s="59">
        <v>10</v>
      </c>
      <c r="BG34" s="6" t="s">
        <v>224</v>
      </c>
      <c r="BI34" s="6" t="str">
        <f>'Machine States'!$C34</f>
        <v>DA5640-407</v>
      </c>
      <c r="BJ34" s="6">
        <f>'Machine States'!$D34</f>
        <v>10</v>
      </c>
      <c r="BK34" s="6" t="str">
        <f>'Machine States'!$E34</f>
        <v>DA5640407S100</v>
      </c>
      <c r="BL34" s="6" t="str">
        <f>'Machine States'!$F34</f>
        <v>MNMAN00027</v>
      </c>
      <c r="BM34" s="6" t="str">
        <f>'Machine States'!$G34</f>
        <v>11M</v>
      </c>
      <c r="BN34" s="6">
        <f>'Machine States'!$H34</f>
        <v>0</v>
      </c>
      <c r="BO34" s="6">
        <f>'Machine States'!$I34</f>
        <v>0</v>
      </c>
      <c r="BP34" s="6">
        <f>'Machine States'!$J34</f>
        <v>1</v>
      </c>
      <c r="BQ34" s="6">
        <f>'Machine States'!$K34</f>
        <v>2</v>
      </c>
    </row>
    <row r="35" spans="2:69">
      <c r="B35" s="6">
        <v>33</v>
      </c>
      <c r="C35" s="6" t="str" cm="1">
        <f t="array" aca="1" ref="C35" ca="1">INDEX($BB$3:$BB$743,MATCH($D35&amp;$J35,$BC$3:$BC$743&amp;$BF$3:$BF$743,0))</f>
        <v>DA5640407S055</v>
      </c>
      <c r="D35" s="23" t="str">
        <f ca="1">'3MSOrderInventory'!$S35</f>
        <v>DA5640-407</v>
      </c>
      <c r="E35" s="6" t="s">
        <v>31</v>
      </c>
      <c r="F35" s="6" t="str">
        <f t="shared" ref="F35:F75" ca="1" si="39">INDEX($BG$3:$BG$743,MATCH($C35,$BB$3:$BB$743,0))</f>
        <v>MNMAN00022</v>
      </c>
      <c r="G35" s="58">
        <f ca="1">'3MSOrderInventory'!$T35</f>
        <v>44736</v>
      </c>
      <c r="H35" s="6">
        <f t="shared" ca="1" si="1"/>
        <v>11</v>
      </c>
      <c r="I35" s="10" t="str">
        <f t="shared" ref="I35:I75" ca="1" si="40">INDEX($BE$3:$BE$743,MATCH($C35,$BB$3:$BB$743,0))</f>
        <v>11M</v>
      </c>
      <c r="J35" s="10">
        <f ca="1">'3MSOrderInventory'!$U35</f>
        <v>5.5</v>
      </c>
      <c r="K35" s="10">
        <f ca="1">'3MSOrderInventory'!$V35</f>
        <v>12</v>
      </c>
      <c r="L35" s="10">
        <f ca="1">'3MSOrderInventory'!$W35</f>
        <v>13</v>
      </c>
      <c r="M35" s="22" cm="1">
        <f t="array" aca="1" ref="M35" ca="1">_xlfn.IFS(H35&lt;8,999,H35&lt;15,30,H35&lt;22,8,H35&lt;29,7,H35&lt;36,6,H35&lt;43,5,H35&lt;50,4,H35&lt;57,3,H35&lt;64,2,H35&lt;71,1,TRUE,0.1)</f>
        <v>30</v>
      </c>
      <c r="N35" s="22">
        <f t="shared" ca="1" si="20"/>
        <v>1</v>
      </c>
      <c r="O35" s="22" cm="1">
        <f t="array" aca="1" ref="O35" ca="1">_xlfn.IFS(L35&gt;431,10,L35&gt;287,7,L35&gt;143,4,L35&gt;0,1)</f>
        <v>1</v>
      </c>
      <c r="P35" s="42">
        <f t="shared" ca="1" si="22"/>
        <v>60</v>
      </c>
      <c r="Q35" s="42">
        <f t="shared" ca="1" si="21"/>
        <v>65</v>
      </c>
      <c r="R35" s="33"/>
      <c r="S35" s="33" cm="1">
        <f t="array" aca="1" ref="S35" ca="1">SMALL(IF(Rank&lt;40,ROW($B$3:$B$75)-2,9999),ROW(33:33))</f>
        <v>43</v>
      </c>
      <c r="T35" s="42">
        <v>33</v>
      </c>
      <c r="U35" s="42" t="str" cm="1">
        <f t="array" aca="1" ref="U35" ca="1">OFFSET($B$2,$S35,COLUMN(A:A),,)</f>
        <v>DJ5961001S080</v>
      </c>
      <c r="V35" s="42" t="str" cm="1">
        <f t="array" aca="1" ref="V35" ca="1">OFFSET($B$2,$S35,COLUMN(B:B),,)</f>
        <v>DJ5961-001</v>
      </c>
      <c r="W35" s="42" t="str" cm="1">
        <f t="array" aca="1" ref="W35" ca="1">OFFSET($B$2,$S35,COLUMN(C:C),,)</f>
        <v>MS</v>
      </c>
      <c r="X35" s="42" t="str" cm="1">
        <f t="array" aca="1" ref="X35" ca="1">OFFSET($B$2,$S35,COLUMN(D:D),,)</f>
        <v>MNMAN00045</v>
      </c>
      <c r="Y35" s="61" cm="1">
        <f t="array" aca="1" ref="Y35" ca="1">OFFSET($B$2,$S35,COLUMN(E:E),,)</f>
        <v>44744</v>
      </c>
      <c r="Z35" s="42" cm="1">
        <f t="array" aca="1" ref="Z35" ca="1">OFFSET($B$2,$S35,COLUMN(F:F),,)</f>
        <v>19</v>
      </c>
      <c r="AA35" s="42" t="str" cm="1">
        <f t="array" aca="1" ref="AA35" ca="1">OFFSET($B$2,$S35,COLUMN(G:G),,)</f>
        <v>00A</v>
      </c>
      <c r="AB35" s="42" cm="1">
        <f t="array" aca="1" ref="AB35" ca="1">OFFSET($B$2,$S35,COLUMN(H:H),,)</f>
        <v>8</v>
      </c>
      <c r="AC35" s="42" cm="1">
        <f t="array" aca="1" ref="AC35" ca="1">OFFSET($B$2,$S35,COLUMN(I:I),,)</f>
        <v>60</v>
      </c>
      <c r="AD35" s="42" cm="1">
        <f t="array" aca="1" ref="AD35" ca="1">OFFSET($B$2,$S35,COLUMN(J:J),,)</f>
        <v>158</v>
      </c>
      <c r="AE35" s="42" cm="1">
        <f t="array" aca="1" ref="AE35" ca="1">OFFSET($B$2,$S35,COLUMN(K:K),,)</f>
        <v>8</v>
      </c>
      <c r="AF35" s="42" cm="1">
        <f t="array" aca="1" ref="AF35" ca="1">OFFSET($B$2,$S35,COLUMN(L:L),,)</f>
        <v>10</v>
      </c>
      <c r="AG35" s="42" cm="1">
        <f t="array" aca="1" ref="AG35" ca="1">OFFSET($B$2,$S35,COLUMN(M:M),,)</f>
        <v>4</v>
      </c>
      <c r="AH35" s="42" cm="1">
        <f t="array" aca="1" ref="AH35" ca="1">OFFSET($B$2,$S35,COLUMN(N:N),,)</f>
        <v>112</v>
      </c>
      <c r="BB35" s="6" t="s">
        <v>247</v>
      </c>
      <c r="BC35" s="10" t="s">
        <v>105</v>
      </c>
      <c r="BD35" s="6" t="s">
        <v>212</v>
      </c>
      <c r="BE35" s="10" t="s">
        <v>164</v>
      </c>
      <c r="BF35" s="59">
        <v>10.5</v>
      </c>
      <c r="BG35" s="6" t="s">
        <v>224</v>
      </c>
      <c r="BI35" s="6" t="str">
        <f>'Machine States'!$C35</f>
        <v>DA5640-407</v>
      </c>
      <c r="BJ35" s="6">
        <f>'Machine States'!$D35</f>
        <v>10.5</v>
      </c>
      <c r="BK35" s="6" t="str">
        <f>'Machine States'!$E35</f>
        <v>DA5640407S105</v>
      </c>
      <c r="BL35" s="6" t="str">
        <f>'Machine States'!$F35</f>
        <v>MNMAN00027</v>
      </c>
      <c r="BM35" s="6" t="str">
        <f>'Machine States'!$G35</f>
        <v>11M</v>
      </c>
      <c r="BN35" s="6">
        <f>'Machine States'!$H35</f>
        <v>0</v>
      </c>
      <c r="BO35" s="6">
        <f>'Machine States'!$I35</f>
        <v>0</v>
      </c>
      <c r="BP35" s="6">
        <f>'Machine States'!$J35</f>
        <v>0</v>
      </c>
      <c r="BQ35" s="6">
        <f>'Machine States'!$K35</f>
        <v>1</v>
      </c>
    </row>
    <row r="36" spans="2:69">
      <c r="B36" s="6">
        <v>34</v>
      </c>
      <c r="C36" s="6" t="str" cm="1">
        <f t="array" aca="1" ref="C36" ca="1">INDEX($BB$3:$BB$743,MATCH($D36&amp;$J36,$BC$3:$BC$743&amp;$BF$3:$BF$743,0))</f>
        <v>DC0819001S090</v>
      </c>
      <c r="D36" s="23" t="str">
        <f ca="1">'3MSOrderInventory'!$S36</f>
        <v>DC0819-001</v>
      </c>
      <c r="E36" s="6" t="s">
        <v>31</v>
      </c>
      <c r="F36" s="6" t="str">
        <f t="shared" ca="1" si="39"/>
        <v>MNMAN00026</v>
      </c>
      <c r="G36" s="58">
        <f ca="1">'3MSOrderInventory'!$T36</f>
        <v>44744</v>
      </c>
      <c r="H36" s="6">
        <f t="shared" ca="1" si="1"/>
        <v>19</v>
      </c>
      <c r="I36" s="10" t="str">
        <f t="shared" ca="1" si="40"/>
        <v>00A</v>
      </c>
      <c r="J36" s="10">
        <f ca="1">'3MSOrderInventory'!$U36</f>
        <v>9</v>
      </c>
      <c r="K36" s="10">
        <f ca="1">'3MSOrderInventory'!$V36</f>
        <v>24</v>
      </c>
      <c r="L36" s="10">
        <f ca="1">'3MSOrderInventory'!$W36</f>
        <v>43</v>
      </c>
      <c r="M36" s="22" cm="1">
        <f t="array" aca="1" ref="M36" ca="1">_xlfn.IFS(H36&lt;8,999,H36&lt;15,30,H36&lt;22,8,H36&lt;29,7,H36&lt;36,6,H36&lt;43,5,H36&lt;50,4,H36&lt;57,3,H36&lt;64,2,H36&lt;71,1,TRUE,0.1)</f>
        <v>8</v>
      </c>
      <c r="N36" s="22">
        <f t="shared" ca="1" si="20"/>
        <v>6</v>
      </c>
      <c r="O36" s="22" cm="1">
        <f t="array" aca="1" ref="O36" ca="1">_xlfn.IFS(L36&gt;431,10,L36&gt;287,7,L36&gt;143,4,L36&gt;0,1)</f>
        <v>1</v>
      </c>
      <c r="P36" s="42">
        <f t="shared" ca="1" si="22"/>
        <v>56</v>
      </c>
      <c r="Q36" s="42">
        <f t="shared" ca="1" si="21"/>
        <v>68</v>
      </c>
      <c r="R36" s="33"/>
      <c r="S36" s="33" cm="1">
        <f t="array" aca="1" ref="S36" ca="1">SMALL(IF(Rank&lt;40,ROW($B$3:$B$75)-2,9999),ROW(34:34))</f>
        <v>47</v>
      </c>
      <c r="T36" s="42">
        <v>34</v>
      </c>
      <c r="U36" s="42" t="str" cm="1">
        <f t="array" aca="1" ref="U36" ca="1">OFFSET($B$2,$S36,COLUMN(A:A),,)</f>
        <v>DJ5961001S100</v>
      </c>
      <c r="V36" s="42" t="str" cm="1">
        <f t="array" aca="1" ref="V36" ca="1">OFFSET($B$2,$S36,COLUMN(B:B),,)</f>
        <v>DJ5961-001</v>
      </c>
      <c r="W36" s="42" t="str" cm="1">
        <f t="array" aca="1" ref="W36" ca="1">OFFSET($B$2,$S36,COLUMN(C:C),,)</f>
        <v>MS</v>
      </c>
      <c r="X36" s="42" t="str" cm="1">
        <f t="array" aca="1" ref="X36" ca="1">OFFSET($B$2,$S36,COLUMN(D:D),,)</f>
        <v>MNMAN00047</v>
      </c>
      <c r="Y36" s="61" cm="1">
        <f t="array" aca="1" ref="Y36" ca="1">OFFSET($B$2,$S36,COLUMN(E:E),,)</f>
        <v>44744</v>
      </c>
      <c r="Z36" s="42" cm="1">
        <f t="array" aca="1" ref="Z36" ca="1">OFFSET($B$2,$S36,COLUMN(F:F),,)</f>
        <v>19</v>
      </c>
      <c r="AA36" s="42" t="str" cm="1">
        <f t="array" aca="1" ref="AA36" ca="1">OFFSET($B$2,$S36,COLUMN(G:G),,)</f>
        <v>00A</v>
      </c>
      <c r="AB36" s="42" cm="1">
        <f t="array" aca="1" ref="AB36" ca="1">OFFSET($B$2,$S36,COLUMN(H:H),,)</f>
        <v>10</v>
      </c>
      <c r="AC36" s="42" cm="1">
        <f t="array" aca="1" ref="AC36" ca="1">OFFSET($B$2,$S36,COLUMN(I:I),,)</f>
        <v>54</v>
      </c>
      <c r="AD36" s="42" cm="1">
        <f t="array" aca="1" ref="AD36" ca="1">OFFSET($B$2,$S36,COLUMN(J:J),,)</f>
        <v>255</v>
      </c>
      <c r="AE36" s="42" cm="1">
        <f t="array" aca="1" ref="AE36" ca="1">OFFSET($B$2,$S36,COLUMN(K:K),,)</f>
        <v>8</v>
      </c>
      <c r="AF36" s="42" cm="1">
        <f t="array" aca="1" ref="AF36" ca="1">OFFSET($B$2,$S36,COLUMN(L:L),,)</f>
        <v>10</v>
      </c>
      <c r="AG36" s="42" cm="1">
        <f t="array" aca="1" ref="AG36" ca="1">OFFSET($B$2,$S36,COLUMN(M:M),,)</f>
        <v>4</v>
      </c>
      <c r="AH36" s="42" cm="1">
        <f t="array" aca="1" ref="AH36" ca="1">OFFSET($B$2,$S36,COLUMN(N:N),,)</f>
        <v>112</v>
      </c>
      <c r="BB36" s="6" t="s">
        <v>248</v>
      </c>
      <c r="BC36" s="10" t="s">
        <v>105</v>
      </c>
      <c r="BD36" s="6" t="s">
        <v>212</v>
      </c>
      <c r="BE36" s="10" t="s">
        <v>164</v>
      </c>
      <c r="BF36" s="59">
        <v>11</v>
      </c>
      <c r="BG36" s="6" t="s">
        <v>227</v>
      </c>
      <c r="BI36" s="6" t="str">
        <f>'Machine States'!$C36</f>
        <v>DA5640-407</v>
      </c>
      <c r="BJ36" s="6">
        <f>'Machine States'!$D36</f>
        <v>11</v>
      </c>
      <c r="BK36" s="6" t="str">
        <f>'Machine States'!$E36</f>
        <v>DA5640407S110</v>
      </c>
      <c r="BL36" s="6" t="str">
        <f>'Machine States'!$F36</f>
        <v>MNMAN00028</v>
      </c>
      <c r="BM36" s="6" t="str">
        <f>'Machine States'!$G36</f>
        <v>11M</v>
      </c>
      <c r="BN36" s="6">
        <f>'Machine States'!$H36</f>
        <v>0</v>
      </c>
      <c r="BO36" s="6">
        <f>'Machine States'!$I36</f>
        <v>0</v>
      </c>
      <c r="BP36" s="6">
        <f>'Machine States'!$J36</f>
        <v>1</v>
      </c>
      <c r="BQ36" s="6">
        <f>'Machine States'!$K36</f>
        <v>2</v>
      </c>
    </row>
    <row r="37" spans="2:69">
      <c r="B37" s="6">
        <v>35</v>
      </c>
      <c r="C37" s="6" t="str" cm="1">
        <f t="array" aca="1" ref="C37" ca="1">INDEX($BB$3:$BB$743,MATCH($D37&amp;$J37,$BC$3:$BC$743&amp;$BF$3:$BF$743,0))</f>
        <v>DJ5961780S050</v>
      </c>
      <c r="D37" s="23" t="str">
        <f ca="1">'3MSOrderInventory'!$S37</f>
        <v>DJ5961-780</v>
      </c>
      <c r="E37" s="6" t="s">
        <v>31</v>
      </c>
      <c r="F37" s="6" t="str">
        <f t="shared" ca="1" si="39"/>
        <v>MNMAN00042</v>
      </c>
      <c r="G37" s="58">
        <f ca="1">'3MSOrderInventory'!$T37</f>
        <v>44744</v>
      </c>
      <c r="H37" s="6">
        <f t="shared" ca="1" si="1"/>
        <v>19</v>
      </c>
      <c r="I37" s="10" t="str">
        <f t="shared" ca="1" si="40"/>
        <v>79S</v>
      </c>
      <c r="J37" s="10">
        <f ca="1">'3MSOrderInventory'!$U37</f>
        <v>5</v>
      </c>
      <c r="K37" s="10">
        <f ca="1">'3MSOrderInventory'!$V37</f>
        <v>6</v>
      </c>
      <c r="L37" s="10">
        <f ca="1">'3MSOrderInventory'!$W37</f>
        <v>6</v>
      </c>
      <c r="M37" s="22" cm="1">
        <f t="array" aca="1" ref="M37" ca="1">_xlfn.IFS(H37&lt;8,999,H37&lt;15,30,H37&lt;22,8,H37&lt;29,7,H37&lt;36,6,H37&lt;43,5,H37&lt;50,4,H37&lt;57,3,H37&lt;64,2,H37&lt;71,1,TRUE,0.1)</f>
        <v>8</v>
      </c>
      <c r="N37" s="22">
        <f t="shared" ca="1" si="20"/>
        <v>5</v>
      </c>
      <c r="O37" s="22" cm="1">
        <f t="array" aca="1" ref="O37" ca="1">_xlfn.IFS(L37&gt;431,10,L37&gt;287,7,L37&gt;143,4,L37&gt;0,1)</f>
        <v>1</v>
      </c>
      <c r="P37" s="42">
        <f t="shared" ca="1" si="22"/>
        <v>48</v>
      </c>
      <c r="Q37" s="42">
        <f t="shared" ca="1" si="21"/>
        <v>70</v>
      </c>
      <c r="R37" s="33"/>
      <c r="S37" s="33" cm="1">
        <f t="array" aca="1" ref="S37" ca="1">SMALL(IF(Rank&lt;40,ROW($B$3:$B$75)-2,9999),ROW(35:35))</f>
        <v>51</v>
      </c>
      <c r="T37" s="42">
        <v>35</v>
      </c>
      <c r="U37" s="42" t="str" cm="1">
        <f t="array" aca="1" ref="U37" ca="1">OFFSET($B$2,$S37,COLUMN(A:A),,)</f>
        <v>DJ5961001S120</v>
      </c>
      <c r="V37" s="42" t="str" cm="1">
        <f t="array" aca="1" ref="V37" ca="1">OFFSET($B$2,$S37,COLUMN(B:B),,)</f>
        <v>DJ5961-001</v>
      </c>
      <c r="W37" s="42" t="str" cm="1">
        <f t="array" aca="1" ref="W37" ca="1">OFFSET($B$2,$S37,COLUMN(C:C),,)</f>
        <v>MS</v>
      </c>
      <c r="X37" s="42" t="str" cm="1">
        <f t="array" aca="1" ref="X37" ca="1">OFFSET($B$2,$S37,COLUMN(D:D),,)</f>
        <v>MNMAN00049</v>
      </c>
      <c r="Y37" s="61" cm="1">
        <f t="array" aca="1" ref="Y37" ca="1">OFFSET($B$2,$S37,COLUMN(E:E),,)</f>
        <v>44744</v>
      </c>
      <c r="Z37" s="42" cm="1">
        <f t="array" aca="1" ref="Z37" ca="1">OFFSET($B$2,$S37,COLUMN(F:F),,)</f>
        <v>19</v>
      </c>
      <c r="AA37" s="42" t="str" cm="1">
        <f t="array" aca="1" ref="AA37" ca="1">OFFSET($B$2,$S37,COLUMN(G:G),,)</f>
        <v>00A</v>
      </c>
      <c r="AB37" s="42" cm="1">
        <f t="array" aca="1" ref="AB37" ca="1">OFFSET($B$2,$S37,COLUMN(H:H),,)</f>
        <v>12</v>
      </c>
      <c r="AC37" s="42" cm="1">
        <f t="array" aca="1" ref="AC37" ca="1">OFFSET($B$2,$S37,COLUMN(I:I),,)</f>
        <v>24</v>
      </c>
      <c r="AD37" s="42" cm="1">
        <f t="array" aca="1" ref="AD37" ca="1">OFFSET($B$2,$S37,COLUMN(J:J),,)</f>
        <v>173</v>
      </c>
      <c r="AE37" s="42" cm="1">
        <f t="array" aca="1" ref="AE37" ca="1">OFFSET($B$2,$S37,COLUMN(K:K),,)</f>
        <v>8</v>
      </c>
      <c r="AF37" s="42" cm="1">
        <f t="array" aca="1" ref="AF37" ca="1">OFFSET($B$2,$S37,COLUMN(L:L),,)</f>
        <v>10</v>
      </c>
      <c r="AG37" s="42" cm="1">
        <f t="array" aca="1" ref="AG37" ca="1">OFFSET($B$2,$S37,COLUMN(M:M),,)</f>
        <v>4</v>
      </c>
      <c r="AH37" s="42" cm="1">
        <f t="array" aca="1" ref="AH37" ca="1">OFFSET($B$2,$S37,COLUMN(N:N),,)</f>
        <v>112</v>
      </c>
      <c r="BB37" s="6" t="s">
        <v>249</v>
      </c>
      <c r="BC37" s="10" t="s">
        <v>105</v>
      </c>
      <c r="BD37" s="6" t="s">
        <v>212</v>
      </c>
      <c r="BE37" s="10" t="s">
        <v>164</v>
      </c>
      <c r="BF37" s="59">
        <v>11.5</v>
      </c>
      <c r="BG37" s="6" t="s">
        <v>227</v>
      </c>
      <c r="BI37" s="6" t="str">
        <f>'Machine States'!$C37</f>
        <v>DA5640-407</v>
      </c>
      <c r="BJ37" s="6">
        <f>'Machine States'!$D37</f>
        <v>11.5</v>
      </c>
      <c r="BK37" s="6" t="str">
        <f>'Machine States'!$E37</f>
        <v>DA5640407S115</v>
      </c>
      <c r="BL37" s="6" t="str">
        <f>'Machine States'!$F37</f>
        <v>MNMAN00028</v>
      </c>
      <c r="BM37" s="6" t="str">
        <f>'Machine States'!$G37</f>
        <v>11M</v>
      </c>
      <c r="BN37" s="6">
        <f>'Machine States'!$H37</f>
        <v>0</v>
      </c>
      <c r="BO37" s="6">
        <f>'Machine States'!$I37</f>
        <v>0</v>
      </c>
      <c r="BP37" s="6">
        <f>'Machine States'!$J37</f>
        <v>0</v>
      </c>
      <c r="BQ37" s="6">
        <f>'Machine States'!$K37</f>
        <v>1</v>
      </c>
    </row>
    <row r="38" spans="2:69">
      <c r="B38" s="6">
        <v>36</v>
      </c>
      <c r="C38" s="6" t="str" cm="1">
        <f t="array" aca="1" ref="C38" ca="1">INDEX($BB$3:$BB$743,MATCH($D38&amp;$J38,$BC$3:$BC$743&amp;$BF$3:$BF$743,0))</f>
        <v>DJ5961780S075</v>
      </c>
      <c r="D38" s="23" t="str">
        <f ca="1">'3MSOrderInventory'!$S38</f>
        <v>DJ5961-780</v>
      </c>
      <c r="E38" s="6" t="s">
        <v>31</v>
      </c>
      <c r="F38" s="6" t="str">
        <f t="shared" ca="1" si="39"/>
        <v>MNMAN00044</v>
      </c>
      <c r="G38" s="58">
        <f ca="1">'3MSOrderInventory'!$T38</f>
        <v>44744</v>
      </c>
      <c r="H38" s="6">
        <f t="shared" ca="1" si="1"/>
        <v>19</v>
      </c>
      <c r="I38" s="10" t="str">
        <f t="shared" ca="1" si="40"/>
        <v>79S</v>
      </c>
      <c r="J38" s="10">
        <f ca="1">'3MSOrderInventory'!$U38</f>
        <v>7.5</v>
      </c>
      <c r="K38" s="10">
        <f ca="1">'3MSOrderInventory'!$V38</f>
        <v>48</v>
      </c>
      <c r="L38" s="10">
        <f ca="1">'3MSOrderInventory'!$W38</f>
        <v>64</v>
      </c>
      <c r="M38" s="22" cm="1">
        <f t="array" aca="1" ref="M38" ca="1">_xlfn.IFS(H38&lt;8,999,H38&lt;15,30,H38&lt;22,8,H38&lt;29,7,H38&lt;36,6,H38&lt;43,5,H38&lt;50,4,H38&lt;57,3,H38&lt;64,2,H38&lt;71,1,TRUE,0.1)</f>
        <v>8</v>
      </c>
      <c r="N38" s="22">
        <f t="shared" ca="1" si="20"/>
        <v>5</v>
      </c>
      <c r="O38" s="22" cm="1">
        <f t="array" aca="1" ref="O38" ca="1">_xlfn.IFS(L38&gt;431,10,L38&gt;287,7,L38&gt;143,4,L38&gt;0,1)</f>
        <v>1</v>
      </c>
      <c r="P38" s="42">
        <f t="shared" ca="1" si="22"/>
        <v>48</v>
      </c>
      <c r="Q38" s="42">
        <f t="shared" ca="1" si="21"/>
        <v>70</v>
      </c>
      <c r="R38" s="33"/>
      <c r="S38" s="33" cm="1">
        <f t="array" aca="1" ref="S38" ca="1">SMALL(IF(Rank&lt;40,ROW($B$3:$B$75)-2,9999),ROW(36:36))</f>
        <v>58</v>
      </c>
      <c r="T38" s="42">
        <v>36</v>
      </c>
      <c r="U38" s="42" t="str" cm="1">
        <f t="array" aca="1" ref="U38" ca="1">OFFSET($B$2,$S38,COLUMN(A:A),,)</f>
        <v>CV0852004S095</v>
      </c>
      <c r="V38" s="42" t="str" cm="1">
        <f t="array" aca="1" ref="V38" ca="1">OFFSET($B$2,$S38,COLUMN(B:B),,)</f>
        <v>CV0852-004</v>
      </c>
      <c r="W38" s="42" t="str" cm="1">
        <f t="array" aca="1" ref="W38" ca="1">OFFSET($B$2,$S38,COLUMN(C:C),,)</f>
        <v>MS</v>
      </c>
      <c r="X38" s="42" t="str" cm="1">
        <f t="array" aca="1" ref="X38" ca="1">OFFSET($B$2,$S38,COLUMN(D:D),,)</f>
        <v>MNMAN00036</v>
      </c>
      <c r="Y38" s="61" cm="1">
        <f t="array" aca="1" ref="Y38" ca="1">OFFSET($B$2,$S38,COLUMN(E:E),,)</f>
        <v>44744</v>
      </c>
      <c r="Z38" s="42" cm="1">
        <f t="array" aca="1" ref="Z38" ca="1">OFFSET($B$2,$S38,COLUMN(F:F),,)</f>
        <v>19</v>
      </c>
      <c r="AA38" s="42" t="str" cm="1">
        <f t="array" aca="1" ref="AA38" ca="1">OFFSET($B$2,$S38,COLUMN(G:G),,)</f>
        <v>00A</v>
      </c>
      <c r="AB38" s="42" cm="1">
        <f t="array" aca="1" ref="AB38" ca="1">OFFSET($B$2,$S38,COLUMN(H:H),,)</f>
        <v>9.5</v>
      </c>
      <c r="AC38" s="42" cm="1">
        <f t="array" aca="1" ref="AC38" ca="1">OFFSET($B$2,$S38,COLUMN(I:I),,)</f>
        <v>1128</v>
      </c>
      <c r="AD38" s="42" cm="1">
        <f t="array" aca="1" ref="AD38" ca="1">OFFSET($B$2,$S38,COLUMN(J:J),,)</f>
        <v>372</v>
      </c>
      <c r="AE38" s="42" cm="1">
        <f t="array" aca="1" ref="AE38" ca="1">OFFSET($B$2,$S38,COLUMN(K:K),,)</f>
        <v>8</v>
      </c>
      <c r="AF38" s="42" cm="1">
        <f t="array" aca="1" ref="AF38" ca="1">OFFSET($B$2,$S38,COLUMN(L:L),,)</f>
        <v>6</v>
      </c>
      <c r="AG38" s="42" cm="1">
        <f t="array" aca="1" ref="AG38" ca="1">OFFSET($B$2,$S38,COLUMN(M:M),,)</f>
        <v>7</v>
      </c>
      <c r="AH38" s="42" cm="1">
        <f t="array" aca="1" ref="AH38" ca="1">OFFSET($B$2,$S38,COLUMN(N:N),,)</f>
        <v>104</v>
      </c>
      <c r="BB38" s="6" t="s">
        <v>250</v>
      </c>
      <c r="BC38" s="10" t="s">
        <v>105</v>
      </c>
      <c r="BD38" s="6" t="s">
        <v>212</v>
      </c>
      <c r="BE38" s="10" t="s">
        <v>164</v>
      </c>
      <c r="BF38" s="59">
        <v>12</v>
      </c>
      <c r="BG38" s="6" t="s">
        <v>230</v>
      </c>
      <c r="BI38" s="6" t="str">
        <f>'Machine States'!$C38</f>
        <v>DA5640-407</v>
      </c>
      <c r="BJ38" s="6">
        <f>'Machine States'!$D38</f>
        <v>12</v>
      </c>
      <c r="BK38" s="6" t="str">
        <f>'Machine States'!$E38</f>
        <v>DA5640407S120</v>
      </c>
      <c r="BL38" s="6" t="str">
        <f>'Machine States'!$F38</f>
        <v>MNMAN00029</v>
      </c>
      <c r="BM38" s="6" t="str">
        <f>'Machine States'!$G38</f>
        <v>11M</v>
      </c>
      <c r="BN38" s="6">
        <f>'Machine States'!$H38</f>
        <v>0</v>
      </c>
      <c r="BO38" s="6">
        <f>'Machine States'!$I38</f>
        <v>0</v>
      </c>
      <c r="BP38" s="6">
        <f>'Machine States'!$J38</f>
        <v>1</v>
      </c>
      <c r="BQ38" s="6">
        <f>'Machine States'!$K38</f>
        <v>2</v>
      </c>
    </row>
    <row r="39" spans="2:69">
      <c r="B39" s="6">
        <v>37</v>
      </c>
      <c r="C39" s="6" t="str" cm="1">
        <f t="array" aca="1" ref="C39" ca="1">INDEX($BB$3:$BB$743,MATCH($D39&amp;$J39,$BC$3:$BC$743&amp;$BF$3:$BF$743,0))</f>
        <v>DJ5961780S080</v>
      </c>
      <c r="D39" s="23" t="str">
        <f ca="1">'3MSOrderInventory'!$S39</f>
        <v>DJ5961-780</v>
      </c>
      <c r="E39" s="6" t="s">
        <v>31</v>
      </c>
      <c r="F39" s="6" t="str">
        <f t="shared" ca="1" si="39"/>
        <v>MNMAN00045</v>
      </c>
      <c r="G39" s="58">
        <f ca="1">'3MSOrderInventory'!$T39</f>
        <v>44744</v>
      </c>
      <c r="H39" s="6">
        <f t="shared" ca="1" si="1"/>
        <v>19</v>
      </c>
      <c r="I39" s="10" t="str">
        <f t="shared" ca="1" si="40"/>
        <v>79S</v>
      </c>
      <c r="J39" s="10">
        <f ca="1">'3MSOrderInventory'!$U39</f>
        <v>8</v>
      </c>
      <c r="K39" s="10">
        <f ca="1">'3MSOrderInventory'!$V39</f>
        <v>528</v>
      </c>
      <c r="L39" s="10">
        <f ca="1">'3MSOrderInventory'!$W39</f>
        <v>302</v>
      </c>
      <c r="M39" s="22" cm="1">
        <f t="array" aca="1" ref="M39" ca="1">_xlfn.IFS(H39&lt;8,999,H39&lt;15,30,H39&lt;22,8,H39&lt;29,7,H39&lt;36,6,H39&lt;43,5,H39&lt;50,4,H39&lt;57,3,H39&lt;64,2,H39&lt;71,1,TRUE,0.1)</f>
        <v>8</v>
      </c>
      <c r="N39" s="22">
        <f t="shared" ca="1" si="20"/>
        <v>6</v>
      </c>
      <c r="O39" s="22" cm="1">
        <f t="array" aca="1" ref="O39" ca="1">_xlfn.IFS(L39&gt;431,10,L39&gt;287,7,L39&gt;143,4,L39&gt;0,1)</f>
        <v>7</v>
      </c>
      <c r="P39" s="42">
        <f t="shared" ca="1" si="22"/>
        <v>104</v>
      </c>
      <c r="Q39" s="42">
        <f t="shared" ca="1" si="21"/>
        <v>35</v>
      </c>
      <c r="R39" s="33"/>
      <c r="S39" s="33" cm="1">
        <f t="array" aca="1" ref="S39" ca="1">SMALL(IF(Rank&lt;40,ROW($B$3:$B$75)-2,9999),ROW(37:37))</f>
        <v>59</v>
      </c>
      <c r="T39" s="42">
        <v>37</v>
      </c>
      <c r="U39" s="42" t="str" cm="1">
        <f t="array" aca="1" ref="U39" ca="1">OFFSET($B$2,$S39,COLUMN(A:A),,)</f>
        <v>CV0852004S100</v>
      </c>
      <c r="V39" s="42" t="str" cm="1">
        <f t="array" aca="1" ref="V39" ca="1">OFFSET($B$2,$S39,COLUMN(B:B),,)</f>
        <v>CV0852-004</v>
      </c>
      <c r="W39" s="42" t="str" cm="1">
        <f t="array" aca="1" ref="W39" ca="1">OFFSET($B$2,$S39,COLUMN(C:C),,)</f>
        <v>MS</v>
      </c>
      <c r="X39" s="42" t="str" cm="1">
        <f t="array" aca="1" ref="X39" ca="1">OFFSET($B$2,$S39,COLUMN(D:D),,)</f>
        <v>MNMAN00037</v>
      </c>
      <c r="Y39" s="61" cm="1">
        <f t="array" aca="1" ref="Y39" ca="1">OFFSET($B$2,$S39,COLUMN(E:E),,)</f>
        <v>44744</v>
      </c>
      <c r="Z39" s="42" cm="1">
        <f t="array" aca="1" ref="Z39" ca="1">OFFSET($B$2,$S39,COLUMN(F:F),,)</f>
        <v>19</v>
      </c>
      <c r="AA39" s="42" t="str" cm="1">
        <f t="array" aca="1" ref="AA39" ca="1">OFFSET($B$2,$S39,COLUMN(G:G),,)</f>
        <v>00A</v>
      </c>
      <c r="AB39" s="42" cm="1">
        <f t="array" aca="1" ref="AB39" ca="1">OFFSET($B$2,$S39,COLUMN(H:H),,)</f>
        <v>10</v>
      </c>
      <c r="AC39" s="42" cm="1">
        <f t="array" aca="1" ref="AC39" ca="1">OFFSET($B$2,$S39,COLUMN(I:I),,)</f>
        <v>1044</v>
      </c>
      <c r="AD39" s="42" cm="1">
        <f t="array" aca="1" ref="AD39" ca="1">OFFSET($B$2,$S39,COLUMN(J:J),,)</f>
        <v>324</v>
      </c>
      <c r="AE39" s="42" cm="1">
        <f t="array" aca="1" ref="AE39" ca="1">OFFSET($B$2,$S39,COLUMN(K:K),,)</f>
        <v>8</v>
      </c>
      <c r="AF39" s="42" cm="1">
        <f t="array" aca="1" ref="AF39" ca="1">OFFSET($B$2,$S39,COLUMN(L:L),,)</f>
        <v>6</v>
      </c>
      <c r="AG39" s="42" cm="1">
        <f t="array" aca="1" ref="AG39" ca="1">OFFSET($B$2,$S39,COLUMN(M:M),,)</f>
        <v>7</v>
      </c>
      <c r="AH39" s="42" cm="1">
        <f t="array" aca="1" ref="AH39" ca="1">OFFSET($B$2,$S39,COLUMN(N:N),,)</f>
        <v>104</v>
      </c>
      <c r="BB39" s="6" t="s">
        <v>251</v>
      </c>
      <c r="BC39" s="10" t="s">
        <v>105</v>
      </c>
      <c r="BD39" s="6" t="s">
        <v>212</v>
      </c>
      <c r="BE39" s="10" t="s">
        <v>164</v>
      </c>
      <c r="BF39" s="59">
        <v>12.5</v>
      </c>
      <c r="BG39" s="6" t="s">
        <v>230</v>
      </c>
      <c r="BI39" s="6" t="str">
        <f>'Machine States'!$C39</f>
        <v>DA5640-407</v>
      </c>
      <c r="BJ39" s="6">
        <f>'Machine States'!$D39</f>
        <v>12.5</v>
      </c>
      <c r="BK39" s="6" t="str">
        <f>'Machine States'!$E39</f>
        <v>DA5640407S125</v>
      </c>
      <c r="BL39" s="6" t="str">
        <f>'Machine States'!$F39</f>
        <v>MNMAN00029</v>
      </c>
      <c r="BM39" s="6" t="str">
        <f>'Machine States'!$G39</f>
        <v>11M</v>
      </c>
      <c r="BN39" s="6">
        <f>'Machine States'!$H39</f>
        <v>0</v>
      </c>
      <c r="BO39" s="6">
        <f>'Machine States'!$I39</f>
        <v>0</v>
      </c>
      <c r="BP39" s="6">
        <f>'Machine States'!$J39</f>
        <v>0</v>
      </c>
      <c r="BQ39" s="6">
        <f>'Machine States'!$K39</f>
        <v>1</v>
      </c>
    </row>
    <row r="40" spans="2:69">
      <c r="B40" s="6">
        <v>38</v>
      </c>
      <c r="C40" s="6" t="str" cm="1">
        <f t="array" aca="1" ref="C40" ca="1">INDEX($BB$3:$BB$743,MATCH($D40&amp;$J40,$BC$3:$BC$743&amp;$BF$3:$BF$743,0))</f>
        <v>DJ5961780S090</v>
      </c>
      <c r="D40" s="23" t="str">
        <f ca="1">'3MSOrderInventory'!$S40</f>
        <v>DJ5961-780</v>
      </c>
      <c r="E40" s="6" t="s">
        <v>31</v>
      </c>
      <c r="F40" s="6" t="str">
        <f t="shared" ca="1" si="39"/>
        <v>MNMAN00046</v>
      </c>
      <c r="G40" s="58">
        <f ca="1">'3MSOrderInventory'!$T40</f>
        <v>44744</v>
      </c>
      <c r="H40" s="6">
        <f t="shared" ref="H40:H51" ca="1" si="41">G40-$A$3</f>
        <v>19</v>
      </c>
      <c r="I40" s="10" t="str">
        <f t="shared" ca="1" si="40"/>
        <v>79S</v>
      </c>
      <c r="J40" s="10">
        <f ca="1">'3MSOrderInventory'!$U40</f>
        <v>9</v>
      </c>
      <c r="K40" s="10">
        <f ca="1">'3MSOrderInventory'!$V40</f>
        <v>720</v>
      </c>
      <c r="L40" s="10">
        <f ca="1">'3MSOrderInventory'!$W40</f>
        <v>678</v>
      </c>
      <c r="M40" s="22" cm="1">
        <f t="array" aca="1" ref="M40" ca="1">_xlfn.IFS(H40&lt;8,999,H40&lt;15,30,H40&lt;22,8,H40&lt;29,7,H40&lt;36,6,H40&lt;43,5,H40&lt;50,4,H40&lt;57,3,H40&lt;64,2,H40&lt;71,1,TRUE,0.1)</f>
        <v>8</v>
      </c>
      <c r="N40" s="22">
        <f t="shared" ca="1" si="20"/>
        <v>10</v>
      </c>
      <c r="O40" s="22" cm="1">
        <f t="array" aca="1" ref="O40" ca="1">_xlfn.IFS(L40&gt;431,10,L40&gt;287,7,L40&gt;143,4,L40&gt;0,1)</f>
        <v>10</v>
      </c>
      <c r="P40" s="42">
        <f t="shared" ref="P40:P51" ca="1" si="42">M40*(N40+O40)</f>
        <v>160</v>
      </c>
      <c r="Q40" s="42">
        <f t="shared" ca="1" si="21"/>
        <v>30</v>
      </c>
      <c r="R40" s="33"/>
      <c r="S40" s="33" cm="1">
        <f t="array" aca="1" ref="S40" ca="1">SMALL(IF(Rank&lt;40,ROW($B$3:$B$75)-2,9999),ROW(38:38))</f>
        <v>61</v>
      </c>
      <c r="T40" s="42">
        <v>38</v>
      </c>
      <c r="U40" s="42" t="str" cm="1">
        <f t="array" aca="1" ref="U40" ca="1">OFFSET($B$2,$S40,COLUMN(A:A),,)</f>
        <v>CV0852004S110</v>
      </c>
      <c r="V40" s="42" t="str" cm="1">
        <f t="array" aca="1" ref="V40" ca="1">OFFSET($B$2,$S40,COLUMN(B:B),,)</f>
        <v>CV0852-004</v>
      </c>
      <c r="W40" s="42" t="str" cm="1">
        <f t="array" aca="1" ref="W40" ca="1">OFFSET($B$2,$S40,COLUMN(C:C),,)</f>
        <v>MS</v>
      </c>
      <c r="X40" s="42" t="str" cm="1">
        <f t="array" aca="1" ref="X40" ca="1">OFFSET($B$2,$S40,COLUMN(D:D),,)</f>
        <v>MNMAN00038</v>
      </c>
      <c r="Y40" s="61" cm="1">
        <f t="array" aca="1" ref="Y40" ca="1">OFFSET($B$2,$S40,COLUMN(E:E),,)</f>
        <v>44744</v>
      </c>
      <c r="Z40" s="42" cm="1">
        <f t="array" aca="1" ref="Z40" ca="1">OFFSET($B$2,$S40,COLUMN(F:F),,)</f>
        <v>19</v>
      </c>
      <c r="AA40" s="42" t="str" cm="1">
        <f t="array" aca="1" ref="AA40" ca="1">OFFSET($B$2,$S40,COLUMN(G:G),,)</f>
        <v>00A</v>
      </c>
      <c r="AB40" s="42" cm="1">
        <f t="array" aca="1" ref="AB40" ca="1">OFFSET($B$2,$S40,COLUMN(H:H),,)</f>
        <v>11</v>
      </c>
      <c r="AC40" s="42" cm="1">
        <f t="array" aca="1" ref="AC40" ca="1">OFFSET($B$2,$S40,COLUMN(I:I),,)</f>
        <v>804</v>
      </c>
      <c r="AD40" s="42" cm="1">
        <f t="array" aca="1" ref="AD40" ca="1">OFFSET($B$2,$S40,COLUMN(J:J),,)</f>
        <v>378</v>
      </c>
      <c r="AE40" s="42" cm="1">
        <f t="array" aca="1" ref="AE40" ca="1">OFFSET($B$2,$S40,COLUMN(K:K),,)</f>
        <v>8</v>
      </c>
      <c r="AF40" s="42" cm="1">
        <f t="array" aca="1" ref="AF40" ca="1">OFFSET($B$2,$S40,COLUMN(L:L),,)</f>
        <v>6</v>
      </c>
      <c r="AG40" s="42" cm="1">
        <f t="array" aca="1" ref="AG40" ca="1">OFFSET($B$2,$S40,COLUMN(M:M),,)</f>
        <v>7</v>
      </c>
      <c r="AH40" s="42" cm="1">
        <f t="array" aca="1" ref="AH40" ca="1">OFFSET($B$2,$S40,COLUMN(N:N),,)</f>
        <v>104</v>
      </c>
      <c r="BB40" s="6" t="s">
        <v>252</v>
      </c>
      <c r="BC40" s="10" t="s">
        <v>105</v>
      </c>
      <c r="BD40" s="6" t="s">
        <v>212</v>
      </c>
      <c r="BE40" s="10" t="s">
        <v>164</v>
      </c>
      <c r="BF40" s="59">
        <v>13</v>
      </c>
      <c r="BG40" s="6" t="s">
        <v>233</v>
      </c>
      <c r="BI40" s="6" t="str">
        <f>'Machine States'!$C40</f>
        <v>DA5640-407</v>
      </c>
      <c r="BJ40" s="6">
        <f>'Machine States'!$D40</f>
        <v>13</v>
      </c>
      <c r="BK40" s="6" t="str">
        <f>'Machine States'!$E40</f>
        <v>DA5640407S130</v>
      </c>
      <c r="BL40" s="6" t="str">
        <f>'Machine States'!$F40</f>
        <v>MNMAN00030</v>
      </c>
      <c r="BM40" s="6" t="str">
        <f>'Machine States'!$G40</f>
        <v>11M</v>
      </c>
      <c r="BN40" s="6">
        <f>'Machine States'!$H40</f>
        <v>0</v>
      </c>
      <c r="BO40" s="6">
        <f>'Machine States'!$I40</f>
        <v>0</v>
      </c>
      <c r="BP40" s="6">
        <f>'Machine States'!$J40</f>
        <v>0</v>
      </c>
      <c r="BQ40" s="6">
        <f>'Machine States'!$K40</f>
        <v>1</v>
      </c>
    </row>
    <row r="41" spans="2:69">
      <c r="B41" s="6">
        <v>39</v>
      </c>
      <c r="C41" s="6" t="str" cm="1">
        <f t="array" aca="1" ref="C41" ca="1">INDEX($BB$3:$BB$743,MATCH($D41&amp;$J41,$BC$3:$BC$743&amp;$BF$3:$BF$743,0))</f>
        <v>DJ5961780S100</v>
      </c>
      <c r="D41" s="23" t="str">
        <f ca="1">'3MSOrderInventory'!$S41</f>
        <v>DJ5961-780</v>
      </c>
      <c r="E41" s="6" t="s">
        <v>31</v>
      </c>
      <c r="F41" s="6" t="str">
        <f t="shared" ca="1" si="39"/>
        <v>MNMAN00047</v>
      </c>
      <c r="G41" s="58">
        <f ca="1">'3MSOrderInventory'!$T41</f>
        <v>44744</v>
      </c>
      <c r="H41" s="6">
        <f t="shared" ca="1" si="41"/>
        <v>19</v>
      </c>
      <c r="I41" s="10" t="str">
        <f t="shared" ca="1" si="40"/>
        <v>79S</v>
      </c>
      <c r="J41" s="10">
        <f ca="1">'3MSOrderInventory'!$U41</f>
        <v>10</v>
      </c>
      <c r="K41" s="10">
        <f ca="1">'3MSOrderInventory'!$V41</f>
        <v>594</v>
      </c>
      <c r="L41" s="10">
        <f ca="1">'3MSOrderInventory'!$W41</f>
        <v>788</v>
      </c>
      <c r="M41" s="22" cm="1">
        <f t="array" aca="1" ref="M41" ca="1">_xlfn.IFS(H41&lt;8,999,H41&lt;15,30,H41&lt;22,8,H41&lt;29,7,H41&lt;36,6,H41&lt;43,5,H41&lt;50,4,H41&lt;57,3,H41&lt;64,2,H41&lt;71,1,TRUE,0.1)</f>
        <v>8</v>
      </c>
      <c r="N41" s="22">
        <f t="shared" ca="1" si="20"/>
        <v>10</v>
      </c>
      <c r="O41" s="22" cm="1">
        <f t="array" aca="1" ref="O41" ca="1">_xlfn.IFS(L41&gt;431,10,L41&gt;287,7,L41&gt;143,4,L41&gt;0,1)</f>
        <v>10</v>
      </c>
      <c r="P41" s="42">
        <f t="shared" ca="1" si="42"/>
        <v>160</v>
      </c>
      <c r="Q41" s="42">
        <f t="shared" ca="1" si="21"/>
        <v>30</v>
      </c>
      <c r="R41" s="33"/>
      <c r="S41" s="33" cm="1">
        <f t="array" aca="1" ref="S41" ca="1">SMALL(IF(Rank&lt;40,ROW($B$3:$B$75)-2,9999),ROW(39:39))</f>
        <v>66</v>
      </c>
      <c r="T41" s="42">
        <v>39</v>
      </c>
      <c r="U41" s="42" t="str" cm="1">
        <f t="array" aca="1" ref="U41" ca="1">OFFSET($B$2,$S41,COLUMN(A:A),,)</f>
        <v>DJ5961001S080</v>
      </c>
      <c r="V41" s="42" t="str" cm="1">
        <f t="array" aca="1" ref="V41" ca="1">OFFSET($B$2,$S41,COLUMN(B:B),,)</f>
        <v>DJ5961-001</v>
      </c>
      <c r="W41" s="42" t="str" cm="1">
        <f t="array" aca="1" ref="W41" ca="1">OFFSET($B$2,$S41,COLUMN(C:C),,)</f>
        <v>MS</v>
      </c>
      <c r="X41" s="42" t="str" cm="1">
        <f t="array" aca="1" ref="X41" ca="1">OFFSET($B$2,$S41,COLUMN(D:D),,)</f>
        <v>MNMAN00045</v>
      </c>
      <c r="Y41" s="61" cm="1">
        <f t="array" aca="1" ref="Y41" ca="1">OFFSET($B$2,$S41,COLUMN(E:E),,)</f>
        <v>44751</v>
      </c>
      <c r="Z41" s="42" cm="1">
        <f t="array" aca="1" ref="Z41" ca="1">OFFSET($B$2,$S41,COLUMN(F:F),,)</f>
        <v>26</v>
      </c>
      <c r="AA41" s="42" t="str" cm="1">
        <f t="array" aca="1" ref="AA41" ca="1">OFFSET($B$2,$S41,COLUMN(G:G),,)</f>
        <v>00A</v>
      </c>
      <c r="AB41" s="42" cm="1">
        <f t="array" aca="1" ref="AB41" ca="1">OFFSET($B$2,$S41,COLUMN(H:H),,)</f>
        <v>8</v>
      </c>
      <c r="AC41" s="42" cm="1">
        <f t="array" aca="1" ref="AC41" ca="1">OFFSET($B$2,$S41,COLUMN(I:I),,)</f>
        <v>90</v>
      </c>
      <c r="AD41" s="42" cm="1">
        <f t="array" aca="1" ref="AD41" ca="1">OFFSET($B$2,$S41,COLUMN(J:J),,)</f>
        <v>158</v>
      </c>
      <c r="AE41" s="42" cm="1">
        <f t="array" aca="1" ref="AE41" ca="1">OFFSET($B$2,$S41,COLUMN(K:K),,)</f>
        <v>7</v>
      </c>
      <c r="AF41" s="42" cm="1">
        <f t="array" aca="1" ref="AF41" ca="1">OFFSET($B$2,$S41,COLUMN(L:L),,)</f>
        <v>10</v>
      </c>
      <c r="AG41" s="42" cm="1">
        <f t="array" aca="1" ref="AG41" ca="1">OFFSET($B$2,$S41,COLUMN(M:M),,)</f>
        <v>4</v>
      </c>
      <c r="AH41" s="42" cm="1">
        <f t="array" aca="1" ref="AH41" ca="1">OFFSET($B$2,$S41,COLUMN(N:N),,)</f>
        <v>98</v>
      </c>
      <c r="BB41" s="6" t="s">
        <v>253</v>
      </c>
      <c r="BC41" s="10" t="s">
        <v>106</v>
      </c>
      <c r="BD41" s="6" t="s">
        <v>212</v>
      </c>
      <c r="BE41" s="10" t="s">
        <v>254</v>
      </c>
      <c r="BF41" s="59">
        <v>4</v>
      </c>
      <c r="BG41" s="6" t="s">
        <v>187</v>
      </c>
      <c r="BI41" s="6" t="str">
        <f>'Machine States'!$C41</f>
        <v>DC0819-407</v>
      </c>
      <c r="BJ41" s="6">
        <f>'Machine States'!$D41</f>
        <v>4</v>
      </c>
      <c r="BK41" s="6" t="str">
        <f>'Machine States'!$E41</f>
        <v>DC0819407S040</v>
      </c>
      <c r="BL41" s="6" t="str">
        <f>'Machine States'!$F41</f>
        <v>MNMAN00021</v>
      </c>
      <c r="BM41" s="6" t="str">
        <f>'Machine States'!$G41</f>
        <v>11M</v>
      </c>
      <c r="BN41" s="6">
        <f>'Machine States'!$H41</f>
        <v>0</v>
      </c>
      <c r="BO41" s="6">
        <f>'Machine States'!$I41</f>
        <v>0</v>
      </c>
      <c r="BP41" s="6">
        <f>'Machine States'!$J41</f>
        <v>0</v>
      </c>
      <c r="BQ41" s="6">
        <f>'Machine States'!$K41</f>
        <v>1</v>
      </c>
    </row>
    <row r="42" spans="2:69">
      <c r="B42" s="6">
        <v>40</v>
      </c>
      <c r="C42" s="6" t="str" cm="1">
        <f t="array" aca="1" ref="C42" ca="1">INDEX($BB$3:$BB$743,MATCH($D42&amp;$J42,$BC$3:$BC$743&amp;$BF$3:$BF$743,0))</f>
        <v>DJ5961780S130</v>
      </c>
      <c r="D42" s="23" t="str">
        <f ca="1">'3MSOrderInventory'!$S42</f>
        <v>DJ5961-780</v>
      </c>
      <c r="E42" s="6" t="s">
        <v>31</v>
      </c>
      <c r="F42" s="6" t="str">
        <f t="shared" ca="1" si="39"/>
        <v>MNMAN00050</v>
      </c>
      <c r="G42" s="58">
        <f ca="1">'3MSOrderInventory'!$T42</f>
        <v>44744</v>
      </c>
      <c r="H42" s="6">
        <f t="shared" ca="1" si="41"/>
        <v>19</v>
      </c>
      <c r="I42" s="10" t="str">
        <f t="shared" ca="1" si="40"/>
        <v>79S</v>
      </c>
      <c r="J42" s="10">
        <f ca="1">'3MSOrderInventory'!$U42</f>
        <v>13</v>
      </c>
      <c r="K42" s="10">
        <f ca="1">'3MSOrderInventory'!$V42</f>
        <v>12</v>
      </c>
      <c r="L42" s="10">
        <f ca="1">'3MSOrderInventory'!$W42</f>
        <v>13</v>
      </c>
      <c r="M42" s="22" cm="1">
        <f t="array" aca="1" ref="M42" ca="1">_xlfn.IFS(H42&lt;8,999,H42&lt;15,30,H42&lt;22,8,H42&lt;29,7,H42&lt;36,6,H42&lt;43,5,H42&lt;50,4,H42&lt;57,3,H42&lt;64,2,H42&lt;71,1,TRUE,0.1)</f>
        <v>8</v>
      </c>
      <c r="N42" s="22">
        <f t="shared" ca="1" si="20"/>
        <v>5</v>
      </c>
      <c r="O42" s="22" cm="1">
        <f t="array" aca="1" ref="O42" ca="1">_xlfn.IFS(L42&gt;431,10,L42&gt;287,7,L42&gt;143,4,L42&gt;0,1)</f>
        <v>1</v>
      </c>
      <c r="P42" s="42">
        <f t="shared" ca="1" si="42"/>
        <v>48</v>
      </c>
      <c r="Q42" s="42">
        <f t="shared" ca="1" si="21"/>
        <v>70</v>
      </c>
      <c r="R42" s="33"/>
      <c r="S42" s="33" cm="1">
        <f t="array" aca="1" ref="S42" ca="1">SMALL(IF(Rank&lt;40,ROW($B$3:$B$75)-2,9999),ROW(40:40))</f>
        <v>69</v>
      </c>
      <c r="T42" s="42">
        <v>40</v>
      </c>
      <c r="U42" s="42" t="str" cm="1">
        <f t="array" aca="1" ref="U42" ca="1">OFFSET($B$2,$S42,COLUMN(A:A),,)</f>
        <v>DJ5961001S100</v>
      </c>
      <c r="V42" s="42" t="str" cm="1">
        <f t="array" aca="1" ref="V42" ca="1">OFFSET($B$2,$S42,COLUMN(B:B),,)</f>
        <v>DJ5961-001</v>
      </c>
      <c r="W42" s="42" t="str" cm="1">
        <f t="array" aca="1" ref="W42" ca="1">OFFSET($B$2,$S42,COLUMN(C:C),,)</f>
        <v>MS</v>
      </c>
      <c r="X42" s="42" t="str" cm="1">
        <f t="array" aca="1" ref="X42" ca="1">OFFSET($B$2,$S42,COLUMN(D:D),,)</f>
        <v>MNMAN00047</v>
      </c>
      <c r="Y42" s="61" cm="1">
        <f t="array" aca="1" ref="Y42" ca="1">OFFSET($B$2,$S42,COLUMN(E:E),,)</f>
        <v>44751</v>
      </c>
      <c r="Z42" s="42" cm="1">
        <f t="array" aca="1" ref="Z42" ca="1">OFFSET($B$2,$S42,COLUMN(F:F),,)</f>
        <v>26</v>
      </c>
      <c r="AA42" s="42" t="str" cm="1">
        <f t="array" aca="1" ref="AA42" ca="1">OFFSET($B$2,$S42,COLUMN(G:G),,)</f>
        <v>00A</v>
      </c>
      <c r="AB42" s="42" cm="1">
        <f t="array" aca="1" ref="AB42" ca="1">OFFSET($B$2,$S42,COLUMN(H:H),,)</f>
        <v>10</v>
      </c>
      <c r="AC42" s="42" cm="1">
        <f t="array" aca="1" ref="AC42" ca="1">OFFSET($B$2,$S42,COLUMN(I:I),,)</f>
        <v>96</v>
      </c>
      <c r="AD42" s="42" cm="1">
        <f t="array" aca="1" ref="AD42" ca="1">OFFSET($B$2,$S42,COLUMN(J:J),,)</f>
        <v>255</v>
      </c>
      <c r="AE42" s="42" cm="1">
        <f t="array" aca="1" ref="AE42" ca="1">OFFSET($B$2,$S42,COLUMN(K:K),,)</f>
        <v>7</v>
      </c>
      <c r="AF42" s="42" cm="1">
        <f t="array" aca="1" ref="AF42" ca="1">OFFSET($B$2,$S42,COLUMN(L:L),,)</f>
        <v>10</v>
      </c>
      <c r="AG42" s="42" cm="1">
        <f t="array" aca="1" ref="AG42" ca="1">OFFSET($B$2,$S42,COLUMN(M:M),,)</f>
        <v>4</v>
      </c>
      <c r="AH42" s="42" cm="1">
        <f t="array" aca="1" ref="AH42" ca="1">OFFSET($B$2,$S42,COLUMN(N:N),,)</f>
        <v>98</v>
      </c>
      <c r="BB42" s="6" t="s">
        <v>255</v>
      </c>
      <c r="BC42" s="10" t="s">
        <v>106</v>
      </c>
      <c r="BD42" s="6" t="s">
        <v>212</v>
      </c>
      <c r="BE42" s="10" t="s">
        <v>254</v>
      </c>
      <c r="BF42" s="59">
        <v>4.5</v>
      </c>
      <c r="BG42" s="6" t="s">
        <v>187</v>
      </c>
      <c r="BI42" s="6" t="str">
        <f>'Machine States'!$C42</f>
        <v>DC0819-407</v>
      </c>
      <c r="BJ42" s="6">
        <f>'Machine States'!$D42</f>
        <v>4.5</v>
      </c>
      <c r="BK42" s="6" t="str">
        <f>'Machine States'!$E42</f>
        <v>DC0819407S045</v>
      </c>
      <c r="BL42" s="6" t="str">
        <f>'Machine States'!$F42</f>
        <v>MNMAN00021</v>
      </c>
      <c r="BM42" s="6" t="str">
        <f>'Machine States'!$G42</f>
        <v>11M</v>
      </c>
      <c r="BN42" s="6">
        <f>'Machine States'!$H42</f>
        <v>0</v>
      </c>
      <c r="BO42" s="6">
        <f>'Machine States'!$I42</f>
        <v>0</v>
      </c>
      <c r="BP42" s="6">
        <f>'Machine States'!$J42</f>
        <v>0</v>
      </c>
      <c r="BQ42" s="6">
        <f>'Machine States'!$K42</f>
        <v>1</v>
      </c>
    </row>
    <row r="43" spans="2:69">
      <c r="B43" s="6">
        <v>41</v>
      </c>
      <c r="C43" s="6" t="str" cm="1">
        <f t="array" aca="1" ref="C43" ca="1">INDEX($BB$3:$BB$743,MATCH($D43&amp;$J43,$BC$3:$BC$743&amp;$BF$3:$BF$743,0))</f>
        <v>DJ5961001S070</v>
      </c>
      <c r="D43" s="23" t="str">
        <f ca="1">'3MSOrderInventory'!$S43</f>
        <v>DJ5961-001</v>
      </c>
      <c r="E43" s="6" t="s">
        <v>31</v>
      </c>
      <c r="F43" s="6" t="str">
        <f t="shared" ca="1" si="39"/>
        <v>MNMAN00044</v>
      </c>
      <c r="G43" s="58">
        <f ca="1">'3MSOrderInventory'!$T43</f>
        <v>44744</v>
      </c>
      <c r="H43" s="6">
        <f t="shared" ca="1" si="41"/>
        <v>19</v>
      </c>
      <c r="I43" s="10" t="str">
        <f t="shared" ca="1" si="40"/>
        <v>00A</v>
      </c>
      <c r="J43" s="10">
        <f ca="1">'3MSOrderInventory'!$U43</f>
        <v>7</v>
      </c>
      <c r="K43" s="10">
        <f ca="1">'3MSOrderInventory'!$V43</f>
        <v>36</v>
      </c>
      <c r="L43" s="10">
        <f ca="1">'3MSOrderInventory'!$W43</f>
        <v>143</v>
      </c>
      <c r="M43" s="22" cm="1">
        <f t="array" aca="1" ref="M43" ca="1">_xlfn.IFS(H43&lt;8,999,H43&lt;15,30,H43&lt;22,8,H43&lt;29,7,H43&lt;36,6,H43&lt;43,5,H43&lt;50,4,H43&lt;57,3,H43&lt;64,2,H43&lt;71,1,TRUE,0.1)</f>
        <v>8</v>
      </c>
      <c r="N43" s="22">
        <f t="shared" ca="1" si="20"/>
        <v>10</v>
      </c>
      <c r="O43" s="22" cm="1">
        <f t="array" aca="1" ref="O43" ca="1">_xlfn.IFS(L43&gt;431,10,L43&gt;287,7,L43&gt;143,4,L43&gt;0,1)</f>
        <v>1</v>
      </c>
      <c r="P43" s="42">
        <f t="shared" ca="1" si="42"/>
        <v>88</v>
      </c>
      <c r="Q43" s="42">
        <f t="shared" ca="1" si="21"/>
        <v>44</v>
      </c>
      <c r="R43" s="33"/>
      <c r="S43" s="33" cm="1">
        <f t="array" aca="1" ref="S43" ca="1">SMALL(IF(Rank&lt;40,ROW($B$3:$B$75)-2,9999),ROW(41:41))</f>
        <v>72</v>
      </c>
      <c r="T43" s="42">
        <v>41</v>
      </c>
      <c r="U43" s="42" t="str" cm="1">
        <f t="array" aca="1" ref="U43" ca="1">OFFSET($B$2,$S43,COLUMN(A:A),,)</f>
        <v>DJ5961001S120</v>
      </c>
      <c r="V43" s="42" t="str" cm="1">
        <f t="array" aca="1" ref="V43" ca="1">OFFSET($B$2,$S43,COLUMN(B:B),,)</f>
        <v>DJ5961-001</v>
      </c>
      <c r="W43" s="42" t="str" cm="1">
        <f t="array" aca="1" ref="W43" ca="1">OFFSET($B$2,$S43,COLUMN(C:C),,)</f>
        <v>MS</v>
      </c>
      <c r="X43" s="42" t="str" cm="1">
        <f t="array" aca="1" ref="X43" ca="1">OFFSET($B$2,$S43,COLUMN(D:D),,)</f>
        <v>MNMAN00049</v>
      </c>
      <c r="Y43" s="61" cm="1">
        <f t="array" aca="1" ref="Y43" ca="1">OFFSET($B$2,$S43,COLUMN(E:E),,)</f>
        <v>44751</v>
      </c>
      <c r="Z43" s="42" cm="1">
        <f t="array" aca="1" ref="Z43" ca="1">OFFSET($B$2,$S43,COLUMN(F:F),,)</f>
        <v>26</v>
      </c>
      <c r="AA43" s="42" t="str" cm="1">
        <f t="array" aca="1" ref="AA43" ca="1">OFFSET($B$2,$S43,COLUMN(G:G),,)</f>
        <v>00A</v>
      </c>
      <c r="AB43" s="42" cm="1">
        <f t="array" aca="1" ref="AB43" ca="1">OFFSET($B$2,$S43,COLUMN(H:H),,)</f>
        <v>12</v>
      </c>
      <c r="AC43" s="42" cm="1">
        <f t="array" aca="1" ref="AC43" ca="1">OFFSET($B$2,$S43,COLUMN(I:I),,)</f>
        <v>48</v>
      </c>
      <c r="AD43" s="42" cm="1">
        <f t="array" aca="1" ref="AD43" ca="1">OFFSET($B$2,$S43,COLUMN(J:J),,)</f>
        <v>173</v>
      </c>
      <c r="AE43" s="42" cm="1">
        <f t="array" aca="1" ref="AE43" ca="1">OFFSET($B$2,$S43,COLUMN(K:K),,)</f>
        <v>7</v>
      </c>
      <c r="AF43" s="42" cm="1">
        <f t="array" aca="1" ref="AF43" ca="1">OFFSET($B$2,$S43,COLUMN(L:L),,)</f>
        <v>10</v>
      </c>
      <c r="AG43" s="42" cm="1">
        <f t="array" aca="1" ref="AG43" ca="1">OFFSET($B$2,$S43,COLUMN(M:M),,)</f>
        <v>4</v>
      </c>
      <c r="AH43" s="42" cm="1">
        <f t="array" aca="1" ref="AH43" ca="1">OFFSET($B$2,$S43,COLUMN(N:N),,)</f>
        <v>98</v>
      </c>
      <c r="BB43" s="6" t="s">
        <v>256</v>
      </c>
      <c r="BC43" s="10" t="s">
        <v>106</v>
      </c>
      <c r="BD43" s="6" t="s">
        <v>212</v>
      </c>
      <c r="BE43" s="10" t="s">
        <v>254</v>
      </c>
      <c r="BF43" s="59">
        <v>5</v>
      </c>
      <c r="BG43" s="6" t="s">
        <v>188</v>
      </c>
      <c r="BI43" s="6" t="str">
        <f>'Machine States'!$C43</f>
        <v>DC0819-407</v>
      </c>
      <c r="BJ43" s="6">
        <f>'Machine States'!$D43</f>
        <v>5</v>
      </c>
      <c r="BK43" s="6" t="str">
        <f>'Machine States'!$E43</f>
        <v>DC0819407S050</v>
      </c>
      <c r="BL43" s="6" t="str">
        <f>'Machine States'!$F43</f>
        <v>MNMAN00022</v>
      </c>
      <c r="BM43" s="6" t="str">
        <f>'Machine States'!$G43</f>
        <v>11M</v>
      </c>
      <c r="BN43" s="6">
        <f>'Machine States'!$H43</f>
        <v>0</v>
      </c>
      <c r="BO43" s="6">
        <f>'Machine States'!$I43</f>
        <v>0</v>
      </c>
      <c r="BP43" s="6">
        <f>'Machine States'!$J43</f>
        <v>0</v>
      </c>
      <c r="BQ43" s="6">
        <f>'Machine States'!$K43</f>
        <v>1</v>
      </c>
    </row>
    <row r="44" spans="2:69">
      <c r="B44" s="6">
        <v>42</v>
      </c>
      <c r="C44" s="6" t="str" cm="1">
        <f t="array" aca="1" ref="C44" ca="1">INDEX($BB$3:$BB$743,MATCH($D44&amp;$J44,$BC$3:$BC$743&amp;$BF$3:$BF$743,0))</f>
        <v>DJ5961001S075</v>
      </c>
      <c r="D44" s="23" t="str">
        <f ca="1">'3MSOrderInventory'!$S44</f>
        <v>DJ5961-001</v>
      </c>
      <c r="E44" s="6" t="s">
        <v>31</v>
      </c>
      <c r="F44" s="6" t="str">
        <f t="shared" ca="1" si="39"/>
        <v>MNMAN00044</v>
      </c>
      <c r="G44" s="58">
        <f ca="1">'3MSOrderInventory'!$T44</f>
        <v>44744</v>
      </c>
      <c r="H44" s="6">
        <f t="shared" ca="1" si="41"/>
        <v>19</v>
      </c>
      <c r="I44" s="10" t="str">
        <f t="shared" ca="1" si="40"/>
        <v>00A</v>
      </c>
      <c r="J44" s="10">
        <f ca="1">'3MSOrderInventory'!$U44</f>
        <v>7.5</v>
      </c>
      <c r="K44" s="10">
        <f ca="1">'3MSOrderInventory'!$V44</f>
        <v>24</v>
      </c>
      <c r="L44" s="10">
        <f ca="1">'3MSOrderInventory'!$W44</f>
        <v>98</v>
      </c>
      <c r="M44" s="22" cm="1">
        <f t="array" aca="1" ref="M44" ca="1">_xlfn.IFS(H44&lt;8,999,H44&lt;15,30,H44&lt;22,8,H44&lt;29,7,H44&lt;36,6,H44&lt;43,5,H44&lt;50,4,H44&lt;57,3,H44&lt;64,2,H44&lt;71,1,TRUE,0.1)</f>
        <v>8</v>
      </c>
      <c r="N44" s="22">
        <f t="shared" ca="1" si="20"/>
        <v>9</v>
      </c>
      <c r="O44" s="22" cm="1">
        <f t="array" aca="1" ref="O44" ca="1">_xlfn.IFS(L44&gt;431,10,L44&gt;287,7,L44&gt;143,4,L44&gt;0,1)</f>
        <v>1</v>
      </c>
      <c r="P44" s="42">
        <f t="shared" ca="1" si="42"/>
        <v>80</v>
      </c>
      <c r="Q44" s="42">
        <f t="shared" ca="1" si="21"/>
        <v>46</v>
      </c>
      <c r="R44" s="33"/>
      <c r="S44" s="33" cm="1">
        <f t="array" aca="1" ref="S44" ca="1">SMALL(IF(Rank&lt;40,ROW($B$3:$B$75)-2,9999),ROW(42:42))</f>
        <v>9999</v>
      </c>
      <c r="T44" s="42">
        <v>42</v>
      </c>
      <c r="U44" s="42" cm="1">
        <f t="array" aca="1" ref="U44" ca="1">OFFSET($B$2,$S44,COLUMN(A:A),,)</f>
        <v>0</v>
      </c>
      <c r="V44" s="42" cm="1">
        <f t="array" aca="1" ref="V44" ca="1">OFFSET($B$2,$S44,COLUMN(B:B),,)</f>
        <v>0</v>
      </c>
      <c r="W44" s="42" cm="1">
        <f t="array" aca="1" ref="W44" ca="1">OFFSET($B$2,$S44,COLUMN(C:C),,)</f>
        <v>0</v>
      </c>
      <c r="X44" s="42" cm="1">
        <f t="array" aca="1" ref="X44" ca="1">OFFSET($B$2,$S44,COLUMN(D:D),,)</f>
        <v>0</v>
      </c>
      <c r="Y44" s="61" cm="1">
        <f t="array" aca="1" ref="Y44" ca="1">OFFSET($B$2,$S44,COLUMN(E:E),,)</f>
        <v>0</v>
      </c>
      <c r="Z44" s="42" cm="1">
        <f t="array" aca="1" ref="Z44" ca="1">OFFSET($B$2,$S44,COLUMN(F:F),,)</f>
        <v>0</v>
      </c>
      <c r="AA44" s="42" cm="1">
        <f t="array" aca="1" ref="AA44" ca="1">OFFSET($B$2,$S44,COLUMN(G:G),,)</f>
        <v>0</v>
      </c>
      <c r="AB44" s="42" cm="1">
        <f t="array" aca="1" ref="AB44" ca="1">OFFSET($B$2,$S44,COLUMN(H:H),,)</f>
        <v>0</v>
      </c>
      <c r="AC44" s="42" cm="1">
        <f t="array" aca="1" ref="AC44" ca="1">OFFSET($B$2,$S44,COLUMN(I:I),,)</f>
        <v>0</v>
      </c>
      <c r="AD44" s="42" cm="1">
        <f t="array" aca="1" ref="AD44" ca="1">OFFSET($B$2,$S44,COLUMN(J:J),,)</f>
        <v>0</v>
      </c>
      <c r="AE44" s="42" cm="1">
        <f t="array" aca="1" ref="AE44" ca="1">OFFSET($B$2,$S44,COLUMN(K:K),,)</f>
        <v>0</v>
      </c>
      <c r="AF44" s="42" cm="1">
        <f t="array" aca="1" ref="AF44" ca="1">OFFSET($B$2,$S44,COLUMN(L:L),,)</f>
        <v>0</v>
      </c>
      <c r="AG44" s="42" cm="1">
        <f t="array" aca="1" ref="AG44" ca="1">OFFSET($B$2,$S44,COLUMN(M:M),,)</f>
        <v>0</v>
      </c>
      <c r="AH44" s="42" cm="1">
        <f t="array" aca="1" ref="AH44" ca="1">OFFSET($B$2,$S44,COLUMN(N:N),,)</f>
        <v>0</v>
      </c>
      <c r="BB44" s="6" t="s">
        <v>257</v>
      </c>
      <c r="BC44" s="10" t="s">
        <v>106</v>
      </c>
      <c r="BD44" s="6" t="s">
        <v>212</v>
      </c>
      <c r="BE44" s="10" t="s">
        <v>254</v>
      </c>
      <c r="BF44" s="59">
        <v>5.5</v>
      </c>
      <c r="BG44" s="6" t="s">
        <v>188</v>
      </c>
      <c r="BI44" s="6" t="str">
        <f>'Machine States'!$C44</f>
        <v>DC0819-407</v>
      </c>
      <c r="BJ44" s="6">
        <f>'Machine States'!$D44</f>
        <v>5.5</v>
      </c>
      <c r="BK44" s="6" t="str">
        <f>'Machine States'!$E44</f>
        <v>DC0819407S055</v>
      </c>
      <c r="BL44" s="6" t="str">
        <f>'Machine States'!$F44</f>
        <v>MNMAN00022</v>
      </c>
      <c r="BM44" s="6" t="str">
        <f>'Machine States'!$G44</f>
        <v>11M</v>
      </c>
      <c r="BN44" s="6">
        <f>'Machine States'!$H44</f>
        <v>0</v>
      </c>
      <c r="BO44" s="6">
        <f>'Machine States'!$I44</f>
        <v>0</v>
      </c>
      <c r="BP44" s="6">
        <f>'Machine States'!$J44</f>
        <v>0</v>
      </c>
      <c r="BQ44" s="6">
        <f>'Machine States'!$K44</f>
        <v>1</v>
      </c>
    </row>
    <row r="45" spans="2:69">
      <c r="B45" s="6">
        <v>43</v>
      </c>
      <c r="C45" s="6" t="str" cm="1">
        <f t="array" aca="1" ref="C45" ca="1">INDEX($BB$3:$BB$743,MATCH($D45&amp;$J45,$BC$3:$BC$743&amp;$BF$3:$BF$743,0))</f>
        <v>DJ5961001S080</v>
      </c>
      <c r="D45" s="23" t="str">
        <f ca="1">'3MSOrderInventory'!$S45</f>
        <v>DJ5961-001</v>
      </c>
      <c r="E45" s="6" t="s">
        <v>31</v>
      </c>
      <c r="F45" s="6" t="str">
        <f t="shared" ca="1" si="39"/>
        <v>MNMAN00045</v>
      </c>
      <c r="G45" s="58">
        <f ca="1">'3MSOrderInventory'!$T45</f>
        <v>44744</v>
      </c>
      <c r="H45" s="6">
        <f t="shared" ca="1" si="41"/>
        <v>19</v>
      </c>
      <c r="I45" s="10" t="str">
        <f t="shared" ca="1" si="40"/>
        <v>00A</v>
      </c>
      <c r="J45" s="10">
        <f ca="1">'3MSOrderInventory'!$U45</f>
        <v>8</v>
      </c>
      <c r="K45" s="10">
        <f ca="1">'3MSOrderInventory'!$V45</f>
        <v>60</v>
      </c>
      <c r="L45" s="10">
        <f ca="1">'3MSOrderInventory'!$W45</f>
        <v>158</v>
      </c>
      <c r="M45" s="22" cm="1">
        <f t="array" aca="1" ref="M45" ca="1">_xlfn.IFS(H45&lt;8,999,H45&lt;15,30,H45&lt;22,8,H45&lt;29,7,H45&lt;36,6,H45&lt;43,5,H45&lt;50,4,H45&lt;57,3,H45&lt;64,2,H45&lt;71,1,TRUE,0.1)</f>
        <v>8</v>
      </c>
      <c r="N45" s="22">
        <f t="shared" ca="1" si="20"/>
        <v>10</v>
      </c>
      <c r="O45" s="22" cm="1">
        <f t="array" aca="1" ref="O45" ca="1">_xlfn.IFS(L45&gt;431,10,L45&gt;287,7,L45&gt;143,4,L45&gt;0,1)</f>
        <v>4</v>
      </c>
      <c r="P45" s="42">
        <f t="shared" ca="1" si="42"/>
        <v>112</v>
      </c>
      <c r="Q45" s="42">
        <f t="shared" ca="1" si="21"/>
        <v>32</v>
      </c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BB45" s="6" t="s">
        <v>258</v>
      </c>
      <c r="BC45" s="10" t="s">
        <v>106</v>
      </c>
      <c r="BD45" s="6" t="s">
        <v>212</v>
      </c>
      <c r="BE45" s="10" t="s">
        <v>254</v>
      </c>
      <c r="BF45" s="59">
        <v>6</v>
      </c>
      <c r="BG45" s="6" t="s">
        <v>215</v>
      </c>
      <c r="BI45" s="6" t="str">
        <f>'Machine States'!$C45</f>
        <v>DC0819-407</v>
      </c>
      <c r="BJ45" s="6">
        <f>'Machine States'!$D45</f>
        <v>6</v>
      </c>
      <c r="BK45" s="6" t="str">
        <f>'Machine States'!$E45</f>
        <v>DC0819407S060</v>
      </c>
      <c r="BL45" s="6" t="str">
        <f>'Machine States'!$F45</f>
        <v>MNMAN00023</v>
      </c>
      <c r="BM45" s="6" t="str">
        <f>'Machine States'!$G45</f>
        <v>11M</v>
      </c>
      <c r="BN45" s="6">
        <f>'Machine States'!$H45</f>
        <v>0</v>
      </c>
      <c r="BO45" s="6">
        <f>'Machine States'!$I45</f>
        <v>0</v>
      </c>
      <c r="BP45" s="6">
        <f>'Machine States'!$J45</f>
        <v>0</v>
      </c>
      <c r="BQ45" s="6">
        <f>'Machine States'!$K45</f>
        <v>1</v>
      </c>
    </row>
    <row r="46" spans="2:69">
      <c r="B46" s="6">
        <v>44</v>
      </c>
      <c r="C46" s="6" t="str" cm="1">
        <f t="array" aca="1" ref="C46" ca="1">INDEX($BB$3:$BB$743,MATCH($D46&amp;$J46,$BC$3:$BC$743&amp;$BF$3:$BF$743,0))</f>
        <v>DJ5961001S085</v>
      </c>
      <c r="D46" s="23" t="str">
        <f ca="1">'3MSOrderInventory'!$S46</f>
        <v>DJ5961-001</v>
      </c>
      <c r="E46" s="6" t="s">
        <v>31</v>
      </c>
      <c r="F46" s="6" t="str">
        <f t="shared" ca="1" si="39"/>
        <v>MNMAN00045</v>
      </c>
      <c r="G46" s="58">
        <f ca="1">'3MSOrderInventory'!$T46</f>
        <v>44744</v>
      </c>
      <c r="H46" s="6">
        <f t="shared" ca="1" si="41"/>
        <v>19</v>
      </c>
      <c r="I46" s="10" t="str">
        <f t="shared" ca="1" si="40"/>
        <v>00A</v>
      </c>
      <c r="J46" s="10">
        <f ca="1">'3MSOrderInventory'!$U46</f>
        <v>8.5</v>
      </c>
      <c r="K46" s="10">
        <f ca="1">'3MSOrderInventory'!$V46</f>
        <v>48</v>
      </c>
      <c r="L46" s="10">
        <f ca="1">'3MSOrderInventory'!$W46</f>
        <v>97</v>
      </c>
      <c r="M46" s="22" cm="1">
        <f t="array" aca="1" ref="M46" ca="1">_xlfn.IFS(H46&lt;8,999,H46&lt;15,30,H46&lt;22,8,H46&lt;29,7,H46&lt;36,6,H46&lt;43,5,H46&lt;50,4,H46&lt;57,3,H46&lt;64,2,H46&lt;71,1,TRUE,0.1)</f>
        <v>8</v>
      </c>
      <c r="N46" s="22">
        <f t="shared" ca="1" si="20"/>
        <v>9</v>
      </c>
      <c r="O46" s="22" cm="1">
        <f t="array" aca="1" ref="O46" ca="1">_xlfn.IFS(L46&gt;431,10,L46&gt;287,7,L46&gt;143,4,L46&gt;0,1)</f>
        <v>1</v>
      </c>
      <c r="P46" s="42">
        <f t="shared" ca="1" si="42"/>
        <v>80</v>
      </c>
      <c r="Q46" s="42">
        <f t="shared" ca="1" si="21"/>
        <v>46</v>
      </c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BB46" s="6" t="s">
        <v>259</v>
      </c>
      <c r="BC46" s="10" t="s">
        <v>106</v>
      </c>
      <c r="BD46" s="6" t="s">
        <v>212</v>
      </c>
      <c r="BE46" s="10" t="s">
        <v>254</v>
      </c>
      <c r="BF46" s="59">
        <v>6.5</v>
      </c>
      <c r="BG46" s="6" t="s">
        <v>215</v>
      </c>
      <c r="BI46" s="6" t="str">
        <f>'Machine States'!$C46</f>
        <v>DC0819-407</v>
      </c>
      <c r="BJ46" s="6">
        <f>'Machine States'!$D46</f>
        <v>6.5</v>
      </c>
      <c r="BK46" s="6" t="str">
        <f>'Machine States'!$E46</f>
        <v>DC0819407S065</v>
      </c>
      <c r="BL46" s="6" t="str">
        <f>'Machine States'!$F46</f>
        <v>MNMAN00023</v>
      </c>
      <c r="BM46" s="6" t="str">
        <f>'Machine States'!$G46</f>
        <v>11M</v>
      </c>
      <c r="BN46" s="6">
        <f>'Machine States'!$H46</f>
        <v>0</v>
      </c>
      <c r="BO46" s="6">
        <f>'Machine States'!$I46</f>
        <v>0</v>
      </c>
      <c r="BP46" s="6">
        <f>'Machine States'!$J46</f>
        <v>0</v>
      </c>
      <c r="BQ46" s="6">
        <f>'Machine States'!$K46</f>
        <v>1</v>
      </c>
    </row>
    <row r="47" spans="2:69">
      <c r="B47" s="6">
        <v>45</v>
      </c>
      <c r="C47" s="6" t="str" cm="1">
        <f t="array" aca="1" ref="C47" ca="1">INDEX($BB$3:$BB$743,MATCH($D47&amp;$J47,$BC$3:$BC$743&amp;$BF$3:$BF$743,0))</f>
        <v>DJ5961001S090</v>
      </c>
      <c r="D47" s="23" t="str">
        <f ca="1">'3MSOrderInventory'!$S47</f>
        <v>DJ5961-001</v>
      </c>
      <c r="E47" s="6" t="s">
        <v>31</v>
      </c>
      <c r="F47" s="6" t="str">
        <f t="shared" ca="1" si="39"/>
        <v>MNMAN00046</v>
      </c>
      <c r="G47" s="58">
        <f ca="1">'3MSOrderInventory'!$T47</f>
        <v>44744</v>
      </c>
      <c r="H47" s="6">
        <f t="shared" ca="1" si="41"/>
        <v>19</v>
      </c>
      <c r="I47" s="10" t="str">
        <f t="shared" ca="1" si="40"/>
        <v>00A</v>
      </c>
      <c r="J47" s="10">
        <f ca="1">'3MSOrderInventory'!$U47</f>
        <v>9</v>
      </c>
      <c r="K47" s="10">
        <f ca="1">'3MSOrderInventory'!$V47</f>
        <v>48</v>
      </c>
      <c r="L47" s="10">
        <f ca="1">'3MSOrderInventory'!$W47</f>
        <v>59</v>
      </c>
      <c r="M47" s="22" cm="1">
        <f t="array" aca="1" ref="M47" ca="1">_xlfn.IFS(H47&lt;8,999,H47&lt;15,30,H47&lt;22,8,H47&lt;29,7,H47&lt;36,6,H47&lt;43,5,H47&lt;50,4,H47&lt;57,3,H47&lt;64,2,H47&lt;71,1,TRUE,0.1)</f>
        <v>8</v>
      </c>
      <c r="N47" s="22">
        <f t="shared" ca="1" si="20"/>
        <v>6</v>
      </c>
      <c r="O47" s="22" cm="1">
        <f t="array" aca="1" ref="O47" ca="1">_xlfn.IFS(L47&gt;431,10,L47&gt;287,7,L47&gt;143,4,L47&gt;0,1)</f>
        <v>1</v>
      </c>
      <c r="P47" s="42">
        <f t="shared" ca="1" si="42"/>
        <v>56</v>
      </c>
      <c r="Q47" s="42">
        <f t="shared" ca="1" si="21"/>
        <v>68</v>
      </c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BB47" s="6" t="s">
        <v>260</v>
      </c>
      <c r="BC47" s="10" t="s">
        <v>106</v>
      </c>
      <c r="BD47" s="6" t="s">
        <v>212</v>
      </c>
      <c r="BE47" s="10" t="s">
        <v>254</v>
      </c>
      <c r="BF47" s="59">
        <v>7</v>
      </c>
      <c r="BG47" s="6" t="s">
        <v>218</v>
      </c>
      <c r="BI47" s="6" t="str">
        <f>'Machine States'!$C47</f>
        <v>DC0819-407</v>
      </c>
      <c r="BJ47" s="6">
        <f>'Machine States'!$D47</f>
        <v>7</v>
      </c>
      <c r="BK47" s="6" t="str">
        <f>'Machine States'!$E47</f>
        <v>DC0819407S070</v>
      </c>
      <c r="BL47" s="6" t="str">
        <f>'Machine States'!$F47</f>
        <v>MNMAN00024</v>
      </c>
      <c r="BM47" s="6" t="str">
        <f>'Machine States'!$G47</f>
        <v>11M</v>
      </c>
      <c r="BN47" s="6">
        <f>'Machine States'!$H47</f>
        <v>0</v>
      </c>
      <c r="BO47" s="6">
        <f>'Machine States'!$I47</f>
        <v>0</v>
      </c>
      <c r="BP47" s="6">
        <f>'Machine States'!$J47</f>
        <v>1</v>
      </c>
      <c r="BQ47" s="6">
        <f>'Machine States'!$K47</f>
        <v>2</v>
      </c>
    </row>
    <row r="48" spans="2:69">
      <c r="B48" s="6">
        <v>46</v>
      </c>
      <c r="C48" s="6" t="str" cm="1">
        <f t="array" aca="1" ref="C48" ca="1">INDEX($BB$3:$BB$743,MATCH($D48&amp;$J48,$BC$3:$BC$743&amp;$BF$3:$BF$743,0))</f>
        <v>DJ5961001S095</v>
      </c>
      <c r="D48" s="23" t="str">
        <f ca="1">'3MSOrderInventory'!$S48</f>
        <v>DJ5961-001</v>
      </c>
      <c r="E48" s="6" t="s">
        <v>31</v>
      </c>
      <c r="F48" s="6" t="str">
        <f t="shared" ca="1" si="39"/>
        <v>MNMAN00046</v>
      </c>
      <c r="G48" s="58">
        <f ca="1">'3MSOrderInventory'!$T48</f>
        <v>44744</v>
      </c>
      <c r="H48" s="6">
        <f t="shared" ca="1" si="41"/>
        <v>19</v>
      </c>
      <c r="I48" s="10" t="str">
        <f t="shared" ca="1" si="40"/>
        <v>00A</v>
      </c>
      <c r="J48" s="10">
        <f ca="1">'3MSOrderInventory'!$U48</f>
        <v>9.5</v>
      </c>
      <c r="K48" s="10">
        <f ca="1">'3MSOrderInventory'!$V48</f>
        <v>72</v>
      </c>
      <c r="L48" s="10">
        <f ca="1">'3MSOrderInventory'!$W48</f>
        <v>163</v>
      </c>
      <c r="M48" s="22" cm="1">
        <f t="array" aca="1" ref="M48" ca="1">_xlfn.IFS(H48&lt;8,999,H48&lt;15,30,H48&lt;22,8,H48&lt;29,7,H48&lt;36,6,H48&lt;43,5,H48&lt;50,4,H48&lt;57,3,H48&lt;64,2,H48&lt;71,1,TRUE,0.1)</f>
        <v>8</v>
      </c>
      <c r="N48" s="22">
        <f t="shared" ca="1" si="20"/>
        <v>6</v>
      </c>
      <c r="O48" s="22" cm="1">
        <f t="array" aca="1" ref="O48" ca="1">_xlfn.IFS(L48&gt;431,10,L48&gt;287,7,L48&gt;143,4,L48&gt;0,1)</f>
        <v>4</v>
      </c>
      <c r="P48" s="42">
        <f t="shared" ca="1" si="42"/>
        <v>80</v>
      </c>
      <c r="Q48" s="42">
        <f t="shared" ca="1" si="21"/>
        <v>46</v>
      </c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BB48" s="6" t="s">
        <v>261</v>
      </c>
      <c r="BC48" s="10" t="s">
        <v>106</v>
      </c>
      <c r="BD48" s="6" t="s">
        <v>212</v>
      </c>
      <c r="BE48" s="10" t="s">
        <v>254</v>
      </c>
      <c r="BF48" s="59">
        <v>7.5</v>
      </c>
      <c r="BG48" s="6" t="s">
        <v>218</v>
      </c>
      <c r="BI48" s="6" t="str">
        <f>'Machine States'!$C48</f>
        <v>DC0819-407</v>
      </c>
      <c r="BJ48" s="6">
        <f>'Machine States'!$D48</f>
        <v>7.5</v>
      </c>
      <c r="BK48" s="6" t="str">
        <f>'Machine States'!$E48</f>
        <v>DC0819407S075</v>
      </c>
      <c r="BL48" s="6" t="str">
        <f>'Machine States'!$F48</f>
        <v>MNMAN00024</v>
      </c>
      <c r="BM48" s="6" t="str">
        <f>'Machine States'!$G48</f>
        <v>11M</v>
      </c>
      <c r="BN48" s="6">
        <f>'Machine States'!$H48</f>
        <v>0</v>
      </c>
      <c r="BO48" s="6">
        <f>'Machine States'!$I48</f>
        <v>0</v>
      </c>
      <c r="BP48" s="6">
        <f>'Machine States'!$J48</f>
        <v>0</v>
      </c>
      <c r="BQ48" s="6">
        <f>'Machine States'!$K48</f>
        <v>1</v>
      </c>
    </row>
    <row r="49" spans="2:69">
      <c r="B49" s="6">
        <v>47</v>
      </c>
      <c r="C49" s="6" t="str" cm="1">
        <f t="array" aca="1" ref="C49" ca="1">INDEX($BB$3:$BB$743,MATCH($D49&amp;$J49,$BC$3:$BC$743&amp;$BF$3:$BF$743,0))</f>
        <v>DJ5961001S100</v>
      </c>
      <c r="D49" s="23" t="str">
        <f ca="1">'3MSOrderInventory'!$S49</f>
        <v>DJ5961-001</v>
      </c>
      <c r="E49" s="6" t="s">
        <v>31</v>
      </c>
      <c r="F49" s="6" t="str">
        <f t="shared" ca="1" si="39"/>
        <v>MNMAN00047</v>
      </c>
      <c r="G49" s="58">
        <f ca="1">'3MSOrderInventory'!$T49</f>
        <v>44744</v>
      </c>
      <c r="H49" s="6">
        <f t="shared" ca="1" si="41"/>
        <v>19</v>
      </c>
      <c r="I49" s="10" t="str">
        <f t="shared" ca="1" si="40"/>
        <v>00A</v>
      </c>
      <c r="J49" s="10">
        <f ca="1">'3MSOrderInventory'!$U49</f>
        <v>10</v>
      </c>
      <c r="K49" s="10">
        <f ca="1">'3MSOrderInventory'!$V49</f>
        <v>54</v>
      </c>
      <c r="L49" s="10">
        <f ca="1">'3MSOrderInventory'!$W49</f>
        <v>255</v>
      </c>
      <c r="M49" s="22" cm="1">
        <f t="array" aca="1" ref="M49" ca="1">_xlfn.IFS(H49&lt;8,999,H49&lt;15,30,H49&lt;22,8,H49&lt;29,7,H49&lt;36,6,H49&lt;43,5,H49&lt;50,4,H49&lt;57,3,H49&lt;64,2,H49&lt;71,1,TRUE,0.1)</f>
        <v>8</v>
      </c>
      <c r="N49" s="22">
        <f t="shared" ca="1" si="20"/>
        <v>10</v>
      </c>
      <c r="O49" s="22" cm="1">
        <f t="array" aca="1" ref="O49" ca="1">_xlfn.IFS(L49&gt;431,10,L49&gt;287,7,L49&gt;143,4,L49&gt;0,1)</f>
        <v>4</v>
      </c>
      <c r="P49" s="42">
        <f t="shared" ca="1" si="42"/>
        <v>112</v>
      </c>
      <c r="Q49" s="42">
        <f t="shared" ca="1" si="21"/>
        <v>32</v>
      </c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BB49" s="6" t="s">
        <v>262</v>
      </c>
      <c r="BC49" s="10" t="s">
        <v>106</v>
      </c>
      <c r="BD49" s="6" t="s">
        <v>212</v>
      </c>
      <c r="BE49" s="10" t="s">
        <v>254</v>
      </c>
      <c r="BF49" s="59">
        <v>8</v>
      </c>
      <c r="BG49" s="6" t="s">
        <v>186</v>
      </c>
      <c r="BI49" s="6" t="str">
        <f>'Machine States'!$C49</f>
        <v>DC0819-407</v>
      </c>
      <c r="BJ49" s="6">
        <f>'Machine States'!$D49</f>
        <v>8</v>
      </c>
      <c r="BK49" s="6" t="str">
        <f>'Machine States'!$E49</f>
        <v>DC0819407S080</v>
      </c>
      <c r="BL49" s="6" t="str">
        <f>'Machine States'!$F49</f>
        <v>MNMAN00025</v>
      </c>
      <c r="BM49" s="6" t="str">
        <f>'Machine States'!$G49</f>
        <v>11M</v>
      </c>
      <c r="BN49" s="6">
        <f>'Machine States'!$H49</f>
        <v>0</v>
      </c>
      <c r="BO49" s="6">
        <f>'Machine States'!$I49</f>
        <v>0</v>
      </c>
      <c r="BP49" s="6">
        <f>'Machine States'!$J49</f>
        <v>1</v>
      </c>
      <c r="BQ49" s="6">
        <f>'Machine States'!$K49</f>
        <v>2</v>
      </c>
    </row>
    <row r="50" spans="2:69">
      <c r="B50" s="6">
        <v>48</v>
      </c>
      <c r="C50" s="6" t="str" cm="1">
        <f t="array" aca="1" ref="C50" ca="1">INDEX($BB$3:$BB$743,MATCH($D50&amp;$J50,$BC$3:$BC$743&amp;$BF$3:$BF$743,0))</f>
        <v>DJ5961001S105</v>
      </c>
      <c r="D50" s="23" t="str">
        <f ca="1">'3MSOrderInventory'!$S50</f>
        <v>DJ5961-001</v>
      </c>
      <c r="E50" s="6" t="s">
        <v>31</v>
      </c>
      <c r="F50" s="6" t="str">
        <f t="shared" ca="1" si="39"/>
        <v>MNMAN00047</v>
      </c>
      <c r="G50" s="58">
        <f ca="1">'3MSOrderInventory'!$T50</f>
        <v>44744</v>
      </c>
      <c r="H50" s="6">
        <f t="shared" ca="1" si="41"/>
        <v>19</v>
      </c>
      <c r="I50" s="10" t="str">
        <f t="shared" ca="1" si="40"/>
        <v>00A</v>
      </c>
      <c r="J50" s="10">
        <f ca="1">'3MSOrderInventory'!$U50</f>
        <v>10.5</v>
      </c>
      <c r="K50" s="10">
        <f ca="1">'3MSOrderInventory'!$V50</f>
        <v>42</v>
      </c>
      <c r="L50" s="10">
        <f ca="1">'3MSOrderInventory'!$W50</f>
        <v>94</v>
      </c>
      <c r="M50" s="22" cm="1">
        <f t="array" aca="1" ref="M50" ca="1">_xlfn.IFS(H50&lt;8,999,H50&lt;15,30,H50&lt;22,8,H50&lt;29,7,H50&lt;36,6,H50&lt;43,5,H50&lt;50,4,H50&lt;57,3,H50&lt;64,2,H50&lt;71,1,TRUE,0.1)</f>
        <v>8</v>
      </c>
      <c r="N50" s="22">
        <f t="shared" ca="1" si="20"/>
        <v>9</v>
      </c>
      <c r="O50" s="22" cm="1">
        <f t="array" aca="1" ref="O50" ca="1">_xlfn.IFS(L50&gt;431,10,L50&gt;287,7,L50&gt;143,4,L50&gt;0,1)</f>
        <v>1</v>
      </c>
      <c r="P50" s="42">
        <f t="shared" ca="1" si="42"/>
        <v>80</v>
      </c>
      <c r="Q50" s="42">
        <f t="shared" ca="1" si="21"/>
        <v>46</v>
      </c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BB50" s="6" t="s">
        <v>263</v>
      </c>
      <c r="BC50" s="10" t="s">
        <v>106</v>
      </c>
      <c r="BD50" s="6" t="s">
        <v>212</v>
      </c>
      <c r="BE50" s="10" t="s">
        <v>254</v>
      </c>
      <c r="BF50" s="59">
        <v>8.5</v>
      </c>
      <c r="BG50" s="6" t="s">
        <v>186</v>
      </c>
      <c r="BI50" s="6" t="str">
        <f>'Machine States'!$C50</f>
        <v>DC0819-407</v>
      </c>
      <c r="BJ50" s="6">
        <f>'Machine States'!$D50</f>
        <v>8.5</v>
      </c>
      <c r="BK50" s="6" t="str">
        <f>'Machine States'!$E50</f>
        <v>DC0819407S085</v>
      </c>
      <c r="BL50" s="6" t="str">
        <f>'Machine States'!$F50</f>
        <v>MNMAN00025</v>
      </c>
      <c r="BM50" s="6" t="str">
        <f>'Machine States'!$G50</f>
        <v>11M</v>
      </c>
      <c r="BN50" s="6">
        <f>'Machine States'!$H50</f>
        <v>0</v>
      </c>
      <c r="BO50" s="6">
        <f>'Machine States'!$I50</f>
        <v>0</v>
      </c>
      <c r="BP50" s="6">
        <f>'Machine States'!$J50</f>
        <v>0</v>
      </c>
      <c r="BQ50" s="6">
        <f>'Machine States'!$K50</f>
        <v>1</v>
      </c>
    </row>
    <row r="51" spans="2:69">
      <c r="B51" s="6">
        <v>49</v>
      </c>
      <c r="C51" s="6" t="str" cm="1">
        <f t="array" aca="1" ref="C51" ca="1">INDEX($BB$3:$BB$743,MATCH($D51&amp;$J51,$BC$3:$BC$743&amp;$BF$3:$BF$743,0))</f>
        <v>DJ5961001S110</v>
      </c>
      <c r="D51" s="23" t="str">
        <f ca="1">'3MSOrderInventory'!$S51</f>
        <v>DJ5961-001</v>
      </c>
      <c r="E51" s="6" t="s">
        <v>31</v>
      </c>
      <c r="F51" s="6" t="str">
        <f t="shared" ca="1" si="39"/>
        <v>MNMAN00048</v>
      </c>
      <c r="G51" s="58">
        <f ca="1">'3MSOrderInventory'!$T51</f>
        <v>44744</v>
      </c>
      <c r="H51" s="6">
        <f t="shared" ca="1" si="41"/>
        <v>19</v>
      </c>
      <c r="I51" s="10" t="str">
        <f t="shared" ca="1" si="40"/>
        <v>00A</v>
      </c>
      <c r="J51" s="10">
        <f ca="1">'3MSOrderInventory'!$U51</f>
        <v>11</v>
      </c>
      <c r="K51" s="10">
        <f ca="1">'3MSOrderInventory'!$V51</f>
        <v>36</v>
      </c>
      <c r="L51" s="10">
        <f ca="1">'3MSOrderInventory'!$W51</f>
        <v>63</v>
      </c>
      <c r="M51" s="22" cm="1">
        <f t="array" aca="1" ref="M51" ca="1">_xlfn.IFS(H51&lt;8,999,H51&lt;15,30,H51&lt;22,8,H51&lt;29,7,H51&lt;36,6,H51&lt;43,5,H51&lt;50,4,H51&lt;57,3,H51&lt;64,2,H51&lt;71,1,TRUE,0.1)</f>
        <v>8</v>
      </c>
      <c r="N51" s="22">
        <f t="shared" ca="1" si="20"/>
        <v>10</v>
      </c>
      <c r="O51" s="22" cm="1">
        <f t="array" aca="1" ref="O51" ca="1">_xlfn.IFS(L51&gt;431,10,L51&gt;287,7,L51&gt;143,4,L51&gt;0,1)</f>
        <v>1</v>
      </c>
      <c r="P51" s="42">
        <f t="shared" ca="1" si="42"/>
        <v>88</v>
      </c>
      <c r="Q51" s="42">
        <f t="shared" ca="1" si="21"/>
        <v>44</v>
      </c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BB51" s="6" t="s">
        <v>264</v>
      </c>
      <c r="BC51" s="10" t="s">
        <v>106</v>
      </c>
      <c r="BD51" s="6" t="s">
        <v>212</v>
      </c>
      <c r="BE51" s="10" t="s">
        <v>254</v>
      </c>
      <c r="BF51" s="59">
        <v>9</v>
      </c>
      <c r="BG51" s="6" t="s">
        <v>222</v>
      </c>
      <c r="BI51" s="6" t="str">
        <f>'Machine States'!$C51</f>
        <v>DC0819-407</v>
      </c>
      <c r="BJ51" s="6">
        <f>'Machine States'!$D51</f>
        <v>9</v>
      </c>
      <c r="BK51" s="6" t="str">
        <f>'Machine States'!$E51</f>
        <v>DC0819407S090</v>
      </c>
      <c r="BL51" s="6" t="str">
        <f>'Machine States'!$F51</f>
        <v>MNMAN00026</v>
      </c>
      <c r="BM51" s="6" t="str">
        <f>'Machine States'!$G51</f>
        <v>11M</v>
      </c>
      <c r="BN51" s="6">
        <f>'Machine States'!$H51</f>
        <v>0</v>
      </c>
      <c r="BO51" s="6">
        <f>'Machine States'!$I51</f>
        <v>0</v>
      </c>
      <c r="BP51" s="6">
        <f>'Machine States'!$J51</f>
        <v>1</v>
      </c>
      <c r="BQ51" s="6">
        <f>'Machine States'!$K51</f>
        <v>2</v>
      </c>
    </row>
    <row r="52" spans="2:69">
      <c r="B52" s="6">
        <v>50</v>
      </c>
      <c r="C52" s="6" t="str" cm="1">
        <f t="array" aca="1" ref="C52" ca="1">INDEX($BB$3:$BB$743,MATCH($D52&amp;$J52,$BC$3:$BC$743&amp;$BF$3:$BF$743,0))</f>
        <v>DJ5961001S115</v>
      </c>
      <c r="D52" s="23" t="str">
        <f ca="1">'3MSOrderInventory'!$S52</f>
        <v>DJ5961-001</v>
      </c>
      <c r="E52" s="6" t="s">
        <v>31</v>
      </c>
      <c r="F52" s="6" t="str">
        <f t="shared" ca="1" si="39"/>
        <v>MNMAN00048</v>
      </c>
      <c r="G52" s="58">
        <f ca="1">'3MSOrderInventory'!$T52</f>
        <v>44744</v>
      </c>
      <c r="H52" s="6">
        <f t="shared" ref="H52:H75" ca="1" si="43">G52-$A$3</f>
        <v>19</v>
      </c>
      <c r="I52" s="10" t="str">
        <f t="shared" ca="1" si="40"/>
        <v>00A</v>
      </c>
      <c r="J52" s="10">
        <f ca="1">'3MSOrderInventory'!$U52</f>
        <v>11.5</v>
      </c>
      <c r="K52" s="10">
        <f ca="1">'3MSOrderInventory'!$V52</f>
        <v>24</v>
      </c>
      <c r="L52" s="10">
        <f ca="1">'3MSOrderInventory'!$W52</f>
        <v>83</v>
      </c>
      <c r="M52" s="22" cm="1">
        <f t="array" aca="1" ref="M52" ca="1">_xlfn.IFS(H52&lt;8,999,H52&lt;15,30,H52&lt;22,8,H52&lt;29,7,H52&lt;36,6,H52&lt;43,5,H52&lt;50,4,H52&lt;57,3,H52&lt;64,2,H52&lt;71,1,TRUE,0.1)</f>
        <v>8</v>
      </c>
      <c r="N52" s="22">
        <f t="shared" ca="1" si="20"/>
        <v>9</v>
      </c>
      <c r="O52" s="22" cm="1">
        <f t="array" aca="1" ref="O52" ca="1">_xlfn.IFS(L52&gt;431,10,L52&gt;287,7,L52&gt;143,4,L52&gt;0,1)</f>
        <v>1</v>
      </c>
      <c r="P52" s="42">
        <f t="shared" ref="P52:P75" ca="1" si="44">M52*(N52+O52)</f>
        <v>80</v>
      </c>
      <c r="Q52" s="42">
        <f t="shared" ca="1" si="21"/>
        <v>46</v>
      </c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BB52" s="6" t="s">
        <v>265</v>
      </c>
      <c r="BC52" s="10" t="s">
        <v>106</v>
      </c>
      <c r="BD52" s="6" t="s">
        <v>212</v>
      </c>
      <c r="BE52" s="10" t="s">
        <v>254</v>
      </c>
      <c r="BF52" s="59">
        <v>9.5</v>
      </c>
      <c r="BG52" s="6" t="s">
        <v>222</v>
      </c>
      <c r="BI52" s="6" t="str">
        <f>'Machine States'!$C52</f>
        <v>DC0819-407</v>
      </c>
      <c r="BJ52" s="6">
        <f>'Machine States'!$D52</f>
        <v>9.5</v>
      </c>
      <c r="BK52" s="6" t="str">
        <f>'Machine States'!$E52</f>
        <v>DC0819407S095</v>
      </c>
      <c r="BL52" s="6" t="str">
        <f>'Machine States'!$F52</f>
        <v>MNMAN00026</v>
      </c>
      <c r="BM52" s="6" t="str">
        <f>'Machine States'!$G52</f>
        <v>11M</v>
      </c>
      <c r="BN52" s="6">
        <f>'Machine States'!$H52</f>
        <v>0</v>
      </c>
      <c r="BO52" s="6">
        <f>'Machine States'!$I52</f>
        <v>0</v>
      </c>
      <c r="BP52" s="6">
        <f>'Machine States'!$J52</f>
        <v>1</v>
      </c>
      <c r="BQ52" s="6">
        <f>'Machine States'!$K52</f>
        <v>2</v>
      </c>
    </row>
    <row r="53" spans="2:69">
      <c r="B53" s="6">
        <v>51</v>
      </c>
      <c r="C53" s="6" t="str" cm="1">
        <f t="array" aca="1" ref="C53" ca="1">INDEX($BB$3:$BB$743,MATCH($D53&amp;$J53,$BC$3:$BC$743&amp;$BF$3:$BF$743,0))</f>
        <v>DJ5961001S120</v>
      </c>
      <c r="D53" s="23" t="str">
        <f ca="1">'3MSOrderInventory'!$S53</f>
        <v>DJ5961-001</v>
      </c>
      <c r="E53" s="6" t="s">
        <v>31</v>
      </c>
      <c r="F53" s="6" t="str">
        <f t="shared" ca="1" si="39"/>
        <v>MNMAN00049</v>
      </c>
      <c r="G53" s="58">
        <f ca="1">'3MSOrderInventory'!$T53</f>
        <v>44744</v>
      </c>
      <c r="H53" s="6">
        <f t="shared" ca="1" si="43"/>
        <v>19</v>
      </c>
      <c r="I53" s="10" t="str">
        <f t="shared" ca="1" si="40"/>
        <v>00A</v>
      </c>
      <c r="J53" s="10">
        <f ca="1">'3MSOrderInventory'!$U53</f>
        <v>12</v>
      </c>
      <c r="K53" s="10">
        <f ca="1">'3MSOrderInventory'!$V53</f>
        <v>24</v>
      </c>
      <c r="L53" s="10">
        <f ca="1">'3MSOrderInventory'!$W53</f>
        <v>173</v>
      </c>
      <c r="M53" s="22" cm="1">
        <f t="array" aca="1" ref="M53" ca="1">_xlfn.IFS(H53&lt;8,999,H53&lt;15,30,H53&lt;22,8,H53&lt;29,7,H53&lt;36,6,H53&lt;43,5,H53&lt;50,4,H53&lt;57,3,H53&lt;64,2,H53&lt;71,1,TRUE,0.1)</f>
        <v>8</v>
      </c>
      <c r="N53" s="22">
        <f t="shared" ca="1" si="20"/>
        <v>10</v>
      </c>
      <c r="O53" s="22" cm="1">
        <f t="array" aca="1" ref="O53" ca="1">_xlfn.IFS(L53&gt;431,10,L53&gt;287,7,L53&gt;143,4,L53&gt;0,1)</f>
        <v>4</v>
      </c>
      <c r="P53" s="42">
        <f t="shared" ca="1" si="44"/>
        <v>112</v>
      </c>
      <c r="Q53" s="42">
        <f t="shared" ca="1" si="21"/>
        <v>32</v>
      </c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BB53" s="6" t="s">
        <v>266</v>
      </c>
      <c r="BC53" s="10" t="s">
        <v>106</v>
      </c>
      <c r="BD53" s="6" t="s">
        <v>212</v>
      </c>
      <c r="BE53" s="10" t="s">
        <v>254</v>
      </c>
      <c r="BF53" s="59">
        <v>10</v>
      </c>
      <c r="BG53" s="6" t="s">
        <v>224</v>
      </c>
      <c r="BI53" s="6" t="str">
        <f>'Machine States'!$C53</f>
        <v>DC0819-407</v>
      </c>
      <c r="BJ53" s="6">
        <f>'Machine States'!$D53</f>
        <v>10</v>
      </c>
      <c r="BK53" s="6" t="str">
        <f>'Machine States'!$E53</f>
        <v>DC0819407S100</v>
      </c>
      <c r="BL53" s="6" t="str">
        <f>'Machine States'!$F53</f>
        <v>MNMAN00027</v>
      </c>
      <c r="BM53" s="6" t="str">
        <f>'Machine States'!$G53</f>
        <v>11M</v>
      </c>
      <c r="BN53" s="6">
        <f>'Machine States'!$H53</f>
        <v>0</v>
      </c>
      <c r="BO53" s="6">
        <f>'Machine States'!$I53</f>
        <v>0</v>
      </c>
      <c r="BP53" s="6">
        <f>'Machine States'!$J53</f>
        <v>1</v>
      </c>
      <c r="BQ53" s="6">
        <f>'Machine States'!$K53</f>
        <v>2</v>
      </c>
    </row>
    <row r="54" spans="2:69">
      <c r="B54" s="6">
        <v>52</v>
      </c>
      <c r="C54" s="6" t="str" cm="1">
        <f t="array" aca="1" ref="C54" ca="1">INDEX($BB$3:$BB$743,MATCH($D54&amp;$J54,$BC$3:$BC$743&amp;$BF$3:$BF$743,0))</f>
        <v>DJ5961001S125</v>
      </c>
      <c r="D54" s="23" t="str">
        <f ca="1">'3MSOrderInventory'!$S54</f>
        <v>DJ5961-001</v>
      </c>
      <c r="E54" s="6" t="s">
        <v>31</v>
      </c>
      <c r="F54" s="6" t="str">
        <f t="shared" ca="1" si="39"/>
        <v>MNMAN00049</v>
      </c>
      <c r="G54" s="58">
        <f ca="1">'3MSOrderInventory'!$T54</f>
        <v>44744</v>
      </c>
      <c r="H54" s="6">
        <f t="shared" ca="1" si="43"/>
        <v>19</v>
      </c>
      <c r="I54" s="10" t="str">
        <f t="shared" ca="1" si="40"/>
        <v>00A</v>
      </c>
      <c r="J54" s="10">
        <f ca="1">'3MSOrderInventory'!$U54</f>
        <v>12.5</v>
      </c>
      <c r="K54" s="10">
        <f ca="1">'3MSOrderInventory'!$V54</f>
        <v>12</v>
      </c>
      <c r="L54" s="10">
        <f ca="1">'3MSOrderInventory'!$W54</f>
        <v>137</v>
      </c>
      <c r="M54" s="22" cm="1">
        <f t="array" aca="1" ref="M54" ca="1">_xlfn.IFS(H54&lt;8,999,H54&lt;15,30,H54&lt;22,8,H54&lt;29,7,H54&lt;36,6,H54&lt;43,5,H54&lt;50,4,H54&lt;57,3,H54&lt;64,2,H54&lt;71,1,TRUE,0.1)</f>
        <v>8</v>
      </c>
      <c r="N54" s="22">
        <f t="shared" ca="1" si="20"/>
        <v>9</v>
      </c>
      <c r="O54" s="22" cm="1">
        <f t="array" aca="1" ref="O54" ca="1">_xlfn.IFS(L54&gt;431,10,L54&gt;287,7,L54&gt;143,4,L54&gt;0,1)</f>
        <v>1</v>
      </c>
      <c r="P54" s="42">
        <f t="shared" ca="1" si="44"/>
        <v>80</v>
      </c>
      <c r="Q54" s="42">
        <f t="shared" ca="1" si="21"/>
        <v>46</v>
      </c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BB54" s="6" t="s">
        <v>267</v>
      </c>
      <c r="BC54" s="10" t="s">
        <v>106</v>
      </c>
      <c r="BD54" s="6" t="s">
        <v>212</v>
      </c>
      <c r="BE54" s="10" t="s">
        <v>254</v>
      </c>
      <c r="BF54" s="59">
        <v>10.5</v>
      </c>
      <c r="BG54" s="6" t="s">
        <v>224</v>
      </c>
      <c r="BI54" s="6" t="str">
        <f>'Machine States'!$C54</f>
        <v>DC0819-407</v>
      </c>
      <c r="BJ54" s="6">
        <f>'Machine States'!$D54</f>
        <v>10.5</v>
      </c>
      <c r="BK54" s="6" t="str">
        <f>'Machine States'!$E54</f>
        <v>DC0819407S105</v>
      </c>
      <c r="BL54" s="6" t="str">
        <f>'Machine States'!$F54</f>
        <v>MNMAN00027</v>
      </c>
      <c r="BM54" s="6" t="str">
        <f>'Machine States'!$G54</f>
        <v>11M</v>
      </c>
      <c r="BN54" s="6">
        <f>'Machine States'!$H54</f>
        <v>0</v>
      </c>
      <c r="BO54" s="6">
        <f>'Machine States'!$I54</f>
        <v>0</v>
      </c>
      <c r="BP54" s="6">
        <f>'Machine States'!$J54</f>
        <v>0</v>
      </c>
      <c r="BQ54" s="6">
        <f>'Machine States'!$K54</f>
        <v>1</v>
      </c>
    </row>
    <row r="55" spans="2:69">
      <c r="B55" s="6">
        <v>53</v>
      </c>
      <c r="C55" s="6" t="str" cm="1">
        <f t="array" aca="1" ref="C55" ca="1">INDEX($BB$3:$BB$743,MATCH($D55&amp;$J55,$BC$3:$BC$743&amp;$BF$3:$BF$743,0))</f>
        <v>DJ5961001S130</v>
      </c>
      <c r="D55" s="23" t="str">
        <f ca="1">'3MSOrderInventory'!$S55</f>
        <v>DJ5961-001</v>
      </c>
      <c r="E55" s="6" t="s">
        <v>31</v>
      </c>
      <c r="F55" s="6" t="str">
        <f t="shared" ca="1" si="39"/>
        <v>MNMAN00050</v>
      </c>
      <c r="G55" s="58">
        <f ca="1">'3MSOrderInventory'!$T55</f>
        <v>44744</v>
      </c>
      <c r="H55" s="6">
        <f t="shared" ca="1" si="43"/>
        <v>19</v>
      </c>
      <c r="I55" s="10" t="str">
        <f t="shared" ca="1" si="40"/>
        <v>00A</v>
      </c>
      <c r="J55" s="10">
        <f ca="1">'3MSOrderInventory'!$U55</f>
        <v>13</v>
      </c>
      <c r="K55" s="10">
        <f ca="1">'3MSOrderInventory'!$V55</f>
        <v>12</v>
      </c>
      <c r="L55" s="10">
        <f ca="1">'3MSOrderInventory'!$W55</f>
        <v>59</v>
      </c>
      <c r="M55" s="22" cm="1">
        <f t="array" aca="1" ref="M55" ca="1">_xlfn.IFS(H55&lt;8,999,H55&lt;15,30,H55&lt;22,8,H55&lt;29,7,H55&lt;36,6,H55&lt;43,5,H55&lt;50,4,H55&lt;57,3,H55&lt;64,2,H55&lt;71,1,TRUE,0.1)</f>
        <v>8</v>
      </c>
      <c r="N55" s="22">
        <f t="shared" ca="1" si="20"/>
        <v>5</v>
      </c>
      <c r="O55" s="22" cm="1">
        <f t="array" aca="1" ref="O55" ca="1">_xlfn.IFS(L55&gt;431,10,L55&gt;287,7,L55&gt;143,4,L55&gt;0,1)</f>
        <v>1</v>
      </c>
      <c r="P55" s="42">
        <f t="shared" ca="1" si="44"/>
        <v>48</v>
      </c>
      <c r="Q55" s="42">
        <f t="shared" ca="1" si="21"/>
        <v>70</v>
      </c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BB55" s="6" t="s">
        <v>268</v>
      </c>
      <c r="BC55" s="10" t="s">
        <v>106</v>
      </c>
      <c r="BD55" s="6" t="s">
        <v>212</v>
      </c>
      <c r="BE55" s="10" t="s">
        <v>254</v>
      </c>
      <c r="BF55" s="59">
        <v>11</v>
      </c>
      <c r="BG55" s="6" t="s">
        <v>227</v>
      </c>
      <c r="BI55" s="6" t="str">
        <f>'Machine States'!$C55</f>
        <v>DC0819-407</v>
      </c>
      <c r="BJ55" s="6">
        <f>'Machine States'!$D55</f>
        <v>11</v>
      </c>
      <c r="BK55" s="6" t="str">
        <f>'Machine States'!$E55</f>
        <v>DC0819407S110</v>
      </c>
      <c r="BL55" s="6" t="str">
        <f>'Machine States'!$F55</f>
        <v>MNMAN00028</v>
      </c>
      <c r="BM55" s="6" t="str">
        <f>'Machine States'!$G55</f>
        <v>11M</v>
      </c>
      <c r="BN55" s="6">
        <f>'Machine States'!$H55</f>
        <v>0</v>
      </c>
      <c r="BO55" s="6">
        <f>'Machine States'!$I55</f>
        <v>0</v>
      </c>
      <c r="BP55" s="6">
        <f>'Machine States'!$J55</f>
        <v>1</v>
      </c>
      <c r="BQ55" s="6">
        <f>'Machine States'!$K55</f>
        <v>2</v>
      </c>
    </row>
    <row r="56" spans="2:69">
      <c r="B56" s="6">
        <v>54</v>
      </c>
      <c r="C56" s="6" t="str" cm="1">
        <f t="array" aca="1" ref="C56" ca="1">INDEX($BB$3:$BB$743,MATCH($D56&amp;$J56,$BC$3:$BC$743&amp;$BF$3:$BF$743,0))</f>
        <v>CV0852004S070</v>
      </c>
      <c r="D56" s="23" t="str">
        <f ca="1">'3MSOrderInventory'!$S56</f>
        <v>CV0852-004</v>
      </c>
      <c r="E56" s="6" t="s">
        <v>31</v>
      </c>
      <c r="F56" s="6" t="str">
        <f t="shared" ca="1" si="39"/>
        <v>MNMAN00034</v>
      </c>
      <c r="G56" s="58">
        <f ca="1">'3MSOrderInventory'!$T56</f>
        <v>44744</v>
      </c>
      <c r="H56" s="6">
        <f t="shared" ca="1" si="43"/>
        <v>19</v>
      </c>
      <c r="I56" s="10" t="str">
        <f t="shared" ca="1" si="40"/>
        <v>00A</v>
      </c>
      <c r="J56" s="10">
        <f ca="1">'3MSOrderInventory'!$U56</f>
        <v>7</v>
      </c>
      <c r="K56" s="10">
        <f ca="1">'3MSOrderInventory'!$V56</f>
        <v>480</v>
      </c>
      <c r="L56" s="10">
        <f ca="1">'3MSOrderInventory'!$W56</f>
        <v>168</v>
      </c>
      <c r="M56" s="22" cm="1">
        <f t="array" aca="1" ref="M56" ca="1">_xlfn.IFS(H56&lt;8,999,H56&lt;15,30,H56&lt;22,8,H56&lt;29,7,H56&lt;36,6,H56&lt;43,5,H56&lt;50,4,H56&lt;57,3,H56&lt;64,2,H56&lt;71,1,TRUE,0.1)</f>
        <v>8</v>
      </c>
      <c r="N56" s="22">
        <f t="shared" ca="1" si="20"/>
        <v>6</v>
      </c>
      <c r="O56" s="22" cm="1">
        <f t="array" aca="1" ref="O56" ca="1">_xlfn.IFS(L56&gt;431,10,L56&gt;287,7,L56&gt;143,4,L56&gt;0,1)</f>
        <v>4</v>
      </c>
      <c r="P56" s="42">
        <f t="shared" ca="1" si="44"/>
        <v>80</v>
      </c>
      <c r="Q56" s="42">
        <f t="shared" ca="1" si="21"/>
        <v>46</v>
      </c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BB56" s="6" t="s">
        <v>269</v>
      </c>
      <c r="BC56" s="10" t="s">
        <v>106</v>
      </c>
      <c r="BD56" s="6" t="s">
        <v>212</v>
      </c>
      <c r="BE56" s="10" t="s">
        <v>254</v>
      </c>
      <c r="BF56" s="59">
        <v>11.5</v>
      </c>
      <c r="BG56" s="6" t="s">
        <v>227</v>
      </c>
      <c r="BI56" s="6" t="str">
        <f>'Machine States'!$C56</f>
        <v>DC0819-407</v>
      </c>
      <c r="BJ56" s="6">
        <f>'Machine States'!$D56</f>
        <v>11.5</v>
      </c>
      <c r="BK56" s="6" t="str">
        <f>'Machine States'!$E56</f>
        <v>DC0819407S115</v>
      </c>
      <c r="BL56" s="6" t="str">
        <f>'Machine States'!$F56</f>
        <v>MNMAN00028</v>
      </c>
      <c r="BM56" s="6" t="str">
        <f>'Machine States'!$G56</f>
        <v>11M</v>
      </c>
      <c r="BN56" s="6">
        <f>'Machine States'!$H56</f>
        <v>0</v>
      </c>
      <c r="BO56" s="6">
        <f>'Machine States'!$I56</f>
        <v>0</v>
      </c>
      <c r="BP56" s="6">
        <f>'Machine States'!$J56</f>
        <v>0</v>
      </c>
      <c r="BQ56" s="6">
        <f>'Machine States'!$K56</f>
        <v>1</v>
      </c>
    </row>
    <row r="57" spans="2:69">
      <c r="B57" s="6">
        <v>55</v>
      </c>
      <c r="C57" s="6" t="str" cm="1">
        <f t="array" aca="1" ref="C57" ca="1">INDEX($BB$3:$BB$743,MATCH($D57&amp;$J57,$BC$3:$BC$743&amp;$BF$3:$BF$743,0))</f>
        <v>CV0852004S080</v>
      </c>
      <c r="D57" s="23" t="str">
        <f ca="1">'3MSOrderInventory'!$S57</f>
        <v>CV0852-004</v>
      </c>
      <c r="E57" s="6" t="s">
        <v>31</v>
      </c>
      <c r="F57" s="6" t="str">
        <f t="shared" ca="1" si="39"/>
        <v>MNMAN00035</v>
      </c>
      <c r="G57" s="58">
        <f ca="1">'3MSOrderInventory'!$T57</f>
        <v>44744</v>
      </c>
      <c r="H57" s="6">
        <f t="shared" ca="1" si="43"/>
        <v>19</v>
      </c>
      <c r="I57" s="10" t="str">
        <f t="shared" ca="1" si="40"/>
        <v>00A</v>
      </c>
      <c r="J57" s="10">
        <f ca="1">'3MSOrderInventory'!$U57</f>
        <v>8</v>
      </c>
      <c r="K57" s="10">
        <f ca="1">'3MSOrderInventory'!$V57</f>
        <v>888</v>
      </c>
      <c r="L57" s="10">
        <f ca="1">'3MSOrderInventory'!$W57</f>
        <v>228</v>
      </c>
      <c r="M57" s="22" cm="1">
        <f t="array" aca="1" ref="M57" ca="1">_xlfn.IFS(H57&lt;8,999,H57&lt;15,30,H57&lt;22,8,H57&lt;29,7,H57&lt;36,6,H57&lt;43,5,H57&lt;50,4,H57&lt;57,3,H57&lt;64,2,H57&lt;71,1,TRUE,0.1)</f>
        <v>8</v>
      </c>
      <c r="N57" s="22">
        <f t="shared" ca="1" si="20"/>
        <v>6</v>
      </c>
      <c r="O57" s="22" cm="1">
        <f t="array" aca="1" ref="O57" ca="1">_xlfn.IFS(L57&gt;431,10,L57&gt;287,7,L57&gt;143,4,L57&gt;0,1)</f>
        <v>4</v>
      </c>
      <c r="P57" s="42">
        <f t="shared" ca="1" si="44"/>
        <v>80</v>
      </c>
      <c r="Q57" s="42">
        <f t="shared" ca="1" si="21"/>
        <v>46</v>
      </c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BB57" s="6" t="s">
        <v>270</v>
      </c>
      <c r="BC57" s="10" t="s">
        <v>106</v>
      </c>
      <c r="BD57" s="6" t="s">
        <v>212</v>
      </c>
      <c r="BE57" s="10" t="s">
        <v>254</v>
      </c>
      <c r="BF57" s="59">
        <v>12</v>
      </c>
      <c r="BG57" s="6" t="s">
        <v>230</v>
      </c>
      <c r="BI57" s="6" t="str">
        <f>'Machine States'!$C57</f>
        <v>DC0819-407</v>
      </c>
      <c r="BJ57" s="6">
        <f>'Machine States'!$D57</f>
        <v>12</v>
      </c>
      <c r="BK57" s="6" t="str">
        <f>'Machine States'!$E57</f>
        <v>DC0819407S120</v>
      </c>
      <c r="BL57" s="6" t="str">
        <f>'Machine States'!$F57</f>
        <v>MNMAN00029</v>
      </c>
      <c r="BM57" s="6" t="str">
        <f>'Machine States'!$G57</f>
        <v>11M</v>
      </c>
      <c r="BN57" s="6">
        <f>'Machine States'!$H57</f>
        <v>0</v>
      </c>
      <c r="BO57" s="6">
        <f>'Machine States'!$I57</f>
        <v>0</v>
      </c>
      <c r="BP57" s="6">
        <f>'Machine States'!$J57</f>
        <v>1</v>
      </c>
      <c r="BQ57" s="6">
        <f>'Machine States'!$K57</f>
        <v>2</v>
      </c>
    </row>
    <row r="58" spans="2:69">
      <c r="B58" s="6">
        <v>56</v>
      </c>
      <c r="C58" s="6" t="str" cm="1">
        <f t="array" aca="1" ref="C58" ca="1">INDEX($BB$3:$BB$743,MATCH($D58&amp;$J58,$BC$3:$BC$743&amp;$BF$3:$BF$743,0))</f>
        <v>CV0852004S085</v>
      </c>
      <c r="D58" s="23" t="str">
        <f ca="1">'3MSOrderInventory'!$S58</f>
        <v>CV0852-004</v>
      </c>
      <c r="E58" s="6" t="s">
        <v>31</v>
      </c>
      <c r="F58" s="6" t="str">
        <f t="shared" ca="1" si="39"/>
        <v>MNMAN00035</v>
      </c>
      <c r="G58" s="58">
        <f ca="1">'3MSOrderInventory'!$T58</f>
        <v>44744</v>
      </c>
      <c r="H58" s="6">
        <f t="shared" ca="1" si="43"/>
        <v>19</v>
      </c>
      <c r="I58" s="10" t="str">
        <f t="shared" ca="1" si="40"/>
        <v>00A</v>
      </c>
      <c r="J58" s="10">
        <f ca="1">'3MSOrderInventory'!$U58</f>
        <v>8.5</v>
      </c>
      <c r="K58" s="10">
        <f ca="1">'3MSOrderInventory'!$V58</f>
        <v>960</v>
      </c>
      <c r="L58" s="10">
        <f ca="1">'3MSOrderInventory'!$W58</f>
        <v>288</v>
      </c>
      <c r="M58" s="22" cm="1">
        <f t="array" aca="1" ref="M58" ca="1">_xlfn.IFS(H58&lt;8,999,H58&lt;15,30,H58&lt;22,8,H58&lt;29,7,H58&lt;36,6,H58&lt;43,5,H58&lt;50,4,H58&lt;57,3,H58&lt;64,2,H58&lt;71,1,TRUE,0.1)</f>
        <v>8</v>
      </c>
      <c r="N58" s="22">
        <f t="shared" ca="1" si="20"/>
        <v>5</v>
      </c>
      <c r="O58" s="22" cm="1">
        <f t="array" aca="1" ref="O58" ca="1">_xlfn.IFS(L58&gt;431,10,L58&gt;287,7,L58&gt;143,4,L58&gt;0,1)</f>
        <v>7</v>
      </c>
      <c r="P58" s="42">
        <f t="shared" ca="1" si="44"/>
        <v>96</v>
      </c>
      <c r="Q58" s="42">
        <f t="shared" ca="1" si="21"/>
        <v>42</v>
      </c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BB58" s="6" t="s">
        <v>271</v>
      </c>
      <c r="BC58" s="10" t="s">
        <v>106</v>
      </c>
      <c r="BD58" s="6" t="s">
        <v>212</v>
      </c>
      <c r="BE58" s="10" t="s">
        <v>254</v>
      </c>
      <c r="BF58" s="59">
        <v>12.5</v>
      </c>
      <c r="BG58" s="6" t="s">
        <v>230</v>
      </c>
      <c r="BI58" s="6" t="str">
        <f>'Machine States'!$C58</f>
        <v>DC0819-407</v>
      </c>
      <c r="BJ58" s="6">
        <f>'Machine States'!$D58</f>
        <v>12.5</v>
      </c>
      <c r="BK58" s="6" t="str">
        <f>'Machine States'!$E58</f>
        <v>DC0819407S125</v>
      </c>
      <c r="BL58" s="6" t="str">
        <f>'Machine States'!$F58</f>
        <v>MNMAN00029</v>
      </c>
      <c r="BM58" s="6" t="str">
        <f>'Machine States'!$G58</f>
        <v>11M</v>
      </c>
      <c r="BN58" s="6">
        <f>'Machine States'!$H58</f>
        <v>0</v>
      </c>
      <c r="BO58" s="6">
        <f>'Machine States'!$I58</f>
        <v>0</v>
      </c>
      <c r="BP58" s="6">
        <f>'Machine States'!$J58</f>
        <v>0</v>
      </c>
      <c r="BQ58" s="6">
        <f>'Machine States'!$K58</f>
        <v>1</v>
      </c>
    </row>
    <row r="59" spans="2:69">
      <c r="B59" s="6">
        <v>57</v>
      </c>
      <c r="C59" s="6" t="str" cm="1">
        <f t="array" aca="1" ref="C59" ca="1">INDEX($BB$3:$BB$743,MATCH($D59&amp;$J59,$BC$3:$BC$743&amp;$BF$3:$BF$743,0))</f>
        <v>CV0852004S090</v>
      </c>
      <c r="D59" s="23" t="str">
        <f ca="1">'3MSOrderInventory'!$S59</f>
        <v>CV0852-004</v>
      </c>
      <c r="E59" s="6" t="s">
        <v>31</v>
      </c>
      <c r="F59" s="6" t="str">
        <f t="shared" ca="1" si="39"/>
        <v>MNMAN00036</v>
      </c>
      <c r="G59" s="58">
        <f ca="1">'3MSOrderInventory'!$T59</f>
        <v>44744</v>
      </c>
      <c r="H59" s="6">
        <f t="shared" ca="1" si="43"/>
        <v>19</v>
      </c>
      <c r="I59" s="10" t="str">
        <f t="shared" ca="1" si="40"/>
        <v>00A</v>
      </c>
      <c r="J59" s="10">
        <f ca="1">'3MSOrderInventory'!$U59</f>
        <v>9</v>
      </c>
      <c r="K59" s="10">
        <f ca="1">'3MSOrderInventory'!$V59</f>
        <v>804</v>
      </c>
      <c r="L59" s="10">
        <f ca="1">'3MSOrderInventory'!$W59</f>
        <v>216</v>
      </c>
      <c r="M59" s="22" cm="1">
        <f t="array" aca="1" ref="M59" ca="1">_xlfn.IFS(H59&lt;8,999,H59&lt;15,30,H59&lt;22,8,H59&lt;29,7,H59&lt;36,6,H59&lt;43,5,H59&lt;50,4,H59&lt;57,3,H59&lt;64,2,H59&lt;71,1,TRUE,0.1)</f>
        <v>8</v>
      </c>
      <c r="N59" s="22">
        <f t="shared" ca="1" si="20"/>
        <v>6</v>
      </c>
      <c r="O59" s="22" cm="1">
        <f t="array" aca="1" ref="O59" ca="1">_xlfn.IFS(L59&gt;431,10,L59&gt;287,7,L59&gt;143,4,L59&gt;0,1)</f>
        <v>4</v>
      </c>
      <c r="P59" s="42">
        <f t="shared" ca="1" si="44"/>
        <v>80</v>
      </c>
      <c r="Q59" s="42">
        <f t="shared" ca="1" si="21"/>
        <v>46</v>
      </c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BB59" s="6" t="s">
        <v>272</v>
      </c>
      <c r="BC59" s="10" t="s">
        <v>106</v>
      </c>
      <c r="BD59" s="6" t="s">
        <v>212</v>
      </c>
      <c r="BE59" s="10" t="s">
        <v>254</v>
      </c>
      <c r="BF59" s="59">
        <v>13</v>
      </c>
      <c r="BG59" s="6" t="s">
        <v>233</v>
      </c>
      <c r="BI59" s="6" t="str">
        <f>'Machine States'!$C59</f>
        <v>DC0819-407</v>
      </c>
      <c r="BJ59" s="6">
        <f>'Machine States'!$D59</f>
        <v>13</v>
      </c>
      <c r="BK59" s="6" t="str">
        <f>'Machine States'!$E59</f>
        <v>DC0819407S130</v>
      </c>
      <c r="BL59" s="6" t="str">
        <f>'Machine States'!$F59</f>
        <v>MNMAN00030</v>
      </c>
      <c r="BM59" s="6" t="str">
        <f>'Machine States'!$G59</f>
        <v>11M</v>
      </c>
      <c r="BN59" s="6">
        <f>'Machine States'!$H59</f>
        <v>0</v>
      </c>
      <c r="BO59" s="6">
        <f>'Machine States'!$I59</f>
        <v>0</v>
      </c>
      <c r="BP59" s="6">
        <f>'Machine States'!$J59</f>
        <v>0</v>
      </c>
      <c r="BQ59" s="6">
        <f>'Machine States'!$K59</f>
        <v>1</v>
      </c>
    </row>
    <row r="60" spans="2:69">
      <c r="B60" s="6">
        <v>58</v>
      </c>
      <c r="C60" s="6" t="str" cm="1">
        <f t="array" aca="1" ref="C60" ca="1">INDEX($BB$3:$BB$743,MATCH($D60&amp;$J60,$BC$3:$BC$743&amp;$BF$3:$BF$743,0))</f>
        <v>CV0852004S095</v>
      </c>
      <c r="D60" s="23" t="str">
        <f ca="1">'3MSOrderInventory'!$S60</f>
        <v>CV0852-004</v>
      </c>
      <c r="E60" s="6" t="s">
        <v>31</v>
      </c>
      <c r="F60" s="6" t="str">
        <f t="shared" ca="1" si="39"/>
        <v>MNMAN00036</v>
      </c>
      <c r="G60" s="58">
        <f ca="1">'3MSOrderInventory'!$T60</f>
        <v>44744</v>
      </c>
      <c r="H60" s="6">
        <f t="shared" ca="1" si="43"/>
        <v>19</v>
      </c>
      <c r="I60" s="10" t="str">
        <f t="shared" ca="1" si="40"/>
        <v>00A</v>
      </c>
      <c r="J60" s="10">
        <f ca="1">'3MSOrderInventory'!$U60</f>
        <v>9.5</v>
      </c>
      <c r="K60" s="10">
        <f ca="1">'3MSOrderInventory'!$V60</f>
        <v>1128</v>
      </c>
      <c r="L60" s="10">
        <f ca="1">'3MSOrderInventory'!$W60</f>
        <v>372</v>
      </c>
      <c r="M60" s="22" cm="1">
        <f t="array" aca="1" ref="M60" ca="1">_xlfn.IFS(H60&lt;8,999,H60&lt;15,30,H60&lt;22,8,H60&lt;29,7,H60&lt;36,6,H60&lt;43,5,H60&lt;50,4,H60&lt;57,3,H60&lt;64,2,H60&lt;71,1,TRUE,0.1)</f>
        <v>8</v>
      </c>
      <c r="N60" s="22">
        <f t="shared" ca="1" si="20"/>
        <v>6</v>
      </c>
      <c r="O60" s="22" cm="1">
        <f t="array" aca="1" ref="O60" ca="1">_xlfn.IFS(L60&gt;431,10,L60&gt;287,7,L60&gt;143,4,L60&gt;0,1)</f>
        <v>7</v>
      </c>
      <c r="P60" s="42">
        <f t="shared" ca="1" si="44"/>
        <v>104</v>
      </c>
      <c r="Q60" s="42">
        <f t="shared" ca="1" si="21"/>
        <v>35</v>
      </c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BB60" s="6" t="s">
        <v>273</v>
      </c>
      <c r="BC60" s="10" t="s">
        <v>29</v>
      </c>
      <c r="BD60" s="6" t="s">
        <v>212</v>
      </c>
      <c r="BE60" s="10" t="s">
        <v>274</v>
      </c>
      <c r="BF60" s="59">
        <v>4</v>
      </c>
      <c r="BG60" s="6" t="s">
        <v>187</v>
      </c>
      <c r="BI60" s="6" t="str">
        <f>'Machine States'!$C60</f>
        <v>DJ5963-780</v>
      </c>
      <c r="BJ60" s="6">
        <f>'Machine States'!$D60</f>
        <v>4</v>
      </c>
      <c r="BK60" s="6" t="str">
        <f>'Machine States'!$E60</f>
        <v>DJ5963780S040</v>
      </c>
      <c r="BL60" s="6" t="str">
        <f>'Machine States'!$F60</f>
        <v>MNMAN00041</v>
      </c>
      <c r="BM60" s="6" t="str">
        <f>'Machine States'!$G60</f>
        <v>79S</v>
      </c>
      <c r="BN60" s="6">
        <f>'Machine States'!$H60</f>
        <v>1</v>
      </c>
      <c r="BO60" s="6">
        <f>'Machine States'!$I60</f>
        <v>0</v>
      </c>
      <c r="BP60" s="6">
        <f>'Machine States'!$J60</f>
        <v>0</v>
      </c>
      <c r="BQ60" s="6">
        <f>'Machine States'!$K60</f>
        <v>5</v>
      </c>
    </row>
    <row r="61" spans="2:69">
      <c r="B61" s="6">
        <v>59</v>
      </c>
      <c r="C61" s="6" t="str" cm="1">
        <f t="array" aca="1" ref="C61" ca="1">INDEX($BB$3:$BB$743,MATCH($D61&amp;$J61,$BC$3:$BC$743&amp;$BF$3:$BF$743,0))</f>
        <v>CV0852004S100</v>
      </c>
      <c r="D61" s="23" t="str">
        <f ca="1">'3MSOrderInventory'!$S61</f>
        <v>CV0852-004</v>
      </c>
      <c r="E61" s="6" t="s">
        <v>31</v>
      </c>
      <c r="F61" s="6" t="str">
        <f t="shared" ca="1" si="39"/>
        <v>MNMAN00037</v>
      </c>
      <c r="G61" s="58">
        <f ca="1">'3MSOrderInventory'!$T61</f>
        <v>44744</v>
      </c>
      <c r="H61" s="6">
        <f t="shared" ca="1" si="43"/>
        <v>19</v>
      </c>
      <c r="I61" s="10" t="str">
        <f t="shared" ca="1" si="40"/>
        <v>00A</v>
      </c>
      <c r="J61" s="10">
        <f ca="1">'3MSOrderInventory'!$U61</f>
        <v>10</v>
      </c>
      <c r="K61" s="10">
        <f ca="1">'3MSOrderInventory'!$V61</f>
        <v>1044</v>
      </c>
      <c r="L61" s="10">
        <f ca="1">'3MSOrderInventory'!$W61</f>
        <v>324</v>
      </c>
      <c r="M61" s="22" cm="1">
        <f t="array" aca="1" ref="M61" ca="1">_xlfn.IFS(H61&lt;8,999,H61&lt;15,30,H61&lt;22,8,H61&lt;29,7,H61&lt;36,6,H61&lt;43,5,H61&lt;50,4,H61&lt;57,3,H61&lt;64,2,H61&lt;71,1,TRUE,0.1)</f>
        <v>8</v>
      </c>
      <c r="N61" s="22">
        <f t="shared" ca="1" si="20"/>
        <v>6</v>
      </c>
      <c r="O61" s="22" cm="1">
        <f t="array" aca="1" ref="O61" ca="1">_xlfn.IFS(L61&gt;431,10,L61&gt;287,7,L61&gt;143,4,L61&gt;0,1)</f>
        <v>7</v>
      </c>
      <c r="P61" s="42">
        <f t="shared" ca="1" si="44"/>
        <v>104</v>
      </c>
      <c r="Q61" s="42">
        <f t="shared" ca="1" si="21"/>
        <v>35</v>
      </c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BB61" s="6" t="s">
        <v>275</v>
      </c>
      <c r="BC61" s="10" t="s">
        <v>29</v>
      </c>
      <c r="BD61" s="6" t="s">
        <v>212</v>
      </c>
      <c r="BE61" s="10" t="s">
        <v>274</v>
      </c>
      <c r="BF61" s="59">
        <v>4.5</v>
      </c>
      <c r="BG61" s="6" t="s">
        <v>187</v>
      </c>
      <c r="BI61" s="6" t="str">
        <f>'Machine States'!$C61</f>
        <v>DJ5963-780</v>
      </c>
      <c r="BJ61" s="6">
        <f>'Machine States'!$D61</f>
        <v>4.5</v>
      </c>
      <c r="BK61" s="6" t="str">
        <f>'Machine States'!$E61</f>
        <v>DJ5963780S045</v>
      </c>
      <c r="BL61" s="6" t="str">
        <f>'Machine States'!$F61</f>
        <v>MNMAN00041</v>
      </c>
      <c r="BM61" s="6" t="str">
        <f>'Machine States'!$G61</f>
        <v>79S</v>
      </c>
      <c r="BN61" s="6">
        <f>'Machine States'!$H61</f>
        <v>1</v>
      </c>
      <c r="BO61" s="6">
        <f>'Machine States'!$I61</f>
        <v>0</v>
      </c>
      <c r="BP61" s="6">
        <f>'Machine States'!$J61</f>
        <v>0</v>
      </c>
      <c r="BQ61" s="6">
        <f>'Machine States'!$K61</f>
        <v>5</v>
      </c>
    </row>
    <row r="62" spans="2:69">
      <c r="B62" s="6">
        <v>60</v>
      </c>
      <c r="C62" s="6" t="str" cm="1">
        <f t="array" aca="1" ref="C62" ca="1">INDEX($BB$3:$BB$743,MATCH($D62&amp;$J62,$BC$3:$BC$743&amp;$BF$3:$BF$743,0))</f>
        <v>CV0852004S105</v>
      </c>
      <c r="D62" s="23" t="str">
        <f ca="1">'3MSOrderInventory'!$S62</f>
        <v>CV0852-004</v>
      </c>
      <c r="E62" s="6" t="s">
        <v>31</v>
      </c>
      <c r="F62" s="6" t="str">
        <f t="shared" ca="1" si="39"/>
        <v>MNMAN00037</v>
      </c>
      <c r="G62" s="58">
        <f ca="1">'3MSOrderInventory'!$T62</f>
        <v>44744</v>
      </c>
      <c r="H62" s="6">
        <f t="shared" ca="1" si="43"/>
        <v>19</v>
      </c>
      <c r="I62" s="10" t="str">
        <f t="shared" ca="1" si="40"/>
        <v>00A</v>
      </c>
      <c r="J62" s="10">
        <f ca="1">'3MSOrderInventory'!$U62</f>
        <v>10.5</v>
      </c>
      <c r="K62" s="10">
        <f ca="1">'3MSOrderInventory'!$V62</f>
        <v>480</v>
      </c>
      <c r="L62" s="10">
        <f ca="1">'3MSOrderInventory'!$W62</f>
        <v>192</v>
      </c>
      <c r="M62" s="22" cm="1">
        <f t="array" aca="1" ref="M62" ca="1">_xlfn.IFS(H62&lt;8,999,H62&lt;15,30,H62&lt;22,8,H62&lt;29,7,H62&lt;36,6,H62&lt;43,5,H62&lt;50,4,H62&lt;57,3,H62&lt;64,2,H62&lt;71,1,TRUE,0.1)</f>
        <v>8</v>
      </c>
      <c r="N62" s="22">
        <f t="shared" ca="1" si="20"/>
        <v>5</v>
      </c>
      <c r="O62" s="22" cm="1">
        <f t="array" aca="1" ref="O62" ca="1">_xlfn.IFS(L62&gt;431,10,L62&gt;287,7,L62&gt;143,4,L62&gt;0,1)</f>
        <v>4</v>
      </c>
      <c r="P62" s="42">
        <f t="shared" ca="1" si="44"/>
        <v>72</v>
      </c>
      <c r="Q62" s="42">
        <f t="shared" ca="1" si="21"/>
        <v>57</v>
      </c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BB62" s="6" t="s">
        <v>276</v>
      </c>
      <c r="BC62" s="10" t="s">
        <v>29</v>
      </c>
      <c r="BD62" s="6" t="s">
        <v>212</v>
      </c>
      <c r="BE62" s="10" t="s">
        <v>274</v>
      </c>
      <c r="BF62" s="59">
        <v>5</v>
      </c>
      <c r="BG62" s="6" t="s">
        <v>188</v>
      </c>
      <c r="BI62" s="6" t="str">
        <f>'Machine States'!$C62</f>
        <v>DJ5963-780</v>
      </c>
      <c r="BJ62" s="6">
        <f>'Machine States'!$D62</f>
        <v>5</v>
      </c>
      <c r="BK62" s="6" t="str">
        <f>'Machine States'!$E62</f>
        <v>DJ5963780S050</v>
      </c>
      <c r="BL62" s="6" t="str">
        <f>'Machine States'!$F62</f>
        <v>MNMAN00042</v>
      </c>
      <c r="BM62" s="6" t="str">
        <f>'Machine States'!$G62</f>
        <v>79S</v>
      </c>
      <c r="BN62" s="6">
        <f>'Machine States'!$H62</f>
        <v>1</v>
      </c>
      <c r="BO62" s="6">
        <f>'Machine States'!$I62</f>
        <v>0</v>
      </c>
      <c r="BP62" s="6">
        <f>'Machine States'!$J62</f>
        <v>0</v>
      </c>
      <c r="BQ62" s="6">
        <f>'Machine States'!$K62</f>
        <v>5</v>
      </c>
    </row>
    <row r="63" spans="2:69">
      <c r="B63" s="6">
        <v>61</v>
      </c>
      <c r="C63" s="6" t="str" cm="1">
        <f t="array" aca="1" ref="C63" ca="1">INDEX($BB$3:$BB$743,MATCH($D63&amp;$J63,$BC$3:$BC$743&amp;$BF$3:$BF$743,0))</f>
        <v>CV0852004S110</v>
      </c>
      <c r="D63" s="23" t="str">
        <f ca="1">'3MSOrderInventory'!$S63</f>
        <v>CV0852-004</v>
      </c>
      <c r="E63" s="6" t="s">
        <v>31</v>
      </c>
      <c r="F63" s="6" t="str">
        <f t="shared" ca="1" si="39"/>
        <v>MNMAN00038</v>
      </c>
      <c r="G63" s="58">
        <f ca="1">'3MSOrderInventory'!$T63</f>
        <v>44744</v>
      </c>
      <c r="H63" s="6">
        <f t="shared" ca="1" si="43"/>
        <v>19</v>
      </c>
      <c r="I63" s="10" t="str">
        <f t="shared" ca="1" si="40"/>
        <v>00A</v>
      </c>
      <c r="J63" s="10">
        <f ca="1">'3MSOrderInventory'!$U63</f>
        <v>11</v>
      </c>
      <c r="K63" s="10">
        <f ca="1">'3MSOrderInventory'!$V63</f>
        <v>804</v>
      </c>
      <c r="L63" s="10">
        <f ca="1">'3MSOrderInventory'!$W63</f>
        <v>378</v>
      </c>
      <c r="M63" s="22" cm="1">
        <f t="array" aca="1" ref="M63" ca="1">_xlfn.IFS(H63&lt;8,999,H63&lt;15,30,H63&lt;22,8,H63&lt;29,7,H63&lt;36,6,H63&lt;43,5,H63&lt;50,4,H63&lt;57,3,H63&lt;64,2,H63&lt;71,1,TRUE,0.1)</f>
        <v>8</v>
      </c>
      <c r="N63" s="22">
        <f t="shared" ca="1" si="20"/>
        <v>6</v>
      </c>
      <c r="O63" s="22" cm="1">
        <f t="array" aca="1" ref="O63" ca="1">_xlfn.IFS(L63&gt;431,10,L63&gt;287,7,L63&gt;143,4,L63&gt;0,1)</f>
        <v>7</v>
      </c>
      <c r="P63" s="42">
        <f t="shared" ca="1" si="44"/>
        <v>104</v>
      </c>
      <c r="Q63" s="42">
        <f t="shared" ca="1" si="21"/>
        <v>35</v>
      </c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BB63" s="6" t="s">
        <v>277</v>
      </c>
      <c r="BC63" s="10" t="s">
        <v>29</v>
      </c>
      <c r="BD63" s="6" t="s">
        <v>212</v>
      </c>
      <c r="BE63" s="10" t="s">
        <v>274</v>
      </c>
      <c r="BF63" s="59">
        <v>5.5</v>
      </c>
      <c r="BG63" s="6" t="s">
        <v>188</v>
      </c>
      <c r="BI63" s="6" t="str">
        <f>'Machine States'!$C63</f>
        <v>DJ5963-780</v>
      </c>
      <c r="BJ63" s="6">
        <f>'Machine States'!$D63</f>
        <v>5.5</v>
      </c>
      <c r="BK63" s="6" t="str">
        <f>'Machine States'!$E63</f>
        <v>DJ5963780S055</v>
      </c>
      <c r="BL63" s="6" t="str">
        <f>'Machine States'!$F63</f>
        <v>MNMAN00042</v>
      </c>
      <c r="BM63" s="6" t="str">
        <f>'Machine States'!$G63</f>
        <v>79S</v>
      </c>
      <c r="BN63" s="6">
        <f>'Machine States'!$H63</f>
        <v>1</v>
      </c>
      <c r="BO63" s="6">
        <f>'Machine States'!$I63</f>
        <v>0</v>
      </c>
      <c r="BP63" s="6">
        <f>'Machine States'!$J63</f>
        <v>0</v>
      </c>
      <c r="BQ63" s="6">
        <f>'Machine States'!$K63</f>
        <v>5</v>
      </c>
    </row>
    <row r="64" spans="2:69">
      <c r="B64" s="6">
        <v>62</v>
      </c>
      <c r="C64" s="6" t="str" cm="1">
        <f t="array" aca="1" ref="C64" ca="1">INDEX($BB$3:$BB$743,MATCH($D64&amp;$J64,$BC$3:$BC$743&amp;$BF$3:$BF$743,0))</f>
        <v>CV0852004S115</v>
      </c>
      <c r="D64" s="23" t="str">
        <f ca="1">'3MSOrderInventory'!$S64</f>
        <v>CV0852-004</v>
      </c>
      <c r="E64" s="6" t="s">
        <v>31</v>
      </c>
      <c r="F64" s="6" t="str">
        <f t="shared" ca="1" si="39"/>
        <v>MNMAN00038</v>
      </c>
      <c r="G64" s="58">
        <f ca="1">'3MSOrderInventory'!$T64</f>
        <v>44744</v>
      </c>
      <c r="H64" s="6">
        <f t="shared" ca="1" si="43"/>
        <v>19</v>
      </c>
      <c r="I64" s="10" t="str">
        <f t="shared" ca="1" si="40"/>
        <v>00A</v>
      </c>
      <c r="J64" s="10">
        <f ca="1">'3MSOrderInventory'!$U64</f>
        <v>11.5</v>
      </c>
      <c r="K64" s="10">
        <f ca="1">'3MSOrderInventory'!$V64</f>
        <v>324</v>
      </c>
      <c r="L64" s="10">
        <f ca="1">'3MSOrderInventory'!$W64</f>
        <v>150</v>
      </c>
      <c r="M64" s="22" cm="1">
        <f t="array" aca="1" ref="M64" ca="1">_xlfn.IFS(H64&lt;8,999,H64&lt;15,30,H64&lt;22,8,H64&lt;29,7,H64&lt;36,6,H64&lt;43,5,H64&lt;50,4,H64&lt;57,3,H64&lt;64,2,H64&lt;71,1,TRUE,0.1)</f>
        <v>8</v>
      </c>
      <c r="N64" s="22">
        <f t="shared" ca="1" si="20"/>
        <v>5</v>
      </c>
      <c r="O64" s="22" cm="1">
        <f t="array" aca="1" ref="O64" ca="1">_xlfn.IFS(L64&gt;431,10,L64&gt;287,7,L64&gt;143,4,L64&gt;0,1)</f>
        <v>4</v>
      </c>
      <c r="P64" s="42">
        <f t="shared" ca="1" si="44"/>
        <v>72</v>
      </c>
      <c r="Q64" s="42">
        <f t="shared" ca="1" si="21"/>
        <v>57</v>
      </c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BB64" s="6" t="s">
        <v>278</v>
      </c>
      <c r="BC64" s="10" t="s">
        <v>29</v>
      </c>
      <c r="BD64" s="6" t="s">
        <v>212</v>
      </c>
      <c r="BE64" s="10" t="s">
        <v>274</v>
      </c>
      <c r="BF64" s="59">
        <v>6</v>
      </c>
      <c r="BG64" s="6" t="s">
        <v>215</v>
      </c>
      <c r="BI64" s="6" t="str">
        <f>'Machine States'!$C64</f>
        <v>DJ5963-780</v>
      </c>
      <c r="BJ64" s="6">
        <f>'Machine States'!$D64</f>
        <v>6</v>
      </c>
      <c r="BK64" s="6" t="str">
        <f>'Machine States'!$E64</f>
        <v>DJ5963780S060</v>
      </c>
      <c r="BL64" s="6" t="str">
        <f>'Machine States'!$F64</f>
        <v>MNMAN00043</v>
      </c>
      <c r="BM64" s="6" t="str">
        <f>'Machine States'!$G64</f>
        <v>79S</v>
      </c>
      <c r="BN64" s="6">
        <f>'Machine States'!$H64</f>
        <v>1</v>
      </c>
      <c r="BO64" s="6">
        <f>'Machine States'!$I64</f>
        <v>0</v>
      </c>
      <c r="BP64" s="6">
        <f>'Machine States'!$J64</f>
        <v>0</v>
      </c>
      <c r="BQ64" s="6">
        <f>'Machine States'!$K64</f>
        <v>5</v>
      </c>
    </row>
    <row r="65" spans="2:69">
      <c r="B65" s="6">
        <v>63</v>
      </c>
      <c r="C65" s="6" t="str" cm="1">
        <f t="array" aca="1" ref="C65" ca="1">INDEX($BB$3:$BB$743,MATCH($D65&amp;$J65,$BC$3:$BC$743&amp;$BF$3:$BF$743,0))</f>
        <v>CV0852004S120</v>
      </c>
      <c r="D65" s="23" t="str">
        <f ca="1">'3MSOrderInventory'!$S65</f>
        <v>CV0852-004</v>
      </c>
      <c r="E65" s="6" t="s">
        <v>31</v>
      </c>
      <c r="F65" s="6" t="str">
        <f t="shared" ca="1" si="39"/>
        <v>MNMAN00039</v>
      </c>
      <c r="G65" s="58">
        <f ca="1">'3MSOrderInventory'!$T65</f>
        <v>44744</v>
      </c>
      <c r="H65" s="6">
        <f t="shared" ca="1" si="43"/>
        <v>19</v>
      </c>
      <c r="I65" s="10" t="str">
        <f t="shared" ca="1" si="40"/>
        <v>00A</v>
      </c>
      <c r="J65" s="10">
        <f ca="1">'3MSOrderInventory'!$U65</f>
        <v>12</v>
      </c>
      <c r="K65" s="10">
        <f ca="1">'3MSOrderInventory'!$V65</f>
        <v>408</v>
      </c>
      <c r="L65" s="10">
        <f ca="1">'3MSOrderInventory'!$W65</f>
        <v>168</v>
      </c>
      <c r="M65" s="22" cm="1">
        <f t="array" aca="1" ref="M65" ca="1">_xlfn.IFS(H65&lt;8,999,H65&lt;15,30,H65&lt;22,8,H65&lt;29,7,H65&lt;36,6,H65&lt;43,5,H65&lt;50,4,H65&lt;57,3,H65&lt;64,2,H65&lt;71,1,TRUE,0.1)</f>
        <v>8</v>
      </c>
      <c r="N65" s="22">
        <f t="shared" ca="1" si="20"/>
        <v>6</v>
      </c>
      <c r="O65" s="22" cm="1">
        <f t="array" aca="1" ref="O65" ca="1">_xlfn.IFS(L65&gt;431,10,L65&gt;287,7,L65&gt;143,4,L65&gt;0,1)</f>
        <v>4</v>
      </c>
      <c r="P65" s="42">
        <f t="shared" ca="1" si="44"/>
        <v>80</v>
      </c>
      <c r="Q65" s="42">
        <f t="shared" ca="1" si="21"/>
        <v>46</v>
      </c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BB65" s="6" t="s">
        <v>279</v>
      </c>
      <c r="BC65" s="10" t="s">
        <v>29</v>
      </c>
      <c r="BD65" s="6" t="s">
        <v>212</v>
      </c>
      <c r="BE65" s="10" t="s">
        <v>274</v>
      </c>
      <c r="BF65" s="59">
        <v>6.5</v>
      </c>
      <c r="BG65" s="6" t="s">
        <v>215</v>
      </c>
      <c r="BI65" s="6" t="str">
        <f>'Machine States'!$C65</f>
        <v>DJ5963-780</v>
      </c>
      <c r="BJ65" s="6">
        <f>'Machine States'!$D65</f>
        <v>6.5</v>
      </c>
      <c r="BK65" s="6" t="str">
        <f>'Machine States'!$E65</f>
        <v>DJ5963780S065</v>
      </c>
      <c r="BL65" s="6" t="str">
        <f>'Machine States'!$F65</f>
        <v>MNMAN00043</v>
      </c>
      <c r="BM65" s="6" t="str">
        <f>'Machine States'!$G65</f>
        <v>79S</v>
      </c>
      <c r="BN65" s="6">
        <f>'Machine States'!$H65</f>
        <v>1</v>
      </c>
      <c r="BO65" s="6">
        <f>'Machine States'!$I65</f>
        <v>0</v>
      </c>
      <c r="BP65" s="6">
        <f>'Machine States'!$J65</f>
        <v>0</v>
      </c>
      <c r="BQ65" s="6">
        <f>'Machine States'!$K65</f>
        <v>5</v>
      </c>
    </row>
    <row r="66" spans="2:69">
      <c r="B66" s="6">
        <v>64</v>
      </c>
      <c r="C66" s="6" t="str" cm="1">
        <f t="array" aca="1" ref="C66" ca="1">INDEX($BB$3:$BB$743,MATCH($D66&amp;$J66,$BC$3:$BC$743&amp;$BF$3:$BF$743,0))</f>
        <v>DJ5961001S070</v>
      </c>
      <c r="D66" s="23" t="str">
        <f ca="1">'3MSOrderInventory'!$S66</f>
        <v>DJ5961-001</v>
      </c>
      <c r="E66" s="6" t="s">
        <v>31</v>
      </c>
      <c r="F66" s="6" t="str">
        <f t="shared" ca="1" si="39"/>
        <v>MNMAN00044</v>
      </c>
      <c r="G66" s="58">
        <f ca="1">'3MSOrderInventory'!$T66</f>
        <v>44751</v>
      </c>
      <c r="H66" s="6">
        <f t="shared" ca="1" si="43"/>
        <v>26</v>
      </c>
      <c r="I66" s="10" t="str">
        <f t="shared" ca="1" si="40"/>
        <v>00A</v>
      </c>
      <c r="J66" s="10">
        <f ca="1">'3MSOrderInventory'!$U66</f>
        <v>7</v>
      </c>
      <c r="K66" s="10">
        <f ca="1">'3MSOrderInventory'!$V66</f>
        <v>90</v>
      </c>
      <c r="L66" s="10">
        <f ca="1">'3MSOrderInventory'!$W66</f>
        <v>143</v>
      </c>
      <c r="M66" s="22" cm="1">
        <f t="array" aca="1" ref="M66" ca="1">_xlfn.IFS(H66&lt;8,999,H66&lt;15,30,H66&lt;22,8,H66&lt;29,7,H66&lt;36,6,H66&lt;43,5,H66&lt;50,4,H66&lt;57,3,H66&lt;64,2,H66&lt;71,1,TRUE,0.1)</f>
        <v>7</v>
      </c>
      <c r="N66" s="22">
        <f t="shared" ca="1" si="20"/>
        <v>10</v>
      </c>
      <c r="O66" s="22" cm="1">
        <f t="array" aca="1" ref="O66" ca="1">_xlfn.IFS(L66&gt;431,10,L66&gt;287,7,L66&gt;143,4,L66&gt;0,1)</f>
        <v>1</v>
      </c>
      <c r="P66" s="42">
        <f t="shared" ca="1" si="44"/>
        <v>77</v>
      </c>
      <c r="Q66" s="42">
        <f t="shared" ca="1" si="21"/>
        <v>56</v>
      </c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BB66" s="6" t="s">
        <v>280</v>
      </c>
      <c r="BC66" s="10" t="s">
        <v>29</v>
      </c>
      <c r="BD66" s="6" t="s">
        <v>212</v>
      </c>
      <c r="BE66" s="10" t="s">
        <v>274</v>
      </c>
      <c r="BF66" s="59">
        <v>7</v>
      </c>
      <c r="BG66" s="6" t="s">
        <v>218</v>
      </c>
      <c r="BI66" s="6" t="str">
        <f>'Machine States'!$C66</f>
        <v>DJ5963-780</v>
      </c>
      <c r="BJ66" s="6">
        <f>'Machine States'!$D66</f>
        <v>7</v>
      </c>
      <c r="BK66" s="6" t="str">
        <f>'Machine States'!$E66</f>
        <v>DJ5963780S070</v>
      </c>
      <c r="BL66" s="6" t="str">
        <f>'Machine States'!$F66</f>
        <v>MNMAN00044</v>
      </c>
      <c r="BM66" s="6" t="str">
        <f>'Machine States'!$G66</f>
        <v>79S</v>
      </c>
      <c r="BN66" s="6">
        <f>'Machine States'!$H66</f>
        <v>1</v>
      </c>
      <c r="BO66" s="6">
        <f>'Machine States'!$I66</f>
        <v>0</v>
      </c>
      <c r="BP66" s="6">
        <f>'Machine States'!$J66</f>
        <v>1</v>
      </c>
      <c r="BQ66" s="6">
        <f>'Machine States'!$K66</f>
        <v>6</v>
      </c>
    </row>
    <row r="67" spans="2:69">
      <c r="B67" s="6">
        <v>65</v>
      </c>
      <c r="C67" s="6" t="str" cm="1">
        <f t="array" aca="1" ref="C67" ca="1">INDEX($BB$3:$BB$743,MATCH($D67&amp;$J67,$BC$3:$BC$743&amp;$BF$3:$BF$743,0))</f>
        <v>DJ5961001S075</v>
      </c>
      <c r="D67" s="23" t="str">
        <f ca="1">'3MSOrderInventory'!$S67</f>
        <v>DJ5961-001</v>
      </c>
      <c r="E67" s="6" t="s">
        <v>31</v>
      </c>
      <c r="F67" s="6" t="str">
        <f t="shared" ca="1" si="39"/>
        <v>MNMAN00044</v>
      </c>
      <c r="G67" s="58">
        <f ca="1">'3MSOrderInventory'!$T67</f>
        <v>44751</v>
      </c>
      <c r="H67" s="6">
        <f t="shared" ca="1" si="43"/>
        <v>26</v>
      </c>
      <c r="I67" s="10" t="str">
        <f t="shared" ca="1" si="40"/>
        <v>00A</v>
      </c>
      <c r="J67" s="10">
        <f ca="1">'3MSOrderInventory'!$U67</f>
        <v>7.5</v>
      </c>
      <c r="K67" s="10">
        <f ca="1">'3MSOrderInventory'!$V67</f>
        <v>84</v>
      </c>
      <c r="L67" s="10">
        <f ca="1">'3MSOrderInventory'!$W67</f>
        <v>98</v>
      </c>
      <c r="M67" s="22" cm="1">
        <f t="array" aca="1" ref="M67" ca="1">_xlfn.IFS(H67&lt;8,999,H67&lt;15,30,H67&lt;22,8,H67&lt;29,7,H67&lt;36,6,H67&lt;43,5,H67&lt;50,4,H67&lt;57,3,H67&lt;64,2,H67&lt;71,1,TRUE,0.1)</f>
        <v>7</v>
      </c>
      <c r="N67" s="22">
        <f t="shared" ca="1" si="20"/>
        <v>9</v>
      </c>
      <c r="O67" s="22" cm="1">
        <f t="array" aca="1" ref="O67" ca="1">_xlfn.IFS(L67&gt;431,10,L67&gt;287,7,L67&gt;143,4,L67&gt;0,1)</f>
        <v>1</v>
      </c>
      <c r="P67" s="42">
        <f t="shared" ca="1" si="44"/>
        <v>70</v>
      </c>
      <c r="Q67" s="42">
        <f t="shared" ca="1" si="21"/>
        <v>59</v>
      </c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BB67" s="6" t="s">
        <v>281</v>
      </c>
      <c r="BC67" s="10" t="s">
        <v>29</v>
      </c>
      <c r="BD67" s="6" t="s">
        <v>212</v>
      </c>
      <c r="BE67" s="10" t="s">
        <v>274</v>
      </c>
      <c r="BF67" s="59">
        <v>7.5</v>
      </c>
      <c r="BG67" s="6" t="s">
        <v>218</v>
      </c>
      <c r="BI67" s="6" t="str">
        <f>'Machine States'!$C67</f>
        <v>DJ5963-780</v>
      </c>
      <c r="BJ67" s="6">
        <f>'Machine States'!$D67</f>
        <v>7.5</v>
      </c>
      <c r="BK67" s="6" t="str">
        <f>'Machine States'!$E67</f>
        <v>DJ5963780S075</v>
      </c>
      <c r="BL67" s="6" t="str">
        <f>'Machine States'!$F67</f>
        <v>MNMAN00044</v>
      </c>
      <c r="BM67" s="6" t="str">
        <f>'Machine States'!$G67</f>
        <v>79S</v>
      </c>
      <c r="BN67" s="6">
        <f>'Machine States'!$H67</f>
        <v>1</v>
      </c>
      <c r="BO67" s="6">
        <f>'Machine States'!$I67</f>
        <v>0</v>
      </c>
      <c r="BP67" s="6">
        <f>'Machine States'!$J67</f>
        <v>0</v>
      </c>
      <c r="BQ67" s="6">
        <f>'Machine States'!$K67</f>
        <v>5</v>
      </c>
    </row>
    <row r="68" spans="2:69">
      <c r="B68" s="6">
        <v>66</v>
      </c>
      <c r="C68" s="6" t="str" cm="1">
        <f t="array" aca="1" ref="C68" ca="1">INDEX($BB$3:$BB$743,MATCH($D68&amp;$J68,$BC$3:$BC$743&amp;$BF$3:$BF$743,0))</f>
        <v>DJ5961001S080</v>
      </c>
      <c r="D68" s="23" t="str">
        <f ca="1">'3MSOrderInventory'!$S68</f>
        <v>DJ5961-001</v>
      </c>
      <c r="E68" s="6" t="s">
        <v>31</v>
      </c>
      <c r="F68" s="6" t="str">
        <f t="shared" ca="1" si="39"/>
        <v>MNMAN00045</v>
      </c>
      <c r="G68" s="58">
        <f ca="1">'3MSOrderInventory'!$T68</f>
        <v>44751</v>
      </c>
      <c r="H68" s="6">
        <f t="shared" ca="1" si="43"/>
        <v>26</v>
      </c>
      <c r="I68" s="10" t="str">
        <f t="shared" ca="1" si="40"/>
        <v>00A</v>
      </c>
      <c r="J68" s="10">
        <f ca="1">'3MSOrderInventory'!$U68</f>
        <v>8</v>
      </c>
      <c r="K68" s="10">
        <f ca="1">'3MSOrderInventory'!$V68</f>
        <v>90</v>
      </c>
      <c r="L68" s="10">
        <f ca="1">'3MSOrderInventory'!$W68</f>
        <v>158</v>
      </c>
      <c r="M68" s="22" cm="1">
        <f t="array" aca="1" ref="M68" ca="1">_xlfn.IFS(H68&lt;8,999,H68&lt;15,30,H68&lt;22,8,H68&lt;29,7,H68&lt;36,6,H68&lt;43,5,H68&lt;50,4,H68&lt;57,3,H68&lt;64,2,H68&lt;71,1,TRUE,0.1)</f>
        <v>7</v>
      </c>
      <c r="N68" s="22">
        <f t="shared" ca="1" si="20"/>
        <v>10</v>
      </c>
      <c r="O68" s="22" cm="1">
        <f t="array" aca="1" ref="O68" ca="1">_xlfn.IFS(L68&gt;431,10,L68&gt;287,7,L68&gt;143,4,L68&gt;0,1)</f>
        <v>4</v>
      </c>
      <c r="P68" s="42">
        <f t="shared" ca="1" si="44"/>
        <v>98</v>
      </c>
      <c r="Q68" s="42">
        <f t="shared" ref="Q68:Q75" ca="1" si="45">RANK($P68,$P$3:$P$75,0)</f>
        <v>39</v>
      </c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BB68" s="6" t="s">
        <v>282</v>
      </c>
      <c r="BC68" s="10" t="s">
        <v>29</v>
      </c>
      <c r="BD68" s="6" t="s">
        <v>212</v>
      </c>
      <c r="BE68" s="10" t="s">
        <v>274</v>
      </c>
      <c r="BF68" s="59">
        <v>8</v>
      </c>
      <c r="BG68" s="6" t="s">
        <v>186</v>
      </c>
      <c r="BI68" s="6" t="str">
        <f>'Machine States'!$C68</f>
        <v>DJ5963-780</v>
      </c>
      <c r="BJ68" s="6">
        <f>'Machine States'!$D68</f>
        <v>8</v>
      </c>
      <c r="BK68" s="6" t="str">
        <f>'Machine States'!$E68</f>
        <v>DJ5963780S080</v>
      </c>
      <c r="BL68" s="6" t="str">
        <f>'Machine States'!$F68</f>
        <v>MNMAN00045</v>
      </c>
      <c r="BM68" s="6" t="str">
        <f>'Machine States'!$G68</f>
        <v>79S</v>
      </c>
      <c r="BN68" s="6">
        <f>'Machine States'!$H68</f>
        <v>1</v>
      </c>
      <c r="BO68" s="6">
        <f>'Machine States'!$I68</f>
        <v>0</v>
      </c>
      <c r="BP68" s="6">
        <f>'Machine States'!$J68</f>
        <v>1</v>
      </c>
      <c r="BQ68" s="6">
        <f>'Machine States'!$K68</f>
        <v>6</v>
      </c>
    </row>
    <row r="69" spans="2:69">
      <c r="B69" s="6">
        <v>67</v>
      </c>
      <c r="C69" s="6" t="str" cm="1">
        <f t="array" aca="1" ref="C69" ca="1">INDEX($BB$3:$BB$743,MATCH($D69&amp;$J69,$BC$3:$BC$743&amp;$BF$3:$BF$743,0))</f>
        <v>DJ5961001S085</v>
      </c>
      <c r="D69" s="23" t="str">
        <f ca="1">'3MSOrderInventory'!$S69</f>
        <v>DJ5961-001</v>
      </c>
      <c r="E69" s="6" t="s">
        <v>31</v>
      </c>
      <c r="F69" s="6" t="str">
        <f t="shared" ca="1" si="39"/>
        <v>MNMAN00045</v>
      </c>
      <c r="G69" s="58">
        <f ca="1">'3MSOrderInventory'!$T69</f>
        <v>44751</v>
      </c>
      <c r="H69" s="6">
        <f t="shared" ca="1" si="43"/>
        <v>26</v>
      </c>
      <c r="I69" s="10" t="str">
        <f t="shared" ca="1" si="40"/>
        <v>00A</v>
      </c>
      <c r="J69" s="10">
        <f ca="1">'3MSOrderInventory'!$U69</f>
        <v>8.5</v>
      </c>
      <c r="K69" s="10">
        <f ca="1">'3MSOrderInventory'!$V69</f>
        <v>96</v>
      </c>
      <c r="L69" s="10">
        <f ca="1">'3MSOrderInventory'!$W69</f>
        <v>97</v>
      </c>
      <c r="M69" s="22" cm="1">
        <f t="array" aca="1" ref="M69" ca="1">_xlfn.IFS(H69&lt;8,999,H69&lt;15,30,H69&lt;22,8,H69&lt;29,7,H69&lt;36,6,H69&lt;43,5,H69&lt;50,4,H69&lt;57,3,H69&lt;64,2,H69&lt;71,1,TRUE,0.1)</f>
        <v>7</v>
      </c>
      <c r="N69" s="22">
        <f t="shared" ca="1" si="20"/>
        <v>9</v>
      </c>
      <c r="O69" s="22" cm="1">
        <f t="array" aca="1" ref="O69" ca="1">_xlfn.IFS(L69&gt;431,10,L69&gt;287,7,L69&gt;143,4,L69&gt;0,1)</f>
        <v>1</v>
      </c>
      <c r="P69" s="42">
        <f t="shared" ca="1" si="44"/>
        <v>70</v>
      </c>
      <c r="Q69" s="42">
        <f t="shared" ca="1" si="45"/>
        <v>59</v>
      </c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BB69" s="6" t="s">
        <v>283</v>
      </c>
      <c r="BC69" s="10" t="s">
        <v>29</v>
      </c>
      <c r="BD69" s="6" t="s">
        <v>212</v>
      </c>
      <c r="BE69" s="10" t="s">
        <v>274</v>
      </c>
      <c r="BF69" s="59">
        <v>8.5</v>
      </c>
      <c r="BG69" s="6" t="s">
        <v>186</v>
      </c>
      <c r="BI69" s="6" t="str">
        <f>'Machine States'!$C69</f>
        <v>DJ5963-780</v>
      </c>
      <c r="BJ69" s="6">
        <f>'Machine States'!$D69</f>
        <v>8.5</v>
      </c>
      <c r="BK69" s="6" t="str">
        <f>'Machine States'!$E69</f>
        <v>DJ5963780S085</v>
      </c>
      <c r="BL69" s="6" t="str">
        <f>'Machine States'!$F69</f>
        <v>MNMAN00045</v>
      </c>
      <c r="BM69" s="6" t="str">
        <f>'Machine States'!$G69</f>
        <v>79S</v>
      </c>
      <c r="BN69" s="6">
        <f>'Machine States'!$H69</f>
        <v>1</v>
      </c>
      <c r="BO69" s="6">
        <f>'Machine States'!$I69</f>
        <v>0</v>
      </c>
      <c r="BP69" s="6">
        <f>'Machine States'!$J69</f>
        <v>0</v>
      </c>
      <c r="BQ69" s="6">
        <f>'Machine States'!$K69</f>
        <v>5</v>
      </c>
    </row>
    <row r="70" spans="2:69">
      <c r="B70" s="6">
        <v>68</v>
      </c>
      <c r="C70" s="6" t="str" cm="1">
        <f t="array" aca="1" ref="C70" ca="1">INDEX($BB$3:$BB$743,MATCH($D70&amp;$J70,$BC$3:$BC$743&amp;$BF$3:$BF$743,0))</f>
        <v>DJ5961001S095</v>
      </c>
      <c r="D70" s="23" t="str">
        <f ca="1">'3MSOrderInventory'!$S70</f>
        <v>DJ5961-001</v>
      </c>
      <c r="E70" s="6" t="s">
        <v>31</v>
      </c>
      <c r="F70" s="6" t="str">
        <f t="shared" ca="1" si="39"/>
        <v>MNMAN00046</v>
      </c>
      <c r="G70" s="58">
        <f ca="1">'3MSOrderInventory'!$T70</f>
        <v>44751</v>
      </c>
      <c r="H70" s="6">
        <f t="shared" ca="1" si="43"/>
        <v>26</v>
      </c>
      <c r="I70" s="10" t="str">
        <f t="shared" ca="1" si="40"/>
        <v>00A</v>
      </c>
      <c r="J70" s="10">
        <f ca="1">'3MSOrderInventory'!$U70</f>
        <v>9.5</v>
      </c>
      <c r="K70" s="10">
        <f ca="1">'3MSOrderInventory'!$V70</f>
        <v>96</v>
      </c>
      <c r="L70" s="10">
        <f ca="1">'3MSOrderInventory'!$W70</f>
        <v>163</v>
      </c>
      <c r="M70" s="22" cm="1">
        <f t="array" aca="1" ref="M70" ca="1">_xlfn.IFS(H70&lt;8,999,H70&lt;15,30,H70&lt;22,8,H70&lt;29,7,H70&lt;36,6,H70&lt;43,5,H70&lt;50,4,H70&lt;57,3,H70&lt;64,2,H70&lt;71,1,TRUE,0.1)</f>
        <v>7</v>
      </c>
      <c r="N70" s="22">
        <f t="shared" ca="1" si="20"/>
        <v>6</v>
      </c>
      <c r="O70" s="22" cm="1">
        <f t="array" aca="1" ref="O70" ca="1">_xlfn.IFS(L70&gt;431,10,L70&gt;287,7,L70&gt;143,4,L70&gt;0,1)</f>
        <v>4</v>
      </c>
      <c r="P70" s="42">
        <f t="shared" ca="1" si="44"/>
        <v>70</v>
      </c>
      <c r="Q70" s="42">
        <f t="shared" ca="1" si="45"/>
        <v>59</v>
      </c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BB70" s="6" t="s">
        <v>284</v>
      </c>
      <c r="BC70" s="10" t="s">
        <v>29</v>
      </c>
      <c r="BD70" s="6" t="s">
        <v>212</v>
      </c>
      <c r="BE70" s="10" t="s">
        <v>274</v>
      </c>
      <c r="BF70" s="59">
        <v>9</v>
      </c>
      <c r="BG70" s="6" t="s">
        <v>222</v>
      </c>
      <c r="BI70" s="6" t="str">
        <f>'Machine States'!$C70</f>
        <v>DJ5963-780</v>
      </c>
      <c r="BJ70" s="6">
        <f>'Machine States'!$D70</f>
        <v>9</v>
      </c>
      <c r="BK70" s="6" t="str">
        <f>'Machine States'!$E70</f>
        <v>DJ5963780S090</v>
      </c>
      <c r="BL70" s="6" t="str">
        <f>'Machine States'!$F70</f>
        <v>MNMAN00046</v>
      </c>
      <c r="BM70" s="6" t="str">
        <f>'Machine States'!$G70</f>
        <v>79S</v>
      </c>
      <c r="BN70" s="6">
        <f>'Machine States'!$H70</f>
        <v>1</v>
      </c>
      <c r="BO70" s="6">
        <f>'Machine States'!$I70</f>
        <v>1</v>
      </c>
      <c r="BP70" s="6">
        <f>'Machine States'!$J70</f>
        <v>1</v>
      </c>
      <c r="BQ70" s="6">
        <f>'Machine States'!$K70</f>
        <v>10</v>
      </c>
    </row>
    <row r="71" spans="2:69">
      <c r="B71" s="6">
        <v>69</v>
      </c>
      <c r="C71" s="6" t="str" cm="1">
        <f t="array" aca="1" ref="C71" ca="1">INDEX($BB$3:$BB$743,MATCH($D71&amp;$J71,$BC$3:$BC$743&amp;$BF$3:$BF$743,0))</f>
        <v>DJ5961001S100</v>
      </c>
      <c r="D71" s="23" t="str">
        <f ca="1">'3MSOrderInventory'!$S71</f>
        <v>DJ5961-001</v>
      </c>
      <c r="E71" s="6" t="s">
        <v>31</v>
      </c>
      <c r="F71" s="6" t="str">
        <f t="shared" ca="1" si="39"/>
        <v>MNMAN00047</v>
      </c>
      <c r="G71" s="58">
        <f ca="1">'3MSOrderInventory'!$T71</f>
        <v>44751</v>
      </c>
      <c r="H71" s="6">
        <f t="shared" ca="1" si="43"/>
        <v>26</v>
      </c>
      <c r="I71" s="10" t="str">
        <f t="shared" ca="1" si="40"/>
        <v>00A</v>
      </c>
      <c r="J71" s="10">
        <f ca="1">'3MSOrderInventory'!$U71</f>
        <v>10</v>
      </c>
      <c r="K71" s="10">
        <f ca="1">'3MSOrderInventory'!$V71</f>
        <v>96</v>
      </c>
      <c r="L71" s="10">
        <f ca="1">'3MSOrderInventory'!$W71</f>
        <v>255</v>
      </c>
      <c r="M71" s="22" cm="1">
        <f t="array" aca="1" ref="M71" ca="1">_xlfn.IFS(H71&lt;8,999,H71&lt;15,30,H71&lt;22,8,H71&lt;29,7,H71&lt;36,6,H71&lt;43,5,H71&lt;50,4,H71&lt;57,3,H71&lt;64,2,H71&lt;71,1,TRUE,0.1)</f>
        <v>7</v>
      </c>
      <c r="N71" s="22">
        <f t="shared" ca="1" si="20"/>
        <v>10</v>
      </c>
      <c r="O71" s="22" cm="1">
        <f t="array" aca="1" ref="O71" ca="1">_xlfn.IFS(L71&gt;431,10,L71&gt;287,7,L71&gt;143,4,L71&gt;0,1)</f>
        <v>4</v>
      </c>
      <c r="P71" s="42">
        <f t="shared" ca="1" si="44"/>
        <v>98</v>
      </c>
      <c r="Q71" s="42">
        <f t="shared" ca="1" si="45"/>
        <v>39</v>
      </c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BB71" s="6" t="s">
        <v>285</v>
      </c>
      <c r="BC71" s="10" t="s">
        <v>29</v>
      </c>
      <c r="BD71" s="6" t="s">
        <v>212</v>
      </c>
      <c r="BE71" s="10" t="s">
        <v>274</v>
      </c>
      <c r="BF71" s="59">
        <v>9.5</v>
      </c>
      <c r="BG71" s="6" t="s">
        <v>222</v>
      </c>
      <c r="BI71" s="6" t="str">
        <f>'Machine States'!$C71</f>
        <v>DJ5963-780</v>
      </c>
      <c r="BJ71" s="6">
        <f>'Machine States'!$D71</f>
        <v>9.5</v>
      </c>
      <c r="BK71" s="6" t="str">
        <f>'Machine States'!$E71</f>
        <v>DJ5963780S095</v>
      </c>
      <c r="BL71" s="6" t="str">
        <f>'Machine States'!$F71</f>
        <v>MNMAN00046</v>
      </c>
      <c r="BM71" s="6" t="str">
        <f>'Machine States'!$G71</f>
        <v>79S</v>
      </c>
      <c r="BN71" s="6">
        <f>'Machine States'!$H71</f>
        <v>1</v>
      </c>
      <c r="BO71" s="6">
        <f>'Machine States'!$I71</f>
        <v>1</v>
      </c>
      <c r="BP71" s="6">
        <f>'Machine States'!$J71</f>
        <v>1</v>
      </c>
      <c r="BQ71" s="6">
        <f>'Machine States'!$K71</f>
        <v>10</v>
      </c>
    </row>
    <row r="72" spans="2:69">
      <c r="B72" s="6">
        <v>70</v>
      </c>
      <c r="C72" s="6" t="str" cm="1">
        <f t="array" aca="1" ref="C72" ca="1">INDEX($BB$3:$BB$743,MATCH($D72&amp;$J72,$BC$3:$BC$743&amp;$BF$3:$BF$743,0))</f>
        <v>DJ5961001S105</v>
      </c>
      <c r="D72" s="23" t="str">
        <f ca="1">'3MSOrderInventory'!$S72</f>
        <v>DJ5961-001</v>
      </c>
      <c r="E72" s="6" t="s">
        <v>31</v>
      </c>
      <c r="F72" s="6" t="str">
        <f t="shared" ca="1" si="39"/>
        <v>MNMAN00047</v>
      </c>
      <c r="G72" s="58">
        <f ca="1">'3MSOrderInventory'!$T72</f>
        <v>44751</v>
      </c>
      <c r="H72" s="6">
        <f t="shared" ca="1" si="43"/>
        <v>26</v>
      </c>
      <c r="I72" s="10" t="str">
        <f t="shared" ca="1" si="40"/>
        <v>00A</v>
      </c>
      <c r="J72" s="10">
        <f ca="1">'3MSOrderInventory'!$U72</f>
        <v>10.5</v>
      </c>
      <c r="K72" s="10">
        <f ca="1">'3MSOrderInventory'!$V72</f>
        <v>84</v>
      </c>
      <c r="L72" s="10">
        <f ca="1">'3MSOrderInventory'!$W72</f>
        <v>94</v>
      </c>
      <c r="M72" s="22" cm="1">
        <f t="array" aca="1" ref="M72" ca="1">_xlfn.IFS(H72&lt;8,999,H72&lt;15,30,H72&lt;22,8,H72&lt;29,7,H72&lt;36,6,H72&lt;43,5,H72&lt;50,4,H72&lt;57,3,H72&lt;64,2,H72&lt;71,1,TRUE,0.1)</f>
        <v>7</v>
      </c>
      <c r="N72" s="22">
        <f t="shared" ca="1" si="20"/>
        <v>9</v>
      </c>
      <c r="O72" s="22" cm="1">
        <f t="array" aca="1" ref="O72" ca="1">_xlfn.IFS(L72&gt;431,10,L72&gt;287,7,L72&gt;143,4,L72&gt;0,1)</f>
        <v>1</v>
      </c>
      <c r="P72" s="42">
        <f t="shared" ca="1" si="44"/>
        <v>70</v>
      </c>
      <c r="Q72" s="42">
        <f t="shared" ca="1" si="45"/>
        <v>59</v>
      </c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BB72" s="6" t="s">
        <v>286</v>
      </c>
      <c r="BC72" s="10" t="s">
        <v>29</v>
      </c>
      <c r="BD72" s="6" t="s">
        <v>212</v>
      </c>
      <c r="BE72" s="10" t="s">
        <v>274</v>
      </c>
      <c r="BF72" s="59">
        <v>10</v>
      </c>
      <c r="BG72" s="6" t="s">
        <v>224</v>
      </c>
      <c r="BI72" s="6" t="str">
        <f>'Machine States'!$C72</f>
        <v>DJ5963-780</v>
      </c>
      <c r="BJ72" s="6">
        <f>'Machine States'!$D72</f>
        <v>10</v>
      </c>
      <c r="BK72" s="6" t="str">
        <f>'Machine States'!$E72</f>
        <v>DJ5963780S100</v>
      </c>
      <c r="BL72" s="6" t="str">
        <f>'Machine States'!$F72</f>
        <v>MNMAN00047</v>
      </c>
      <c r="BM72" s="6" t="str">
        <f>'Machine States'!$G72</f>
        <v>79S</v>
      </c>
      <c r="BN72" s="6">
        <f>'Machine States'!$H72</f>
        <v>1</v>
      </c>
      <c r="BO72" s="6">
        <f>'Machine States'!$I72</f>
        <v>1</v>
      </c>
      <c r="BP72" s="6">
        <f>'Machine States'!$J72</f>
        <v>1</v>
      </c>
      <c r="BQ72" s="6">
        <f>'Machine States'!$K72</f>
        <v>10</v>
      </c>
    </row>
    <row r="73" spans="2:69">
      <c r="B73" s="6">
        <v>71</v>
      </c>
      <c r="C73" s="6" t="str" cm="1">
        <f t="array" aca="1" ref="C73" ca="1">INDEX($BB$3:$BB$743,MATCH($D73&amp;$J73,$BC$3:$BC$743&amp;$BF$3:$BF$743,0))</f>
        <v>DJ5961001S115</v>
      </c>
      <c r="D73" s="23" t="str">
        <f ca="1">'3MSOrderInventory'!$S73</f>
        <v>DJ5961-001</v>
      </c>
      <c r="E73" s="6" t="s">
        <v>31</v>
      </c>
      <c r="F73" s="6" t="str">
        <f t="shared" ca="1" si="39"/>
        <v>MNMAN00048</v>
      </c>
      <c r="G73" s="58">
        <f ca="1">'3MSOrderInventory'!$T73</f>
        <v>44751</v>
      </c>
      <c r="H73" s="6">
        <f t="shared" ca="1" si="43"/>
        <v>26</v>
      </c>
      <c r="I73" s="10" t="str">
        <f t="shared" ca="1" si="40"/>
        <v>00A</v>
      </c>
      <c r="J73" s="10">
        <f ca="1">'3MSOrderInventory'!$U73</f>
        <v>11.5</v>
      </c>
      <c r="K73" s="10">
        <f ca="1">'3MSOrderInventory'!$V73</f>
        <v>66</v>
      </c>
      <c r="L73" s="10">
        <f ca="1">'3MSOrderInventory'!$W73</f>
        <v>83</v>
      </c>
      <c r="M73" s="22" cm="1">
        <f t="array" aca="1" ref="M73" ca="1">_xlfn.IFS(H73&lt;8,999,H73&lt;15,30,H73&lt;22,8,H73&lt;29,7,H73&lt;36,6,H73&lt;43,5,H73&lt;50,4,H73&lt;57,3,H73&lt;64,2,H73&lt;71,1,TRUE,0.1)</f>
        <v>7</v>
      </c>
      <c r="N73" s="22">
        <f t="shared" ca="1" si="20"/>
        <v>9</v>
      </c>
      <c r="O73" s="22" cm="1">
        <f t="array" aca="1" ref="O73" ca="1">_xlfn.IFS(L73&gt;431,10,L73&gt;287,7,L73&gt;143,4,L73&gt;0,1)</f>
        <v>1</v>
      </c>
      <c r="P73" s="42">
        <f t="shared" ca="1" si="44"/>
        <v>70</v>
      </c>
      <c r="Q73" s="42">
        <f t="shared" ca="1" si="45"/>
        <v>59</v>
      </c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BB73" s="6" t="s">
        <v>287</v>
      </c>
      <c r="BC73" s="10" t="s">
        <v>29</v>
      </c>
      <c r="BD73" s="6" t="s">
        <v>212</v>
      </c>
      <c r="BE73" s="10" t="s">
        <v>274</v>
      </c>
      <c r="BF73" s="59">
        <v>10.5</v>
      </c>
      <c r="BG73" s="6" t="s">
        <v>224</v>
      </c>
      <c r="BI73" s="6" t="str">
        <f>'Machine States'!$C73</f>
        <v>DJ5963-780</v>
      </c>
      <c r="BJ73" s="6">
        <f>'Machine States'!$D73</f>
        <v>10.5</v>
      </c>
      <c r="BK73" s="6" t="str">
        <f>'Machine States'!$E73</f>
        <v>DJ5963780S105</v>
      </c>
      <c r="BL73" s="6" t="str">
        <f>'Machine States'!$F73</f>
        <v>MNMAN00047</v>
      </c>
      <c r="BM73" s="6" t="str">
        <f>'Machine States'!$G73</f>
        <v>79S</v>
      </c>
      <c r="BN73" s="6">
        <f>'Machine States'!$H73</f>
        <v>1</v>
      </c>
      <c r="BO73" s="6">
        <f>'Machine States'!$I73</f>
        <v>1</v>
      </c>
      <c r="BP73" s="6">
        <f>'Machine States'!$J73</f>
        <v>0</v>
      </c>
      <c r="BQ73" s="6">
        <f>'Machine States'!$K73</f>
        <v>9</v>
      </c>
    </row>
    <row r="74" spans="2:69">
      <c r="B74" s="6">
        <v>72</v>
      </c>
      <c r="C74" s="6" t="str" cm="1">
        <f t="array" aca="1" ref="C74" ca="1">INDEX($BB$3:$BB$743,MATCH($D74&amp;$J74,$BC$3:$BC$743&amp;$BF$3:$BF$743,0))</f>
        <v>DJ5961001S120</v>
      </c>
      <c r="D74" s="23" t="str">
        <f ca="1">'3MSOrderInventory'!$S74</f>
        <v>DJ5961-001</v>
      </c>
      <c r="E74" s="6" t="s">
        <v>31</v>
      </c>
      <c r="F74" s="6" t="str">
        <f t="shared" ca="1" si="39"/>
        <v>MNMAN00049</v>
      </c>
      <c r="G74" s="58">
        <f ca="1">'3MSOrderInventory'!$T74</f>
        <v>44751</v>
      </c>
      <c r="H74" s="6">
        <f t="shared" ca="1" si="43"/>
        <v>26</v>
      </c>
      <c r="I74" s="10" t="str">
        <f t="shared" ca="1" si="40"/>
        <v>00A</v>
      </c>
      <c r="J74" s="10">
        <f ca="1">'3MSOrderInventory'!$U74</f>
        <v>12</v>
      </c>
      <c r="K74" s="10">
        <f ca="1">'3MSOrderInventory'!$V74</f>
        <v>48</v>
      </c>
      <c r="L74" s="10">
        <f ca="1">'3MSOrderInventory'!$W74</f>
        <v>173</v>
      </c>
      <c r="M74" s="22" cm="1">
        <f t="array" aca="1" ref="M74" ca="1">_xlfn.IFS(H74&lt;8,999,H74&lt;15,30,H74&lt;22,8,H74&lt;29,7,H74&lt;36,6,H74&lt;43,5,H74&lt;50,4,H74&lt;57,3,H74&lt;64,2,H74&lt;71,1,TRUE,0.1)</f>
        <v>7</v>
      </c>
      <c r="N74" s="22">
        <f t="shared" ca="1" si="20"/>
        <v>10</v>
      </c>
      <c r="O74" s="22" cm="1">
        <f t="array" aca="1" ref="O74" ca="1">_xlfn.IFS(L74&gt;431,10,L74&gt;287,7,L74&gt;143,4,L74&gt;0,1)</f>
        <v>4</v>
      </c>
      <c r="P74" s="42">
        <f t="shared" ca="1" si="44"/>
        <v>98</v>
      </c>
      <c r="Q74" s="42">
        <f t="shared" ca="1" si="45"/>
        <v>39</v>
      </c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BB74" s="6" t="s">
        <v>288</v>
      </c>
      <c r="BC74" s="10" t="s">
        <v>29</v>
      </c>
      <c r="BD74" s="6" t="s">
        <v>212</v>
      </c>
      <c r="BE74" s="10" t="s">
        <v>274</v>
      </c>
      <c r="BF74" s="59">
        <v>11</v>
      </c>
      <c r="BG74" s="6" t="s">
        <v>227</v>
      </c>
      <c r="BI74" s="6" t="str">
        <f>'Machine States'!$C74</f>
        <v>DJ5963-780</v>
      </c>
      <c r="BJ74" s="6">
        <f>'Machine States'!$D74</f>
        <v>11</v>
      </c>
      <c r="BK74" s="6" t="str">
        <f>'Machine States'!$E74</f>
        <v>DJ5963780S110</v>
      </c>
      <c r="BL74" s="6" t="str">
        <f>'Machine States'!$F74</f>
        <v>MNMAN00048</v>
      </c>
      <c r="BM74" s="6" t="str">
        <f>'Machine States'!$G74</f>
        <v>79S</v>
      </c>
      <c r="BN74" s="6">
        <f>'Machine States'!$H74</f>
        <v>1</v>
      </c>
      <c r="BO74" s="6">
        <f>'Machine States'!$I74</f>
        <v>0</v>
      </c>
      <c r="BP74" s="6">
        <f>'Machine States'!$J74</f>
        <v>1</v>
      </c>
      <c r="BQ74" s="6">
        <f>'Machine States'!$K74</f>
        <v>6</v>
      </c>
    </row>
    <row r="75" spans="2:69">
      <c r="B75" s="6">
        <v>73</v>
      </c>
      <c r="C75" s="6" t="str" cm="1">
        <f t="array" aca="1" ref="C75" ca="1">INDEX($BB$3:$BB$743,MATCH($D75&amp;$J75,$BC$3:$BC$743&amp;$BF$3:$BF$743,0))</f>
        <v>DJ5961001S125</v>
      </c>
      <c r="D75" s="23" t="str">
        <f ca="1">'3MSOrderInventory'!$S75</f>
        <v>DJ5961-001</v>
      </c>
      <c r="E75" s="6" t="s">
        <v>31</v>
      </c>
      <c r="F75" s="6" t="str">
        <f t="shared" ca="1" si="39"/>
        <v>MNMAN00049</v>
      </c>
      <c r="G75" s="58">
        <f ca="1">'3MSOrderInventory'!$T75</f>
        <v>44751</v>
      </c>
      <c r="H75" s="6">
        <f t="shared" ca="1" si="43"/>
        <v>26</v>
      </c>
      <c r="I75" s="10" t="str">
        <f t="shared" ca="1" si="40"/>
        <v>00A</v>
      </c>
      <c r="J75" s="10">
        <f ca="1">'3MSOrderInventory'!$U75</f>
        <v>12.5</v>
      </c>
      <c r="K75" s="10">
        <f ca="1">'3MSOrderInventory'!$V75</f>
        <v>24</v>
      </c>
      <c r="L75" s="10">
        <f ca="1">'3MSOrderInventory'!$W75</f>
        <v>137</v>
      </c>
      <c r="M75" s="22" cm="1">
        <f t="array" aca="1" ref="M75" ca="1">_xlfn.IFS(H75&lt;8,999,H75&lt;15,30,H75&lt;22,8,H75&lt;29,7,H75&lt;36,6,H75&lt;43,5,H75&lt;50,4,H75&lt;57,3,H75&lt;64,2,H75&lt;71,1,TRUE,0.1)</f>
        <v>7</v>
      </c>
      <c r="N75" s="22">
        <f t="shared" ca="1" si="20"/>
        <v>9</v>
      </c>
      <c r="O75" s="22" cm="1">
        <f t="array" aca="1" ref="O75" ca="1">_xlfn.IFS(L75&gt;431,10,L75&gt;287,7,L75&gt;143,4,L75&gt;0,1)</f>
        <v>1</v>
      </c>
      <c r="P75" s="42">
        <f t="shared" ca="1" si="44"/>
        <v>70</v>
      </c>
      <c r="Q75" s="42">
        <f t="shared" ca="1" si="45"/>
        <v>59</v>
      </c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BB75" s="6" t="s">
        <v>289</v>
      </c>
      <c r="BC75" s="10" t="s">
        <v>29</v>
      </c>
      <c r="BD75" s="6" t="s">
        <v>212</v>
      </c>
      <c r="BE75" s="10" t="s">
        <v>274</v>
      </c>
      <c r="BF75" s="59">
        <v>11.5</v>
      </c>
      <c r="BG75" s="6" t="s">
        <v>227</v>
      </c>
      <c r="BI75" s="6" t="str">
        <f>'Machine States'!$C75</f>
        <v>DJ5963-780</v>
      </c>
      <c r="BJ75" s="6">
        <f>'Machine States'!$D75</f>
        <v>11.5</v>
      </c>
      <c r="BK75" s="6" t="str">
        <f>'Machine States'!$E75</f>
        <v>DJ5963780S115</v>
      </c>
      <c r="BL75" s="6" t="str">
        <f>'Machine States'!$F75</f>
        <v>MNMAN00048</v>
      </c>
      <c r="BM75" s="6" t="str">
        <f>'Machine States'!$G75</f>
        <v>79S</v>
      </c>
      <c r="BN75" s="6">
        <f>'Machine States'!$H75</f>
        <v>1</v>
      </c>
      <c r="BO75" s="6">
        <f>'Machine States'!$I75</f>
        <v>0</v>
      </c>
      <c r="BP75" s="6">
        <f>'Machine States'!$J75</f>
        <v>0</v>
      </c>
      <c r="BQ75" s="6">
        <f>'Machine States'!$K75</f>
        <v>5</v>
      </c>
    </row>
    <row r="76" spans="2:69">
      <c r="B76" s="6">
        <v>74</v>
      </c>
      <c r="C76" s="6"/>
      <c r="D76" s="23"/>
      <c r="E76" s="6"/>
      <c r="F76" s="6"/>
      <c r="G76" s="58"/>
      <c r="H76" s="6"/>
      <c r="I76" s="10"/>
      <c r="J76" s="10"/>
      <c r="K76" s="10"/>
      <c r="L76" s="10"/>
      <c r="M76" s="22"/>
      <c r="N76" s="22"/>
      <c r="O76" s="22"/>
      <c r="P76" s="42"/>
      <c r="Q76" s="42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BB76" s="6" t="s">
        <v>290</v>
      </c>
      <c r="BC76" s="10" t="s">
        <v>29</v>
      </c>
      <c r="BD76" s="6" t="s">
        <v>212</v>
      </c>
      <c r="BE76" s="10" t="s">
        <v>274</v>
      </c>
      <c r="BF76" s="59">
        <v>12</v>
      </c>
      <c r="BG76" s="6" t="s">
        <v>230</v>
      </c>
      <c r="BI76" s="6" t="str">
        <f>'Machine States'!$C76</f>
        <v>DJ5963-780</v>
      </c>
      <c r="BJ76" s="6">
        <f>'Machine States'!$D76</f>
        <v>12</v>
      </c>
      <c r="BK76" s="6" t="str">
        <f>'Machine States'!$E76</f>
        <v>DJ5963780S120</v>
      </c>
      <c r="BL76" s="6" t="str">
        <f>'Machine States'!$F76</f>
        <v>MNMAN00049</v>
      </c>
      <c r="BM76" s="6" t="str">
        <f>'Machine States'!$G76</f>
        <v>79S</v>
      </c>
      <c r="BN76" s="6">
        <f>'Machine States'!$H76</f>
        <v>1</v>
      </c>
      <c r="BO76" s="6">
        <f>'Machine States'!$I76</f>
        <v>0</v>
      </c>
      <c r="BP76" s="6">
        <f>'Machine States'!$J76</f>
        <v>1</v>
      </c>
      <c r="BQ76" s="6">
        <f>'Machine States'!$K76</f>
        <v>6</v>
      </c>
    </row>
    <row r="77" spans="2:69">
      <c r="B77" s="6">
        <v>75</v>
      </c>
      <c r="C77" s="6"/>
      <c r="D77" s="23"/>
      <c r="E77" s="6"/>
      <c r="F77" s="6"/>
      <c r="G77" s="58"/>
      <c r="H77" s="6"/>
      <c r="I77" s="10"/>
      <c r="J77" s="10"/>
      <c r="K77" s="10"/>
      <c r="L77" s="10"/>
      <c r="M77" s="22"/>
      <c r="N77" s="22"/>
      <c r="O77" s="22"/>
      <c r="P77" s="42"/>
      <c r="Q77" s="42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BB77" s="6" t="s">
        <v>291</v>
      </c>
      <c r="BC77" s="10" t="s">
        <v>29</v>
      </c>
      <c r="BD77" s="6" t="s">
        <v>212</v>
      </c>
      <c r="BE77" s="10" t="s">
        <v>274</v>
      </c>
      <c r="BF77" s="59">
        <v>12.5</v>
      </c>
      <c r="BG77" s="6" t="s">
        <v>230</v>
      </c>
      <c r="BI77" s="6" t="str">
        <f>'Machine States'!$C77</f>
        <v>DJ5963-780</v>
      </c>
      <c r="BJ77" s="6">
        <f>'Machine States'!$D77</f>
        <v>12.5</v>
      </c>
      <c r="BK77" s="6" t="str">
        <f>'Machine States'!$E77</f>
        <v>DJ5963780S125</v>
      </c>
      <c r="BL77" s="6" t="str">
        <f>'Machine States'!$F77</f>
        <v>MNMAN00049</v>
      </c>
      <c r="BM77" s="6" t="str">
        <f>'Machine States'!$G77</f>
        <v>79S</v>
      </c>
      <c r="BN77" s="6">
        <f>'Machine States'!$H77</f>
        <v>1</v>
      </c>
      <c r="BO77" s="6">
        <f>'Machine States'!$I77</f>
        <v>0</v>
      </c>
      <c r="BP77" s="6">
        <f>'Machine States'!$J77</f>
        <v>0</v>
      </c>
      <c r="BQ77" s="6">
        <f>'Machine States'!$K77</f>
        <v>5</v>
      </c>
    </row>
    <row r="78" spans="2:69">
      <c r="B78" s="6">
        <v>76</v>
      </c>
      <c r="C78" s="6"/>
      <c r="D78" s="23"/>
      <c r="E78" s="6"/>
      <c r="F78" s="6"/>
      <c r="G78" s="58"/>
      <c r="H78" s="6"/>
      <c r="I78" s="10"/>
      <c r="J78" s="10"/>
      <c r="K78" s="10"/>
      <c r="L78" s="10"/>
      <c r="M78" s="22"/>
      <c r="N78" s="22"/>
      <c r="O78" s="22"/>
      <c r="P78" s="42"/>
      <c r="Q78" s="42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BB78" s="6" t="s">
        <v>292</v>
      </c>
      <c r="BC78" s="10" t="s">
        <v>29</v>
      </c>
      <c r="BD78" s="6" t="s">
        <v>212</v>
      </c>
      <c r="BE78" s="10" t="s">
        <v>274</v>
      </c>
      <c r="BF78" s="59">
        <v>13</v>
      </c>
      <c r="BG78" s="6" t="s">
        <v>233</v>
      </c>
      <c r="BI78" s="6" t="str">
        <f>'Machine States'!$C78</f>
        <v>DJ5963-780</v>
      </c>
      <c r="BJ78" s="6">
        <f>'Machine States'!$D78</f>
        <v>13</v>
      </c>
      <c r="BK78" s="6" t="str">
        <f>'Machine States'!$E78</f>
        <v>DJ5963780S130</v>
      </c>
      <c r="BL78" s="6" t="str">
        <f>'Machine States'!$F78</f>
        <v>MNMAN00050</v>
      </c>
      <c r="BM78" s="6" t="str">
        <f>'Machine States'!$G78</f>
        <v>79S</v>
      </c>
      <c r="BN78" s="6">
        <f>'Machine States'!$H78</f>
        <v>1</v>
      </c>
      <c r="BO78" s="6">
        <f>'Machine States'!$I78</f>
        <v>0</v>
      </c>
      <c r="BP78" s="6">
        <f>'Machine States'!$J78</f>
        <v>0</v>
      </c>
      <c r="BQ78" s="6">
        <f>'Machine States'!$K78</f>
        <v>5</v>
      </c>
    </row>
    <row r="79" spans="2:69">
      <c r="B79" s="6">
        <v>77</v>
      </c>
      <c r="C79" s="6"/>
      <c r="D79" s="23"/>
      <c r="E79" s="6"/>
      <c r="F79" s="6"/>
      <c r="G79" s="58"/>
      <c r="H79" s="6"/>
      <c r="I79" s="10"/>
      <c r="J79" s="10"/>
      <c r="K79" s="10"/>
      <c r="L79" s="10"/>
      <c r="M79" s="22"/>
      <c r="N79" s="22"/>
      <c r="O79" s="22"/>
      <c r="P79" s="42"/>
      <c r="Q79" s="42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BB79" s="6" t="s">
        <v>293</v>
      </c>
      <c r="BC79" s="10" t="s">
        <v>294</v>
      </c>
      <c r="BD79" s="6" t="s">
        <v>295</v>
      </c>
      <c r="BE79" s="10" t="s">
        <v>164</v>
      </c>
      <c r="BF79" s="59">
        <v>4</v>
      </c>
      <c r="BG79" s="6" t="s">
        <v>296</v>
      </c>
      <c r="BI79" s="6" t="str">
        <f>'Machine States'!$C79</f>
        <v>DJ5961-780</v>
      </c>
      <c r="BJ79" s="6">
        <f>'Machine States'!$D79</f>
        <v>4</v>
      </c>
      <c r="BK79" s="6" t="str">
        <f>'Machine States'!$E79</f>
        <v>DJ5961780S040</v>
      </c>
      <c r="BL79" s="6" t="str">
        <f>'Machine States'!$F79</f>
        <v>MNMAN00041</v>
      </c>
      <c r="BM79" s="6" t="str">
        <f>'Machine States'!$G79</f>
        <v>79S</v>
      </c>
      <c r="BN79" s="6">
        <f>'Machine States'!$H79</f>
        <v>1</v>
      </c>
      <c r="BO79" s="6">
        <f>'Machine States'!$I79</f>
        <v>0</v>
      </c>
      <c r="BP79" s="6">
        <f>'Machine States'!$J79</f>
        <v>0</v>
      </c>
      <c r="BQ79" s="6">
        <f>'Machine States'!$K79</f>
        <v>5</v>
      </c>
    </row>
    <row r="80" spans="2:69">
      <c r="B80" s="6">
        <v>78</v>
      </c>
      <c r="C80" s="6"/>
      <c r="D80" s="23"/>
      <c r="E80" s="6"/>
      <c r="F80" s="6"/>
      <c r="G80" s="58"/>
      <c r="H80" s="6"/>
      <c r="I80" s="10"/>
      <c r="J80" s="10"/>
      <c r="K80" s="10"/>
      <c r="L80" s="10"/>
      <c r="M80" s="22"/>
      <c r="N80" s="22"/>
      <c r="O80" s="22"/>
      <c r="P80" s="42"/>
      <c r="Q80" s="42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BB80" s="6" t="s">
        <v>297</v>
      </c>
      <c r="BC80" s="10" t="s">
        <v>294</v>
      </c>
      <c r="BD80" s="6" t="s">
        <v>295</v>
      </c>
      <c r="BE80" s="10" t="s">
        <v>164</v>
      </c>
      <c r="BF80" s="59">
        <v>4.5</v>
      </c>
      <c r="BG80" s="6" t="s">
        <v>296</v>
      </c>
      <c r="BI80" s="6" t="str">
        <f>'Machine States'!$C80</f>
        <v>DJ5961-780</v>
      </c>
      <c r="BJ80" s="6">
        <f>'Machine States'!$D80</f>
        <v>4.5</v>
      </c>
      <c r="BK80" s="6" t="str">
        <f>'Machine States'!$E80</f>
        <v>DJ5961780S045</v>
      </c>
      <c r="BL80" s="6" t="str">
        <f>'Machine States'!$F80</f>
        <v>MNMAN00041</v>
      </c>
      <c r="BM80" s="6" t="str">
        <f>'Machine States'!$G80</f>
        <v>79S</v>
      </c>
      <c r="BN80" s="6">
        <f>'Machine States'!$H80</f>
        <v>1</v>
      </c>
      <c r="BO80" s="6">
        <f>'Machine States'!$I80</f>
        <v>0</v>
      </c>
      <c r="BP80" s="6">
        <f>'Machine States'!$J80</f>
        <v>0</v>
      </c>
      <c r="BQ80" s="6">
        <f>'Machine States'!$K80</f>
        <v>5</v>
      </c>
    </row>
    <row r="81" spans="2:69">
      <c r="B81" s="6">
        <v>79</v>
      </c>
      <c r="C81" s="6"/>
      <c r="D81" s="23"/>
      <c r="E81" s="6"/>
      <c r="F81" s="6"/>
      <c r="G81" s="58"/>
      <c r="H81" s="6"/>
      <c r="I81" s="10"/>
      <c r="J81" s="10"/>
      <c r="K81" s="10"/>
      <c r="L81" s="10"/>
      <c r="M81" s="22"/>
      <c r="N81" s="22"/>
      <c r="O81" s="22"/>
      <c r="P81" s="42"/>
      <c r="Q81" s="42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BB81" s="6" t="s">
        <v>298</v>
      </c>
      <c r="BC81" s="10" t="s">
        <v>294</v>
      </c>
      <c r="BD81" s="6" t="s">
        <v>295</v>
      </c>
      <c r="BE81" s="10" t="s">
        <v>164</v>
      </c>
      <c r="BF81" s="59">
        <v>5</v>
      </c>
      <c r="BG81" s="6" t="s">
        <v>299</v>
      </c>
      <c r="BI81" s="6" t="str">
        <f>'Machine States'!$C81</f>
        <v>DJ5961-780</v>
      </c>
      <c r="BJ81" s="6">
        <f>'Machine States'!$D81</f>
        <v>5</v>
      </c>
      <c r="BK81" s="6" t="str">
        <f>'Machine States'!$E81</f>
        <v>DJ5961780S050</v>
      </c>
      <c r="BL81" s="6" t="str">
        <f>'Machine States'!$F81</f>
        <v>MNMAN00042</v>
      </c>
      <c r="BM81" s="6" t="str">
        <f>'Machine States'!$G81</f>
        <v>79S</v>
      </c>
      <c r="BN81" s="6">
        <f>'Machine States'!$H81</f>
        <v>1</v>
      </c>
      <c r="BO81" s="6">
        <f>'Machine States'!$I81</f>
        <v>0</v>
      </c>
      <c r="BP81" s="6">
        <f>'Machine States'!$J81</f>
        <v>0</v>
      </c>
      <c r="BQ81" s="6">
        <f>'Machine States'!$K81</f>
        <v>5</v>
      </c>
    </row>
    <row r="82" spans="2:69">
      <c r="B82" s="6">
        <v>80</v>
      </c>
      <c r="C82" s="6"/>
      <c r="D82" s="23"/>
      <c r="E82" s="6"/>
      <c r="F82" s="6"/>
      <c r="G82" s="58"/>
      <c r="H82" s="6"/>
      <c r="I82" s="10"/>
      <c r="J82" s="10"/>
      <c r="K82" s="10"/>
      <c r="L82" s="10"/>
      <c r="M82" s="22"/>
      <c r="N82" s="22"/>
      <c r="O82" s="22"/>
      <c r="P82" s="42"/>
      <c r="Q82" s="42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BB82" s="6" t="s">
        <v>300</v>
      </c>
      <c r="BC82" s="10" t="s">
        <v>294</v>
      </c>
      <c r="BD82" s="6" t="s">
        <v>295</v>
      </c>
      <c r="BE82" s="10" t="s">
        <v>164</v>
      </c>
      <c r="BF82" s="59">
        <v>5.5</v>
      </c>
      <c r="BG82" s="6" t="s">
        <v>299</v>
      </c>
      <c r="BI82" s="6" t="str">
        <f>'Machine States'!$C82</f>
        <v>DJ5961-780</v>
      </c>
      <c r="BJ82" s="6">
        <f>'Machine States'!$D82</f>
        <v>5.5</v>
      </c>
      <c r="BK82" s="6" t="str">
        <f>'Machine States'!$E82</f>
        <v>DJ5961780S055</v>
      </c>
      <c r="BL82" s="6" t="str">
        <f>'Machine States'!$F82</f>
        <v>MNMAN00042</v>
      </c>
      <c r="BM82" s="6" t="str">
        <f>'Machine States'!$G82</f>
        <v>79S</v>
      </c>
      <c r="BN82" s="6">
        <f>'Machine States'!$H82</f>
        <v>1</v>
      </c>
      <c r="BO82" s="6">
        <f>'Machine States'!$I82</f>
        <v>0</v>
      </c>
      <c r="BP82" s="6">
        <f>'Machine States'!$J82</f>
        <v>0</v>
      </c>
      <c r="BQ82" s="6">
        <f>'Machine States'!$K82</f>
        <v>5</v>
      </c>
    </row>
    <row r="83" spans="2:69">
      <c r="B83" s="6">
        <v>81</v>
      </c>
      <c r="C83" s="6"/>
      <c r="D83" s="23"/>
      <c r="E83" s="6"/>
      <c r="F83" s="6"/>
      <c r="G83" s="58"/>
      <c r="H83" s="6"/>
      <c r="I83" s="10"/>
      <c r="J83" s="10"/>
      <c r="K83" s="10"/>
      <c r="L83" s="10"/>
      <c r="M83" s="22"/>
      <c r="N83" s="22"/>
      <c r="O83" s="22"/>
      <c r="P83" s="42"/>
      <c r="Q83" s="42"/>
      <c r="R83" s="33"/>
      <c r="S83" s="33"/>
      <c r="T83" s="33"/>
      <c r="BB83" s="6" t="s">
        <v>301</v>
      </c>
      <c r="BC83" s="10" t="s">
        <v>294</v>
      </c>
      <c r="BD83" s="6" t="s">
        <v>295</v>
      </c>
      <c r="BE83" s="10" t="s">
        <v>164</v>
      </c>
      <c r="BF83" s="59">
        <v>6</v>
      </c>
      <c r="BG83" s="6" t="s">
        <v>302</v>
      </c>
      <c r="BI83" s="6" t="str">
        <f>'Machine States'!$C83</f>
        <v>DJ5961-780</v>
      </c>
      <c r="BJ83" s="6">
        <f>'Machine States'!$D83</f>
        <v>6</v>
      </c>
      <c r="BK83" s="6" t="str">
        <f>'Machine States'!$E83</f>
        <v>DJ5961780S060</v>
      </c>
      <c r="BL83" s="6" t="str">
        <f>'Machine States'!$F83</f>
        <v>MNMAN00043</v>
      </c>
      <c r="BM83" s="6" t="str">
        <f>'Machine States'!$G83</f>
        <v>79S</v>
      </c>
      <c r="BN83" s="6">
        <f>'Machine States'!$H83</f>
        <v>1</v>
      </c>
      <c r="BO83" s="6">
        <f>'Machine States'!$I83</f>
        <v>0</v>
      </c>
      <c r="BP83" s="6">
        <f>'Machine States'!$J83</f>
        <v>0</v>
      </c>
      <c r="BQ83" s="6">
        <f>'Machine States'!$K83</f>
        <v>5</v>
      </c>
    </row>
    <row r="84" spans="2:69">
      <c r="B84" s="6">
        <v>82</v>
      </c>
      <c r="C84" s="6"/>
      <c r="D84" s="23"/>
      <c r="E84" s="6"/>
      <c r="F84" s="6"/>
      <c r="G84" s="58"/>
      <c r="H84" s="6"/>
      <c r="I84" s="10"/>
      <c r="J84" s="10"/>
      <c r="K84" s="10"/>
      <c r="L84" s="10"/>
      <c r="M84" s="22"/>
      <c r="N84" s="22"/>
      <c r="O84" s="22"/>
      <c r="P84" s="42"/>
      <c r="Q84" s="42"/>
      <c r="R84" s="33"/>
      <c r="BB84" s="6" t="s">
        <v>303</v>
      </c>
      <c r="BC84" s="10" t="s">
        <v>294</v>
      </c>
      <c r="BD84" s="6" t="s">
        <v>295</v>
      </c>
      <c r="BE84" s="10" t="s">
        <v>164</v>
      </c>
      <c r="BF84" s="59">
        <v>6.5</v>
      </c>
      <c r="BG84" s="6" t="s">
        <v>302</v>
      </c>
      <c r="BI84" s="6" t="str">
        <f>'Machine States'!$C84</f>
        <v>DJ5961-780</v>
      </c>
      <c r="BJ84" s="6">
        <f>'Machine States'!$D84</f>
        <v>6.5</v>
      </c>
      <c r="BK84" s="6" t="str">
        <f>'Machine States'!$E84</f>
        <v>DJ5961780S065</v>
      </c>
      <c r="BL84" s="6" t="str">
        <f>'Machine States'!$F84</f>
        <v>MNMAN00043</v>
      </c>
      <c r="BM84" s="6" t="str">
        <f>'Machine States'!$G84</f>
        <v>79S</v>
      </c>
      <c r="BN84" s="6">
        <f>'Machine States'!$H84</f>
        <v>1</v>
      </c>
      <c r="BO84" s="6">
        <f>'Machine States'!$I84</f>
        <v>0</v>
      </c>
      <c r="BP84" s="6">
        <f>'Machine States'!$J84</f>
        <v>0</v>
      </c>
      <c r="BQ84" s="6">
        <f>'Machine States'!$K84</f>
        <v>5</v>
      </c>
    </row>
    <row r="85" spans="2:69">
      <c r="B85" s="6">
        <v>83</v>
      </c>
      <c r="C85" s="6"/>
      <c r="D85" s="23"/>
      <c r="E85" s="6"/>
      <c r="F85" s="6"/>
      <c r="G85" s="58"/>
      <c r="H85" s="6"/>
      <c r="I85" s="10"/>
      <c r="J85" s="10"/>
      <c r="K85" s="10"/>
      <c r="L85" s="10"/>
      <c r="M85" s="22"/>
      <c r="N85" s="22"/>
      <c r="O85" s="22"/>
      <c r="P85" s="42"/>
      <c r="Q85" s="42"/>
      <c r="R85" s="33"/>
      <c r="BB85" s="6" t="s">
        <v>304</v>
      </c>
      <c r="BC85" s="10" t="s">
        <v>294</v>
      </c>
      <c r="BD85" s="6" t="s">
        <v>295</v>
      </c>
      <c r="BE85" s="10" t="s">
        <v>164</v>
      </c>
      <c r="BF85" s="59">
        <v>7</v>
      </c>
      <c r="BG85" s="6" t="s">
        <v>305</v>
      </c>
      <c r="BI85" s="6" t="str">
        <f>'Machine States'!$C85</f>
        <v>DJ5961-780</v>
      </c>
      <c r="BJ85" s="6">
        <f>'Machine States'!$D85</f>
        <v>7</v>
      </c>
      <c r="BK85" s="6" t="str">
        <f>'Machine States'!$E85</f>
        <v>DJ5961780S070</v>
      </c>
      <c r="BL85" s="6" t="str">
        <f>'Machine States'!$F85</f>
        <v>MNMAN00044</v>
      </c>
      <c r="BM85" s="6" t="str">
        <f>'Machine States'!$G85</f>
        <v>79S</v>
      </c>
      <c r="BN85" s="6">
        <f>'Machine States'!$H85</f>
        <v>1</v>
      </c>
      <c r="BO85" s="6">
        <f>'Machine States'!$I85</f>
        <v>0</v>
      </c>
      <c r="BP85" s="6">
        <f>'Machine States'!$J85</f>
        <v>1</v>
      </c>
      <c r="BQ85" s="6">
        <f>'Machine States'!$K85</f>
        <v>6</v>
      </c>
    </row>
    <row r="86" spans="2:69">
      <c r="BB86" s="6" t="s">
        <v>306</v>
      </c>
      <c r="BC86" s="10" t="s">
        <v>294</v>
      </c>
      <c r="BD86" s="6" t="s">
        <v>295</v>
      </c>
      <c r="BE86" s="10" t="s">
        <v>164</v>
      </c>
      <c r="BF86" s="59">
        <v>7.5</v>
      </c>
      <c r="BG86" s="6" t="s">
        <v>305</v>
      </c>
      <c r="BI86" s="6" t="str">
        <f>'Machine States'!$C86</f>
        <v>DJ5961-780</v>
      </c>
      <c r="BJ86" s="6">
        <f>'Machine States'!$D86</f>
        <v>7.5</v>
      </c>
      <c r="BK86" s="6" t="str">
        <f>'Machine States'!$E86</f>
        <v>DJ5961780S075</v>
      </c>
      <c r="BL86" s="6" t="str">
        <f>'Machine States'!$F86</f>
        <v>MNMAN00044</v>
      </c>
      <c r="BM86" s="6" t="str">
        <f>'Machine States'!$G86</f>
        <v>79S</v>
      </c>
      <c r="BN86" s="6">
        <f>'Machine States'!$H86</f>
        <v>1</v>
      </c>
      <c r="BO86" s="6">
        <f>'Machine States'!$I86</f>
        <v>0</v>
      </c>
      <c r="BP86" s="6">
        <f>'Machine States'!$J86</f>
        <v>0</v>
      </c>
      <c r="BQ86" s="6">
        <f>'Machine States'!$K86</f>
        <v>5</v>
      </c>
    </row>
    <row r="87" spans="2:69">
      <c r="BB87" s="6" t="s">
        <v>173</v>
      </c>
      <c r="BC87" s="10" t="s">
        <v>294</v>
      </c>
      <c r="BD87" s="6" t="s">
        <v>295</v>
      </c>
      <c r="BE87" s="10" t="s">
        <v>164</v>
      </c>
      <c r="BF87" s="59">
        <v>8</v>
      </c>
      <c r="BG87" s="6" t="s">
        <v>184</v>
      </c>
      <c r="BI87" s="6" t="str">
        <f>'Machine States'!$C87</f>
        <v>DJ5961-780</v>
      </c>
      <c r="BJ87" s="6">
        <f>'Machine States'!$D87</f>
        <v>8</v>
      </c>
      <c r="BK87" s="6" t="str">
        <f>'Machine States'!$E87</f>
        <v>DJ5961780S080</v>
      </c>
      <c r="BL87" s="6" t="str">
        <f>'Machine States'!$F87</f>
        <v>MNMAN00045</v>
      </c>
      <c r="BM87" s="6" t="str">
        <f>'Machine States'!$G87</f>
        <v>79S</v>
      </c>
      <c r="BN87" s="6">
        <f>'Machine States'!$H87</f>
        <v>1</v>
      </c>
      <c r="BO87" s="6">
        <f>'Machine States'!$I87</f>
        <v>0</v>
      </c>
      <c r="BP87" s="6">
        <f>'Machine States'!$J87</f>
        <v>1</v>
      </c>
      <c r="BQ87" s="6">
        <f>'Machine States'!$K87</f>
        <v>6</v>
      </c>
    </row>
    <row r="88" spans="2:69">
      <c r="BB88" s="6" t="s">
        <v>174</v>
      </c>
      <c r="BC88" s="10" t="s">
        <v>294</v>
      </c>
      <c r="BD88" s="6" t="s">
        <v>295</v>
      </c>
      <c r="BE88" s="10" t="s">
        <v>164</v>
      </c>
      <c r="BF88" s="59">
        <v>8.5</v>
      </c>
      <c r="BG88" s="6" t="s">
        <v>184</v>
      </c>
      <c r="BI88" s="6" t="str">
        <f>'Machine States'!$C88</f>
        <v>DJ5961-780</v>
      </c>
      <c r="BJ88" s="6">
        <f>'Machine States'!$D88</f>
        <v>8.5</v>
      </c>
      <c r="BK88" s="6" t="str">
        <f>'Machine States'!$E88</f>
        <v>DJ5961780S085</v>
      </c>
      <c r="BL88" s="6" t="str">
        <f>'Machine States'!$F88</f>
        <v>MNMAN00045</v>
      </c>
      <c r="BM88" s="6" t="str">
        <f>'Machine States'!$G88</f>
        <v>79S</v>
      </c>
      <c r="BN88" s="6">
        <f>'Machine States'!$H88</f>
        <v>1</v>
      </c>
      <c r="BO88" s="6">
        <f>'Machine States'!$I88</f>
        <v>0</v>
      </c>
      <c r="BP88" s="6">
        <f>'Machine States'!$J88</f>
        <v>0</v>
      </c>
      <c r="BQ88" s="6">
        <f>'Machine States'!$K88</f>
        <v>5</v>
      </c>
    </row>
    <row r="89" spans="2:69">
      <c r="BB89" s="6" t="s">
        <v>175</v>
      </c>
      <c r="BC89" s="10" t="s">
        <v>294</v>
      </c>
      <c r="BD89" s="6" t="s">
        <v>295</v>
      </c>
      <c r="BE89" s="10" t="s">
        <v>164</v>
      </c>
      <c r="BF89" s="59">
        <v>9</v>
      </c>
      <c r="BG89" s="6" t="s">
        <v>185</v>
      </c>
      <c r="BI89" s="6" t="str">
        <f>'Machine States'!$C89</f>
        <v>DJ5961-780</v>
      </c>
      <c r="BJ89" s="6">
        <f>'Machine States'!$D89</f>
        <v>9</v>
      </c>
      <c r="BK89" s="6" t="str">
        <f>'Machine States'!$E89</f>
        <v>DJ5961780S090</v>
      </c>
      <c r="BL89" s="6" t="str">
        <f>'Machine States'!$F89</f>
        <v>MNMAN00046</v>
      </c>
      <c r="BM89" s="6" t="str">
        <f>'Machine States'!$G89</f>
        <v>79S</v>
      </c>
      <c r="BN89" s="6">
        <f>'Machine States'!$H89</f>
        <v>1</v>
      </c>
      <c r="BO89" s="6">
        <f>'Machine States'!$I89</f>
        <v>1</v>
      </c>
      <c r="BP89" s="6">
        <f>'Machine States'!$J89</f>
        <v>1</v>
      </c>
      <c r="BQ89" s="6">
        <f>'Machine States'!$K89</f>
        <v>10</v>
      </c>
    </row>
    <row r="90" spans="2:69">
      <c r="BB90" s="6" t="s">
        <v>307</v>
      </c>
      <c r="BC90" s="10" t="s">
        <v>294</v>
      </c>
      <c r="BD90" s="6" t="s">
        <v>295</v>
      </c>
      <c r="BE90" s="10" t="s">
        <v>164</v>
      </c>
      <c r="BF90" s="59">
        <v>9.5</v>
      </c>
      <c r="BG90" s="6" t="s">
        <v>185</v>
      </c>
      <c r="BI90" s="6" t="str">
        <f>'Machine States'!$C90</f>
        <v>DJ5961-780</v>
      </c>
      <c r="BJ90" s="6">
        <f>'Machine States'!$D90</f>
        <v>9.5</v>
      </c>
      <c r="BK90" s="6" t="str">
        <f>'Machine States'!$E90</f>
        <v>DJ5961780S095</v>
      </c>
      <c r="BL90" s="6" t="str">
        <f>'Machine States'!$F90</f>
        <v>MNMAN00046</v>
      </c>
      <c r="BM90" s="6" t="str">
        <f>'Machine States'!$G90</f>
        <v>79S</v>
      </c>
      <c r="BN90" s="6">
        <f>'Machine States'!$H90</f>
        <v>1</v>
      </c>
      <c r="BO90" s="6">
        <f>'Machine States'!$I90</f>
        <v>1</v>
      </c>
      <c r="BP90" s="6">
        <f>'Machine States'!$J90</f>
        <v>1</v>
      </c>
      <c r="BQ90" s="6">
        <f>'Machine States'!$K90</f>
        <v>10</v>
      </c>
    </row>
    <row r="91" spans="2:69">
      <c r="BB91" s="6" t="s">
        <v>308</v>
      </c>
      <c r="BC91" s="10" t="s">
        <v>294</v>
      </c>
      <c r="BD91" s="6" t="s">
        <v>295</v>
      </c>
      <c r="BE91" s="10" t="s">
        <v>164</v>
      </c>
      <c r="BF91" s="59">
        <v>10</v>
      </c>
      <c r="BG91" s="6" t="s">
        <v>309</v>
      </c>
      <c r="BI91" s="6" t="str">
        <f>'Machine States'!$C91</f>
        <v>DJ5961-780</v>
      </c>
      <c r="BJ91" s="6">
        <f>'Machine States'!$D91</f>
        <v>10</v>
      </c>
      <c r="BK91" s="6" t="str">
        <f>'Machine States'!$E91</f>
        <v>DJ5961780S100</v>
      </c>
      <c r="BL91" s="6" t="str">
        <f>'Machine States'!$F91</f>
        <v>MNMAN00047</v>
      </c>
      <c r="BM91" s="6" t="str">
        <f>'Machine States'!$G91</f>
        <v>79S</v>
      </c>
      <c r="BN91" s="6">
        <f>'Machine States'!$H91</f>
        <v>1</v>
      </c>
      <c r="BO91" s="6">
        <f>'Machine States'!$I91</f>
        <v>1</v>
      </c>
      <c r="BP91" s="6">
        <f>'Machine States'!$J91</f>
        <v>1</v>
      </c>
      <c r="BQ91" s="6">
        <f>'Machine States'!$K91</f>
        <v>10</v>
      </c>
    </row>
    <row r="92" spans="2:69">
      <c r="BB92" s="6" t="s">
        <v>310</v>
      </c>
      <c r="BC92" s="10" t="s">
        <v>294</v>
      </c>
      <c r="BD92" s="6" t="s">
        <v>295</v>
      </c>
      <c r="BE92" s="10" t="s">
        <v>164</v>
      </c>
      <c r="BF92" s="59">
        <v>10.5</v>
      </c>
      <c r="BG92" s="6" t="s">
        <v>309</v>
      </c>
      <c r="BI92" s="6" t="str">
        <f>'Machine States'!$C92</f>
        <v>DJ5961-780</v>
      </c>
      <c r="BJ92" s="6">
        <f>'Machine States'!$D92</f>
        <v>10.5</v>
      </c>
      <c r="BK92" s="6" t="str">
        <f>'Machine States'!$E92</f>
        <v>DJ5961780S105</v>
      </c>
      <c r="BL92" s="6" t="str">
        <f>'Machine States'!$F92</f>
        <v>MNMAN00047</v>
      </c>
      <c r="BM92" s="6" t="str">
        <f>'Machine States'!$G92</f>
        <v>79S</v>
      </c>
      <c r="BN92" s="6">
        <f>'Machine States'!$H92</f>
        <v>1</v>
      </c>
      <c r="BO92" s="6">
        <f>'Machine States'!$I92</f>
        <v>1</v>
      </c>
      <c r="BP92" s="6">
        <f>'Machine States'!$J92</f>
        <v>0</v>
      </c>
      <c r="BQ92" s="6">
        <f>'Machine States'!$K92</f>
        <v>9</v>
      </c>
    </row>
    <row r="93" spans="2:69">
      <c r="BB93" s="6" t="s">
        <v>311</v>
      </c>
      <c r="BC93" s="10" t="s">
        <v>294</v>
      </c>
      <c r="BD93" s="6" t="s">
        <v>295</v>
      </c>
      <c r="BE93" s="10" t="s">
        <v>164</v>
      </c>
      <c r="BF93" s="59">
        <v>11</v>
      </c>
      <c r="BG93" s="6" t="s">
        <v>312</v>
      </c>
      <c r="BI93" s="6" t="str">
        <f>'Machine States'!$C93</f>
        <v>DJ5961-780</v>
      </c>
      <c r="BJ93" s="6">
        <f>'Machine States'!$D93</f>
        <v>11</v>
      </c>
      <c r="BK93" s="6" t="str">
        <f>'Machine States'!$E93</f>
        <v>DJ5961780S110</v>
      </c>
      <c r="BL93" s="6" t="str">
        <f>'Machine States'!$F93</f>
        <v>MNMAN00048</v>
      </c>
      <c r="BM93" s="6" t="str">
        <f>'Machine States'!$G93</f>
        <v>79S</v>
      </c>
      <c r="BN93" s="6">
        <f>'Machine States'!$H93</f>
        <v>1</v>
      </c>
      <c r="BO93" s="6">
        <f>'Machine States'!$I93</f>
        <v>0</v>
      </c>
      <c r="BP93" s="6">
        <f>'Machine States'!$J93</f>
        <v>1</v>
      </c>
      <c r="BQ93" s="6">
        <f>'Machine States'!$K93</f>
        <v>6</v>
      </c>
    </row>
    <row r="94" spans="2:69">
      <c r="BB94" s="6" t="s">
        <v>313</v>
      </c>
      <c r="BC94" s="10" t="s">
        <v>294</v>
      </c>
      <c r="BD94" s="6" t="s">
        <v>295</v>
      </c>
      <c r="BE94" s="10" t="s">
        <v>164</v>
      </c>
      <c r="BF94" s="59">
        <v>11.5</v>
      </c>
      <c r="BG94" s="6" t="s">
        <v>312</v>
      </c>
      <c r="BI94" s="6" t="str">
        <f>'Machine States'!$C94</f>
        <v>DJ5961-780</v>
      </c>
      <c r="BJ94" s="6">
        <f>'Machine States'!$D94</f>
        <v>11.5</v>
      </c>
      <c r="BK94" s="6" t="str">
        <f>'Machine States'!$E94</f>
        <v>DJ5961780S115</v>
      </c>
      <c r="BL94" s="6" t="str">
        <f>'Machine States'!$F94</f>
        <v>MNMAN00048</v>
      </c>
      <c r="BM94" s="6" t="str">
        <f>'Machine States'!$G94</f>
        <v>79S</v>
      </c>
      <c r="BN94" s="6">
        <f>'Machine States'!$H94</f>
        <v>1</v>
      </c>
      <c r="BO94" s="6">
        <f>'Machine States'!$I94</f>
        <v>0</v>
      </c>
      <c r="BP94" s="6">
        <f>'Machine States'!$J94</f>
        <v>0</v>
      </c>
      <c r="BQ94" s="6">
        <f>'Machine States'!$K94</f>
        <v>5</v>
      </c>
    </row>
    <row r="95" spans="2:69">
      <c r="BB95" s="6" t="s">
        <v>314</v>
      </c>
      <c r="BC95" s="10" t="s">
        <v>294</v>
      </c>
      <c r="BD95" s="6" t="s">
        <v>295</v>
      </c>
      <c r="BE95" s="10" t="s">
        <v>164</v>
      </c>
      <c r="BF95" s="59">
        <v>12</v>
      </c>
      <c r="BG95" s="6" t="s">
        <v>315</v>
      </c>
      <c r="BI95" s="6" t="str">
        <f>'Machine States'!$C95</f>
        <v>DJ5961-780</v>
      </c>
      <c r="BJ95" s="6">
        <f>'Machine States'!$D95</f>
        <v>12</v>
      </c>
      <c r="BK95" s="6" t="str">
        <f>'Machine States'!$E95</f>
        <v>DJ5961780S120</v>
      </c>
      <c r="BL95" s="6" t="str">
        <f>'Machine States'!$F95</f>
        <v>MNMAN00049</v>
      </c>
      <c r="BM95" s="6" t="str">
        <f>'Machine States'!$G95</f>
        <v>79S</v>
      </c>
      <c r="BN95" s="6">
        <f>'Machine States'!$H95</f>
        <v>1</v>
      </c>
      <c r="BO95" s="6">
        <f>'Machine States'!$I95</f>
        <v>0</v>
      </c>
      <c r="BP95" s="6">
        <f>'Machine States'!$J95</f>
        <v>1</v>
      </c>
      <c r="BQ95" s="6">
        <f>'Machine States'!$K95</f>
        <v>6</v>
      </c>
    </row>
    <row r="96" spans="2:69">
      <c r="BB96" s="6" t="s">
        <v>316</v>
      </c>
      <c r="BC96" s="10" t="s">
        <v>294</v>
      </c>
      <c r="BD96" s="6" t="s">
        <v>295</v>
      </c>
      <c r="BE96" s="10" t="s">
        <v>164</v>
      </c>
      <c r="BF96" s="59">
        <v>12.5</v>
      </c>
      <c r="BG96" s="6" t="s">
        <v>315</v>
      </c>
      <c r="BI96" s="6" t="str">
        <f>'Machine States'!$C96</f>
        <v>DJ5961-780</v>
      </c>
      <c r="BJ96" s="6">
        <f>'Machine States'!$D96</f>
        <v>12.5</v>
      </c>
      <c r="BK96" s="6" t="str">
        <f>'Machine States'!$E96</f>
        <v>DJ5961780S125</v>
      </c>
      <c r="BL96" s="6" t="str">
        <f>'Machine States'!$F96</f>
        <v>MNMAN00049</v>
      </c>
      <c r="BM96" s="6" t="str">
        <f>'Machine States'!$G96</f>
        <v>79S</v>
      </c>
      <c r="BN96" s="6">
        <f>'Machine States'!$H96</f>
        <v>1</v>
      </c>
      <c r="BO96" s="6">
        <f>'Machine States'!$I96</f>
        <v>0</v>
      </c>
      <c r="BP96" s="6">
        <f>'Machine States'!$J96</f>
        <v>0</v>
      </c>
      <c r="BQ96" s="6">
        <f>'Machine States'!$K96</f>
        <v>5</v>
      </c>
    </row>
    <row r="97" spans="54:69">
      <c r="BB97" s="6" t="s">
        <v>317</v>
      </c>
      <c r="BC97" s="10" t="s">
        <v>294</v>
      </c>
      <c r="BD97" s="6" t="s">
        <v>295</v>
      </c>
      <c r="BE97" s="10" t="s">
        <v>164</v>
      </c>
      <c r="BF97" s="59">
        <v>13</v>
      </c>
      <c r="BG97" s="6" t="s">
        <v>318</v>
      </c>
      <c r="BI97" s="6" t="str">
        <f>'Machine States'!$C97</f>
        <v>DJ5961-780</v>
      </c>
      <c r="BJ97" s="6">
        <f>'Machine States'!$D97</f>
        <v>13</v>
      </c>
      <c r="BK97" s="6" t="str">
        <f>'Machine States'!$E97</f>
        <v>DJ5961780S130</v>
      </c>
      <c r="BL97" s="6" t="str">
        <f>'Machine States'!$F97</f>
        <v>MNMAN00050</v>
      </c>
      <c r="BM97" s="6" t="str">
        <f>'Machine States'!$G97</f>
        <v>79S</v>
      </c>
      <c r="BN97" s="6">
        <f>'Machine States'!$H97</f>
        <v>1</v>
      </c>
      <c r="BO97" s="6">
        <f>'Machine States'!$I97</f>
        <v>0</v>
      </c>
      <c r="BP97" s="6">
        <f>'Machine States'!$J97</f>
        <v>0</v>
      </c>
      <c r="BQ97" s="6">
        <f>'Machine States'!$K97</f>
        <v>5</v>
      </c>
    </row>
    <row r="98" spans="54:69">
      <c r="BB98" s="6" t="s">
        <v>319</v>
      </c>
      <c r="BC98" s="10" t="s">
        <v>1</v>
      </c>
      <c r="BD98" s="6" t="s">
        <v>295</v>
      </c>
      <c r="BE98" s="10" t="s">
        <v>164</v>
      </c>
      <c r="BF98" s="59">
        <v>4</v>
      </c>
      <c r="BG98" s="6" t="s">
        <v>296</v>
      </c>
      <c r="BI98" s="6" t="str">
        <f>'Machine States'!$C98</f>
        <v>DJ5963-001</v>
      </c>
      <c r="BJ98" s="6">
        <f>'Machine States'!$D98</f>
        <v>4</v>
      </c>
      <c r="BK98" s="6" t="str">
        <f>'Machine States'!$E98</f>
        <v>DJ5963001S040</v>
      </c>
      <c r="BL98" s="6" t="str">
        <f>'Machine States'!$F98</f>
        <v>MNMAN00041</v>
      </c>
      <c r="BM98" s="6" t="str">
        <f>'Machine States'!$G98</f>
        <v>00A</v>
      </c>
      <c r="BN98" s="6">
        <f>'Machine States'!$H98</f>
        <v>1</v>
      </c>
      <c r="BO98" s="6">
        <f>'Machine States'!$I98</f>
        <v>0</v>
      </c>
      <c r="BP98" s="6">
        <f>'Machine States'!$J98</f>
        <v>0</v>
      </c>
      <c r="BQ98" s="6">
        <f>'Machine States'!$K98</f>
        <v>5</v>
      </c>
    </row>
    <row r="99" spans="54:69">
      <c r="BB99" s="6" t="s">
        <v>320</v>
      </c>
      <c r="BC99" s="10" t="s">
        <v>1</v>
      </c>
      <c r="BD99" s="6" t="s">
        <v>295</v>
      </c>
      <c r="BE99" s="10" t="s">
        <v>164</v>
      </c>
      <c r="BF99" s="59">
        <v>4.5</v>
      </c>
      <c r="BG99" s="6" t="s">
        <v>296</v>
      </c>
      <c r="BI99" s="6" t="str">
        <f>'Machine States'!$C99</f>
        <v>DJ5963-001</v>
      </c>
      <c r="BJ99" s="6">
        <f>'Machine States'!$D99</f>
        <v>4.5</v>
      </c>
      <c r="BK99" s="6" t="str">
        <f>'Machine States'!$E99</f>
        <v>DJ5963001S045</v>
      </c>
      <c r="BL99" s="6" t="str">
        <f>'Machine States'!$F99</f>
        <v>MNMAN00041</v>
      </c>
      <c r="BM99" s="6" t="str">
        <f>'Machine States'!$G99</f>
        <v>00A</v>
      </c>
      <c r="BN99" s="6">
        <f>'Machine States'!$H99</f>
        <v>1</v>
      </c>
      <c r="BO99" s="6">
        <f>'Machine States'!$I99</f>
        <v>0</v>
      </c>
      <c r="BP99" s="6">
        <f>'Machine States'!$J99</f>
        <v>0</v>
      </c>
      <c r="BQ99" s="6">
        <f>'Machine States'!$K99</f>
        <v>5</v>
      </c>
    </row>
    <row r="100" spans="54:69">
      <c r="BB100" s="6" t="s">
        <v>321</v>
      </c>
      <c r="BC100" s="10" t="s">
        <v>1</v>
      </c>
      <c r="BD100" s="6" t="s">
        <v>295</v>
      </c>
      <c r="BE100" s="10" t="s">
        <v>164</v>
      </c>
      <c r="BF100" s="59">
        <v>5</v>
      </c>
      <c r="BG100" s="6" t="s">
        <v>299</v>
      </c>
      <c r="BI100" s="6" t="str">
        <f>'Machine States'!$C100</f>
        <v>DJ5963-001</v>
      </c>
      <c r="BJ100" s="6">
        <f>'Machine States'!$D100</f>
        <v>5</v>
      </c>
      <c r="BK100" s="6" t="str">
        <f>'Machine States'!$E100</f>
        <v>DJ5963001S050</v>
      </c>
      <c r="BL100" s="6" t="str">
        <f>'Machine States'!$F100</f>
        <v>MNMAN00042</v>
      </c>
      <c r="BM100" s="6" t="str">
        <f>'Machine States'!$G100</f>
        <v>00A</v>
      </c>
      <c r="BN100" s="6">
        <f>'Machine States'!$H100</f>
        <v>1</v>
      </c>
      <c r="BO100" s="6">
        <f>'Machine States'!$I100</f>
        <v>0</v>
      </c>
      <c r="BP100" s="6">
        <f>'Machine States'!$J100</f>
        <v>0</v>
      </c>
      <c r="BQ100" s="6">
        <f>'Machine States'!$K100</f>
        <v>5</v>
      </c>
    </row>
    <row r="101" spans="54:69">
      <c r="BB101" s="6" t="s">
        <v>322</v>
      </c>
      <c r="BC101" s="10" t="s">
        <v>1</v>
      </c>
      <c r="BD101" s="6" t="s">
        <v>295</v>
      </c>
      <c r="BE101" s="10" t="s">
        <v>164</v>
      </c>
      <c r="BF101" s="59">
        <v>5.5</v>
      </c>
      <c r="BG101" s="6" t="s">
        <v>299</v>
      </c>
      <c r="BI101" s="6" t="str">
        <f>'Machine States'!$C101</f>
        <v>DJ5963-001</v>
      </c>
      <c r="BJ101" s="6">
        <f>'Machine States'!$D101</f>
        <v>5.5</v>
      </c>
      <c r="BK101" s="6" t="str">
        <f>'Machine States'!$E101</f>
        <v>DJ5963001S055</v>
      </c>
      <c r="BL101" s="6" t="str">
        <f>'Machine States'!$F101</f>
        <v>MNMAN00042</v>
      </c>
      <c r="BM101" s="6" t="str">
        <f>'Machine States'!$G101</f>
        <v>00A</v>
      </c>
      <c r="BN101" s="6">
        <f>'Machine States'!$H101</f>
        <v>1</v>
      </c>
      <c r="BO101" s="6">
        <f>'Machine States'!$I101</f>
        <v>0</v>
      </c>
      <c r="BP101" s="6">
        <f>'Machine States'!$J101</f>
        <v>0</v>
      </c>
      <c r="BQ101" s="6">
        <f>'Machine States'!$K101</f>
        <v>5</v>
      </c>
    </row>
    <row r="102" spans="54:69">
      <c r="BB102" s="6" t="s">
        <v>323</v>
      </c>
      <c r="BC102" s="10" t="s">
        <v>1</v>
      </c>
      <c r="BD102" s="6" t="s">
        <v>295</v>
      </c>
      <c r="BE102" s="10" t="s">
        <v>164</v>
      </c>
      <c r="BF102" s="59">
        <v>6</v>
      </c>
      <c r="BG102" s="6" t="s">
        <v>302</v>
      </c>
      <c r="BI102" s="6" t="str">
        <f>'Machine States'!$C102</f>
        <v>DJ5963-001</v>
      </c>
      <c r="BJ102" s="6">
        <f>'Machine States'!$D102</f>
        <v>6</v>
      </c>
      <c r="BK102" s="6" t="str">
        <f>'Machine States'!$E102</f>
        <v>DJ5963001S060</v>
      </c>
      <c r="BL102" s="6" t="str">
        <f>'Machine States'!$F102</f>
        <v>MNMAN00043</v>
      </c>
      <c r="BM102" s="6" t="str">
        <f>'Machine States'!$G102</f>
        <v>00A</v>
      </c>
      <c r="BN102" s="6">
        <f>'Machine States'!$H102</f>
        <v>1</v>
      </c>
      <c r="BO102" s="6">
        <f>'Machine States'!$I102</f>
        <v>0</v>
      </c>
      <c r="BP102" s="6">
        <f>'Machine States'!$J102</f>
        <v>0</v>
      </c>
      <c r="BQ102" s="6">
        <f>'Machine States'!$K102</f>
        <v>5</v>
      </c>
    </row>
    <row r="103" spans="54:69">
      <c r="BB103" s="6" t="s">
        <v>324</v>
      </c>
      <c r="BC103" s="10" t="s">
        <v>1</v>
      </c>
      <c r="BD103" s="6" t="s">
        <v>295</v>
      </c>
      <c r="BE103" s="10" t="s">
        <v>164</v>
      </c>
      <c r="BF103" s="59">
        <v>6.5</v>
      </c>
      <c r="BG103" s="6" t="s">
        <v>302</v>
      </c>
      <c r="BI103" s="6" t="str">
        <f>'Machine States'!$C103</f>
        <v>DJ5963-001</v>
      </c>
      <c r="BJ103" s="6">
        <f>'Machine States'!$D103</f>
        <v>6.5</v>
      </c>
      <c r="BK103" s="6" t="str">
        <f>'Machine States'!$E103</f>
        <v>DJ5963001S065</v>
      </c>
      <c r="BL103" s="6" t="str">
        <f>'Machine States'!$F103</f>
        <v>MNMAN00043</v>
      </c>
      <c r="BM103" s="6" t="str">
        <f>'Machine States'!$G103</f>
        <v>00A</v>
      </c>
      <c r="BN103" s="6">
        <f>'Machine States'!$H103</f>
        <v>1</v>
      </c>
      <c r="BO103" s="6">
        <f>'Machine States'!$I103</f>
        <v>0</v>
      </c>
      <c r="BP103" s="6">
        <f>'Machine States'!$J103</f>
        <v>0</v>
      </c>
      <c r="BQ103" s="6">
        <f>'Machine States'!$K103</f>
        <v>5</v>
      </c>
    </row>
    <row r="104" spans="54:69">
      <c r="BB104" s="6" t="s">
        <v>325</v>
      </c>
      <c r="BC104" s="10" t="s">
        <v>1</v>
      </c>
      <c r="BD104" s="6" t="s">
        <v>295</v>
      </c>
      <c r="BE104" s="10" t="s">
        <v>164</v>
      </c>
      <c r="BF104" s="59">
        <v>7</v>
      </c>
      <c r="BG104" s="6" t="s">
        <v>305</v>
      </c>
      <c r="BI104" s="6" t="str">
        <f>'Machine States'!$C104</f>
        <v>DJ5963-001</v>
      </c>
      <c r="BJ104" s="6">
        <f>'Machine States'!$D104</f>
        <v>7</v>
      </c>
      <c r="BK104" s="6" t="str">
        <f>'Machine States'!$E104</f>
        <v>DJ5963001S070</v>
      </c>
      <c r="BL104" s="6" t="str">
        <f>'Machine States'!$F104</f>
        <v>MNMAN00044</v>
      </c>
      <c r="BM104" s="6" t="str">
        <f>'Machine States'!$G104</f>
        <v>00A</v>
      </c>
      <c r="BN104" s="6">
        <f>'Machine States'!$H104</f>
        <v>1</v>
      </c>
      <c r="BO104" s="6">
        <f>'Machine States'!$I104</f>
        <v>1</v>
      </c>
      <c r="BP104" s="6">
        <f>'Machine States'!$J104</f>
        <v>1</v>
      </c>
      <c r="BQ104" s="6">
        <f>'Machine States'!$K104</f>
        <v>10</v>
      </c>
    </row>
    <row r="105" spans="54:69">
      <c r="BB105" s="6" t="s">
        <v>326</v>
      </c>
      <c r="BC105" s="10" t="s">
        <v>1</v>
      </c>
      <c r="BD105" s="6" t="s">
        <v>295</v>
      </c>
      <c r="BE105" s="10" t="s">
        <v>164</v>
      </c>
      <c r="BF105" s="59">
        <v>7.5</v>
      </c>
      <c r="BG105" s="6" t="s">
        <v>305</v>
      </c>
      <c r="BI105" s="6" t="str">
        <f>'Machine States'!$C105</f>
        <v>DJ5963-001</v>
      </c>
      <c r="BJ105" s="6">
        <f>'Machine States'!$D105</f>
        <v>7.5</v>
      </c>
      <c r="BK105" s="6" t="str">
        <f>'Machine States'!$E105</f>
        <v>DJ5963001S075</v>
      </c>
      <c r="BL105" s="6" t="str">
        <f>'Machine States'!$F105</f>
        <v>MNMAN00044</v>
      </c>
      <c r="BM105" s="6" t="str">
        <f>'Machine States'!$G105</f>
        <v>00A</v>
      </c>
      <c r="BN105" s="6">
        <f>'Machine States'!$H105</f>
        <v>1</v>
      </c>
      <c r="BO105" s="6">
        <f>'Machine States'!$I105</f>
        <v>1</v>
      </c>
      <c r="BP105" s="6">
        <f>'Machine States'!$J105</f>
        <v>0</v>
      </c>
      <c r="BQ105" s="6">
        <f>'Machine States'!$K105</f>
        <v>9</v>
      </c>
    </row>
    <row r="106" spans="54:69">
      <c r="BB106" s="6" t="s">
        <v>327</v>
      </c>
      <c r="BC106" s="10" t="s">
        <v>1</v>
      </c>
      <c r="BD106" s="6" t="s">
        <v>295</v>
      </c>
      <c r="BE106" s="10" t="s">
        <v>164</v>
      </c>
      <c r="BF106" s="59">
        <v>8</v>
      </c>
      <c r="BG106" s="6" t="s">
        <v>184</v>
      </c>
      <c r="BI106" s="6" t="str">
        <f>'Machine States'!$C106</f>
        <v>DJ5963-001</v>
      </c>
      <c r="BJ106" s="6">
        <f>'Machine States'!$D106</f>
        <v>8</v>
      </c>
      <c r="BK106" s="6" t="str">
        <f>'Machine States'!$E106</f>
        <v>DJ5963001S080</v>
      </c>
      <c r="BL106" s="6" t="str">
        <f>'Machine States'!$F106</f>
        <v>MNMAN00045</v>
      </c>
      <c r="BM106" s="6" t="str">
        <f>'Machine States'!$G106</f>
        <v>00A</v>
      </c>
      <c r="BN106" s="6">
        <f>'Machine States'!$H106</f>
        <v>1</v>
      </c>
      <c r="BO106" s="6">
        <f>'Machine States'!$I106</f>
        <v>1</v>
      </c>
      <c r="BP106" s="6">
        <f>'Machine States'!$J106</f>
        <v>1</v>
      </c>
      <c r="BQ106" s="6">
        <f>'Machine States'!$K106</f>
        <v>10</v>
      </c>
    </row>
    <row r="107" spans="54:69">
      <c r="BB107" s="6" t="s">
        <v>328</v>
      </c>
      <c r="BC107" s="10" t="s">
        <v>1</v>
      </c>
      <c r="BD107" s="6" t="s">
        <v>295</v>
      </c>
      <c r="BE107" s="10" t="s">
        <v>164</v>
      </c>
      <c r="BF107" s="59">
        <v>8.5</v>
      </c>
      <c r="BG107" s="6" t="s">
        <v>184</v>
      </c>
      <c r="BI107" s="6" t="str">
        <f>'Machine States'!$C107</f>
        <v>DJ5963-001</v>
      </c>
      <c r="BJ107" s="6">
        <f>'Machine States'!$D107</f>
        <v>8.5</v>
      </c>
      <c r="BK107" s="6" t="str">
        <f>'Machine States'!$E107</f>
        <v>DJ5963001S085</v>
      </c>
      <c r="BL107" s="6" t="str">
        <f>'Machine States'!$F107</f>
        <v>MNMAN00045</v>
      </c>
      <c r="BM107" s="6" t="str">
        <f>'Machine States'!$G107</f>
        <v>00A</v>
      </c>
      <c r="BN107" s="6">
        <f>'Machine States'!$H107</f>
        <v>1</v>
      </c>
      <c r="BO107" s="6">
        <f>'Machine States'!$I107</f>
        <v>1</v>
      </c>
      <c r="BP107" s="6">
        <f>'Machine States'!$J107</f>
        <v>0</v>
      </c>
      <c r="BQ107" s="6">
        <f>'Machine States'!$K107</f>
        <v>9</v>
      </c>
    </row>
    <row r="108" spans="54:69">
      <c r="BB108" s="6" t="s">
        <v>329</v>
      </c>
      <c r="BC108" s="10" t="s">
        <v>1</v>
      </c>
      <c r="BD108" s="6" t="s">
        <v>295</v>
      </c>
      <c r="BE108" s="10" t="s">
        <v>164</v>
      </c>
      <c r="BF108" s="59">
        <v>9</v>
      </c>
      <c r="BG108" s="6" t="s">
        <v>185</v>
      </c>
      <c r="BI108" s="6" t="str">
        <f>'Machine States'!$C108</f>
        <v>DJ5963-001</v>
      </c>
      <c r="BJ108" s="6">
        <f>'Machine States'!$D108</f>
        <v>9</v>
      </c>
      <c r="BK108" s="6" t="str">
        <f>'Machine States'!$E108</f>
        <v>DJ5963001S090</v>
      </c>
      <c r="BL108" s="6" t="str">
        <f>'Machine States'!$F108</f>
        <v>MNMAN00046</v>
      </c>
      <c r="BM108" s="6" t="str">
        <f>'Machine States'!$G108</f>
        <v>00A</v>
      </c>
      <c r="BN108" s="6">
        <f>'Machine States'!$H108</f>
        <v>1</v>
      </c>
      <c r="BO108" s="6">
        <f>'Machine States'!$I108</f>
        <v>0</v>
      </c>
      <c r="BP108" s="6">
        <f>'Machine States'!$J108</f>
        <v>1</v>
      </c>
      <c r="BQ108" s="6">
        <f>'Machine States'!$K108</f>
        <v>6</v>
      </c>
    </row>
    <row r="109" spans="54:69">
      <c r="BB109" s="6" t="s">
        <v>330</v>
      </c>
      <c r="BC109" s="10" t="s">
        <v>1</v>
      </c>
      <c r="BD109" s="6" t="s">
        <v>295</v>
      </c>
      <c r="BE109" s="10" t="s">
        <v>164</v>
      </c>
      <c r="BF109" s="59">
        <v>9.5</v>
      </c>
      <c r="BG109" s="6" t="s">
        <v>185</v>
      </c>
      <c r="BI109" s="6" t="str">
        <f>'Machine States'!$C109</f>
        <v>DJ5963-001</v>
      </c>
      <c r="BJ109" s="6">
        <f>'Machine States'!$D109</f>
        <v>9.5</v>
      </c>
      <c r="BK109" s="6" t="str">
        <f>'Machine States'!$E109</f>
        <v>DJ5963001S095</v>
      </c>
      <c r="BL109" s="6" t="str">
        <f>'Machine States'!$F109</f>
        <v>MNMAN00046</v>
      </c>
      <c r="BM109" s="6" t="str">
        <f>'Machine States'!$G109</f>
        <v>00A</v>
      </c>
      <c r="BN109" s="6">
        <f>'Machine States'!$H109</f>
        <v>1</v>
      </c>
      <c r="BO109" s="6">
        <f>'Machine States'!$I109</f>
        <v>0</v>
      </c>
      <c r="BP109" s="6">
        <f>'Machine States'!$J109</f>
        <v>1</v>
      </c>
      <c r="BQ109" s="6">
        <f>'Machine States'!$K109</f>
        <v>6</v>
      </c>
    </row>
    <row r="110" spans="54:69">
      <c r="BB110" s="6" t="s">
        <v>331</v>
      </c>
      <c r="BC110" s="10" t="s">
        <v>1</v>
      </c>
      <c r="BD110" s="6" t="s">
        <v>295</v>
      </c>
      <c r="BE110" s="10" t="s">
        <v>164</v>
      </c>
      <c r="BF110" s="59">
        <v>10</v>
      </c>
      <c r="BG110" s="6" t="s">
        <v>309</v>
      </c>
      <c r="BI110" s="6" t="str">
        <f>'Machine States'!$C110</f>
        <v>DJ5963-001</v>
      </c>
      <c r="BJ110" s="6">
        <f>'Machine States'!$D110</f>
        <v>10</v>
      </c>
      <c r="BK110" s="6" t="str">
        <f>'Machine States'!$E110</f>
        <v>DJ5963001S100</v>
      </c>
      <c r="BL110" s="6" t="str">
        <f>'Machine States'!$F110</f>
        <v>MNMAN00047</v>
      </c>
      <c r="BM110" s="6" t="str">
        <f>'Machine States'!$G110</f>
        <v>00A</v>
      </c>
      <c r="BN110" s="6">
        <f>'Machine States'!$H110</f>
        <v>1</v>
      </c>
      <c r="BO110" s="6">
        <f>'Machine States'!$I110</f>
        <v>1</v>
      </c>
      <c r="BP110" s="6">
        <f>'Machine States'!$J110</f>
        <v>1</v>
      </c>
      <c r="BQ110" s="6">
        <f>'Machine States'!$K110</f>
        <v>10</v>
      </c>
    </row>
    <row r="111" spans="54:69">
      <c r="BB111" s="6" t="s">
        <v>332</v>
      </c>
      <c r="BC111" s="10" t="s">
        <v>1</v>
      </c>
      <c r="BD111" s="6" t="s">
        <v>295</v>
      </c>
      <c r="BE111" s="10" t="s">
        <v>164</v>
      </c>
      <c r="BF111" s="59">
        <v>10.5</v>
      </c>
      <c r="BG111" s="6" t="s">
        <v>309</v>
      </c>
      <c r="BI111" s="6" t="str">
        <f>'Machine States'!$C111</f>
        <v>DJ5963-001</v>
      </c>
      <c r="BJ111" s="6">
        <f>'Machine States'!$D111</f>
        <v>10.5</v>
      </c>
      <c r="BK111" s="6" t="str">
        <f>'Machine States'!$E111</f>
        <v>DJ5963001S105</v>
      </c>
      <c r="BL111" s="6" t="str">
        <f>'Machine States'!$F111</f>
        <v>MNMAN00047</v>
      </c>
      <c r="BM111" s="6" t="str">
        <f>'Machine States'!$G111</f>
        <v>00A</v>
      </c>
      <c r="BN111" s="6">
        <f>'Machine States'!$H111</f>
        <v>1</v>
      </c>
      <c r="BO111" s="6">
        <f>'Machine States'!$I111</f>
        <v>1</v>
      </c>
      <c r="BP111" s="6">
        <f>'Machine States'!$J111</f>
        <v>0</v>
      </c>
      <c r="BQ111" s="6">
        <f>'Machine States'!$K111</f>
        <v>9</v>
      </c>
    </row>
    <row r="112" spans="54:69">
      <c r="BB112" s="6" t="s">
        <v>333</v>
      </c>
      <c r="BC112" s="10" t="s">
        <v>1</v>
      </c>
      <c r="BD112" s="6" t="s">
        <v>295</v>
      </c>
      <c r="BE112" s="10" t="s">
        <v>164</v>
      </c>
      <c r="BF112" s="59">
        <v>11</v>
      </c>
      <c r="BG112" s="6" t="s">
        <v>312</v>
      </c>
      <c r="BI112" s="6" t="str">
        <f>'Machine States'!$C112</f>
        <v>DJ5963-001</v>
      </c>
      <c r="BJ112" s="6">
        <f>'Machine States'!$D112</f>
        <v>11</v>
      </c>
      <c r="BK112" s="6" t="str">
        <f>'Machine States'!$E112</f>
        <v>DJ5963001S110</v>
      </c>
      <c r="BL112" s="6" t="str">
        <f>'Machine States'!$F112</f>
        <v>MNMAN00048</v>
      </c>
      <c r="BM112" s="6" t="str">
        <f>'Machine States'!$G112</f>
        <v>00A</v>
      </c>
      <c r="BN112" s="6">
        <f>'Machine States'!$H112</f>
        <v>1</v>
      </c>
      <c r="BO112" s="6">
        <f>'Machine States'!$I112</f>
        <v>1</v>
      </c>
      <c r="BP112" s="6">
        <f>'Machine States'!$J112</f>
        <v>1</v>
      </c>
      <c r="BQ112" s="6">
        <f>'Machine States'!$K112</f>
        <v>10</v>
      </c>
    </row>
    <row r="113" spans="54:69">
      <c r="BB113" s="6" t="s">
        <v>334</v>
      </c>
      <c r="BC113" s="10" t="s">
        <v>1</v>
      </c>
      <c r="BD113" s="6" t="s">
        <v>295</v>
      </c>
      <c r="BE113" s="10" t="s">
        <v>164</v>
      </c>
      <c r="BF113" s="59">
        <v>11.5</v>
      </c>
      <c r="BG113" s="6" t="s">
        <v>312</v>
      </c>
      <c r="BI113" s="6" t="str">
        <f>'Machine States'!$C113</f>
        <v>DJ5963-001</v>
      </c>
      <c r="BJ113" s="6">
        <f>'Machine States'!$D113</f>
        <v>11.5</v>
      </c>
      <c r="BK113" s="6" t="str">
        <f>'Machine States'!$E113</f>
        <v>DJ5963001S115</v>
      </c>
      <c r="BL113" s="6" t="str">
        <f>'Machine States'!$F113</f>
        <v>MNMAN00048</v>
      </c>
      <c r="BM113" s="6" t="str">
        <f>'Machine States'!$G113</f>
        <v>00A</v>
      </c>
      <c r="BN113" s="6">
        <f>'Machine States'!$H113</f>
        <v>1</v>
      </c>
      <c r="BO113" s="6">
        <f>'Machine States'!$I113</f>
        <v>1</v>
      </c>
      <c r="BP113" s="6">
        <f>'Machine States'!$J113</f>
        <v>0</v>
      </c>
      <c r="BQ113" s="6">
        <f>'Machine States'!$K113</f>
        <v>9</v>
      </c>
    </row>
    <row r="114" spans="54:69">
      <c r="BB114" s="6" t="s">
        <v>335</v>
      </c>
      <c r="BC114" s="10" t="s">
        <v>1</v>
      </c>
      <c r="BD114" s="6" t="s">
        <v>295</v>
      </c>
      <c r="BE114" s="10" t="s">
        <v>164</v>
      </c>
      <c r="BF114" s="59">
        <v>12</v>
      </c>
      <c r="BG114" s="6" t="s">
        <v>315</v>
      </c>
      <c r="BI114" s="6" t="str">
        <f>'Machine States'!$C114</f>
        <v>DJ5963-001</v>
      </c>
      <c r="BJ114" s="6">
        <f>'Machine States'!$D114</f>
        <v>12</v>
      </c>
      <c r="BK114" s="6" t="str">
        <f>'Machine States'!$E114</f>
        <v>DJ5963001S120</v>
      </c>
      <c r="BL114" s="6" t="str">
        <f>'Machine States'!$F114</f>
        <v>MNMAN00049</v>
      </c>
      <c r="BM114" s="6" t="str">
        <f>'Machine States'!$G114</f>
        <v>00A</v>
      </c>
      <c r="BN114" s="6">
        <f>'Machine States'!$H114</f>
        <v>1</v>
      </c>
      <c r="BO114" s="6">
        <f>'Machine States'!$I114</f>
        <v>1</v>
      </c>
      <c r="BP114" s="6">
        <f>'Machine States'!$J114</f>
        <v>1</v>
      </c>
      <c r="BQ114" s="6">
        <f>'Machine States'!$K114</f>
        <v>10</v>
      </c>
    </row>
    <row r="115" spans="54:69">
      <c r="BB115" s="6" t="s">
        <v>336</v>
      </c>
      <c r="BC115" s="10" t="s">
        <v>1</v>
      </c>
      <c r="BD115" s="6" t="s">
        <v>295</v>
      </c>
      <c r="BE115" s="10" t="s">
        <v>164</v>
      </c>
      <c r="BF115" s="59">
        <v>12.5</v>
      </c>
      <c r="BG115" s="6" t="s">
        <v>315</v>
      </c>
      <c r="BI115" s="6" t="str">
        <f>'Machine States'!$C115</f>
        <v>DJ5963-001</v>
      </c>
      <c r="BJ115" s="6">
        <f>'Machine States'!$D115</f>
        <v>12.5</v>
      </c>
      <c r="BK115" s="6" t="str">
        <f>'Machine States'!$E115</f>
        <v>DJ5963001S125</v>
      </c>
      <c r="BL115" s="6" t="str">
        <f>'Machine States'!$F115</f>
        <v>MNMAN00049</v>
      </c>
      <c r="BM115" s="6" t="str">
        <f>'Machine States'!$G115</f>
        <v>00A</v>
      </c>
      <c r="BN115" s="6">
        <f>'Machine States'!$H115</f>
        <v>1</v>
      </c>
      <c r="BO115" s="6">
        <f>'Machine States'!$I115</f>
        <v>1</v>
      </c>
      <c r="BP115" s="6">
        <f>'Machine States'!$J115</f>
        <v>0</v>
      </c>
      <c r="BQ115" s="6">
        <f>'Machine States'!$K115</f>
        <v>9</v>
      </c>
    </row>
    <row r="116" spans="54:69">
      <c r="BB116" s="6" t="s">
        <v>337</v>
      </c>
      <c r="BC116" s="10" t="s">
        <v>1</v>
      </c>
      <c r="BD116" s="6" t="s">
        <v>295</v>
      </c>
      <c r="BE116" s="10" t="s">
        <v>164</v>
      </c>
      <c r="BF116" s="59">
        <v>13</v>
      </c>
      <c r="BG116" s="6" t="s">
        <v>318</v>
      </c>
      <c r="BI116" s="6" t="str">
        <f>'Machine States'!$C116</f>
        <v>DJ5963-001</v>
      </c>
      <c r="BJ116" s="6">
        <f>'Machine States'!$D116</f>
        <v>13</v>
      </c>
      <c r="BK116" s="6" t="str">
        <f>'Machine States'!$E116</f>
        <v>DJ5963001S130</v>
      </c>
      <c r="BL116" s="6" t="str">
        <f>'Machine States'!$F116</f>
        <v>MNMAN00050</v>
      </c>
      <c r="BM116" s="6" t="str">
        <f>'Machine States'!$G116</f>
        <v>00A</v>
      </c>
      <c r="BN116" s="6">
        <f>'Machine States'!$H116</f>
        <v>1</v>
      </c>
      <c r="BO116" s="6">
        <f>'Machine States'!$I116</f>
        <v>0</v>
      </c>
      <c r="BP116" s="6">
        <f>'Machine States'!$J116</f>
        <v>0</v>
      </c>
      <c r="BQ116" s="6">
        <f>'Machine States'!$K116</f>
        <v>5</v>
      </c>
    </row>
    <row r="117" spans="54:69">
      <c r="BB117" s="6" t="s">
        <v>338</v>
      </c>
      <c r="BC117" s="10" t="s">
        <v>114</v>
      </c>
      <c r="BD117" s="6" t="s">
        <v>295</v>
      </c>
      <c r="BE117" s="10" t="s">
        <v>164</v>
      </c>
      <c r="BF117" s="59">
        <v>4</v>
      </c>
      <c r="BG117" s="6" t="s">
        <v>296</v>
      </c>
      <c r="BI117" s="6" t="str">
        <f>'Machine States'!$C117</f>
        <v>DJ5961-001</v>
      </c>
      <c r="BJ117" s="6">
        <f>'Machine States'!$D117</f>
        <v>4</v>
      </c>
      <c r="BK117" s="6" t="str">
        <f>'Machine States'!$E117</f>
        <v>DJ5961001S040</v>
      </c>
      <c r="BL117" s="6" t="str">
        <f>'Machine States'!$F117</f>
        <v>MNMAN00041</v>
      </c>
      <c r="BM117" s="6" t="str">
        <f>'Machine States'!$G117</f>
        <v>00A</v>
      </c>
      <c r="BN117" s="6">
        <f>'Machine States'!$H117</f>
        <v>1</v>
      </c>
      <c r="BO117" s="6">
        <f>'Machine States'!$I117</f>
        <v>0</v>
      </c>
      <c r="BP117" s="6">
        <f>'Machine States'!$J117</f>
        <v>0</v>
      </c>
      <c r="BQ117" s="6">
        <f>'Machine States'!$K117</f>
        <v>5</v>
      </c>
    </row>
    <row r="118" spans="54:69">
      <c r="BB118" s="6" t="s">
        <v>339</v>
      </c>
      <c r="BC118" s="10" t="s">
        <v>114</v>
      </c>
      <c r="BD118" s="6" t="s">
        <v>295</v>
      </c>
      <c r="BE118" s="10" t="s">
        <v>164</v>
      </c>
      <c r="BF118" s="59">
        <v>4.5</v>
      </c>
      <c r="BG118" s="6" t="s">
        <v>296</v>
      </c>
      <c r="BI118" s="6" t="str">
        <f>'Machine States'!$C118</f>
        <v>DJ5961-001</v>
      </c>
      <c r="BJ118" s="6">
        <f>'Machine States'!$D118</f>
        <v>4.5</v>
      </c>
      <c r="BK118" s="6" t="str">
        <f>'Machine States'!$E118</f>
        <v>DJ5961001S045</v>
      </c>
      <c r="BL118" s="6" t="str">
        <f>'Machine States'!$F118</f>
        <v>MNMAN00041</v>
      </c>
      <c r="BM118" s="6" t="str">
        <f>'Machine States'!$G118</f>
        <v>00A</v>
      </c>
      <c r="BN118" s="6">
        <f>'Machine States'!$H118</f>
        <v>1</v>
      </c>
      <c r="BO118" s="6">
        <f>'Machine States'!$I118</f>
        <v>0</v>
      </c>
      <c r="BP118" s="6">
        <f>'Machine States'!$J118</f>
        <v>0</v>
      </c>
      <c r="BQ118" s="6">
        <f>'Machine States'!$K118</f>
        <v>5</v>
      </c>
    </row>
    <row r="119" spans="54:69">
      <c r="BB119" s="6" t="s">
        <v>340</v>
      </c>
      <c r="BC119" s="10" t="s">
        <v>114</v>
      </c>
      <c r="BD119" s="6" t="s">
        <v>295</v>
      </c>
      <c r="BE119" s="10" t="s">
        <v>164</v>
      </c>
      <c r="BF119" s="59">
        <v>5</v>
      </c>
      <c r="BG119" s="6" t="s">
        <v>299</v>
      </c>
      <c r="BI119" s="6" t="str">
        <f>'Machine States'!$C119</f>
        <v>DJ5961-001</v>
      </c>
      <c r="BJ119" s="6">
        <f>'Machine States'!$D119</f>
        <v>5</v>
      </c>
      <c r="BK119" s="6" t="str">
        <f>'Machine States'!$E119</f>
        <v>DJ5961001S050</v>
      </c>
      <c r="BL119" s="6" t="str">
        <f>'Machine States'!$F119</f>
        <v>MNMAN00042</v>
      </c>
      <c r="BM119" s="6" t="str">
        <f>'Machine States'!$G119</f>
        <v>00A</v>
      </c>
      <c r="BN119" s="6">
        <f>'Machine States'!$H119</f>
        <v>1</v>
      </c>
      <c r="BO119" s="6">
        <f>'Machine States'!$I119</f>
        <v>0</v>
      </c>
      <c r="BP119" s="6">
        <f>'Machine States'!$J119</f>
        <v>0</v>
      </c>
      <c r="BQ119" s="6">
        <f>'Machine States'!$K119</f>
        <v>5</v>
      </c>
    </row>
    <row r="120" spans="54:69">
      <c r="BB120" s="6" t="s">
        <v>341</v>
      </c>
      <c r="BC120" s="10" t="s">
        <v>114</v>
      </c>
      <c r="BD120" s="6" t="s">
        <v>295</v>
      </c>
      <c r="BE120" s="10" t="s">
        <v>164</v>
      </c>
      <c r="BF120" s="59">
        <v>5.5</v>
      </c>
      <c r="BG120" s="6" t="s">
        <v>299</v>
      </c>
      <c r="BI120" s="6" t="str">
        <f>'Machine States'!$C120</f>
        <v>DJ5961-001</v>
      </c>
      <c r="BJ120" s="6">
        <f>'Machine States'!$D120</f>
        <v>5.5</v>
      </c>
      <c r="BK120" s="6" t="str">
        <f>'Machine States'!$E120</f>
        <v>DJ5961001S055</v>
      </c>
      <c r="BL120" s="6" t="str">
        <f>'Machine States'!$F120</f>
        <v>MNMAN00042</v>
      </c>
      <c r="BM120" s="6" t="str">
        <f>'Machine States'!$G120</f>
        <v>00A</v>
      </c>
      <c r="BN120" s="6">
        <f>'Machine States'!$H120</f>
        <v>1</v>
      </c>
      <c r="BO120" s="6">
        <f>'Machine States'!$I120</f>
        <v>0</v>
      </c>
      <c r="BP120" s="6">
        <f>'Machine States'!$J120</f>
        <v>0</v>
      </c>
      <c r="BQ120" s="6">
        <f>'Machine States'!$K120</f>
        <v>5</v>
      </c>
    </row>
    <row r="121" spans="54:69">
      <c r="BB121" s="6" t="s">
        <v>342</v>
      </c>
      <c r="BC121" s="10" t="s">
        <v>114</v>
      </c>
      <c r="BD121" s="6" t="s">
        <v>295</v>
      </c>
      <c r="BE121" s="10" t="s">
        <v>164</v>
      </c>
      <c r="BF121" s="59">
        <v>6</v>
      </c>
      <c r="BG121" s="6" t="s">
        <v>302</v>
      </c>
      <c r="BI121" s="6" t="str">
        <f>'Machine States'!$C121</f>
        <v>DJ5961-001</v>
      </c>
      <c r="BJ121" s="6">
        <f>'Machine States'!$D121</f>
        <v>6</v>
      </c>
      <c r="BK121" s="6" t="str">
        <f>'Machine States'!$E121</f>
        <v>DJ5961001S060</v>
      </c>
      <c r="BL121" s="6" t="str">
        <f>'Machine States'!$F121</f>
        <v>MNMAN00043</v>
      </c>
      <c r="BM121" s="6" t="str">
        <f>'Machine States'!$G121</f>
        <v>00A</v>
      </c>
      <c r="BN121" s="6">
        <f>'Machine States'!$H121</f>
        <v>1</v>
      </c>
      <c r="BO121" s="6">
        <f>'Machine States'!$I121</f>
        <v>0</v>
      </c>
      <c r="BP121" s="6">
        <f>'Machine States'!$J121</f>
        <v>0</v>
      </c>
      <c r="BQ121" s="6">
        <f>'Machine States'!$K121</f>
        <v>5</v>
      </c>
    </row>
    <row r="122" spans="54:69">
      <c r="BB122" s="6" t="s">
        <v>343</v>
      </c>
      <c r="BC122" s="10" t="s">
        <v>114</v>
      </c>
      <c r="BD122" s="6" t="s">
        <v>295</v>
      </c>
      <c r="BE122" s="10" t="s">
        <v>164</v>
      </c>
      <c r="BF122" s="59">
        <v>6.5</v>
      </c>
      <c r="BG122" s="6" t="s">
        <v>302</v>
      </c>
      <c r="BI122" s="6" t="str">
        <f>'Machine States'!$C122</f>
        <v>DJ5961-001</v>
      </c>
      <c r="BJ122" s="6">
        <f>'Machine States'!$D122</f>
        <v>6.5</v>
      </c>
      <c r="BK122" s="6" t="str">
        <f>'Machine States'!$E122</f>
        <v>DJ5961001S065</v>
      </c>
      <c r="BL122" s="6" t="str">
        <f>'Machine States'!$F122</f>
        <v>MNMAN00043</v>
      </c>
      <c r="BM122" s="6" t="str">
        <f>'Machine States'!$G122</f>
        <v>00A</v>
      </c>
      <c r="BN122" s="6">
        <f>'Machine States'!$H122</f>
        <v>1</v>
      </c>
      <c r="BO122" s="6">
        <f>'Machine States'!$I122</f>
        <v>0</v>
      </c>
      <c r="BP122" s="6">
        <f>'Machine States'!$J122</f>
        <v>0</v>
      </c>
      <c r="BQ122" s="6">
        <f>'Machine States'!$K122</f>
        <v>5</v>
      </c>
    </row>
    <row r="123" spans="54:69">
      <c r="BB123" s="6" t="s">
        <v>344</v>
      </c>
      <c r="BC123" s="10" t="s">
        <v>114</v>
      </c>
      <c r="BD123" s="6" t="s">
        <v>295</v>
      </c>
      <c r="BE123" s="10" t="s">
        <v>164</v>
      </c>
      <c r="BF123" s="59">
        <v>7</v>
      </c>
      <c r="BG123" s="6" t="s">
        <v>305</v>
      </c>
      <c r="BI123" s="6" t="str">
        <f>'Machine States'!$C123</f>
        <v>DJ5961-001</v>
      </c>
      <c r="BJ123" s="6">
        <f>'Machine States'!$D123</f>
        <v>7</v>
      </c>
      <c r="BK123" s="6" t="str">
        <f>'Machine States'!$E123</f>
        <v>DJ5961001S070</v>
      </c>
      <c r="BL123" s="6" t="str">
        <f>'Machine States'!$F123</f>
        <v>MNMAN00044</v>
      </c>
      <c r="BM123" s="6" t="str">
        <f>'Machine States'!$G123</f>
        <v>00A</v>
      </c>
      <c r="BN123" s="6">
        <f>'Machine States'!$H123</f>
        <v>1</v>
      </c>
      <c r="BO123" s="6">
        <f>'Machine States'!$I123</f>
        <v>1</v>
      </c>
      <c r="BP123" s="6">
        <f>'Machine States'!$J123</f>
        <v>1</v>
      </c>
      <c r="BQ123" s="6">
        <f>'Machine States'!$K123</f>
        <v>10</v>
      </c>
    </row>
    <row r="124" spans="54:69">
      <c r="BB124" s="6" t="s">
        <v>345</v>
      </c>
      <c r="BC124" s="10" t="s">
        <v>114</v>
      </c>
      <c r="BD124" s="6" t="s">
        <v>295</v>
      </c>
      <c r="BE124" s="10" t="s">
        <v>164</v>
      </c>
      <c r="BF124" s="59">
        <v>7.5</v>
      </c>
      <c r="BG124" s="6" t="s">
        <v>305</v>
      </c>
      <c r="BI124" s="6" t="str">
        <f>'Machine States'!$C124</f>
        <v>DJ5961-001</v>
      </c>
      <c r="BJ124" s="6">
        <f>'Machine States'!$D124</f>
        <v>7.5</v>
      </c>
      <c r="BK124" s="6" t="str">
        <f>'Machine States'!$E124</f>
        <v>DJ5961001S075</v>
      </c>
      <c r="BL124" s="6" t="str">
        <f>'Machine States'!$F124</f>
        <v>MNMAN00044</v>
      </c>
      <c r="BM124" s="6" t="str">
        <f>'Machine States'!$G124</f>
        <v>00A</v>
      </c>
      <c r="BN124" s="6">
        <f>'Machine States'!$H124</f>
        <v>1</v>
      </c>
      <c r="BO124" s="6">
        <f>'Machine States'!$I124</f>
        <v>1</v>
      </c>
      <c r="BP124" s="6">
        <f>'Machine States'!$J124</f>
        <v>0</v>
      </c>
      <c r="BQ124" s="6">
        <f>'Machine States'!$K124</f>
        <v>9</v>
      </c>
    </row>
    <row r="125" spans="54:69">
      <c r="BB125" s="6" t="s">
        <v>346</v>
      </c>
      <c r="BC125" s="10" t="s">
        <v>114</v>
      </c>
      <c r="BD125" s="6" t="s">
        <v>295</v>
      </c>
      <c r="BE125" s="10" t="s">
        <v>164</v>
      </c>
      <c r="BF125" s="59">
        <v>8</v>
      </c>
      <c r="BG125" s="6" t="s">
        <v>184</v>
      </c>
      <c r="BI125" s="6" t="str">
        <f>'Machine States'!$C125</f>
        <v>DJ5961-001</v>
      </c>
      <c r="BJ125" s="6">
        <f>'Machine States'!$D125</f>
        <v>8</v>
      </c>
      <c r="BK125" s="6" t="str">
        <f>'Machine States'!$E125</f>
        <v>DJ5961001S080</v>
      </c>
      <c r="BL125" s="6" t="str">
        <f>'Machine States'!$F125</f>
        <v>MNMAN00045</v>
      </c>
      <c r="BM125" s="6" t="str">
        <f>'Machine States'!$G125</f>
        <v>00A</v>
      </c>
      <c r="BN125" s="6">
        <f>'Machine States'!$H125</f>
        <v>1</v>
      </c>
      <c r="BO125" s="6">
        <f>'Machine States'!$I125</f>
        <v>1</v>
      </c>
      <c r="BP125" s="6">
        <f>'Machine States'!$J125</f>
        <v>1</v>
      </c>
      <c r="BQ125" s="6">
        <f>'Machine States'!$K125</f>
        <v>10</v>
      </c>
    </row>
    <row r="126" spans="54:69">
      <c r="BB126" s="6" t="s">
        <v>347</v>
      </c>
      <c r="BC126" s="10" t="s">
        <v>114</v>
      </c>
      <c r="BD126" s="6" t="s">
        <v>295</v>
      </c>
      <c r="BE126" s="10" t="s">
        <v>164</v>
      </c>
      <c r="BF126" s="59">
        <v>8.5</v>
      </c>
      <c r="BG126" s="6" t="s">
        <v>184</v>
      </c>
      <c r="BI126" s="6" t="str">
        <f>'Machine States'!$C126</f>
        <v>DJ5961-001</v>
      </c>
      <c r="BJ126" s="6">
        <f>'Machine States'!$D126</f>
        <v>8.5</v>
      </c>
      <c r="BK126" s="6" t="str">
        <f>'Machine States'!$E126</f>
        <v>DJ5961001S085</v>
      </c>
      <c r="BL126" s="6" t="str">
        <f>'Machine States'!$F126</f>
        <v>MNMAN00045</v>
      </c>
      <c r="BM126" s="6" t="str">
        <f>'Machine States'!$G126</f>
        <v>00A</v>
      </c>
      <c r="BN126" s="6">
        <f>'Machine States'!$H126</f>
        <v>1</v>
      </c>
      <c r="BO126" s="6">
        <f>'Machine States'!$I126</f>
        <v>1</v>
      </c>
      <c r="BP126" s="6">
        <f>'Machine States'!$J126</f>
        <v>0</v>
      </c>
      <c r="BQ126" s="6">
        <f>'Machine States'!$K126</f>
        <v>9</v>
      </c>
    </row>
    <row r="127" spans="54:69">
      <c r="BB127" s="6" t="s">
        <v>348</v>
      </c>
      <c r="BC127" s="10" t="s">
        <v>114</v>
      </c>
      <c r="BD127" s="6" t="s">
        <v>295</v>
      </c>
      <c r="BE127" s="10" t="s">
        <v>164</v>
      </c>
      <c r="BF127" s="59">
        <v>9</v>
      </c>
      <c r="BG127" s="6" t="s">
        <v>185</v>
      </c>
      <c r="BI127" s="6" t="str">
        <f>'Machine States'!$C127</f>
        <v>DJ5961-001</v>
      </c>
      <c r="BJ127" s="6">
        <f>'Machine States'!$D127</f>
        <v>9</v>
      </c>
      <c r="BK127" s="6" t="str">
        <f>'Machine States'!$E127</f>
        <v>DJ5961001S090</v>
      </c>
      <c r="BL127" s="6" t="str">
        <f>'Machine States'!$F127</f>
        <v>MNMAN00046</v>
      </c>
      <c r="BM127" s="6" t="str">
        <f>'Machine States'!$G127</f>
        <v>00A</v>
      </c>
      <c r="BN127" s="6">
        <f>'Machine States'!$H127</f>
        <v>1</v>
      </c>
      <c r="BO127" s="6">
        <f>'Machine States'!$I127</f>
        <v>0</v>
      </c>
      <c r="BP127" s="6">
        <f>'Machine States'!$J127</f>
        <v>1</v>
      </c>
      <c r="BQ127" s="6">
        <f>'Machine States'!$K127</f>
        <v>6</v>
      </c>
    </row>
    <row r="128" spans="54:69">
      <c r="BB128" s="6" t="s">
        <v>349</v>
      </c>
      <c r="BC128" s="10" t="s">
        <v>114</v>
      </c>
      <c r="BD128" s="6" t="s">
        <v>295</v>
      </c>
      <c r="BE128" s="10" t="s">
        <v>164</v>
      </c>
      <c r="BF128" s="59">
        <v>9.5</v>
      </c>
      <c r="BG128" s="6" t="s">
        <v>185</v>
      </c>
      <c r="BI128" s="6" t="str">
        <f>'Machine States'!$C128</f>
        <v>DJ5961-001</v>
      </c>
      <c r="BJ128" s="6">
        <f>'Machine States'!$D128</f>
        <v>9.5</v>
      </c>
      <c r="BK128" s="6" t="str">
        <f>'Machine States'!$E128</f>
        <v>DJ5961001S095</v>
      </c>
      <c r="BL128" s="6" t="str">
        <f>'Machine States'!$F128</f>
        <v>MNMAN00046</v>
      </c>
      <c r="BM128" s="6" t="str">
        <f>'Machine States'!$G128</f>
        <v>00A</v>
      </c>
      <c r="BN128" s="6">
        <f>'Machine States'!$H128</f>
        <v>1</v>
      </c>
      <c r="BO128" s="6">
        <f>'Machine States'!$I128</f>
        <v>0</v>
      </c>
      <c r="BP128" s="6">
        <f>'Machine States'!$J128</f>
        <v>1</v>
      </c>
      <c r="BQ128" s="6">
        <f>'Machine States'!$K128</f>
        <v>6</v>
      </c>
    </row>
    <row r="129" spans="54:69">
      <c r="BB129" s="6" t="s">
        <v>350</v>
      </c>
      <c r="BC129" s="10" t="s">
        <v>114</v>
      </c>
      <c r="BD129" s="6" t="s">
        <v>295</v>
      </c>
      <c r="BE129" s="10" t="s">
        <v>164</v>
      </c>
      <c r="BF129" s="59">
        <v>10</v>
      </c>
      <c r="BG129" s="6" t="s">
        <v>309</v>
      </c>
      <c r="BI129" s="6" t="str">
        <f>'Machine States'!$C129</f>
        <v>DJ5961-001</v>
      </c>
      <c r="BJ129" s="6">
        <f>'Machine States'!$D129</f>
        <v>10</v>
      </c>
      <c r="BK129" s="6" t="str">
        <f>'Machine States'!$E129</f>
        <v>DJ5961001S100</v>
      </c>
      <c r="BL129" s="6" t="str">
        <f>'Machine States'!$F129</f>
        <v>MNMAN00047</v>
      </c>
      <c r="BM129" s="6" t="str">
        <f>'Machine States'!$G129</f>
        <v>00A</v>
      </c>
      <c r="BN129" s="6">
        <f>'Machine States'!$H129</f>
        <v>1</v>
      </c>
      <c r="BO129" s="6">
        <f>'Machine States'!$I129</f>
        <v>1</v>
      </c>
      <c r="BP129" s="6">
        <f>'Machine States'!$J129</f>
        <v>1</v>
      </c>
      <c r="BQ129" s="6">
        <f>'Machine States'!$K129</f>
        <v>10</v>
      </c>
    </row>
    <row r="130" spans="54:69">
      <c r="BB130" s="6" t="s">
        <v>351</v>
      </c>
      <c r="BC130" s="10" t="s">
        <v>114</v>
      </c>
      <c r="BD130" s="6" t="s">
        <v>295</v>
      </c>
      <c r="BE130" s="10" t="s">
        <v>164</v>
      </c>
      <c r="BF130" s="59">
        <v>10.5</v>
      </c>
      <c r="BG130" s="6" t="s">
        <v>309</v>
      </c>
      <c r="BI130" s="6" t="str">
        <f>'Machine States'!$C130</f>
        <v>DJ5961-001</v>
      </c>
      <c r="BJ130" s="6">
        <f>'Machine States'!$D130</f>
        <v>10.5</v>
      </c>
      <c r="BK130" s="6" t="str">
        <f>'Machine States'!$E130</f>
        <v>DJ5961001S105</v>
      </c>
      <c r="BL130" s="6" t="str">
        <f>'Machine States'!$F130</f>
        <v>MNMAN00047</v>
      </c>
      <c r="BM130" s="6" t="str">
        <f>'Machine States'!$G130</f>
        <v>00A</v>
      </c>
      <c r="BN130" s="6">
        <f>'Machine States'!$H130</f>
        <v>1</v>
      </c>
      <c r="BO130" s="6">
        <f>'Machine States'!$I130</f>
        <v>1</v>
      </c>
      <c r="BP130" s="6">
        <f>'Machine States'!$J130</f>
        <v>0</v>
      </c>
      <c r="BQ130" s="6">
        <f>'Machine States'!$K130</f>
        <v>9</v>
      </c>
    </row>
    <row r="131" spans="54:69">
      <c r="BB131" s="6" t="s">
        <v>352</v>
      </c>
      <c r="BC131" s="10" t="s">
        <v>114</v>
      </c>
      <c r="BD131" s="6" t="s">
        <v>295</v>
      </c>
      <c r="BE131" s="10" t="s">
        <v>164</v>
      </c>
      <c r="BF131" s="59">
        <v>11</v>
      </c>
      <c r="BG131" s="6" t="s">
        <v>312</v>
      </c>
      <c r="BI131" s="6" t="str">
        <f>'Machine States'!$C131</f>
        <v>DJ5961-001</v>
      </c>
      <c r="BJ131" s="6">
        <f>'Machine States'!$D131</f>
        <v>11</v>
      </c>
      <c r="BK131" s="6" t="str">
        <f>'Machine States'!$E131</f>
        <v>DJ5961001S110</v>
      </c>
      <c r="BL131" s="6" t="str">
        <f>'Machine States'!$F131</f>
        <v>MNMAN00048</v>
      </c>
      <c r="BM131" s="6" t="str">
        <f>'Machine States'!$G131</f>
        <v>00A</v>
      </c>
      <c r="BN131" s="6">
        <f>'Machine States'!$H131</f>
        <v>1</v>
      </c>
      <c r="BO131" s="6">
        <f>'Machine States'!$I131</f>
        <v>1</v>
      </c>
      <c r="BP131" s="6">
        <f>'Machine States'!$J131</f>
        <v>1</v>
      </c>
      <c r="BQ131" s="6">
        <f>'Machine States'!$K131</f>
        <v>10</v>
      </c>
    </row>
    <row r="132" spans="54:69">
      <c r="BB132" s="6" t="s">
        <v>353</v>
      </c>
      <c r="BC132" s="10" t="s">
        <v>114</v>
      </c>
      <c r="BD132" s="6" t="s">
        <v>295</v>
      </c>
      <c r="BE132" s="10" t="s">
        <v>164</v>
      </c>
      <c r="BF132" s="59">
        <v>11.5</v>
      </c>
      <c r="BG132" s="6" t="s">
        <v>312</v>
      </c>
      <c r="BI132" s="6" t="str">
        <f>'Machine States'!$C132</f>
        <v>DJ5961-001</v>
      </c>
      <c r="BJ132" s="6">
        <f>'Machine States'!$D132</f>
        <v>11.5</v>
      </c>
      <c r="BK132" s="6" t="str">
        <f>'Machine States'!$E132</f>
        <v>DJ5961001S115</v>
      </c>
      <c r="BL132" s="6" t="str">
        <f>'Machine States'!$F132</f>
        <v>MNMAN00048</v>
      </c>
      <c r="BM132" s="6" t="str">
        <f>'Machine States'!$G132</f>
        <v>00A</v>
      </c>
      <c r="BN132" s="6">
        <f>'Machine States'!$H132</f>
        <v>1</v>
      </c>
      <c r="BO132" s="6">
        <f>'Machine States'!$I132</f>
        <v>1</v>
      </c>
      <c r="BP132" s="6">
        <f>'Machine States'!$J132</f>
        <v>0</v>
      </c>
      <c r="BQ132" s="6">
        <f>'Machine States'!$K132</f>
        <v>9</v>
      </c>
    </row>
    <row r="133" spans="54:69">
      <c r="BB133" s="6" t="s">
        <v>354</v>
      </c>
      <c r="BC133" s="10" t="s">
        <v>114</v>
      </c>
      <c r="BD133" s="6" t="s">
        <v>295</v>
      </c>
      <c r="BE133" s="10" t="s">
        <v>164</v>
      </c>
      <c r="BF133" s="59">
        <v>12</v>
      </c>
      <c r="BG133" s="6" t="s">
        <v>315</v>
      </c>
      <c r="BI133" s="6" t="str">
        <f>'Machine States'!$C133</f>
        <v>DJ5961-001</v>
      </c>
      <c r="BJ133" s="6">
        <f>'Machine States'!$D133</f>
        <v>12</v>
      </c>
      <c r="BK133" s="6" t="str">
        <f>'Machine States'!$E133</f>
        <v>DJ5961001S120</v>
      </c>
      <c r="BL133" s="6" t="str">
        <f>'Machine States'!$F133</f>
        <v>MNMAN00049</v>
      </c>
      <c r="BM133" s="6" t="str">
        <f>'Machine States'!$G133</f>
        <v>00A</v>
      </c>
      <c r="BN133" s="6">
        <f>'Machine States'!$H133</f>
        <v>1</v>
      </c>
      <c r="BO133" s="6">
        <f>'Machine States'!$I133</f>
        <v>1</v>
      </c>
      <c r="BP133" s="6">
        <f>'Machine States'!$J133</f>
        <v>1</v>
      </c>
      <c r="BQ133" s="6">
        <f>'Machine States'!$K133</f>
        <v>10</v>
      </c>
    </row>
    <row r="134" spans="54:69">
      <c r="BB134" s="6" t="s">
        <v>355</v>
      </c>
      <c r="BC134" s="10" t="s">
        <v>114</v>
      </c>
      <c r="BD134" s="6" t="s">
        <v>295</v>
      </c>
      <c r="BE134" s="10" t="s">
        <v>164</v>
      </c>
      <c r="BF134" s="59">
        <v>12.5</v>
      </c>
      <c r="BG134" s="6" t="s">
        <v>315</v>
      </c>
      <c r="BI134" s="6" t="str">
        <f>'Machine States'!$C134</f>
        <v>DJ5961-001</v>
      </c>
      <c r="BJ134" s="6">
        <f>'Machine States'!$D134</f>
        <v>12.5</v>
      </c>
      <c r="BK134" s="6" t="str">
        <f>'Machine States'!$E134</f>
        <v>DJ5961001S125</v>
      </c>
      <c r="BL134" s="6" t="str">
        <f>'Machine States'!$F134</f>
        <v>MNMAN00049</v>
      </c>
      <c r="BM134" s="6" t="str">
        <f>'Machine States'!$G134</f>
        <v>00A</v>
      </c>
      <c r="BN134" s="6">
        <f>'Machine States'!$H134</f>
        <v>1</v>
      </c>
      <c r="BO134" s="6">
        <f>'Machine States'!$I134</f>
        <v>1</v>
      </c>
      <c r="BP134" s="6">
        <f>'Machine States'!$J134</f>
        <v>0</v>
      </c>
      <c r="BQ134" s="6">
        <f>'Machine States'!$K134</f>
        <v>9</v>
      </c>
    </row>
    <row r="135" spans="54:69">
      <c r="BB135" s="6" t="s">
        <v>356</v>
      </c>
      <c r="BC135" s="10" t="s">
        <v>114</v>
      </c>
      <c r="BD135" s="6" t="s">
        <v>295</v>
      </c>
      <c r="BE135" s="10" t="s">
        <v>164</v>
      </c>
      <c r="BF135" s="59">
        <v>13</v>
      </c>
      <c r="BG135" s="6" t="s">
        <v>318</v>
      </c>
      <c r="BI135" s="6" t="str">
        <f>'Machine States'!$C135</f>
        <v>DJ5961-001</v>
      </c>
      <c r="BJ135" s="6">
        <f>'Machine States'!$D135</f>
        <v>13</v>
      </c>
      <c r="BK135" s="6" t="str">
        <f>'Machine States'!$E135</f>
        <v>DJ5961001S130</v>
      </c>
      <c r="BL135" s="6" t="str">
        <f>'Machine States'!$F135</f>
        <v>MNMAN00050</v>
      </c>
      <c r="BM135" s="6" t="str">
        <f>'Machine States'!$G135</f>
        <v>00A</v>
      </c>
      <c r="BN135" s="6">
        <f>'Machine States'!$H135</f>
        <v>1</v>
      </c>
      <c r="BO135" s="6">
        <f>'Machine States'!$I135</f>
        <v>0</v>
      </c>
      <c r="BP135" s="6">
        <f>'Machine States'!$J135</f>
        <v>0</v>
      </c>
      <c r="BQ135" s="6">
        <f>'Machine States'!$K135</f>
        <v>5</v>
      </c>
    </row>
    <row r="136" spans="54:69">
      <c r="BB136" s="6" t="s">
        <v>357</v>
      </c>
      <c r="BC136" s="10" t="s">
        <v>30</v>
      </c>
      <c r="BD136" s="6" t="s">
        <v>295</v>
      </c>
      <c r="BE136" s="10" t="s">
        <v>358</v>
      </c>
      <c r="BF136" s="59">
        <v>4</v>
      </c>
      <c r="BG136" s="6" t="s">
        <v>296</v>
      </c>
      <c r="BI136" s="6" t="str">
        <f>'Machine States'!$C136</f>
        <v>DR5952-810</v>
      </c>
      <c r="BJ136" s="6">
        <f>'Machine States'!$D136</f>
        <v>4</v>
      </c>
      <c r="BK136" s="6" t="str">
        <f>'Machine States'!$E136</f>
        <v>DR5952810S040</v>
      </c>
      <c r="BL136" s="6" t="str">
        <f>'Machine States'!$F136</f>
        <v>MNMAN00041</v>
      </c>
      <c r="BM136" s="6" t="str">
        <f>'Machine States'!$G136</f>
        <v>10A</v>
      </c>
      <c r="BN136" s="6">
        <f>'Machine States'!$H136</f>
        <v>0</v>
      </c>
      <c r="BO136" s="6">
        <f>'Machine States'!$I136</f>
        <v>0</v>
      </c>
      <c r="BP136" s="6">
        <f>'Machine States'!$J136</f>
        <v>0</v>
      </c>
      <c r="BQ136" s="6">
        <f>'Machine States'!$K136</f>
        <v>1</v>
      </c>
    </row>
    <row r="137" spans="54:69">
      <c r="BB137" s="6" t="s">
        <v>359</v>
      </c>
      <c r="BC137" s="10" t="s">
        <v>30</v>
      </c>
      <c r="BD137" s="6" t="s">
        <v>295</v>
      </c>
      <c r="BE137" s="10" t="s">
        <v>358</v>
      </c>
      <c r="BF137" s="59">
        <v>4.5</v>
      </c>
      <c r="BG137" s="6" t="s">
        <v>296</v>
      </c>
      <c r="BI137" s="6" t="str">
        <f>'Machine States'!$C137</f>
        <v>DR5952-810</v>
      </c>
      <c r="BJ137" s="6">
        <f>'Machine States'!$D137</f>
        <v>4.5</v>
      </c>
      <c r="BK137" s="6" t="str">
        <f>'Machine States'!$E137</f>
        <v>DR5952810S045</v>
      </c>
      <c r="BL137" s="6" t="str">
        <f>'Machine States'!$F137</f>
        <v>MNMAN00041</v>
      </c>
      <c r="BM137" s="6" t="str">
        <f>'Machine States'!$G137</f>
        <v>10A</v>
      </c>
      <c r="BN137" s="6">
        <f>'Machine States'!$H137</f>
        <v>0</v>
      </c>
      <c r="BO137" s="6">
        <f>'Machine States'!$I137</f>
        <v>0</v>
      </c>
      <c r="BP137" s="6">
        <f>'Machine States'!$J137</f>
        <v>0</v>
      </c>
      <c r="BQ137" s="6">
        <f>'Machine States'!$K137</f>
        <v>1</v>
      </c>
    </row>
    <row r="138" spans="54:69">
      <c r="BB138" s="6" t="s">
        <v>360</v>
      </c>
      <c r="BC138" s="10" t="s">
        <v>30</v>
      </c>
      <c r="BD138" s="6" t="s">
        <v>295</v>
      </c>
      <c r="BE138" s="10" t="s">
        <v>358</v>
      </c>
      <c r="BF138" s="59">
        <v>5</v>
      </c>
      <c r="BG138" s="6" t="s">
        <v>299</v>
      </c>
      <c r="BI138" s="6" t="str">
        <f>'Machine States'!$C138</f>
        <v>DR5952-810</v>
      </c>
      <c r="BJ138" s="6">
        <f>'Machine States'!$D138</f>
        <v>5</v>
      </c>
      <c r="BK138" s="6" t="str">
        <f>'Machine States'!$E138</f>
        <v>DR5952810S050</v>
      </c>
      <c r="BL138" s="6" t="str">
        <f>'Machine States'!$F138</f>
        <v>MNMAN00042</v>
      </c>
      <c r="BM138" s="6" t="str">
        <f>'Machine States'!$G138</f>
        <v>10A</v>
      </c>
      <c r="BN138" s="6">
        <f>'Machine States'!$H138</f>
        <v>0</v>
      </c>
      <c r="BO138" s="6">
        <f>'Machine States'!$I138</f>
        <v>0</v>
      </c>
      <c r="BP138" s="6">
        <f>'Machine States'!$J138</f>
        <v>0</v>
      </c>
      <c r="BQ138" s="6">
        <f>'Machine States'!$K138</f>
        <v>1</v>
      </c>
    </row>
    <row r="139" spans="54:69">
      <c r="BB139" s="6" t="s">
        <v>361</v>
      </c>
      <c r="BC139" s="10" t="s">
        <v>30</v>
      </c>
      <c r="BD139" s="6" t="s">
        <v>295</v>
      </c>
      <c r="BE139" s="10" t="s">
        <v>358</v>
      </c>
      <c r="BF139" s="59">
        <v>5.5</v>
      </c>
      <c r="BG139" s="6" t="s">
        <v>299</v>
      </c>
      <c r="BI139" s="6" t="str">
        <f>'Machine States'!$C139</f>
        <v>DR5952-810</v>
      </c>
      <c r="BJ139" s="6">
        <f>'Machine States'!$D139</f>
        <v>5.5</v>
      </c>
      <c r="BK139" s="6" t="str">
        <f>'Machine States'!$E139</f>
        <v>DR5952810S055</v>
      </c>
      <c r="BL139" s="6" t="str">
        <f>'Machine States'!$F139</f>
        <v>MNMAN00042</v>
      </c>
      <c r="BM139" s="6" t="str">
        <f>'Machine States'!$G139</f>
        <v>10A</v>
      </c>
      <c r="BN139" s="6">
        <f>'Machine States'!$H139</f>
        <v>0</v>
      </c>
      <c r="BO139" s="6">
        <f>'Machine States'!$I139</f>
        <v>0</v>
      </c>
      <c r="BP139" s="6">
        <f>'Machine States'!$J139</f>
        <v>0</v>
      </c>
      <c r="BQ139" s="6">
        <f>'Machine States'!$K139</f>
        <v>1</v>
      </c>
    </row>
    <row r="140" spans="54:69">
      <c r="BB140" s="6" t="s">
        <v>362</v>
      </c>
      <c r="BC140" s="10" t="s">
        <v>30</v>
      </c>
      <c r="BD140" s="6" t="s">
        <v>295</v>
      </c>
      <c r="BE140" s="10" t="s">
        <v>358</v>
      </c>
      <c r="BF140" s="59">
        <v>6</v>
      </c>
      <c r="BG140" s="6" t="s">
        <v>302</v>
      </c>
      <c r="BI140" s="6" t="str">
        <f>'Machine States'!$C140</f>
        <v>DR5952-810</v>
      </c>
      <c r="BJ140" s="6">
        <f>'Machine States'!$D140</f>
        <v>6</v>
      </c>
      <c r="BK140" s="6" t="str">
        <f>'Machine States'!$E140</f>
        <v>DR5952810S060</v>
      </c>
      <c r="BL140" s="6" t="str">
        <f>'Machine States'!$F140</f>
        <v>MNMAN00043</v>
      </c>
      <c r="BM140" s="6" t="str">
        <f>'Machine States'!$G140</f>
        <v>10A</v>
      </c>
      <c r="BN140" s="6">
        <f>'Machine States'!$H140</f>
        <v>0</v>
      </c>
      <c r="BO140" s="6">
        <f>'Machine States'!$I140</f>
        <v>0</v>
      </c>
      <c r="BP140" s="6">
        <f>'Machine States'!$J140</f>
        <v>0</v>
      </c>
      <c r="BQ140" s="6">
        <f>'Machine States'!$K140</f>
        <v>1</v>
      </c>
    </row>
    <row r="141" spans="54:69">
      <c r="BB141" s="6" t="s">
        <v>363</v>
      </c>
      <c r="BC141" s="10" t="s">
        <v>30</v>
      </c>
      <c r="BD141" s="6" t="s">
        <v>295</v>
      </c>
      <c r="BE141" s="10" t="s">
        <v>358</v>
      </c>
      <c r="BF141" s="59">
        <v>6.5</v>
      </c>
      <c r="BG141" s="6" t="s">
        <v>302</v>
      </c>
      <c r="BI141" s="6" t="str">
        <f>'Machine States'!$C141</f>
        <v>DR5952-810</v>
      </c>
      <c r="BJ141" s="6">
        <f>'Machine States'!$D141</f>
        <v>6.5</v>
      </c>
      <c r="BK141" s="6" t="str">
        <f>'Machine States'!$E141</f>
        <v>DR5952810S065</v>
      </c>
      <c r="BL141" s="6" t="str">
        <f>'Machine States'!$F141</f>
        <v>MNMAN00043</v>
      </c>
      <c r="BM141" s="6" t="str">
        <f>'Machine States'!$G141</f>
        <v>10A</v>
      </c>
      <c r="BN141" s="6">
        <f>'Machine States'!$H141</f>
        <v>0</v>
      </c>
      <c r="BO141" s="6">
        <f>'Machine States'!$I141</f>
        <v>0</v>
      </c>
      <c r="BP141" s="6">
        <f>'Machine States'!$J141</f>
        <v>0</v>
      </c>
      <c r="BQ141" s="6">
        <f>'Machine States'!$K141</f>
        <v>1</v>
      </c>
    </row>
    <row r="142" spans="54:69">
      <c r="BB142" s="6" t="s">
        <v>364</v>
      </c>
      <c r="BC142" s="10" t="s">
        <v>30</v>
      </c>
      <c r="BD142" s="6" t="s">
        <v>295</v>
      </c>
      <c r="BE142" s="10" t="s">
        <v>358</v>
      </c>
      <c r="BF142" s="59">
        <v>7</v>
      </c>
      <c r="BG142" s="6" t="s">
        <v>305</v>
      </c>
      <c r="BI142" s="6" t="str">
        <f>'Machine States'!$C142</f>
        <v>DR5952-810</v>
      </c>
      <c r="BJ142" s="6">
        <f>'Machine States'!$D142</f>
        <v>7</v>
      </c>
      <c r="BK142" s="6" t="str">
        <f>'Machine States'!$E142</f>
        <v>DR5952810S070</v>
      </c>
      <c r="BL142" s="6" t="str">
        <f>'Machine States'!$F142</f>
        <v>MNMAN00044</v>
      </c>
      <c r="BM142" s="6" t="str">
        <f>'Machine States'!$G142</f>
        <v>10A</v>
      </c>
      <c r="BN142" s="6">
        <f>'Machine States'!$H142</f>
        <v>0</v>
      </c>
      <c r="BO142" s="6">
        <f>'Machine States'!$I142</f>
        <v>0</v>
      </c>
      <c r="BP142" s="6">
        <f>'Machine States'!$J142</f>
        <v>1</v>
      </c>
      <c r="BQ142" s="6">
        <f>'Machine States'!$K142</f>
        <v>2</v>
      </c>
    </row>
    <row r="143" spans="54:69">
      <c r="BB143" s="6" t="s">
        <v>365</v>
      </c>
      <c r="BC143" s="10" t="s">
        <v>30</v>
      </c>
      <c r="BD143" s="6" t="s">
        <v>295</v>
      </c>
      <c r="BE143" s="10" t="s">
        <v>358</v>
      </c>
      <c r="BF143" s="59">
        <v>7.5</v>
      </c>
      <c r="BG143" s="6" t="s">
        <v>305</v>
      </c>
      <c r="BI143" s="6" t="str">
        <f>'Machine States'!$C143</f>
        <v>DR5952-810</v>
      </c>
      <c r="BJ143" s="6">
        <f>'Machine States'!$D143</f>
        <v>7.5</v>
      </c>
      <c r="BK143" s="6" t="str">
        <f>'Machine States'!$E143</f>
        <v>DR5952810S075</v>
      </c>
      <c r="BL143" s="6" t="str">
        <f>'Machine States'!$F143</f>
        <v>MNMAN00044</v>
      </c>
      <c r="BM143" s="6" t="str">
        <f>'Machine States'!$G143</f>
        <v>10A</v>
      </c>
      <c r="BN143" s="6">
        <f>'Machine States'!$H143</f>
        <v>0</v>
      </c>
      <c r="BO143" s="6">
        <f>'Machine States'!$I143</f>
        <v>0</v>
      </c>
      <c r="BP143" s="6">
        <f>'Machine States'!$J143</f>
        <v>0</v>
      </c>
      <c r="BQ143" s="6">
        <f>'Machine States'!$K143</f>
        <v>1</v>
      </c>
    </row>
    <row r="144" spans="54:69">
      <c r="BB144" s="6" t="s">
        <v>366</v>
      </c>
      <c r="BC144" s="10" t="s">
        <v>30</v>
      </c>
      <c r="BD144" s="6" t="s">
        <v>295</v>
      </c>
      <c r="BE144" s="10" t="s">
        <v>358</v>
      </c>
      <c r="BF144" s="59">
        <v>8</v>
      </c>
      <c r="BG144" s="6" t="s">
        <v>184</v>
      </c>
      <c r="BI144" s="6" t="str">
        <f>'Machine States'!$C144</f>
        <v>DR5952-810</v>
      </c>
      <c r="BJ144" s="6">
        <f>'Machine States'!$D144</f>
        <v>8</v>
      </c>
      <c r="BK144" s="6" t="str">
        <f>'Machine States'!$E144</f>
        <v>DR5952810S080</v>
      </c>
      <c r="BL144" s="6" t="str">
        <f>'Machine States'!$F144</f>
        <v>MNMAN00045</v>
      </c>
      <c r="BM144" s="6" t="str">
        <f>'Machine States'!$G144</f>
        <v>10A</v>
      </c>
      <c r="BN144" s="6">
        <f>'Machine States'!$H144</f>
        <v>0</v>
      </c>
      <c r="BO144" s="6">
        <f>'Machine States'!$I144</f>
        <v>0</v>
      </c>
      <c r="BP144" s="6">
        <f>'Machine States'!$J144</f>
        <v>1</v>
      </c>
      <c r="BQ144" s="6">
        <f>'Machine States'!$K144</f>
        <v>2</v>
      </c>
    </row>
    <row r="145" spans="54:69">
      <c r="BB145" s="6" t="s">
        <v>367</v>
      </c>
      <c r="BC145" s="10" t="s">
        <v>30</v>
      </c>
      <c r="BD145" s="6" t="s">
        <v>295</v>
      </c>
      <c r="BE145" s="10" t="s">
        <v>358</v>
      </c>
      <c r="BF145" s="59">
        <v>8.5</v>
      </c>
      <c r="BG145" s="6" t="s">
        <v>184</v>
      </c>
      <c r="BI145" s="6" t="str">
        <f>'Machine States'!$C145</f>
        <v>DR5952-810</v>
      </c>
      <c r="BJ145" s="6">
        <f>'Machine States'!$D145</f>
        <v>8.5</v>
      </c>
      <c r="BK145" s="6" t="str">
        <f>'Machine States'!$E145</f>
        <v>DR5952810S085</v>
      </c>
      <c r="BL145" s="6" t="str">
        <f>'Machine States'!$F145</f>
        <v>MNMAN00045</v>
      </c>
      <c r="BM145" s="6" t="str">
        <f>'Machine States'!$G145</f>
        <v>10A</v>
      </c>
      <c r="BN145" s="6">
        <f>'Machine States'!$H145</f>
        <v>0</v>
      </c>
      <c r="BO145" s="6">
        <f>'Machine States'!$I145</f>
        <v>0</v>
      </c>
      <c r="BP145" s="6">
        <f>'Machine States'!$J145</f>
        <v>0</v>
      </c>
      <c r="BQ145" s="6">
        <f>'Machine States'!$K145</f>
        <v>1</v>
      </c>
    </row>
    <row r="146" spans="54:69">
      <c r="BB146" s="6" t="s">
        <v>368</v>
      </c>
      <c r="BC146" s="10" t="s">
        <v>30</v>
      </c>
      <c r="BD146" s="6" t="s">
        <v>295</v>
      </c>
      <c r="BE146" s="10" t="s">
        <v>358</v>
      </c>
      <c r="BF146" s="59">
        <v>9</v>
      </c>
      <c r="BG146" s="6" t="s">
        <v>185</v>
      </c>
      <c r="BI146" s="6" t="str">
        <f>'Machine States'!$C146</f>
        <v>DR5952-810</v>
      </c>
      <c r="BJ146" s="6">
        <f>'Machine States'!$D146</f>
        <v>9</v>
      </c>
      <c r="BK146" s="6" t="str">
        <f>'Machine States'!$E146</f>
        <v>DR5952810S090</v>
      </c>
      <c r="BL146" s="6" t="str">
        <f>'Machine States'!$F146</f>
        <v>MNMAN00046</v>
      </c>
      <c r="BM146" s="6" t="str">
        <f>'Machine States'!$G146</f>
        <v>10A</v>
      </c>
      <c r="BN146" s="6">
        <f>'Machine States'!$H146</f>
        <v>0</v>
      </c>
      <c r="BO146" s="6">
        <f>'Machine States'!$I146</f>
        <v>0</v>
      </c>
      <c r="BP146" s="6">
        <f>'Machine States'!$J146</f>
        <v>1</v>
      </c>
      <c r="BQ146" s="6">
        <f>'Machine States'!$K146</f>
        <v>2</v>
      </c>
    </row>
    <row r="147" spans="54:69">
      <c r="BB147" s="6" t="s">
        <v>369</v>
      </c>
      <c r="BC147" s="10" t="s">
        <v>30</v>
      </c>
      <c r="BD147" s="6" t="s">
        <v>295</v>
      </c>
      <c r="BE147" s="10" t="s">
        <v>358</v>
      </c>
      <c r="BF147" s="59">
        <v>9.5</v>
      </c>
      <c r="BG147" s="6" t="s">
        <v>185</v>
      </c>
      <c r="BI147" s="6" t="str">
        <f>'Machine States'!$C147</f>
        <v>DR5952-810</v>
      </c>
      <c r="BJ147" s="6">
        <f>'Machine States'!$D147</f>
        <v>9.5</v>
      </c>
      <c r="BK147" s="6" t="str">
        <f>'Machine States'!$E147</f>
        <v>DR5952810S095</v>
      </c>
      <c r="BL147" s="6" t="str">
        <f>'Machine States'!$F147</f>
        <v>MNMAN00046</v>
      </c>
      <c r="BM147" s="6" t="str">
        <f>'Machine States'!$G147</f>
        <v>10A</v>
      </c>
      <c r="BN147" s="6">
        <f>'Machine States'!$H147</f>
        <v>0</v>
      </c>
      <c r="BO147" s="6">
        <f>'Machine States'!$I147</f>
        <v>0</v>
      </c>
      <c r="BP147" s="6">
        <f>'Machine States'!$J147</f>
        <v>1</v>
      </c>
      <c r="BQ147" s="6">
        <f>'Machine States'!$K147</f>
        <v>2</v>
      </c>
    </row>
    <row r="148" spans="54:69">
      <c r="BB148" s="6" t="s">
        <v>370</v>
      </c>
      <c r="BC148" s="10" t="s">
        <v>30</v>
      </c>
      <c r="BD148" s="6" t="s">
        <v>295</v>
      </c>
      <c r="BE148" s="10" t="s">
        <v>358</v>
      </c>
      <c r="BF148" s="59">
        <v>10</v>
      </c>
      <c r="BG148" s="6" t="s">
        <v>309</v>
      </c>
      <c r="BI148" s="6" t="str">
        <f>'Machine States'!$C148</f>
        <v>DR5952-810</v>
      </c>
      <c r="BJ148" s="6">
        <f>'Machine States'!$D148</f>
        <v>10</v>
      </c>
      <c r="BK148" s="6" t="str">
        <f>'Machine States'!$E148</f>
        <v>DR5952810S100</v>
      </c>
      <c r="BL148" s="6" t="str">
        <f>'Machine States'!$F148</f>
        <v>MNMAN00047</v>
      </c>
      <c r="BM148" s="6" t="str">
        <f>'Machine States'!$G148</f>
        <v>10A</v>
      </c>
      <c r="BN148" s="6">
        <f>'Machine States'!$H148</f>
        <v>0</v>
      </c>
      <c r="BO148" s="6">
        <f>'Machine States'!$I148</f>
        <v>0</v>
      </c>
      <c r="BP148" s="6">
        <f>'Machine States'!$J148</f>
        <v>1</v>
      </c>
      <c r="BQ148" s="6">
        <f>'Machine States'!$K148</f>
        <v>2</v>
      </c>
    </row>
    <row r="149" spans="54:69">
      <c r="BB149" s="6" t="s">
        <v>371</v>
      </c>
      <c r="BC149" s="10" t="s">
        <v>30</v>
      </c>
      <c r="BD149" s="6" t="s">
        <v>295</v>
      </c>
      <c r="BE149" s="10" t="s">
        <v>358</v>
      </c>
      <c r="BF149" s="59">
        <v>10.5</v>
      </c>
      <c r="BG149" s="6" t="s">
        <v>309</v>
      </c>
      <c r="BI149" s="6" t="str">
        <f>'Machine States'!$C149</f>
        <v>DR5952-810</v>
      </c>
      <c r="BJ149" s="6">
        <f>'Machine States'!$D149</f>
        <v>10.5</v>
      </c>
      <c r="BK149" s="6" t="str">
        <f>'Machine States'!$E149</f>
        <v>DR5952810S105</v>
      </c>
      <c r="BL149" s="6" t="str">
        <f>'Machine States'!$F149</f>
        <v>MNMAN00047</v>
      </c>
      <c r="BM149" s="6" t="str">
        <f>'Machine States'!$G149</f>
        <v>10A</v>
      </c>
      <c r="BN149" s="6">
        <f>'Machine States'!$H149</f>
        <v>0</v>
      </c>
      <c r="BO149" s="6">
        <f>'Machine States'!$I149</f>
        <v>0</v>
      </c>
      <c r="BP149" s="6">
        <f>'Machine States'!$J149</f>
        <v>0</v>
      </c>
      <c r="BQ149" s="6">
        <f>'Machine States'!$K149</f>
        <v>1</v>
      </c>
    </row>
    <row r="150" spans="54:69">
      <c r="BB150" s="6" t="s">
        <v>372</v>
      </c>
      <c r="BC150" s="10" t="s">
        <v>30</v>
      </c>
      <c r="BD150" s="6" t="s">
        <v>295</v>
      </c>
      <c r="BE150" s="10" t="s">
        <v>358</v>
      </c>
      <c r="BF150" s="59">
        <v>11</v>
      </c>
      <c r="BG150" s="6" t="s">
        <v>312</v>
      </c>
      <c r="BI150" s="6" t="str">
        <f>'Machine States'!$C150</f>
        <v>DR5952-810</v>
      </c>
      <c r="BJ150" s="6">
        <f>'Machine States'!$D150</f>
        <v>11</v>
      </c>
      <c r="BK150" s="6" t="str">
        <f>'Machine States'!$E150</f>
        <v>DR5952810S110</v>
      </c>
      <c r="BL150" s="6" t="str">
        <f>'Machine States'!$F150</f>
        <v>MNMAN00048</v>
      </c>
      <c r="BM150" s="6" t="str">
        <f>'Machine States'!$G150</f>
        <v>10A</v>
      </c>
      <c r="BN150" s="6">
        <f>'Machine States'!$H150</f>
        <v>0</v>
      </c>
      <c r="BO150" s="6">
        <f>'Machine States'!$I150</f>
        <v>0</v>
      </c>
      <c r="BP150" s="6">
        <f>'Machine States'!$J150</f>
        <v>1</v>
      </c>
      <c r="BQ150" s="6">
        <f>'Machine States'!$K150</f>
        <v>2</v>
      </c>
    </row>
    <row r="151" spans="54:69">
      <c r="BB151" s="6" t="s">
        <v>373</v>
      </c>
      <c r="BC151" s="10" t="s">
        <v>30</v>
      </c>
      <c r="BD151" s="6" t="s">
        <v>295</v>
      </c>
      <c r="BE151" s="10" t="s">
        <v>358</v>
      </c>
      <c r="BF151" s="59">
        <v>11.5</v>
      </c>
      <c r="BG151" s="6" t="s">
        <v>312</v>
      </c>
      <c r="BI151" s="6" t="str">
        <f>'Machine States'!$C151</f>
        <v>DR5952-810</v>
      </c>
      <c r="BJ151" s="6">
        <f>'Machine States'!$D151</f>
        <v>11.5</v>
      </c>
      <c r="BK151" s="6" t="str">
        <f>'Machine States'!$E151</f>
        <v>DR5952810S115</v>
      </c>
      <c r="BL151" s="6" t="str">
        <f>'Machine States'!$F151</f>
        <v>MNMAN00048</v>
      </c>
      <c r="BM151" s="6" t="str">
        <f>'Machine States'!$G151</f>
        <v>10A</v>
      </c>
      <c r="BN151" s="6">
        <f>'Machine States'!$H151</f>
        <v>0</v>
      </c>
      <c r="BO151" s="6">
        <f>'Machine States'!$I151</f>
        <v>0</v>
      </c>
      <c r="BP151" s="6">
        <f>'Machine States'!$J151</f>
        <v>0</v>
      </c>
      <c r="BQ151" s="6">
        <f>'Machine States'!$K151</f>
        <v>1</v>
      </c>
    </row>
    <row r="152" spans="54:69">
      <c r="BB152" s="6" t="s">
        <v>374</v>
      </c>
      <c r="BC152" s="10" t="s">
        <v>30</v>
      </c>
      <c r="BD152" s="6" t="s">
        <v>295</v>
      </c>
      <c r="BE152" s="10" t="s">
        <v>358</v>
      </c>
      <c r="BF152" s="59">
        <v>12</v>
      </c>
      <c r="BG152" s="6" t="s">
        <v>315</v>
      </c>
      <c r="BI152" s="6" t="str">
        <f>'Machine States'!$C152</f>
        <v>DR5952-810</v>
      </c>
      <c r="BJ152" s="6">
        <f>'Machine States'!$D152</f>
        <v>12</v>
      </c>
      <c r="BK152" s="6" t="str">
        <f>'Machine States'!$E152</f>
        <v>DR5952810S120</v>
      </c>
      <c r="BL152" s="6" t="str">
        <f>'Machine States'!$F152</f>
        <v>MNMAN00049</v>
      </c>
      <c r="BM152" s="6" t="str">
        <f>'Machine States'!$G152</f>
        <v>10A</v>
      </c>
      <c r="BN152" s="6">
        <f>'Machine States'!$H152</f>
        <v>0</v>
      </c>
      <c r="BO152" s="6">
        <f>'Machine States'!$I152</f>
        <v>0</v>
      </c>
      <c r="BP152" s="6">
        <f>'Machine States'!$J152</f>
        <v>1</v>
      </c>
      <c r="BQ152" s="6">
        <f>'Machine States'!$K152</f>
        <v>2</v>
      </c>
    </row>
    <row r="153" spans="54:69">
      <c r="BB153" s="6" t="s">
        <v>375</v>
      </c>
      <c r="BC153" s="10" t="s">
        <v>30</v>
      </c>
      <c r="BD153" s="6" t="s">
        <v>295</v>
      </c>
      <c r="BE153" s="10" t="s">
        <v>358</v>
      </c>
      <c r="BF153" s="59">
        <v>12.5</v>
      </c>
      <c r="BG153" s="6" t="s">
        <v>315</v>
      </c>
      <c r="BI153" s="6" t="str">
        <f>'Machine States'!$C153</f>
        <v>DR5952-810</v>
      </c>
      <c r="BJ153" s="6">
        <f>'Machine States'!$D153</f>
        <v>12.5</v>
      </c>
      <c r="BK153" s="6" t="str">
        <f>'Machine States'!$E153</f>
        <v>DR5952810S125</v>
      </c>
      <c r="BL153" s="6" t="str">
        <f>'Machine States'!$F153</f>
        <v>MNMAN00049</v>
      </c>
      <c r="BM153" s="6" t="str">
        <f>'Machine States'!$G153</f>
        <v>10A</v>
      </c>
      <c r="BN153" s="6">
        <f>'Machine States'!$H153</f>
        <v>0</v>
      </c>
      <c r="BO153" s="6">
        <f>'Machine States'!$I153</f>
        <v>0</v>
      </c>
      <c r="BP153" s="6">
        <f>'Machine States'!$J153</f>
        <v>0</v>
      </c>
      <c r="BQ153" s="6">
        <f>'Machine States'!$K153</f>
        <v>1</v>
      </c>
    </row>
    <row r="154" spans="54:69">
      <c r="BB154" s="6" t="s">
        <v>376</v>
      </c>
      <c r="BC154" s="10" t="s">
        <v>30</v>
      </c>
      <c r="BD154" s="6" t="s">
        <v>295</v>
      </c>
      <c r="BE154" s="10" t="s">
        <v>358</v>
      </c>
      <c r="BF154" s="59">
        <v>13</v>
      </c>
      <c r="BG154" s="6" t="s">
        <v>318</v>
      </c>
      <c r="BI154" s="6" t="str">
        <f>'Machine States'!$C154</f>
        <v>DR5952-810</v>
      </c>
      <c r="BJ154" s="6">
        <f>'Machine States'!$D154</f>
        <v>13</v>
      </c>
      <c r="BK154" s="6" t="str">
        <f>'Machine States'!$E154</f>
        <v>DR5952810S130</v>
      </c>
      <c r="BL154" s="6" t="str">
        <f>'Machine States'!$F154</f>
        <v>MNMAN00050</v>
      </c>
      <c r="BM154" s="6" t="str">
        <f>'Machine States'!$G154</f>
        <v>10A</v>
      </c>
      <c r="BN154" s="6">
        <f>'Machine States'!$H154</f>
        <v>0</v>
      </c>
      <c r="BO154" s="6">
        <f>'Machine States'!$I154</f>
        <v>0</v>
      </c>
      <c r="BP154" s="6">
        <f>'Machine States'!$J154</f>
        <v>0</v>
      </c>
      <c r="BQ154" s="6">
        <f>'Machine States'!$K154</f>
        <v>1</v>
      </c>
    </row>
    <row r="155" spans="54:69">
      <c r="BB155" s="6" t="s">
        <v>377</v>
      </c>
      <c r="BC155" s="10" t="s">
        <v>378</v>
      </c>
      <c r="BD155" s="6" t="s">
        <v>295</v>
      </c>
      <c r="BE155" s="10" t="s">
        <v>379</v>
      </c>
      <c r="BF155" s="59">
        <v>4</v>
      </c>
      <c r="BG155" s="6" t="s">
        <v>296</v>
      </c>
      <c r="BI155" s="6" t="str">
        <f>'Machine States'!$C155</f>
        <v>DR5953-810</v>
      </c>
      <c r="BJ155" s="6">
        <f>'Machine States'!$D155</f>
        <v>4</v>
      </c>
      <c r="BK155" s="6" t="str">
        <f>'Machine States'!$E155</f>
        <v>DR5953810S040</v>
      </c>
      <c r="BL155" s="6" t="str">
        <f>'Machine States'!$F155</f>
        <v>MNMAN00041</v>
      </c>
      <c r="BM155" s="6" t="str">
        <f>'Machine States'!$G155</f>
        <v>10A</v>
      </c>
      <c r="BN155" s="6">
        <f>'Machine States'!$H155</f>
        <v>0</v>
      </c>
      <c r="BO155" s="6">
        <f>'Machine States'!$I155</f>
        <v>0</v>
      </c>
      <c r="BP155" s="6">
        <f>'Machine States'!$J155</f>
        <v>0</v>
      </c>
      <c r="BQ155" s="6">
        <f>'Machine States'!$K155</f>
        <v>1</v>
      </c>
    </row>
    <row r="156" spans="54:69">
      <c r="BB156" s="6" t="s">
        <v>380</v>
      </c>
      <c r="BC156" s="10" t="s">
        <v>378</v>
      </c>
      <c r="BD156" s="6" t="s">
        <v>295</v>
      </c>
      <c r="BE156" s="10" t="s">
        <v>379</v>
      </c>
      <c r="BF156" s="59">
        <v>4.5</v>
      </c>
      <c r="BG156" s="6" t="s">
        <v>296</v>
      </c>
      <c r="BI156" s="6" t="str">
        <f>'Machine States'!$C156</f>
        <v>DR5953-810</v>
      </c>
      <c r="BJ156" s="6">
        <f>'Machine States'!$D156</f>
        <v>4.5</v>
      </c>
      <c r="BK156" s="6" t="str">
        <f>'Machine States'!$E156</f>
        <v>DR5953810S045</v>
      </c>
      <c r="BL156" s="6" t="str">
        <f>'Machine States'!$F156</f>
        <v>MNMAN00041</v>
      </c>
      <c r="BM156" s="6" t="str">
        <f>'Machine States'!$G156</f>
        <v>10A</v>
      </c>
      <c r="BN156" s="6">
        <f>'Machine States'!$H156</f>
        <v>0</v>
      </c>
      <c r="BO156" s="6">
        <f>'Machine States'!$I156</f>
        <v>0</v>
      </c>
      <c r="BP156" s="6">
        <f>'Machine States'!$J156</f>
        <v>0</v>
      </c>
      <c r="BQ156" s="6">
        <f>'Machine States'!$K156</f>
        <v>1</v>
      </c>
    </row>
    <row r="157" spans="54:69">
      <c r="BB157" s="6" t="s">
        <v>381</v>
      </c>
      <c r="BC157" s="10" t="s">
        <v>378</v>
      </c>
      <c r="BD157" s="6" t="s">
        <v>295</v>
      </c>
      <c r="BE157" s="10" t="s">
        <v>379</v>
      </c>
      <c r="BF157" s="59">
        <v>5</v>
      </c>
      <c r="BG157" s="6" t="s">
        <v>299</v>
      </c>
      <c r="BI157" s="6" t="str">
        <f>'Machine States'!$C157</f>
        <v>DR5953-810</v>
      </c>
      <c r="BJ157" s="6">
        <f>'Machine States'!$D157</f>
        <v>5</v>
      </c>
      <c r="BK157" s="6" t="str">
        <f>'Machine States'!$E157</f>
        <v>DR5953810S050</v>
      </c>
      <c r="BL157" s="6" t="str">
        <f>'Machine States'!$F157</f>
        <v>MNMAN00042</v>
      </c>
      <c r="BM157" s="6" t="str">
        <f>'Machine States'!$G157</f>
        <v>10A</v>
      </c>
      <c r="BN157" s="6">
        <f>'Machine States'!$H157</f>
        <v>0</v>
      </c>
      <c r="BO157" s="6">
        <f>'Machine States'!$I157</f>
        <v>0</v>
      </c>
      <c r="BP157" s="6">
        <f>'Machine States'!$J157</f>
        <v>0</v>
      </c>
      <c r="BQ157" s="6">
        <f>'Machine States'!$K157</f>
        <v>1</v>
      </c>
    </row>
    <row r="158" spans="54:69">
      <c r="BB158" s="6" t="s">
        <v>382</v>
      </c>
      <c r="BC158" s="10" t="s">
        <v>378</v>
      </c>
      <c r="BD158" s="6" t="s">
        <v>295</v>
      </c>
      <c r="BE158" s="10" t="s">
        <v>379</v>
      </c>
      <c r="BF158" s="59">
        <v>5.5</v>
      </c>
      <c r="BG158" s="6" t="s">
        <v>299</v>
      </c>
      <c r="BI158" s="6" t="str">
        <f>'Machine States'!$C158</f>
        <v>DR5953-810</v>
      </c>
      <c r="BJ158" s="6">
        <f>'Machine States'!$D158</f>
        <v>5.5</v>
      </c>
      <c r="BK158" s="6" t="str">
        <f>'Machine States'!$E158</f>
        <v>DR5953810S055</v>
      </c>
      <c r="BL158" s="6" t="str">
        <f>'Machine States'!$F158</f>
        <v>MNMAN00042</v>
      </c>
      <c r="BM158" s="6" t="str">
        <f>'Machine States'!$G158</f>
        <v>10A</v>
      </c>
      <c r="BN158" s="6">
        <f>'Machine States'!$H158</f>
        <v>0</v>
      </c>
      <c r="BO158" s="6">
        <f>'Machine States'!$I158</f>
        <v>0</v>
      </c>
      <c r="BP158" s="6">
        <f>'Machine States'!$J158</f>
        <v>0</v>
      </c>
      <c r="BQ158" s="6">
        <f>'Machine States'!$K158</f>
        <v>1</v>
      </c>
    </row>
    <row r="159" spans="54:69">
      <c r="BB159" s="6" t="s">
        <v>383</v>
      </c>
      <c r="BC159" s="10" t="s">
        <v>378</v>
      </c>
      <c r="BD159" s="6" t="s">
        <v>295</v>
      </c>
      <c r="BE159" s="10" t="s">
        <v>379</v>
      </c>
      <c r="BF159" s="59">
        <v>6</v>
      </c>
      <c r="BG159" s="6" t="s">
        <v>302</v>
      </c>
      <c r="BI159" s="6" t="str">
        <f>'Machine States'!$C159</f>
        <v>DR5953-810</v>
      </c>
      <c r="BJ159" s="6">
        <f>'Machine States'!$D159</f>
        <v>6</v>
      </c>
      <c r="BK159" s="6" t="str">
        <f>'Machine States'!$E159</f>
        <v>DR5953810S060</v>
      </c>
      <c r="BL159" s="6" t="str">
        <f>'Machine States'!$F159</f>
        <v>MNMAN00043</v>
      </c>
      <c r="BM159" s="6" t="str">
        <f>'Machine States'!$G159</f>
        <v>10A</v>
      </c>
      <c r="BN159" s="6">
        <f>'Machine States'!$H159</f>
        <v>0</v>
      </c>
      <c r="BO159" s="6">
        <f>'Machine States'!$I159</f>
        <v>0</v>
      </c>
      <c r="BP159" s="6">
        <f>'Machine States'!$J159</f>
        <v>0</v>
      </c>
      <c r="BQ159" s="6">
        <f>'Machine States'!$K159</f>
        <v>1</v>
      </c>
    </row>
    <row r="160" spans="54:69">
      <c r="BB160" s="6" t="s">
        <v>384</v>
      </c>
      <c r="BC160" s="10" t="s">
        <v>378</v>
      </c>
      <c r="BD160" s="6" t="s">
        <v>295</v>
      </c>
      <c r="BE160" s="10" t="s">
        <v>379</v>
      </c>
      <c r="BF160" s="59">
        <v>6.5</v>
      </c>
      <c r="BG160" s="6" t="s">
        <v>302</v>
      </c>
      <c r="BI160" s="6" t="str">
        <f>'Machine States'!$C160</f>
        <v>DR5953-810</v>
      </c>
      <c r="BJ160" s="6">
        <f>'Machine States'!$D160</f>
        <v>6.5</v>
      </c>
      <c r="BK160" s="6" t="str">
        <f>'Machine States'!$E160</f>
        <v>DR5953810S065</v>
      </c>
      <c r="BL160" s="6" t="str">
        <f>'Machine States'!$F160</f>
        <v>MNMAN00043</v>
      </c>
      <c r="BM160" s="6" t="str">
        <f>'Machine States'!$G160</f>
        <v>10A</v>
      </c>
      <c r="BN160" s="6">
        <f>'Machine States'!$H160</f>
        <v>0</v>
      </c>
      <c r="BO160" s="6">
        <f>'Machine States'!$I160</f>
        <v>0</v>
      </c>
      <c r="BP160" s="6">
        <f>'Machine States'!$J160</f>
        <v>0</v>
      </c>
      <c r="BQ160" s="6">
        <f>'Machine States'!$K160</f>
        <v>1</v>
      </c>
    </row>
    <row r="161" spans="54:69">
      <c r="BB161" s="6" t="s">
        <v>385</v>
      </c>
      <c r="BC161" s="10" t="s">
        <v>378</v>
      </c>
      <c r="BD161" s="6" t="s">
        <v>295</v>
      </c>
      <c r="BE161" s="10" t="s">
        <v>379</v>
      </c>
      <c r="BF161" s="59">
        <v>7</v>
      </c>
      <c r="BG161" s="6" t="s">
        <v>305</v>
      </c>
      <c r="BI161" s="6" t="str">
        <f>'Machine States'!$C161</f>
        <v>DR5953-810</v>
      </c>
      <c r="BJ161" s="6">
        <f>'Machine States'!$D161</f>
        <v>7</v>
      </c>
      <c r="BK161" s="6" t="str">
        <f>'Machine States'!$E161</f>
        <v>DR5953810S070</v>
      </c>
      <c r="BL161" s="6" t="str">
        <f>'Machine States'!$F161</f>
        <v>MNMAN00044</v>
      </c>
      <c r="BM161" s="6" t="str">
        <f>'Machine States'!$G161</f>
        <v>10A</v>
      </c>
      <c r="BN161" s="6">
        <f>'Machine States'!$H161</f>
        <v>0</v>
      </c>
      <c r="BO161" s="6">
        <f>'Machine States'!$I161</f>
        <v>0</v>
      </c>
      <c r="BP161" s="6">
        <f>'Machine States'!$J161</f>
        <v>1</v>
      </c>
      <c r="BQ161" s="6">
        <f>'Machine States'!$K161</f>
        <v>2</v>
      </c>
    </row>
    <row r="162" spans="54:69">
      <c r="BB162" s="6" t="s">
        <v>386</v>
      </c>
      <c r="BC162" s="10" t="s">
        <v>378</v>
      </c>
      <c r="BD162" s="6" t="s">
        <v>295</v>
      </c>
      <c r="BE162" s="10" t="s">
        <v>379</v>
      </c>
      <c r="BF162" s="59">
        <v>7.5</v>
      </c>
      <c r="BG162" s="6" t="s">
        <v>305</v>
      </c>
      <c r="BI162" s="6" t="str">
        <f>'Machine States'!$C162</f>
        <v>DR5953-810</v>
      </c>
      <c r="BJ162" s="6">
        <f>'Machine States'!$D162</f>
        <v>7.5</v>
      </c>
      <c r="BK162" s="6" t="str">
        <f>'Machine States'!$E162</f>
        <v>DR5953810S075</v>
      </c>
      <c r="BL162" s="6" t="str">
        <f>'Machine States'!$F162</f>
        <v>MNMAN00044</v>
      </c>
      <c r="BM162" s="6" t="str">
        <f>'Machine States'!$G162</f>
        <v>10A</v>
      </c>
      <c r="BN162" s="6">
        <f>'Machine States'!$H162</f>
        <v>0</v>
      </c>
      <c r="BO162" s="6">
        <f>'Machine States'!$I162</f>
        <v>0</v>
      </c>
      <c r="BP162" s="6">
        <f>'Machine States'!$J162</f>
        <v>0</v>
      </c>
      <c r="BQ162" s="6">
        <f>'Machine States'!$K162</f>
        <v>1</v>
      </c>
    </row>
    <row r="163" spans="54:69">
      <c r="BB163" s="6" t="s">
        <v>387</v>
      </c>
      <c r="BC163" s="10" t="s">
        <v>378</v>
      </c>
      <c r="BD163" s="6" t="s">
        <v>295</v>
      </c>
      <c r="BE163" s="10" t="s">
        <v>379</v>
      </c>
      <c r="BF163" s="59">
        <v>8</v>
      </c>
      <c r="BG163" s="6" t="s">
        <v>184</v>
      </c>
      <c r="BI163" s="6" t="str">
        <f>'Machine States'!$C163</f>
        <v>DR5953-810</v>
      </c>
      <c r="BJ163" s="6">
        <f>'Machine States'!$D163</f>
        <v>8</v>
      </c>
      <c r="BK163" s="6" t="str">
        <f>'Machine States'!$E163</f>
        <v>DR5953810S080</v>
      </c>
      <c r="BL163" s="6" t="str">
        <f>'Machine States'!$F163</f>
        <v>MNMAN00045</v>
      </c>
      <c r="BM163" s="6" t="str">
        <f>'Machine States'!$G163</f>
        <v>10A</v>
      </c>
      <c r="BN163" s="6">
        <f>'Machine States'!$H163</f>
        <v>0</v>
      </c>
      <c r="BO163" s="6">
        <f>'Machine States'!$I163</f>
        <v>0</v>
      </c>
      <c r="BP163" s="6">
        <f>'Machine States'!$J163</f>
        <v>1</v>
      </c>
      <c r="BQ163" s="6">
        <f>'Machine States'!$K163</f>
        <v>2</v>
      </c>
    </row>
    <row r="164" spans="54:69">
      <c r="BB164" s="6" t="s">
        <v>388</v>
      </c>
      <c r="BC164" s="10" t="s">
        <v>378</v>
      </c>
      <c r="BD164" s="6" t="s">
        <v>295</v>
      </c>
      <c r="BE164" s="10" t="s">
        <v>379</v>
      </c>
      <c r="BF164" s="59">
        <v>8.5</v>
      </c>
      <c r="BG164" s="6" t="s">
        <v>184</v>
      </c>
      <c r="BI164" s="6" t="str">
        <f>'Machine States'!$C164</f>
        <v>DR5953-810</v>
      </c>
      <c r="BJ164" s="6">
        <f>'Machine States'!$D164</f>
        <v>8.5</v>
      </c>
      <c r="BK164" s="6" t="str">
        <f>'Machine States'!$E164</f>
        <v>DR5953810S085</v>
      </c>
      <c r="BL164" s="6" t="str">
        <f>'Machine States'!$F164</f>
        <v>MNMAN00045</v>
      </c>
      <c r="BM164" s="6" t="str">
        <f>'Machine States'!$G164</f>
        <v>10A</v>
      </c>
      <c r="BN164" s="6">
        <f>'Machine States'!$H164</f>
        <v>0</v>
      </c>
      <c r="BO164" s="6">
        <f>'Machine States'!$I164</f>
        <v>0</v>
      </c>
      <c r="BP164" s="6">
        <f>'Machine States'!$J164</f>
        <v>0</v>
      </c>
      <c r="BQ164" s="6">
        <f>'Machine States'!$K164</f>
        <v>1</v>
      </c>
    </row>
    <row r="165" spans="54:69">
      <c r="BB165" s="6" t="s">
        <v>389</v>
      </c>
      <c r="BC165" s="10" t="s">
        <v>378</v>
      </c>
      <c r="BD165" s="6" t="s">
        <v>295</v>
      </c>
      <c r="BE165" s="10" t="s">
        <v>379</v>
      </c>
      <c r="BF165" s="59">
        <v>9</v>
      </c>
      <c r="BG165" s="6" t="s">
        <v>185</v>
      </c>
      <c r="BI165" s="6" t="str">
        <f>'Machine States'!$C165</f>
        <v>DR5953-810</v>
      </c>
      <c r="BJ165" s="6">
        <f>'Machine States'!$D165</f>
        <v>9</v>
      </c>
      <c r="BK165" s="6" t="str">
        <f>'Machine States'!$E165</f>
        <v>DR5953810S090</v>
      </c>
      <c r="BL165" s="6" t="str">
        <f>'Machine States'!$F165</f>
        <v>MNMAN00046</v>
      </c>
      <c r="BM165" s="6" t="str">
        <f>'Machine States'!$G165</f>
        <v>10A</v>
      </c>
      <c r="BN165" s="6">
        <f>'Machine States'!$H165</f>
        <v>0</v>
      </c>
      <c r="BO165" s="6">
        <f>'Machine States'!$I165</f>
        <v>0</v>
      </c>
      <c r="BP165" s="6">
        <f>'Machine States'!$J165</f>
        <v>1</v>
      </c>
      <c r="BQ165" s="6">
        <f>'Machine States'!$K165</f>
        <v>2</v>
      </c>
    </row>
    <row r="166" spans="54:69">
      <c r="BB166" s="6" t="s">
        <v>390</v>
      </c>
      <c r="BC166" s="10" t="s">
        <v>378</v>
      </c>
      <c r="BD166" s="6" t="s">
        <v>295</v>
      </c>
      <c r="BE166" s="10" t="s">
        <v>379</v>
      </c>
      <c r="BF166" s="59">
        <v>9.5</v>
      </c>
      <c r="BG166" s="6" t="s">
        <v>185</v>
      </c>
      <c r="BI166" s="6" t="str">
        <f>'Machine States'!$C166</f>
        <v>DR5953-810</v>
      </c>
      <c r="BJ166" s="6">
        <f>'Machine States'!$D166</f>
        <v>9.5</v>
      </c>
      <c r="BK166" s="6" t="str">
        <f>'Machine States'!$E166</f>
        <v>DR5953810S095</v>
      </c>
      <c r="BL166" s="6" t="str">
        <f>'Machine States'!$F166</f>
        <v>MNMAN00046</v>
      </c>
      <c r="BM166" s="6" t="str">
        <f>'Machine States'!$G166</f>
        <v>10A</v>
      </c>
      <c r="BN166" s="6">
        <f>'Machine States'!$H166</f>
        <v>0</v>
      </c>
      <c r="BO166" s="6">
        <f>'Machine States'!$I166</f>
        <v>0</v>
      </c>
      <c r="BP166" s="6">
        <f>'Machine States'!$J166</f>
        <v>1</v>
      </c>
      <c r="BQ166" s="6">
        <f>'Machine States'!$K166</f>
        <v>2</v>
      </c>
    </row>
    <row r="167" spans="54:69">
      <c r="BB167" s="6" t="s">
        <v>391</v>
      </c>
      <c r="BC167" s="10" t="s">
        <v>378</v>
      </c>
      <c r="BD167" s="6" t="s">
        <v>295</v>
      </c>
      <c r="BE167" s="10" t="s">
        <v>379</v>
      </c>
      <c r="BF167" s="59">
        <v>10</v>
      </c>
      <c r="BG167" s="6" t="s">
        <v>309</v>
      </c>
      <c r="BI167" s="6" t="str">
        <f>'Machine States'!$C167</f>
        <v>DR5953-810</v>
      </c>
      <c r="BJ167" s="6">
        <f>'Machine States'!$D167</f>
        <v>10</v>
      </c>
      <c r="BK167" s="6" t="str">
        <f>'Machine States'!$E167</f>
        <v>DR5953810S100</v>
      </c>
      <c r="BL167" s="6" t="str">
        <f>'Machine States'!$F167</f>
        <v>MNMAN00047</v>
      </c>
      <c r="BM167" s="6" t="str">
        <f>'Machine States'!$G167</f>
        <v>10A</v>
      </c>
      <c r="BN167" s="6">
        <f>'Machine States'!$H167</f>
        <v>0</v>
      </c>
      <c r="BO167" s="6">
        <f>'Machine States'!$I167</f>
        <v>0</v>
      </c>
      <c r="BP167" s="6">
        <f>'Machine States'!$J167</f>
        <v>1</v>
      </c>
      <c r="BQ167" s="6">
        <f>'Machine States'!$K167</f>
        <v>2</v>
      </c>
    </row>
    <row r="168" spans="54:69">
      <c r="BB168" s="6" t="s">
        <v>392</v>
      </c>
      <c r="BC168" s="10" t="s">
        <v>378</v>
      </c>
      <c r="BD168" s="6" t="s">
        <v>295</v>
      </c>
      <c r="BE168" s="10" t="s">
        <v>379</v>
      </c>
      <c r="BF168" s="59">
        <v>10.5</v>
      </c>
      <c r="BG168" s="6" t="s">
        <v>309</v>
      </c>
      <c r="BI168" s="6" t="str">
        <f>'Machine States'!$C168</f>
        <v>DR5953-810</v>
      </c>
      <c r="BJ168" s="6">
        <f>'Machine States'!$D168</f>
        <v>10.5</v>
      </c>
      <c r="BK168" s="6" t="str">
        <f>'Machine States'!$E168</f>
        <v>DR5953810S105</v>
      </c>
      <c r="BL168" s="6" t="str">
        <f>'Machine States'!$F168</f>
        <v>MNMAN00047</v>
      </c>
      <c r="BM168" s="6" t="str">
        <f>'Machine States'!$G168</f>
        <v>10A</v>
      </c>
      <c r="BN168" s="6">
        <f>'Machine States'!$H168</f>
        <v>0</v>
      </c>
      <c r="BO168" s="6">
        <f>'Machine States'!$I168</f>
        <v>0</v>
      </c>
      <c r="BP168" s="6">
        <f>'Machine States'!$J168</f>
        <v>0</v>
      </c>
      <c r="BQ168" s="6">
        <f>'Machine States'!$K168</f>
        <v>1</v>
      </c>
    </row>
    <row r="169" spans="54:69">
      <c r="BB169" s="6" t="s">
        <v>393</v>
      </c>
      <c r="BC169" s="10" t="s">
        <v>378</v>
      </c>
      <c r="BD169" s="6" t="s">
        <v>295</v>
      </c>
      <c r="BE169" s="10" t="s">
        <v>379</v>
      </c>
      <c r="BF169" s="59">
        <v>11</v>
      </c>
      <c r="BG169" s="6" t="s">
        <v>312</v>
      </c>
      <c r="BI169" s="6" t="str">
        <f>'Machine States'!$C169</f>
        <v>DR5953-810</v>
      </c>
      <c r="BJ169" s="6">
        <f>'Machine States'!$D169</f>
        <v>11</v>
      </c>
      <c r="BK169" s="6" t="str">
        <f>'Machine States'!$E169</f>
        <v>DR5953810S110</v>
      </c>
      <c r="BL169" s="6" t="str">
        <f>'Machine States'!$F169</f>
        <v>MNMAN00048</v>
      </c>
      <c r="BM169" s="6" t="str">
        <f>'Machine States'!$G169</f>
        <v>10A</v>
      </c>
      <c r="BN169" s="6">
        <f>'Machine States'!$H169</f>
        <v>0</v>
      </c>
      <c r="BO169" s="6">
        <f>'Machine States'!$I169</f>
        <v>0</v>
      </c>
      <c r="BP169" s="6">
        <f>'Machine States'!$J169</f>
        <v>1</v>
      </c>
      <c r="BQ169" s="6">
        <f>'Machine States'!$K169</f>
        <v>2</v>
      </c>
    </row>
    <row r="170" spans="54:69">
      <c r="BB170" s="6" t="s">
        <v>394</v>
      </c>
      <c r="BC170" s="10" t="s">
        <v>378</v>
      </c>
      <c r="BD170" s="6" t="s">
        <v>295</v>
      </c>
      <c r="BE170" s="10" t="s">
        <v>379</v>
      </c>
      <c r="BF170" s="59">
        <v>11.5</v>
      </c>
      <c r="BG170" s="6" t="s">
        <v>312</v>
      </c>
      <c r="BI170" s="6" t="str">
        <f>'Machine States'!$C170</f>
        <v>DR5953-810</v>
      </c>
      <c r="BJ170" s="6">
        <f>'Machine States'!$D170</f>
        <v>11.5</v>
      </c>
      <c r="BK170" s="6" t="str">
        <f>'Machine States'!$E170</f>
        <v>DR5953810S115</v>
      </c>
      <c r="BL170" s="6" t="str">
        <f>'Machine States'!$F170</f>
        <v>MNMAN00048</v>
      </c>
      <c r="BM170" s="6" t="str">
        <f>'Machine States'!$G170</f>
        <v>10A</v>
      </c>
      <c r="BN170" s="6">
        <f>'Machine States'!$H170</f>
        <v>0</v>
      </c>
      <c r="BO170" s="6">
        <f>'Machine States'!$I170</f>
        <v>0</v>
      </c>
      <c r="BP170" s="6">
        <f>'Machine States'!$J170</f>
        <v>0</v>
      </c>
      <c r="BQ170" s="6">
        <f>'Machine States'!$K170</f>
        <v>1</v>
      </c>
    </row>
    <row r="171" spans="54:69">
      <c r="BB171" s="6" t="s">
        <v>395</v>
      </c>
      <c r="BC171" s="10" t="s">
        <v>378</v>
      </c>
      <c r="BD171" s="6" t="s">
        <v>295</v>
      </c>
      <c r="BE171" s="10" t="s">
        <v>379</v>
      </c>
      <c r="BF171" s="59">
        <v>12</v>
      </c>
      <c r="BG171" s="6" t="s">
        <v>315</v>
      </c>
      <c r="BI171" s="6" t="str">
        <f>'Machine States'!$C171</f>
        <v>DR5953-810</v>
      </c>
      <c r="BJ171" s="6">
        <f>'Machine States'!$D171</f>
        <v>12</v>
      </c>
      <c r="BK171" s="6" t="str">
        <f>'Machine States'!$E171</f>
        <v>DR5953810S120</v>
      </c>
      <c r="BL171" s="6" t="str">
        <f>'Machine States'!$F171</f>
        <v>MNMAN00049</v>
      </c>
      <c r="BM171" s="6" t="str">
        <f>'Machine States'!$G171</f>
        <v>10A</v>
      </c>
      <c r="BN171" s="6">
        <f>'Machine States'!$H171</f>
        <v>0</v>
      </c>
      <c r="BO171" s="6">
        <f>'Machine States'!$I171</f>
        <v>0</v>
      </c>
      <c r="BP171" s="6">
        <f>'Machine States'!$J171</f>
        <v>1</v>
      </c>
      <c r="BQ171" s="6">
        <f>'Machine States'!$K171</f>
        <v>2</v>
      </c>
    </row>
    <row r="172" spans="54:69">
      <c r="BB172" s="6" t="s">
        <v>396</v>
      </c>
      <c r="BC172" s="10" t="s">
        <v>378</v>
      </c>
      <c r="BD172" s="6" t="s">
        <v>295</v>
      </c>
      <c r="BE172" s="10" t="s">
        <v>379</v>
      </c>
      <c r="BF172" s="59">
        <v>12.5</v>
      </c>
      <c r="BG172" s="6" t="s">
        <v>315</v>
      </c>
      <c r="BI172" s="6" t="str">
        <f>'Machine States'!$C172</f>
        <v>DR5953-810</v>
      </c>
      <c r="BJ172" s="6">
        <f>'Machine States'!$D172</f>
        <v>12.5</v>
      </c>
      <c r="BK172" s="6" t="str">
        <f>'Machine States'!$E172</f>
        <v>DR5953810S125</v>
      </c>
      <c r="BL172" s="6" t="str">
        <f>'Machine States'!$F172</f>
        <v>MNMAN00049</v>
      </c>
      <c r="BM172" s="6" t="str">
        <f>'Machine States'!$G172</f>
        <v>10A</v>
      </c>
      <c r="BN172" s="6">
        <f>'Machine States'!$H172</f>
        <v>0</v>
      </c>
      <c r="BO172" s="6">
        <f>'Machine States'!$I172</f>
        <v>0</v>
      </c>
      <c r="BP172" s="6">
        <f>'Machine States'!$J172</f>
        <v>0</v>
      </c>
      <c r="BQ172" s="6">
        <f>'Machine States'!$K172</f>
        <v>1</v>
      </c>
    </row>
    <row r="173" spans="54:69">
      <c r="BB173" s="6" t="s">
        <v>397</v>
      </c>
      <c r="BC173" s="10" t="s">
        <v>378</v>
      </c>
      <c r="BD173" s="6" t="s">
        <v>295</v>
      </c>
      <c r="BE173" s="10" t="s">
        <v>379</v>
      </c>
      <c r="BF173" s="59">
        <v>13</v>
      </c>
      <c r="BG173" s="6" t="s">
        <v>318</v>
      </c>
      <c r="BI173" s="6" t="str">
        <f>'Machine States'!$C173</f>
        <v>DR5953-810</v>
      </c>
      <c r="BJ173" s="6">
        <f>'Machine States'!$D173</f>
        <v>13</v>
      </c>
      <c r="BK173" s="6" t="str">
        <f>'Machine States'!$E173</f>
        <v>DR5953810S130</v>
      </c>
      <c r="BL173" s="6" t="str">
        <f>'Machine States'!$F173</f>
        <v>MNMAN00050</v>
      </c>
      <c r="BM173" s="6" t="str">
        <f>'Machine States'!$G173</f>
        <v>10A</v>
      </c>
      <c r="BN173" s="6">
        <f>'Machine States'!$H173</f>
        <v>0</v>
      </c>
      <c r="BO173" s="6">
        <f>'Machine States'!$I173</f>
        <v>0</v>
      </c>
      <c r="BP173" s="6">
        <f>'Machine States'!$J173</f>
        <v>0</v>
      </c>
      <c r="BQ173" s="6">
        <f>'Machine States'!$K173</f>
        <v>1</v>
      </c>
    </row>
    <row r="174" spans="54:69">
      <c r="BB174" s="6" t="s">
        <v>398</v>
      </c>
      <c r="BC174" s="10" t="s">
        <v>116</v>
      </c>
      <c r="BD174" s="6" t="s">
        <v>295</v>
      </c>
      <c r="BE174" s="10" t="s">
        <v>399</v>
      </c>
      <c r="BF174" s="59">
        <v>4</v>
      </c>
      <c r="BG174" s="6" t="s">
        <v>296</v>
      </c>
      <c r="BI174" s="6" t="str">
        <f>'Machine States'!$C174</f>
        <v>DA5640-001</v>
      </c>
      <c r="BJ174" s="6">
        <f>'Machine States'!$D174</f>
        <v>4</v>
      </c>
      <c r="BK174" s="6" t="str">
        <f>'Machine States'!$E174</f>
        <v>DA5640001S040</v>
      </c>
      <c r="BL174" s="6" t="str">
        <f>'Machine States'!$F174</f>
        <v>MNMAN00021</v>
      </c>
      <c r="BM174" s="6" t="str">
        <f>'Machine States'!$G174</f>
        <v>00A</v>
      </c>
      <c r="BN174" s="6">
        <f>'Machine States'!$H174</f>
        <v>1</v>
      </c>
      <c r="BO174" s="6">
        <f>'Machine States'!$I174</f>
        <v>0</v>
      </c>
      <c r="BP174" s="6">
        <f>'Machine States'!$J174</f>
        <v>0</v>
      </c>
      <c r="BQ174" s="6">
        <f>'Machine States'!$K174</f>
        <v>5</v>
      </c>
    </row>
    <row r="175" spans="54:69">
      <c r="BB175" s="6" t="s">
        <v>400</v>
      </c>
      <c r="BC175" s="10" t="s">
        <v>116</v>
      </c>
      <c r="BD175" s="6" t="s">
        <v>295</v>
      </c>
      <c r="BE175" s="10" t="s">
        <v>399</v>
      </c>
      <c r="BF175" s="59">
        <v>4.5</v>
      </c>
      <c r="BG175" s="6" t="s">
        <v>296</v>
      </c>
      <c r="BI175" s="6" t="str">
        <f>'Machine States'!$C175</f>
        <v>DA5640-001</v>
      </c>
      <c r="BJ175" s="6">
        <f>'Machine States'!$D175</f>
        <v>4.5</v>
      </c>
      <c r="BK175" s="6" t="str">
        <f>'Machine States'!$E175</f>
        <v>DA5640001S045</v>
      </c>
      <c r="BL175" s="6" t="str">
        <f>'Machine States'!$F175</f>
        <v>MNMAN00021</v>
      </c>
      <c r="BM175" s="6" t="str">
        <f>'Machine States'!$G175</f>
        <v>00A</v>
      </c>
      <c r="BN175" s="6">
        <f>'Machine States'!$H175</f>
        <v>1</v>
      </c>
      <c r="BO175" s="6">
        <f>'Machine States'!$I175</f>
        <v>0</v>
      </c>
      <c r="BP175" s="6">
        <f>'Machine States'!$J175</f>
        <v>0</v>
      </c>
      <c r="BQ175" s="6">
        <f>'Machine States'!$K175</f>
        <v>5</v>
      </c>
    </row>
    <row r="176" spans="54:69">
      <c r="BB176" s="6" t="s">
        <v>401</v>
      </c>
      <c r="BC176" s="10" t="s">
        <v>116</v>
      </c>
      <c r="BD176" s="6" t="s">
        <v>295</v>
      </c>
      <c r="BE176" s="10" t="s">
        <v>399</v>
      </c>
      <c r="BF176" s="59">
        <v>5</v>
      </c>
      <c r="BG176" s="6" t="s">
        <v>299</v>
      </c>
      <c r="BI176" s="6" t="str">
        <f>'Machine States'!$C176</f>
        <v>DA5640-001</v>
      </c>
      <c r="BJ176" s="6">
        <f>'Machine States'!$D176</f>
        <v>5</v>
      </c>
      <c r="BK176" s="6" t="str">
        <f>'Machine States'!$E176</f>
        <v>DA5640001S050</v>
      </c>
      <c r="BL176" s="6" t="str">
        <f>'Machine States'!$F176</f>
        <v>MNMAN00022</v>
      </c>
      <c r="BM176" s="6" t="str">
        <f>'Machine States'!$G176</f>
        <v>00A</v>
      </c>
      <c r="BN176" s="6">
        <f>'Machine States'!$H176</f>
        <v>1</v>
      </c>
      <c r="BO176" s="6">
        <f>'Machine States'!$I176</f>
        <v>0</v>
      </c>
      <c r="BP176" s="6">
        <f>'Machine States'!$J176</f>
        <v>0</v>
      </c>
      <c r="BQ176" s="6">
        <f>'Machine States'!$K176</f>
        <v>5</v>
      </c>
    </row>
    <row r="177" spans="54:69">
      <c r="BB177" s="6" t="s">
        <v>402</v>
      </c>
      <c r="BC177" s="10" t="s">
        <v>116</v>
      </c>
      <c r="BD177" s="6" t="s">
        <v>295</v>
      </c>
      <c r="BE177" s="10" t="s">
        <v>399</v>
      </c>
      <c r="BF177" s="59">
        <v>5.5</v>
      </c>
      <c r="BG177" s="6" t="s">
        <v>299</v>
      </c>
      <c r="BI177" s="6" t="str">
        <f>'Machine States'!$C177</f>
        <v>DA5640-001</v>
      </c>
      <c r="BJ177" s="6">
        <f>'Machine States'!$D177</f>
        <v>5.5</v>
      </c>
      <c r="BK177" s="6" t="str">
        <f>'Machine States'!$E177</f>
        <v>DA5640001S055</v>
      </c>
      <c r="BL177" s="6" t="str">
        <f>'Machine States'!$F177</f>
        <v>MNMAN00022</v>
      </c>
      <c r="BM177" s="6" t="str">
        <f>'Machine States'!$G177</f>
        <v>00A</v>
      </c>
      <c r="BN177" s="6">
        <f>'Machine States'!$H177</f>
        <v>1</v>
      </c>
      <c r="BO177" s="6">
        <f>'Machine States'!$I177</f>
        <v>0</v>
      </c>
      <c r="BP177" s="6">
        <f>'Machine States'!$J177</f>
        <v>0</v>
      </c>
      <c r="BQ177" s="6">
        <f>'Machine States'!$K177</f>
        <v>5</v>
      </c>
    </row>
    <row r="178" spans="54:69">
      <c r="BB178" s="6" t="s">
        <v>403</v>
      </c>
      <c r="BC178" s="10" t="s">
        <v>116</v>
      </c>
      <c r="BD178" s="6" t="s">
        <v>295</v>
      </c>
      <c r="BE178" s="10" t="s">
        <v>399</v>
      </c>
      <c r="BF178" s="59">
        <v>6</v>
      </c>
      <c r="BG178" s="6" t="s">
        <v>302</v>
      </c>
      <c r="BI178" s="6" t="str">
        <f>'Machine States'!$C178</f>
        <v>DA5640-001</v>
      </c>
      <c r="BJ178" s="6">
        <f>'Machine States'!$D178</f>
        <v>6</v>
      </c>
      <c r="BK178" s="6" t="str">
        <f>'Machine States'!$E178</f>
        <v>DA5640001S060</v>
      </c>
      <c r="BL178" s="6" t="str">
        <f>'Machine States'!$F178</f>
        <v>MNMAN00023</v>
      </c>
      <c r="BM178" s="6" t="str">
        <f>'Machine States'!$G178</f>
        <v>00A</v>
      </c>
      <c r="BN178" s="6">
        <f>'Machine States'!$H178</f>
        <v>1</v>
      </c>
      <c r="BO178" s="6">
        <f>'Machine States'!$I178</f>
        <v>0</v>
      </c>
      <c r="BP178" s="6">
        <f>'Machine States'!$J178</f>
        <v>0</v>
      </c>
      <c r="BQ178" s="6">
        <f>'Machine States'!$K178</f>
        <v>5</v>
      </c>
    </row>
    <row r="179" spans="54:69">
      <c r="BB179" s="6" t="s">
        <v>404</v>
      </c>
      <c r="BC179" s="10" t="s">
        <v>116</v>
      </c>
      <c r="BD179" s="6" t="s">
        <v>295</v>
      </c>
      <c r="BE179" s="10" t="s">
        <v>399</v>
      </c>
      <c r="BF179" s="59">
        <v>6.5</v>
      </c>
      <c r="BG179" s="6" t="s">
        <v>302</v>
      </c>
      <c r="BI179" s="6" t="str">
        <f>'Machine States'!$C179</f>
        <v>DA5640-001</v>
      </c>
      <c r="BJ179" s="6">
        <f>'Machine States'!$D179</f>
        <v>6.5</v>
      </c>
      <c r="BK179" s="6" t="str">
        <f>'Machine States'!$E179</f>
        <v>DA5640001S065</v>
      </c>
      <c r="BL179" s="6" t="str">
        <f>'Machine States'!$F179</f>
        <v>MNMAN00023</v>
      </c>
      <c r="BM179" s="6" t="str">
        <f>'Machine States'!$G179</f>
        <v>00A</v>
      </c>
      <c r="BN179" s="6">
        <f>'Machine States'!$H179</f>
        <v>1</v>
      </c>
      <c r="BO179" s="6">
        <f>'Machine States'!$I179</f>
        <v>0</v>
      </c>
      <c r="BP179" s="6">
        <f>'Machine States'!$J179</f>
        <v>0</v>
      </c>
      <c r="BQ179" s="6">
        <f>'Machine States'!$K179</f>
        <v>5</v>
      </c>
    </row>
    <row r="180" spans="54:69">
      <c r="BB180" s="6" t="s">
        <v>405</v>
      </c>
      <c r="BC180" s="10" t="s">
        <v>116</v>
      </c>
      <c r="BD180" s="6" t="s">
        <v>295</v>
      </c>
      <c r="BE180" s="10" t="s">
        <v>399</v>
      </c>
      <c r="BF180" s="59">
        <v>7</v>
      </c>
      <c r="BG180" s="6" t="s">
        <v>305</v>
      </c>
      <c r="BI180" s="6" t="str">
        <f>'Machine States'!$C180</f>
        <v>DA5640-001</v>
      </c>
      <c r="BJ180" s="6">
        <f>'Machine States'!$D180</f>
        <v>7</v>
      </c>
      <c r="BK180" s="6" t="str">
        <f>'Machine States'!$E180</f>
        <v>DA5640001S070</v>
      </c>
      <c r="BL180" s="6" t="str">
        <f>'Machine States'!$F180</f>
        <v>MNMAN00024</v>
      </c>
      <c r="BM180" s="6" t="str">
        <f>'Machine States'!$G180</f>
        <v>00A</v>
      </c>
      <c r="BN180" s="6">
        <f>'Machine States'!$H180</f>
        <v>1</v>
      </c>
      <c r="BO180" s="6">
        <f>'Machine States'!$I180</f>
        <v>0</v>
      </c>
      <c r="BP180" s="6">
        <f>'Machine States'!$J180</f>
        <v>1</v>
      </c>
      <c r="BQ180" s="6">
        <f>'Machine States'!$K180</f>
        <v>6</v>
      </c>
    </row>
    <row r="181" spans="54:69">
      <c r="BB181" s="6" t="s">
        <v>406</v>
      </c>
      <c r="BC181" s="10" t="s">
        <v>116</v>
      </c>
      <c r="BD181" s="6" t="s">
        <v>295</v>
      </c>
      <c r="BE181" s="10" t="s">
        <v>399</v>
      </c>
      <c r="BF181" s="59">
        <v>7.5</v>
      </c>
      <c r="BG181" s="6" t="s">
        <v>305</v>
      </c>
      <c r="BI181" s="6" t="str">
        <f>'Machine States'!$C181</f>
        <v>DA5640-001</v>
      </c>
      <c r="BJ181" s="6">
        <f>'Machine States'!$D181</f>
        <v>7.5</v>
      </c>
      <c r="BK181" s="6" t="str">
        <f>'Machine States'!$E181</f>
        <v>DA5640001S075</v>
      </c>
      <c r="BL181" s="6" t="str">
        <f>'Machine States'!$F181</f>
        <v>MNMAN00024</v>
      </c>
      <c r="BM181" s="6" t="str">
        <f>'Machine States'!$G181</f>
        <v>00A</v>
      </c>
      <c r="BN181" s="6">
        <f>'Machine States'!$H181</f>
        <v>1</v>
      </c>
      <c r="BO181" s="6">
        <f>'Machine States'!$I181</f>
        <v>0</v>
      </c>
      <c r="BP181" s="6">
        <f>'Machine States'!$J181</f>
        <v>0</v>
      </c>
      <c r="BQ181" s="6">
        <f>'Machine States'!$K181</f>
        <v>5</v>
      </c>
    </row>
    <row r="182" spans="54:69">
      <c r="BB182" s="6" t="s">
        <v>407</v>
      </c>
      <c r="BC182" s="10" t="s">
        <v>116</v>
      </c>
      <c r="BD182" s="6" t="s">
        <v>295</v>
      </c>
      <c r="BE182" s="10" t="s">
        <v>399</v>
      </c>
      <c r="BF182" s="59">
        <v>8</v>
      </c>
      <c r="BG182" s="6" t="s">
        <v>184</v>
      </c>
      <c r="BI182" s="6" t="str">
        <f>'Machine States'!$C182</f>
        <v>DA5640-001</v>
      </c>
      <c r="BJ182" s="6">
        <f>'Machine States'!$D182</f>
        <v>8</v>
      </c>
      <c r="BK182" s="6" t="str">
        <f>'Machine States'!$E182</f>
        <v>DA5640001S080</v>
      </c>
      <c r="BL182" s="6" t="str">
        <f>'Machine States'!$F182</f>
        <v>MNMAN00025</v>
      </c>
      <c r="BM182" s="6" t="str">
        <f>'Machine States'!$G182</f>
        <v>00A</v>
      </c>
      <c r="BN182" s="6">
        <f>'Machine States'!$H182</f>
        <v>1</v>
      </c>
      <c r="BO182" s="6">
        <f>'Machine States'!$I182</f>
        <v>0</v>
      </c>
      <c r="BP182" s="6">
        <f>'Machine States'!$J182</f>
        <v>1</v>
      </c>
      <c r="BQ182" s="6">
        <f>'Machine States'!$K182</f>
        <v>6</v>
      </c>
    </row>
    <row r="183" spans="54:69">
      <c r="BB183" s="6" t="s">
        <v>408</v>
      </c>
      <c r="BC183" s="10" t="s">
        <v>116</v>
      </c>
      <c r="BD183" s="6" t="s">
        <v>295</v>
      </c>
      <c r="BE183" s="10" t="s">
        <v>399</v>
      </c>
      <c r="BF183" s="59">
        <v>8.5</v>
      </c>
      <c r="BG183" s="6" t="s">
        <v>184</v>
      </c>
      <c r="BI183" s="6" t="str">
        <f>'Machine States'!$C183</f>
        <v>DA5640-001</v>
      </c>
      <c r="BJ183" s="6">
        <f>'Machine States'!$D183</f>
        <v>8.5</v>
      </c>
      <c r="BK183" s="6" t="str">
        <f>'Machine States'!$E183</f>
        <v>DA5640001S085</v>
      </c>
      <c r="BL183" s="6" t="str">
        <f>'Machine States'!$F183</f>
        <v>MNMAN00025</v>
      </c>
      <c r="BM183" s="6" t="str">
        <f>'Machine States'!$G183</f>
        <v>00A</v>
      </c>
      <c r="BN183" s="6">
        <f>'Machine States'!$H183</f>
        <v>1</v>
      </c>
      <c r="BO183" s="6">
        <f>'Machine States'!$I183</f>
        <v>0</v>
      </c>
      <c r="BP183" s="6">
        <f>'Machine States'!$J183</f>
        <v>0</v>
      </c>
      <c r="BQ183" s="6">
        <f>'Machine States'!$K183</f>
        <v>5</v>
      </c>
    </row>
    <row r="184" spans="54:69">
      <c r="BB184" s="6" t="s">
        <v>409</v>
      </c>
      <c r="BC184" s="10" t="s">
        <v>116</v>
      </c>
      <c r="BD184" s="6" t="s">
        <v>295</v>
      </c>
      <c r="BE184" s="10" t="s">
        <v>399</v>
      </c>
      <c r="BF184" s="59">
        <v>9</v>
      </c>
      <c r="BG184" s="6" t="s">
        <v>185</v>
      </c>
      <c r="BI184" s="6" t="str">
        <f>'Machine States'!$C184</f>
        <v>DA5640-001</v>
      </c>
      <c r="BJ184" s="6">
        <f>'Machine States'!$D184</f>
        <v>9</v>
      </c>
      <c r="BK184" s="6" t="str">
        <f>'Machine States'!$E184</f>
        <v>DA5640001S090</v>
      </c>
      <c r="BL184" s="6" t="str">
        <f>'Machine States'!$F184</f>
        <v>MNMAN00026</v>
      </c>
      <c r="BM184" s="6" t="str">
        <f>'Machine States'!$G184</f>
        <v>00A</v>
      </c>
      <c r="BN184" s="6">
        <f>'Machine States'!$H184</f>
        <v>1</v>
      </c>
      <c r="BO184" s="6">
        <f>'Machine States'!$I184</f>
        <v>0</v>
      </c>
      <c r="BP184" s="6">
        <f>'Machine States'!$J184</f>
        <v>1</v>
      </c>
      <c r="BQ184" s="6">
        <f>'Machine States'!$K184</f>
        <v>6</v>
      </c>
    </row>
    <row r="185" spans="54:69">
      <c r="BB185" s="6" t="s">
        <v>410</v>
      </c>
      <c r="BC185" s="10" t="s">
        <v>116</v>
      </c>
      <c r="BD185" s="6" t="s">
        <v>295</v>
      </c>
      <c r="BE185" s="10" t="s">
        <v>399</v>
      </c>
      <c r="BF185" s="59">
        <v>9.5</v>
      </c>
      <c r="BG185" s="6" t="s">
        <v>185</v>
      </c>
      <c r="BI185" s="6" t="str">
        <f>'Machine States'!$C185</f>
        <v>DA5640-001</v>
      </c>
      <c r="BJ185" s="6">
        <f>'Machine States'!$D185</f>
        <v>9.5</v>
      </c>
      <c r="BK185" s="6" t="str">
        <f>'Machine States'!$E185</f>
        <v>DA5640001S095</v>
      </c>
      <c r="BL185" s="6" t="str">
        <f>'Machine States'!$F185</f>
        <v>MNMAN00026</v>
      </c>
      <c r="BM185" s="6" t="str">
        <f>'Machine States'!$G185</f>
        <v>00A</v>
      </c>
      <c r="BN185" s="6">
        <f>'Machine States'!$H185</f>
        <v>1</v>
      </c>
      <c r="BO185" s="6">
        <f>'Machine States'!$I185</f>
        <v>0</v>
      </c>
      <c r="BP185" s="6">
        <f>'Machine States'!$J185</f>
        <v>1</v>
      </c>
      <c r="BQ185" s="6">
        <f>'Machine States'!$K185</f>
        <v>6</v>
      </c>
    </row>
    <row r="186" spans="54:69">
      <c r="BB186" s="6" t="s">
        <v>411</v>
      </c>
      <c r="BC186" s="10" t="s">
        <v>116</v>
      </c>
      <c r="BD186" s="6" t="s">
        <v>295</v>
      </c>
      <c r="BE186" s="10" t="s">
        <v>399</v>
      </c>
      <c r="BF186" s="59">
        <v>10</v>
      </c>
      <c r="BG186" s="6" t="s">
        <v>309</v>
      </c>
      <c r="BI186" s="6" t="str">
        <f>'Machine States'!$C186</f>
        <v>DA5640-001</v>
      </c>
      <c r="BJ186" s="6">
        <f>'Machine States'!$D186</f>
        <v>10</v>
      </c>
      <c r="BK186" s="6" t="str">
        <f>'Machine States'!$E186</f>
        <v>DA5640001S100</v>
      </c>
      <c r="BL186" s="6" t="str">
        <f>'Machine States'!$F186</f>
        <v>MNMAN00027</v>
      </c>
      <c r="BM186" s="6" t="str">
        <f>'Machine States'!$G186</f>
        <v>00A</v>
      </c>
      <c r="BN186" s="6">
        <f>'Machine States'!$H186</f>
        <v>1</v>
      </c>
      <c r="BO186" s="6">
        <f>'Machine States'!$I186</f>
        <v>0</v>
      </c>
      <c r="BP186" s="6">
        <f>'Machine States'!$J186</f>
        <v>1</v>
      </c>
      <c r="BQ186" s="6">
        <f>'Machine States'!$K186</f>
        <v>6</v>
      </c>
    </row>
    <row r="187" spans="54:69">
      <c r="BB187" s="6" t="s">
        <v>412</v>
      </c>
      <c r="BC187" s="10" t="s">
        <v>116</v>
      </c>
      <c r="BD187" s="6" t="s">
        <v>295</v>
      </c>
      <c r="BE187" s="10" t="s">
        <v>399</v>
      </c>
      <c r="BF187" s="59">
        <v>10.5</v>
      </c>
      <c r="BG187" s="6" t="s">
        <v>309</v>
      </c>
      <c r="BI187" s="6" t="str">
        <f>'Machine States'!$C187</f>
        <v>DA5640-001</v>
      </c>
      <c r="BJ187" s="6">
        <f>'Machine States'!$D187</f>
        <v>10.5</v>
      </c>
      <c r="BK187" s="6" t="str">
        <f>'Machine States'!$E187</f>
        <v>DA5640001S105</v>
      </c>
      <c r="BL187" s="6" t="str">
        <f>'Machine States'!$F187</f>
        <v>MNMAN00027</v>
      </c>
      <c r="BM187" s="6" t="str">
        <f>'Machine States'!$G187</f>
        <v>00A</v>
      </c>
      <c r="BN187" s="6">
        <f>'Machine States'!$H187</f>
        <v>1</v>
      </c>
      <c r="BO187" s="6">
        <f>'Machine States'!$I187</f>
        <v>0</v>
      </c>
      <c r="BP187" s="6">
        <f>'Machine States'!$J187</f>
        <v>0</v>
      </c>
      <c r="BQ187" s="6">
        <f>'Machine States'!$K187</f>
        <v>5</v>
      </c>
    </row>
    <row r="188" spans="54:69">
      <c r="BB188" s="6" t="s">
        <v>413</v>
      </c>
      <c r="BC188" s="10" t="s">
        <v>116</v>
      </c>
      <c r="BD188" s="6" t="s">
        <v>295</v>
      </c>
      <c r="BE188" s="10" t="s">
        <v>399</v>
      </c>
      <c r="BF188" s="59">
        <v>11</v>
      </c>
      <c r="BG188" s="6" t="s">
        <v>312</v>
      </c>
      <c r="BI188" s="6" t="str">
        <f>'Machine States'!$C188</f>
        <v>DA5640-001</v>
      </c>
      <c r="BJ188" s="6">
        <f>'Machine States'!$D188</f>
        <v>11</v>
      </c>
      <c r="BK188" s="6" t="str">
        <f>'Machine States'!$E188</f>
        <v>DA5640001S110</v>
      </c>
      <c r="BL188" s="6" t="str">
        <f>'Machine States'!$F188</f>
        <v>MNMAN00028</v>
      </c>
      <c r="BM188" s="6" t="str">
        <f>'Machine States'!$G188</f>
        <v>00A</v>
      </c>
      <c r="BN188" s="6">
        <f>'Machine States'!$H188</f>
        <v>1</v>
      </c>
      <c r="BO188" s="6">
        <f>'Machine States'!$I188</f>
        <v>0</v>
      </c>
      <c r="BP188" s="6">
        <f>'Machine States'!$J188</f>
        <v>1</v>
      </c>
      <c r="BQ188" s="6">
        <f>'Machine States'!$K188</f>
        <v>6</v>
      </c>
    </row>
    <row r="189" spans="54:69">
      <c r="BB189" s="6" t="s">
        <v>414</v>
      </c>
      <c r="BC189" s="10" t="s">
        <v>116</v>
      </c>
      <c r="BD189" s="6" t="s">
        <v>295</v>
      </c>
      <c r="BE189" s="10" t="s">
        <v>399</v>
      </c>
      <c r="BF189" s="59">
        <v>11.5</v>
      </c>
      <c r="BG189" s="6" t="s">
        <v>312</v>
      </c>
      <c r="BI189" s="6" t="str">
        <f>'Machine States'!$C189</f>
        <v>DA5640-001</v>
      </c>
      <c r="BJ189" s="6">
        <f>'Machine States'!$D189</f>
        <v>11.5</v>
      </c>
      <c r="BK189" s="6" t="str">
        <f>'Machine States'!$E189</f>
        <v>DA5640001S115</v>
      </c>
      <c r="BL189" s="6" t="str">
        <f>'Machine States'!$F189</f>
        <v>MNMAN00028</v>
      </c>
      <c r="BM189" s="6" t="str">
        <f>'Machine States'!$G189</f>
        <v>00A</v>
      </c>
      <c r="BN189" s="6">
        <f>'Machine States'!$H189</f>
        <v>1</v>
      </c>
      <c r="BO189" s="6">
        <f>'Machine States'!$I189</f>
        <v>0</v>
      </c>
      <c r="BP189" s="6">
        <f>'Machine States'!$J189</f>
        <v>0</v>
      </c>
      <c r="BQ189" s="6">
        <f>'Machine States'!$K189</f>
        <v>5</v>
      </c>
    </row>
    <row r="190" spans="54:69">
      <c r="BB190" s="6" t="s">
        <v>415</v>
      </c>
      <c r="BC190" s="10" t="s">
        <v>116</v>
      </c>
      <c r="BD190" s="6" t="s">
        <v>295</v>
      </c>
      <c r="BE190" s="10" t="s">
        <v>399</v>
      </c>
      <c r="BF190" s="59">
        <v>12</v>
      </c>
      <c r="BG190" s="6" t="s">
        <v>315</v>
      </c>
      <c r="BI190" s="6" t="str">
        <f>'Machine States'!$C190</f>
        <v>DA5640-001</v>
      </c>
      <c r="BJ190" s="6">
        <f>'Machine States'!$D190</f>
        <v>12</v>
      </c>
      <c r="BK190" s="6" t="str">
        <f>'Machine States'!$E190</f>
        <v>DA5640001S120</v>
      </c>
      <c r="BL190" s="6" t="str">
        <f>'Machine States'!$F190</f>
        <v>MNMAN00029</v>
      </c>
      <c r="BM190" s="6" t="str">
        <f>'Machine States'!$G190</f>
        <v>00A</v>
      </c>
      <c r="BN190" s="6">
        <f>'Machine States'!$H190</f>
        <v>1</v>
      </c>
      <c r="BO190" s="6">
        <f>'Machine States'!$I190</f>
        <v>0</v>
      </c>
      <c r="BP190" s="6">
        <f>'Machine States'!$J190</f>
        <v>1</v>
      </c>
      <c r="BQ190" s="6">
        <f>'Machine States'!$K190</f>
        <v>6</v>
      </c>
    </row>
    <row r="191" spans="54:69">
      <c r="BB191" s="6" t="s">
        <v>416</v>
      </c>
      <c r="BC191" s="10" t="s">
        <v>116</v>
      </c>
      <c r="BD191" s="6" t="s">
        <v>295</v>
      </c>
      <c r="BE191" s="10" t="s">
        <v>399</v>
      </c>
      <c r="BF191" s="59">
        <v>12.5</v>
      </c>
      <c r="BG191" s="6" t="s">
        <v>315</v>
      </c>
      <c r="BI191" s="6" t="str">
        <f>'Machine States'!$C191</f>
        <v>DA5640-001</v>
      </c>
      <c r="BJ191" s="6">
        <f>'Machine States'!$D191</f>
        <v>12.5</v>
      </c>
      <c r="BK191" s="6" t="str">
        <f>'Machine States'!$E191</f>
        <v>DA5640001S125</v>
      </c>
      <c r="BL191" s="6" t="str">
        <f>'Machine States'!$F191</f>
        <v>MNMAN00029</v>
      </c>
      <c r="BM191" s="6" t="str">
        <f>'Machine States'!$G191</f>
        <v>00A</v>
      </c>
      <c r="BN191" s="6">
        <f>'Machine States'!$H191</f>
        <v>1</v>
      </c>
      <c r="BO191" s="6">
        <f>'Machine States'!$I191</f>
        <v>0</v>
      </c>
      <c r="BP191" s="6">
        <f>'Machine States'!$J191</f>
        <v>0</v>
      </c>
      <c r="BQ191" s="6">
        <f>'Machine States'!$K191</f>
        <v>5</v>
      </c>
    </row>
    <row r="192" spans="54:69">
      <c r="BB192" s="6" t="s">
        <v>417</v>
      </c>
      <c r="BC192" s="10" t="s">
        <v>116</v>
      </c>
      <c r="BD192" s="6" t="s">
        <v>295</v>
      </c>
      <c r="BE192" s="10" t="s">
        <v>399</v>
      </c>
      <c r="BF192" s="59">
        <v>13</v>
      </c>
      <c r="BG192" s="6" t="s">
        <v>318</v>
      </c>
      <c r="BI192" s="6" t="str">
        <f>'Machine States'!$C192</f>
        <v>DA5640-001</v>
      </c>
      <c r="BJ192" s="6">
        <f>'Machine States'!$D192</f>
        <v>13</v>
      </c>
      <c r="BK192" s="6" t="str">
        <f>'Machine States'!$E192</f>
        <v>DA5640001S130</v>
      </c>
      <c r="BL192" s="6" t="str">
        <f>'Machine States'!$F192</f>
        <v>MNMAN00030</v>
      </c>
      <c r="BM192" s="6" t="str">
        <f>'Machine States'!$G192</f>
        <v>00A</v>
      </c>
      <c r="BN192" s="6">
        <f>'Machine States'!$H192</f>
        <v>1</v>
      </c>
      <c r="BO192" s="6">
        <f>'Machine States'!$I192</f>
        <v>0</v>
      </c>
      <c r="BP192" s="6">
        <f>'Machine States'!$J192</f>
        <v>0</v>
      </c>
      <c r="BQ192" s="6">
        <f>'Machine States'!$K192</f>
        <v>5</v>
      </c>
    </row>
    <row r="193" spans="54:69">
      <c r="BB193" s="6" t="s">
        <v>418</v>
      </c>
      <c r="BC193" s="10" t="s">
        <v>118</v>
      </c>
      <c r="BD193" s="6" t="s">
        <v>419</v>
      </c>
      <c r="BE193" s="10" t="s">
        <v>420</v>
      </c>
      <c r="BF193" s="59">
        <v>4</v>
      </c>
      <c r="BG193" s="6" t="s">
        <v>187</v>
      </c>
      <c r="BI193" s="6" t="str">
        <f>'Machine States'!$C193</f>
        <v>DC0819-001</v>
      </c>
      <c r="BJ193" s="6">
        <f>'Machine States'!$D193</f>
        <v>4</v>
      </c>
      <c r="BK193" s="6" t="str">
        <f>'Machine States'!$E193</f>
        <v>DC0819001S040</v>
      </c>
      <c r="BL193" s="6" t="str">
        <f>'Machine States'!$F193</f>
        <v>MNMAN00021</v>
      </c>
      <c r="BM193" s="6" t="str">
        <f>'Machine States'!$G193</f>
        <v>00A</v>
      </c>
      <c r="BN193" s="6">
        <f>'Machine States'!$H193</f>
        <v>1</v>
      </c>
      <c r="BO193" s="6">
        <f>'Machine States'!$I193</f>
        <v>0</v>
      </c>
      <c r="BP193" s="6">
        <f>'Machine States'!$J193</f>
        <v>0</v>
      </c>
      <c r="BQ193" s="6">
        <f>'Machine States'!$K193</f>
        <v>5</v>
      </c>
    </row>
    <row r="194" spans="54:69">
      <c r="BB194" s="6" t="s">
        <v>421</v>
      </c>
      <c r="BC194" s="10" t="s">
        <v>118</v>
      </c>
      <c r="BD194" s="6" t="s">
        <v>419</v>
      </c>
      <c r="BE194" s="10" t="s">
        <v>420</v>
      </c>
      <c r="BF194" s="59">
        <v>4.5</v>
      </c>
      <c r="BG194" s="6" t="s">
        <v>187</v>
      </c>
      <c r="BI194" s="6" t="str">
        <f>'Machine States'!$C194</f>
        <v>DC0819-001</v>
      </c>
      <c r="BJ194" s="6">
        <f>'Machine States'!$D194</f>
        <v>4.5</v>
      </c>
      <c r="BK194" s="6" t="str">
        <f>'Machine States'!$E194</f>
        <v>DC0819001S045</v>
      </c>
      <c r="BL194" s="6" t="str">
        <f>'Machine States'!$F194</f>
        <v>MNMAN00021</v>
      </c>
      <c r="BM194" s="6" t="str">
        <f>'Machine States'!$G194</f>
        <v>00A</v>
      </c>
      <c r="BN194" s="6">
        <f>'Machine States'!$H194</f>
        <v>1</v>
      </c>
      <c r="BO194" s="6">
        <f>'Machine States'!$I194</f>
        <v>0</v>
      </c>
      <c r="BP194" s="6">
        <f>'Machine States'!$J194</f>
        <v>0</v>
      </c>
      <c r="BQ194" s="6">
        <f>'Machine States'!$K194</f>
        <v>5</v>
      </c>
    </row>
    <row r="195" spans="54:69">
      <c r="BB195" s="6" t="s">
        <v>422</v>
      </c>
      <c r="BC195" s="10" t="s">
        <v>118</v>
      </c>
      <c r="BD195" s="6" t="s">
        <v>419</v>
      </c>
      <c r="BE195" s="10" t="s">
        <v>420</v>
      </c>
      <c r="BF195" s="59">
        <v>5</v>
      </c>
      <c r="BG195" s="6" t="s">
        <v>188</v>
      </c>
      <c r="BI195" s="6" t="str">
        <f>'Machine States'!$C195</f>
        <v>DC0819-001</v>
      </c>
      <c r="BJ195" s="6">
        <f>'Machine States'!$D195</f>
        <v>5</v>
      </c>
      <c r="BK195" s="6" t="str">
        <f>'Machine States'!$E195</f>
        <v>DC0819001S050</v>
      </c>
      <c r="BL195" s="6" t="str">
        <f>'Machine States'!$F195</f>
        <v>MNMAN00022</v>
      </c>
      <c r="BM195" s="6" t="str">
        <f>'Machine States'!$G195</f>
        <v>00A</v>
      </c>
      <c r="BN195" s="6">
        <f>'Machine States'!$H195</f>
        <v>1</v>
      </c>
      <c r="BO195" s="6">
        <f>'Machine States'!$I195</f>
        <v>0</v>
      </c>
      <c r="BP195" s="6">
        <f>'Machine States'!$J195</f>
        <v>0</v>
      </c>
      <c r="BQ195" s="6">
        <f>'Machine States'!$K195</f>
        <v>5</v>
      </c>
    </row>
    <row r="196" spans="54:69">
      <c r="BB196" s="6" t="s">
        <v>423</v>
      </c>
      <c r="BC196" s="10" t="s">
        <v>118</v>
      </c>
      <c r="BD196" s="6" t="s">
        <v>419</v>
      </c>
      <c r="BE196" s="10" t="s">
        <v>420</v>
      </c>
      <c r="BF196" s="59">
        <v>5.5</v>
      </c>
      <c r="BG196" s="6" t="s">
        <v>188</v>
      </c>
      <c r="BI196" s="6" t="str">
        <f>'Machine States'!$C196</f>
        <v>DC0819-001</v>
      </c>
      <c r="BJ196" s="6">
        <f>'Machine States'!$D196</f>
        <v>5.5</v>
      </c>
      <c r="BK196" s="6" t="str">
        <f>'Machine States'!$E196</f>
        <v>DC0819001S055</v>
      </c>
      <c r="BL196" s="6" t="str">
        <f>'Machine States'!$F196</f>
        <v>MNMAN00022</v>
      </c>
      <c r="BM196" s="6" t="str">
        <f>'Machine States'!$G196</f>
        <v>00A</v>
      </c>
      <c r="BN196" s="6">
        <f>'Machine States'!$H196</f>
        <v>1</v>
      </c>
      <c r="BO196" s="6">
        <f>'Machine States'!$I196</f>
        <v>0</v>
      </c>
      <c r="BP196" s="6">
        <f>'Machine States'!$J196</f>
        <v>0</v>
      </c>
      <c r="BQ196" s="6">
        <f>'Machine States'!$K196</f>
        <v>5</v>
      </c>
    </row>
    <row r="197" spans="54:69">
      <c r="BB197" s="6" t="s">
        <v>424</v>
      </c>
      <c r="BC197" s="10" t="s">
        <v>118</v>
      </c>
      <c r="BD197" s="6" t="s">
        <v>419</v>
      </c>
      <c r="BE197" s="10" t="s">
        <v>420</v>
      </c>
      <c r="BF197" s="59">
        <v>6</v>
      </c>
      <c r="BG197" s="6" t="s">
        <v>215</v>
      </c>
      <c r="BI197" s="6" t="str">
        <f>'Machine States'!$C197</f>
        <v>DC0819-001</v>
      </c>
      <c r="BJ197" s="6">
        <f>'Machine States'!$D197</f>
        <v>6</v>
      </c>
      <c r="BK197" s="6" t="str">
        <f>'Machine States'!$E197</f>
        <v>DC0819001S060</v>
      </c>
      <c r="BL197" s="6" t="str">
        <f>'Machine States'!$F197</f>
        <v>MNMAN00023</v>
      </c>
      <c r="BM197" s="6" t="str">
        <f>'Machine States'!$G197</f>
        <v>00A</v>
      </c>
      <c r="BN197" s="6">
        <f>'Machine States'!$H197</f>
        <v>1</v>
      </c>
      <c r="BO197" s="6">
        <f>'Machine States'!$I197</f>
        <v>0</v>
      </c>
      <c r="BP197" s="6">
        <f>'Machine States'!$J197</f>
        <v>0</v>
      </c>
      <c r="BQ197" s="6">
        <f>'Machine States'!$K197</f>
        <v>5</v>
      </c>
    </row>
    <row r="198" spans="54:69">
      <c r="BB198" s="6" t="s">
        <v>425</v>
      </c>
      <c r="BC198" s="10" t="s">
        <v>118</v>
      </c>
      <c r="BD198" s="6" t="s">
        <v>419</v>
      </c>
      <c r="BE198" s="10" t="s">
        <v>420</v>
      </c>
      <c r="BF198" s="59">
        <v>6.5</v>
      </c>
      <c r="BG198" s="6" t="s">
        <v>215</v>
      </c>
      <c r="BI198" s="6" t="str">
        <f>'Machine States'!$C198</f>
        <v>DC0819-001</v>
      </c>
      <c r="BJ198" s="6">
        <f>'Machine States'!$D198</f>
        <v>6.5</v>
      </c>
      <c r="BK198" s="6" t="str">
        <f>'Machine States'!$E198</f>
        <v>DC0819001S065</v>
      </c>
      <c r="BL198" s="6" t="str">
        <f>'Machine States'!$F198</f>
        <v>MNMAN00023</v>
      </c>
      <c r="BM198" s="6" t="str">
        <f>'Machine States'!$G198</f>
        <v>00A</v>
      </c>
      <c r="BN198" s="6">
        <f>'Machine States'!$H198</f>
        <v>1</v>
      </c>
      <c r="BO198" s="6">
        <f>'Machine States'!$I198</f>
        <v>0</v>
      </c>
      <c r="BP198" s="6">
        <f>'Machine States'!$J198</f>
        <v>0</v>
      </c>
      <c r="BQ198" s="6">
        <f>'Machine States'!$K198</f>
        <v>5</v>
      </c>
    </row>
    <row r="199" spans="54:69">
      <c r="BB199" s="6" t="s">
        <v>426</v>
      </c>
      <c r="BC199" s="10" t="s">
        <v>118</v>
      </c>
      <c r="BD199" s="6" t="s">
        <v>419</v>
      </c>
      <c r="BE199" s="10" t="s">
        <v>420</v>
      </c>
      <c r="BF199" s="59">
        <v>7</v>
      </c>
      <c r="BG199" s="6" t="s">
        <v>218</v>
      </c>
      <c r="BI199" s="6" t="str">
        <f>'Machine States'!$C199</f>
        <v>DC0819-001</v>
      </c>
      <c r="BJ199" s="6">
        <f>'Machine States'!$D199</f>
        <v>7</v>
      </c>
      <c r="BK199" s="6" t="str">
        <f>'Machine States'!$E199</f>
        <v>DC0819001S070</v>
      </c>
      <c r="BL199" s="6" t="str">
        <f>'Machine States'!$F199</f>
        <v>MNMAN00024</v>
      </c>
      <c r="BM199" s="6" t="str">
        <f>'Machine States'!$G199</f>
        <v>00A</v>
      </c>
      <c r="BN199" s="6">
        <f>'Machine States'!$H199</f>
        <v>1</v>
      </c>
      <c r="BO199" s="6">
        <f>'Machine States'!$I199</f>
        <v>0</v>
      </c>
      <c r="BP199" s="6">
        <f>'Machine States'!$J199</f>
        <v>1</v>
      </c>
      <c r="BQ199" s="6">
        <f>'Machine States'!$K199</f>
        <v>6</v>
      </c>
    </row>
    <row r="200" spans="54:69">
      <c r="BB200" s="6" t="s">
        <v>427</v>
      </c>
      <c r="BC200" s="10" t="s">
        <v>118</v>
      </c>
      <c r="BD200" s="6" t="s">
        <v>419</v>
      </c>
      <c r="BE200" s="10" t="s">
        <v>420</v>
      </c>
      <c r="BF200" s="59">
        <v>7.5</v>
      </c>
      <c r="BG200" s="6" t="s">
        <v>218</v>
      </c>
      <c r="BI200" s="6" t="str">
        <f>'Machine States'!$C200</f>
        <v>DC0819-001</v>
      </c>
      <c r="BJ200" s="6">
        <f>'Machine States'!$D200</f>
        <v>7.5</v>
      </c>
      <c r="BK200" s="6" t="str">
        <f>'Machine States'!$E200</f>
        <v>DC0819001S075</v>
      </c>
      <c r="BL200" s="6" t="str">
        <f>'Machine States'!$F200</f>
        <v>MNMAN00024</v>
      </c>
      <c r="BM200" s="6" t="str">
        <f>'Machine States'!$G200</f>
        <v>00A</v>
      </c>
      <c r="BN200" s="6">
        <f>'Machine States'!$H200</f>
        <v>1</v>
      </c>
      <c r="BO200" s="6">
        <f>'Machine States'!$I200</f>
        <v>0</v>
      </c>
      <c r="BP200" s="6">
        <f>'Machine States'!$J200</f>
        <v>0</v>
      </c>
      <c r="BQ200" s="6">
        <f>'Machine States'!$K200</f>
        <v>5</v>
      </c>
    </row>
    <row r="201" spans="54:69">
      <c r="BB201" s="6" t="s">
        <v>428</v>
      </c>
      <c r="BC201" s="10" t="s">
        <v>118</v>
      </c>
      <c r="BD201" s="6" t="s">
        <v>419</v>
      </c>
      <c r="BE201" s="10" t="s">
        <v>420</v>
      </c>
      <c r="BF201" s="59">
        <v>8</v>
      </c>
      <c r="BG201" s="6" t="s">
        <v>186</v>
      </c>
      <c r="BI201" s="6" t="str">
        <f>'Machine States'!$C201</f>
        <v>DC0819-001</v>
      </c>
      <c r="BJ201" s="6">
        <f>'Machine States'!$D201</f>
        <v>8</v>
      </c>
      <c r="BK201" s="6" t="str">
        <f>'Machine States'!$E201</f>
        <v>DC0819001S080</v>
      </c>
      <c r="BL201" s="6" t="str">
        <f>'Machine States'!$F201</f>
        <v>MNMAN00025</v>
      </c>
      <c r="BM201" s="6" t="str">
        <f>'Machine States'!$G201</f>
        <v>00A</v>
      </c>
      <c r="BN201" s="6">
        <f>'Machine States'!$H201</f>
        <v>1</v>
      </c>
      <c r="BO201" s="6">
        <f>'Machine States'!$I201</f>
        <v>0</v>
      </c>
      <c r="BP201" s="6">
        <f>'Machine States'!$J201</f>
        <v>1</v>
      </c>
      <c r="BQ201" s="6">
        <f>'Machine States'!$K201</f>
        <v>6</v>
      </c>
    </row>
    <row r="202" spans="54:69">
      <c r="BB202" s="6" t="s">
        <v>429</v>
      </c>
      <c r="BC202" s="10" t="s">
        <v>118</v>
      </c>
      <c r="BD202" s="6" t="s">
        <v>419</v>
      </c>
      <c r="BE202" s="10" t="s">
        <v>420</v>
      </c>
      <c r="BF202" s="59">
        <v>8.5</v>
      </c>
      <c r="BG202" s="6" t="s">
        <v>186</v>
      </c>
      <c r="BI202" s="6" t="str">
        <f>'Machine States'!$C202</f>
        <v>DC0819-001</v>
      </c>
      <c r="BJ202" s="6">
        <f>'Machine States'!$D202</f>
        <v>8.5</v>
      </c>
      <c r="BK202" s="6" t="str">
        <f>'Machine States'!$E202</f>
        <v>DC0819001S085</v>
      </c>
      <c r="BL202" s="6" t="str">
        <f>'Machine States'!$F202</f>
        <v>MNMAN00025</v>
      </c>
      <c r="BM202" s="6" t="str">
        <f>'Machine States'!$G202</f>
        <v>00A</v>
      </c>
      <c r="BN202" s="6">
        <f>'Machine States'!$H202</f>
        <v>1</v>
      </c>
      <c r="BO202" s="6">
        <f>'Machine States'!$I202</f>
        <v>0</v>
      </c>
      <c r="BP202" s="6">
        <f>'Machine States'!$J202</f>
        <v>0</v>
      </c>
      <c r="BQ202" s="6">
        <f>'Machine States'!$K202</f>
        <v>5</v>
      </c>
    </row>
    <row r="203" spans="54:69">
      <c r="BB203" s="6" t="s">
        <v>430</v>
      </c>
      <c r="BC203" s="10" t="s">
        <v>118</v>
      </c>
      <c r="BD203" s="6" t="s">
        <v>419</v>
      </c>
      <c r="BE203" s="10" t="s">
        <v>420</v>
      </c>
      <c r="BF203" s="59">
        <v>9</v>
      </c>
      <c r="BG203" s="6" t="s">
        <v>222</v>
      </c>
      <c r="BI203" s="6" t="str">
        <f>'Machine States'!$C203</f>
        <v>DC0819-001</v>
      </c>
      <c r="BJ203" s="6">
        <f>'Machine States'!$D203</f>
        <v>9</v>
      </c>
      <c r="BK203" s="6" t="str">
        <f>'Machine States'!$E203</f>
        <v>DC0819001S090</v>
      </c>
      <c r="BL203" s="6" t="str">
        <f>'Machine States'!$F203</f>
        <v>MNMAN00026</v>
      </c>
      <c r="BM203" s="6" t="str">
        <f>'Machine States'!$G203</f>
        <v>00A</v>
      </c>
      <c r="BN203" s="6">
        <f>'Machine States'!$H203</f>
        <v>1</v>
      </c>
      <c r="BO203" s="6">
        <f>'Machine States'!$I203</f>
        <v>0</v>
      </c>
      <c r="BP203" s="6">
        <f>'Machine States'!$J203</f>
        <v>1</v>
      </c>
      <c r="BQ203" s="6">
        <f>'Machine States'!$K203</f>
        <v>6</v>
      </c>
    </row>
    <row r="204" spans="54:69">
      <c r="BB204" s="6" t="s">
        <v>431</v>
      </c>
      <c r="BC204" s="10" t="s">
        <v>118</v>
      </c>
      <c r="BD204" s="6" t="s">
        <v>419</v>
      </c>
      <c r="BE204" s="10" t="s">
        <v>420</v>
      </c>
      <c r="BF204" s="59">
        <v>9.5</v>
      </c>
      <c r="BG204" s="6" t="s">
        <v>222</v>
      </c>
      <c r="BI204" s="6" t="str">
        <f>'Machine States'!$C204</f>
        <v>DC0819-001</v>
      </c>
      <c r="BJ204" s="6">
        <f>'Machine States'!$D204</f>
        <v>9.5</v>
      </c>
      <c r="BK204" s="6" t="str">
        <f>'Machine States'!$E204</f>
        <v>DC0819001S095</v>
      </c>
      <c r="BL204" s="6" t="str">
        <f>'Machine States'!$F204</f>
        <v>MNMAN00026</v>
      </c>
      <c r="BM204" s="6" t="str">
        <f>'Machine States'!$G204</f>
        <v>00A</v>
      </c>
      <c r="BN204" s="6">
        <f>'Machine States'!$H204</f>
        <v>1</v>
      </c>
      <c r="BO204" s="6">
        <f>'Machine States'!$I204</f>
        <v>0</v>
      </c>
      <c r="BP204" s="6">
        <f>'Machine States'!$J204</f>
        <v>1</v>
      </c>
      <c r="BQ204" s="6">
        <f>'Machine States'!$K204</f>
        <v>6</v>
      </c>
    </row>
    <row r="205" spans="54:69">
      <c r="BB205" s="6" t="s">
        <v>432</v>
      </c>
      <c r="BC205" s="10" t="s">
        <v>118</v>
      </c>
      <c r="BD205" s="6" t="s">
        <v>419</v>
      </c>
      <c r="BE205" s="10" t="s">
        <v>420</v>
      </c>
      <c r="BF205" s="59">
        <v>10</v>
      </c>
      <c r="BG205" s="6" t="s">
        <v>224</v>
      </c>
      <c r="BI205" s="6" t="str">
        <f>'Machine States'!$C205</f>
        <v>DC0819-001</v>
      </c>
      <c r="BJ205" s="6">
        <f>'Machine States'!$D205</f>
        <v>10</v>
      </c>
      <c r="BK205" s="6" t="str">
        <f>'Machine States'!$E205</f>
        <v>DC0819001S100</v>
      </c>
      <c r="BL205" s="6" t="str">
        <f>'Machine States'!$F205</f>
        <v>MNMAN00027</v>
      </c>
      <c r="BM205" s="6" t="str">
        <f>'Machine States'!$G205</f>
        <v>00A</v>
      </c>
      <c r="BN205" s="6">
        <f>'Machine States'!$H205</f>
        <v>1</v>
      </c>
      <c r="BO205" s="6">
        <f>'Machine States'!$I205</f>
        <v>0</v>
      </c>
      <c r="BP205" s="6">
        <f>'Machine States'!$J205</f>
        <v>1</v>
      </c>
      <c r="BQ205" s="6">
        <f>'Machine States'!$K205</f>
        <v>6</v>
      </c>
    </row>
    <row r="206" spans="54:69">
      <c r="BB206" s="6" t="s">
        <v>433</v>
      </c>
      <c r="BC206" s="10" t="s">
        <v>118</v>
      </c>
      <c r="BD206" s="6" t="s">
        <v>419</v>
      </c>
      <c r="BE206" s="10" t="s">
        <v>420</v>
      </c>
      <c r="BF206" s="59">
        <v>10.5</v>
      </c>
      <c r="BG206" s="6" t="s">
        <v>224</v>
      </c>
      <c r="BI206" s="6" t="str">
        <f>'Machine States'!$C206</f>
        <v>DC0819-001</v>
      </c>
      <c r="BJ206" s="6">
        <f>'Machine States'!$D206</f>
        <v>10.5</v>
      </c>
      <c r="BK206" s="6" t="str">
        <f>'Machine States'!$E206</f>
        <v>DC0819001S105</v>
      </c>
      <c r="BL206" s="6" t="str">
        <f>'Machine States'!$F206</f>
        <v>MNMAN00027</v>
      </c>
      <c r="BM206" s="6" t="str">
        <f>'Machine States'!$G206</f>
        <v>00A</v>
      </c>
      <c r="BN206" s="6">
        <f>'Machine States'!$H206</f>
        <v>1</v>
      </c>
      <c r="BO206" s="6">
        <f>'Machine States'!$I206</f>
        <v>0</v>
      </c>
      <c r="BP206" s="6">
        <f>'Machine States'!$J206</f>
        <v>0</v>
      </c>
      <c r="BQ206" s="6">
        <f>'Machine States'!$K206</f>
        <v>5</v>
      </c>
    </row>
    <row r="207" spans="54:69">
      <c r="BB207" s="6" t="s">
        <v>434</v>
      </c>
      <c r="BC207" s="10" t="s">
        <v>118</v>
      </c>
      <c r="BD207" s="6" t="s">
        <v>419</v>
      </c>
      <c r="BE207" s="10" t="s">
        <v>420</v>
      </c>
      <c r="BF207" s="59">
        <v>11</v>
      </c>
      <c r="BG207" s="6" t="s">
        <v>227</v>
      </c>
      <c r="BI207" s="6" t="str">
        <f>'Machine States'!$C207</f>
        <v>DC0819-001</v>
      </c>
      <c r="BJ207" s="6">
        <f>'Machine States'!$D207</f>
        <v>11</v>
      </c>
      <c r="BK207" s="6" t="str">
        <f>'Machine States'!$E207</f>
        <v>DC0819001S110</v>
      </c>
      <c r="BL207" s="6" t="str">
        <f>'Machine States'!$F207</f>
        <v>MNMAN00028</v>
      </c>
      <c r="BM207" s="6" t="str">
        <f>'Machine States'!$G207</f>
        <v>00A</v>
      </c>
      <c r="BN207" s="6">
        <f>'Machine States'!$H207</f>
        <v>1</v>
      </c>
      <c r="BO207" s="6">
        <f>'Machine States'!$I207</f>
        <v>0</v>
      </c>
      <c r="BP207" s="6">
        <f>'Machine States'!$J207</f>
        <v>1</v>
      </c>
      <c r="BQ207" s="6">
        <f>'Machine States'!$K207</f>
        <v>6</v>
      </c>
    </row>
    <row r="208" spans="54:69">
      <c r="BB208" s="6" t="s">
        <v>435</v>
      </c>
      <c r="BC208" s="10" t="s">
        <v>118</v>
      </c>
      <c r="BD208" s="6" t="s">
        <v>419</v>
      </c>
      <c r="BE208" s="10" t="s">
        <v>420</v>
      </c>
      <c r="BF208" s="59">
        <v>11.5</v>
      </c>
      <c r="BG208" s="6" t="s">
        <v>227</v>
      </c>
      <c r="BI208" s="6" t="str">
        <f>'Machine States'!$C208</f>
        <v>DC0819-001</v>
      </c>
      <c r="BJ208" s="6">
        <f>'Machine States'!$D208</f>
        <v>11.5</v>
      </c>
      <c r="BK208" s="6" t="str">
        <f>'Machine States'!$E208</f>
        <v>DC0819001S115</v>
      </c>
      <c r="BL208" s="6" t="str">
        <f>'Machine States'!$F208</f>
        <v>MNMAN00028</v>
      </c>
      <c r="BM208" s="6" t="str">
        <f>'Machine States'!$G208</f>
        <v>00A</v>
      </c>
      <c r="BN208" s="6">
        <f>'Machine States'!$H208</f>
        <v>1</v>
      </c>
      <c r="BO208" s="6">
        <f>'Machine States'!$I208</f>
        <v>0</v>
      </c>
      <c r="BP208" s="6">
        <f>'Machine States'!$J208</f>
        <v>0</v>
      </c>
      <c r="BQ208" s="6">
        <f>'Machine States'!$K208</f>
        <v>5</v>
      </c>
    </row>
    <row r="209" spans="54:69">
      <c r="BB209" s="6" t="s">
        <v>436</v>
      </c>
      <c r="BC209" s="10" t="s">
        <v>118</v>
      </c>
      <c r="BD209" s="6" t="s">
        <v>419</v>
      </c>
      <c r="BE209" s="10" t="s">
        <v>420</v>
      </c>
      <c r="BF209" s="59">
        <v>12</v>
      </c>
      <c r="BG209" s="6" t="s">
        <v>230</v>
      </c>
      <c r="BI209" s="6" t="str">
        <f>'Machine States'!$C209</f>
        <v>DC0819-001</v>
      </c>
      <c r="BJ209" s="6">
        <f>'Machine States'!$D209</f>
        <v>12</v>
      </c>
      <c r="BK209" s="6" t="str">
        <f>'Machine States'!$E209</f>
        <v>DC0819001S120</v>
      </c>
      <c r="BL209" s="6" t="str">
        <f>'Machine States'!$F209</f>
        <v>MNMAN00029</v>
      </c>
      <c r="BM209" s="6" t="str">
        <f>'Machine States'!$G209</f>
        <v>00A</v>
      </c>
      <c r="BN209" s="6">
        <f>'Machine States'!$H209</f>
        <v>1</v>
      </c>
      <c r="BO209" s="6">
        <f>'Machine States'!$I209</f>
        <v>0</v>
      </c>
      <c r="BP209" s="6">
        <f>'Machine States'!$J209</f>
        <v>1</v>
      </c>
      <c r="BQ209" s="6">
        <f>'Machine States'!$K209</f>
        <v>6</v>
      </c>
    </row>
    <row r="210" spans="54:69">
      <c r="BB210" s="6" t="s">
        <v>437</v>
      </c>
      <c r="BC210" s="10" t="s">
        <v>118</v>
      </c>
      <c r="BD210" s="6" t="s">
        <v>419</v>
      </c>
      <c r="BE210" s="10" t="s">
        <v>420</v>
      </c>
      <c r="BF210" s="59">
        <v>12.5</v>
      </c>
      <c r="BG210" s="6" t="s">
        <v>230</v>
      </c>
      <c r="BI210" s="6" t="str">
        <f>'Machine States'!$C210</f>
        <v>DC0819-001</v>
      </c>
      <c r="BJ210" s="6">
        <f>'Machine States'!$D210</f>
        <v>12.5</v>
      </c>
      <c r="BK210" s="6" t="str">
        <f>'Machine States'!$E210</f>
        <v>DC0819001S125</v>
      </c>
      <c r="BL210" s="6" t="str">
        <f>'Machine States'!$F210</f>
        <v>MNMAN00029</v>
      </c>
      <c r="BM210" s="6" t="str">
        <f>'Machine States'!$G210</f>
        <v>00A</v>
      </c>
      <c r="BN210" s="6">
        <f>'Machine States'!$H210</f>
        <v>1</v>
      </c>
      <c r="BO210" s="6">
        <f>'Machine States'!$I210</f>
        <v>0</v>
      </c>
      <c r="BP210" s="6">
        <f>'Machine States'!$J210</f>
        <v>0</v>
      </c>
      <c r="BQ210" s="6">
        <f>'Machine States'!$K210</f>
        <v>5</v>
      </c>
    </row>
    <row r="211" spans="54:69">
      <c r="BB211" s="6" t="s">
        <v>438</v>
      </c>
      <c r="BC211" s="10" t="s">
        <v>118</v>
      </c>
      <c r="BD211" s="6" t="s">
        <v>419</v>
      </c>
      <c r="BE211" s="10" t="s">
        <v>420</v>
      </c>
      <c r="BF211" s="59">
        <v>13</v>
      </c>
      <c r="BG211" s="6" t="s">
        <v>233</v>
      </c>
      <c r="BI211" s="6" t="str">
        <f>'Machine States'!$C211</f>
        <v>DC0819-001</v>
      </c>
      <c r="BJ211" s="6">
        <f>'Machine States'!$D211</f>
        <v>13</v>
      </c>
      <c r="BK211" s="6" t="str">
        <f>'Machine States'!$E211</f>
        <v>DC0819001S130</v>
      </c>
      <c r="BL211" s="6" t="str">
        <f>'Machine States'!$F211</f>
        <v>MNMAN00030</v>
      </c>
      <c r="BM211" s="6" t="str">
        <f>'Machine States'!$G211</f>
        <v>00A</v>
      </c>
      <c r="BN211" s="6">
        <f>'Machine States'!$H211</f>
        <v>1</v>
      </c>
      <c r="BO211" s="6">
        <f>'Machine States'!$I211</f>
        <v>0</v>
      </c>
      <c r="BP211" s="6">
        <f>'Machine States'!$J211</f>
        <v>0</v>
      </c>
      <c r="BQ211" s="6">
        <f>'Machine States'!$K211</f>
        <v>5</v>
      </c>
    </row>
    <row r="212" spans="54:69">
      <c r="BB212" s="6" t="s">
        <v>439</v>
      </c>
      <c r="BC212" s="10" t="s">
        <v>117</v>
      </c>
      <c r="BD212" s="6" t="s">
        <v>419</v>
      </c>
      <c r="BE212" s="10" t="s">
        <v>440</v>
      </c>
      <c r="BF212" s="59">
        <v>4</v>
      </c>
      <c r="BG212" s="6" t="s">
        <v>187</v>
      </c>
      <c r="BI212" s="6" t="str">
        <f>'Machine States'!$C212</f>
        <v>DA5640-004</v>
      </c>
      <c r="BJ212" s="6">
        <f>'Machine States'!$D212</f>
        <v>4</v>
      </c>
      <c r="BK212" s="6" t="str">
        <f>'Machine States'!$E212</f>
        <v>DA5640004S040</v>
      </c>
      <c r="BL212" s="6" t="str">
        <f>'Machine States'!$F212</f>
        <v>MNMAN00021</v>
      </c>
      <c r="BM212" s="6" t="str">
        <f>'Machine States'!$G212</f>
        <v>00A</v>
      </c>
      <c r="BN212" s="6">
        <f>'Machine States'!$H212</f>
        <v>1</v>
      </c>
      <c r="BO212" s="6">
        <f>'Machine States'!$I212</f>
        <v>0</v>
      </c>
      <c r="BP212" s="6">
        <f>'Machine States'!$J212</f>
        <v>0</v>
      </c>
      <c r="BQ212" s="6">
        <f>'Machine States'!$K212</f>
        <v>5</v>
      </c>
    </row>
    <row r="213" spans="54:69">
      <c r="BB213" s="6" t="s">
        <v>441</v>
      </c>
      <c r="BC213" s="10" t="s">
        <v>117</v>
      </c>
      <c r="BD213" s="6" t="s">
        <v>419</v>
      </c>
      <c r="BE213" s="10" t="s">
        <v>440</v>
      </c>
      <c r="BF213" s="59">
        <v>4.5</v>
      </c>
      <c r="BG213" s="6" t="s">
        <v>187</v>
      </c>
      <c r="BI213" s="6" t="str">
        <f>'Machine States'!$C213</f>
        <v>DA5640-004</v>
      </c>
      <c r="BJ213" s="6">
        <f>'Machine States'!$D213</f>
        <v>4.5</v>
      </c>
      <c r="BK213" s="6" t="str">
        <f>'Machine States'!$E213</f>
        <v>DA5640004S045</v>
      </c>
      <c r="BL213" s="6" t="str">
        <f>'Machine States'!$F213</f>
        <v>MNMAN00021</v>
      </c>
      <c r="BM213" s="6" t="str">
        <f>'Machine States'!$G213</f>
        <v>00A</v>
      </c>
      <c r="BN213" s="6">
        <f>'Machine States'!$H213</f>
        <v>1</v>
      </c>
      <c r="BO213" s="6">
        <f>'Machine States'!$I213</f>
        <v>0</v>
      </c>
      <c r="BP213" s="6">
        <f>'Machine States'!$J213</f>
        <v>0</v>
      </c>
      <c r="BQ213" s="6">
        <f>'Machine States'!$K213</f>
        <v>5</v>
      </c>
    </row>
    <row r="214" spans="54:69">
      <c r="BB214" s="6" t="s">
        <v>442</v>
      </c>
      <c r="BC214" s="10" t="s">
        <v>117</v>
      </c>
      <c r="BD214" s="6" t="s">
        <v>419</v>
      </c>
      <c r="BE214" s="10" t="s">
        <v>440</v>
      </c>
      <c r="BF214" s="59">
        <v>5</v>
      </c>
      <c r="BG214" s="6" t="s">
        <v>188</v>
      </c>
      <c r="BI214" s="6" t="str">
        <f>'Machine States'!$C214</f>
        <v>DA5640-004</v>
      </c>
      <c r="BJ214" s="6">
        <f>'Machine States'!$D214</f>
        <v>5</v>
      </c>
      <c r="BK214" s="6" t="str">
        <f>'Machine States'!$E214</f>
        <v>DA5640004S050</v>
      </c>
      <c r="BL214" s="6" t="str">
        <f>'Machine States'!$F214</f>
        <v>MNMAN00022</v>
      </c>
      <c r="BM214" s="6" t="str">
        <f>'Machine States'!$G214</f>
        <v>00A</v>
      </c>
      <c r="BN214" s="6">
        <f>'Machine States'!$H214</f>
        <v>1</v>
      </c>
      <c r="BO214" s="6">
        <f>'Machine States'!$I214</f>
        <v>0</v>
      </c>
      <c r="BP214" s="6">
        <f>'Machine States'!$J214</f>
        <v>0</v>
      </c>
      <c r="BQ214" s="6">
        <f>'Machine States'!$K214</f>
        <v>5</v>
      </c>
    </row>
    <row r="215" spans="54:69">
      <c r="BB215" s="6" t="s">
        <v>443</v>
      </c>
      <c r="BC215" s="10" t="s">
        <v>117</v>
      </c>
      <c r="BD215" s="6" t="s">
        <v>419</v>
      </c>
      <c r="BE215" s="10" t="s">
        <v>440</v>
      </c>
      <c r="BF215" s="59">
        <v>5.5</v>
      </c>
      <c r="BG215" s="6" t="s">
        <v>188</v>
      </c>
      <c r="BI215" s="6" t="str">
        <f>'Machine States'!$C215</f>
        <v>DA5640-004</v>
      </c>
      <c r="BJ215" s="6">
        <f>'Machine States'!$D215</f>
        <v>5.5</v>
      </c>
      <c r="BK215" s="6" t="str">
        <f>'Machine States'!$E215</f>
        <v>DA5640004S055</v>
      </c>
      <c r="BL215" s="6" t="str">
        <f>'Machine States'!$F215</f>
        <v>MNMAN00022</v>
      </c>
      <c r="BM215" s="6" t="str">
        <f>'Machine States'!$G215</f>
        <v>00A</v>
      </c>
      <c r="BN215" s="6">
        <f>'Machine States'!$H215</f>
        <v>1</v>
      </c>
      <c r="BO215" s="6">
        <f>'Machine States'!$I215</f>
        <v>0</v>
      </c>
      <c r="BP215" s="6">
        <f>'Machine States'!$J215</f>
        <v>0</v>
      </c>
      <c r="BQ215" s="6">
        <f>'Machine States'!$K215</f>
        <v>5</v>
      </c>
    </row>
    <row r="216" spans="54:69">
      <c r="BB216" s="6" t="s">
        <v>444</v>
      </c>
      <c r="BC216" s="10" t="s">
        <v>117</v>
      </c>
      <c r="BD216" s="6" t="s">
        <v>419</v>
      </c>
      <c r="BE216" s="10" t="s">
        <v>440</v>
      </c>
      <c r="BF216" s="59">
        <v>6</v>
      </c>
      <c r="BG216" s="6" t="s">
        <v>215</v>
      </c>
      <c r="BI216" s="6" t="str">
        <f>'Machine States'!$C216</f>
        <v>DA5640-004</v>
      </c>
      <c r="BJ216" s="6">
        <f>'Machine States'!$D216</f>
        <v>6</v>
      </c>
      <c r="BK216" s="6" t="str">
        <f>'Machine States'!$E216</f>
        <v>DA5640004S060</v>
      </c>
      <c r="BL216" s="6" t="str">
        <f>'Machine States'!$F216</f>
        <v>MNMAN00023</v>
      </c>
      <c r="BM216" s="6" t="str">
        <f>'Machine States'!$G216</f>
        <v>00A</v>
      </c>
      <c r="BN216" s="6">
        <f>'Machine States'!$H216</f>
        <v>1</v>
      </c>
      <c r="BO216" s="6">
        <f>'Machine States'!$I216</f>
        <v>0</v>
      </c>
      <c r="BP216" s="6">
        <f>'Machine States'!$J216</f>
        <v>0</v>
      </c>
      <c r="BQ216" s="6">
        <f>'Machine States'!$K216</f>
        <v>5</v>
      </c>
    </row>
    <row r="217" spans="54:69">
      <c r="BB217" s="6" t="s">
        <v>445</v>
      </c>
      <c r="BC217" s="10" t="s">
        <v>117</v>
      </c>
      <c r="BD217" s="6" t="s">
        <v>419</v>
      </c>
      <c r="BE217" s="10" t="s">
        <v>440</v>
      </c>
      <c r="BF217" s="59">
        <v>6.5</v>
      </c>
      <c r="BG217" s="6" t="s">
        <v>215</v>
      </c>
      <c r="BI217" s="6" t="str">
        <f>'Machine States'!$C217</f>
        <v>DA5640-004</v>
      </c>
      <c r="BJ217" s="6">
        <f>'Machine States'!$D217</f>
        <v>6.5</v>
      </c>
      <c r="BK217" s="6" t="str">
        <f>'Machine States'!$E217</f>
        <v>DA5640004S065</v>
      </c>
      <c r="BL217" s="6" t="str">
        <f>'Machine States'!$F217</f>
        <v>MNMAN00023</v>
      </c>
      <c r="BM217" s="6" t="str">
        <f>'Machine States'!$G217</f>
        <v>00A</v>
      </c>
      <c r="BN217" s="6">
        <f>'Machine States'!$H217</f>
        <v>1</v>
      </c>
      <c r="BO217" s="6">
        <f>'Machine States'!$I217</f>
        <v>0</v>
      </c>
      <c r="BP217" s="6">
        <f>'Machine States'!$J217</f>
        <v>0</v>
      </c>
      <c r="BQ217" s="6">
        <f>'Machine States'!$K217</f>
        <v>5</v>
      </c>
    </row>
    <row r="218" spans="54:69">
      <c r="BB218" s="6" t="s">
        <v>446</v>
      </c>
      <c r="BC218" s="10" t="s">
        <v>117</v>
      </c>
      <c r="BD218" s="6" t="s">
        <v>419</v>
      </c>
      <c r="BE218" s="10" t="s">
        <v>440</v>
      </c>
      <c r="BF218" s="59">
        <v>7</v>
      </c>
      <c r="BG218" s="6" t="s">
        <v>218</v>
      </c>
      <c r="BI218" s="6" t="str">
        <f>'Machine States'!$C218</f>
        <v>DA5640-004</v>
      </c>
      <c r="BJ218" s="6">
        <f>'Machine States'!$D218</f>
        <v>7</v>
      </c>
      <c r="BK218" s="6" t="str">
        <f>'Machine States'!$E218</f>
        <v>DA5640004S070</v>
      </c>
      <c r="BL218" s="6" t="str">
        <f>'Machine States'!$F218</f>
        <v>MNMAN00024</v>
      </c>
      <c r="BM218" s="6" t="str">
        <f>'Machine States'!$G218</f>
        <v>00A</v>
      </c>
      <c r="BN218" s="6">
        <f>'Machine States'!$H218</f>
        <v>1</v>
      </c>
      <c r="BO218" s="6">
        <f>'Machine States'!$I218</f>
        <v>0</v>
      </c>
      <c r="BP218" s="6">
        <f>'Machine States'!$J218</f>
        <v>1</v>
      </c>
      <c r="BQ218" s="6">
        <f>'Machine States'!$K218</f>
        <v>6</v>
      </c>
    </row>
    <row r="219" spans="54:69">
      <c r="BB219" s="6" t="s">
        <v>447</v>
      </c>
      <c r="BC219" s="10" t="s">
        <v>117</v>
      </c>
      <c r="BD219" s="6" t="s">
        <v>419</v>
      </c>
      <c r="BE219" s="10" t="s">
        <v>440</v>
      </c>
      <c r="BF219" s="59">
        <v>7.5</v>
      </c>
      <c r="BG219" s="6" t="s">
        <v>218</v>
      </c>
      <c r="BI219" s="6" t="str">
        <f>'Machine States'!$C219</f>
        <v>DA5640-004</v>
      </c>
      <c r="BJ219" s="6">
        <f>'Machine States'!$D219</f>
        <v>7.5</v>
      </c>
      <c r="BK219" s="6" t="str">
        <f>'Machine States'!$E219</f>
        <v>DA5640004S075</v>
      </c>
      <c r="BL219" s="6" t="str">
        <f>'Machine States'!$F219</f>
        <v>MNMAN00024</v>
      </c>
      <c r="BM219" s="6" t="str">
        <f>'Machine States'!$G219</f>
        <v>00A</v>
      </c>
      <c r="BN219" s="6">
        <f>'Machine States'!$H219</f>
        <v>1</v>
      </c>
      <c r="BO219" s="6">
        <f>'Machine States'!$I219</f>
        <v>0</v>
      </c>
      <c r="BP219" s="6">
        <f>'Machine States'!$J219</f>
        <v>0</v>
      </c>
      <c r="BQ219" s="6">
        <f>'Machine States'!$K219</f>
        <v>5</v>
      </c>
    </row>
    <row r="220" spans="54:69">
      <c r="BB220" s="6" t="s">
        <v>448</v>
      </c>
      <c r="BC220" s="10" t="s">
        <v>117</v>
      </c>
      <c r="BD220" s="6" t="s">
        <v>419</v>
      </c>
      <c r="BE220" s="10" t="s">
        <v>440</v>
      </c>
      <c r="BF220" s="59">
        <v>8</v>
      </c>
      <c r="BG220" s="6" t="s">
        <v>186</v>
      </c>
      <c r="BI220" s="6" t="str">
        <f>'Machine States'!$C220</f>
        <v>DA5640-004</v>
      </c>
      <c r="BJ220" s="6">
        <f>'Machine States'!$D220</f>
        <v>8</v>
      </c>
      <c r="BK220" s="6" t="str">
        <f>'Machine States'!$E220</f>
        <v>DA5640004S080</v>
      </c>
      <c r="BL220" s="6" t="str">
        <f>'Machine States'!$F220</f>
        <v>MNMAN00025</v>
      </c>
      <c r="BM220" s="6" t="str">
        <f>'Machine States'!$G220</f>
        <v>00A</v>
      </c>
      <c r="BN220" s="6">
        <f>'Machine States'!$H220</f>
        <v>1</v>
      </c>
      <c r="BO220" s="6">
        <f>'Machine States'!$I220</f>
        <v>0</v>
      </c>
      <c r="BP220" s="6">
        <f>'Machine States'!$J220</f>
        <v>1</v>
      </c>
      <c r="BQ220" s="6">
        <f>'Machine States'!$K220</f>
        <v>6</v>
      </c>
    </row>
    <row r="221" spans="54:69">
      <c r="BB221" s="6" t="s">
        <v>449</v>
      </c>
      <c r="BC221" s="10" t="s">
        <v>117</v>
      </c>
      <c r="BD221" s="6" t="s">
        <v>419</v>
      </c>
      <c r="BE221" s="10" t="s">
        <v>440</v>
      </c>
      <c r="BF221" s="59">
        <v>8.5</v>
      </c>
      <c r="BG221" s="6" t="s">
        <v>186</v>
      </c>
      <c r="BI221" s="6" t="str">
        <f>'Machine States'!$C221</f>
        <v>DA5640-004</v>
      </c>
      <c r="BJ221" s="6">
        <f>'Machine States'!$D221</f>
        <v>8.5</v>
      </c>
      <c r="BK221" s="6" t="str">
        <f>'Machine States'!$E221</f>
        <v>DA5640004S085</v>
      </c>
      <c r="BL221" s="6" t="str">
        <f>'Machine States'!$F221</f>
        <v>MNMAN00025</v>
      </c>
      <c r="BM221" s="6" t="str">
        <f>'Machine States'!$G221</f>
        <v>00A</v>
      </c>
      <c r="BN221" s="6">
        <f>'Machine States'!$H221</f>
        <v>1</v>
      </c>
      <c r="BO221" s="6">
        <f>'Machine States'!$I221</f>
        <v>0</v>
      </c>
      <c r="BP221" s="6">
        <f>'Machine States'!$J221</f>
        <v>0</v>
      </c>
      <c r="BQ221" s="6">
        <f>'Machine States'!$K221</f>
        <v>5</v>
      </c>
    </row>
    <row r="222" spans="54:69">
      <c r="BB222" s="6" t="s">
        <v>450</v>
      </c>
      <c r="BC222" s="10" t="s">
        <v>117</v>
      </c>
      <c r="BD222" s="6" t="s">
        <v>419</v>
      </c>
      <c r="BE222" s="10" t="s">
        <v>440</v>
      </c>
      <c r="BF222" s="59">
        <v>9</v>
      </c>
      <c r="BG222" s="6" t="s">
        <v>222</v>
      </c>
      <c r="BI222" s="6" t="str">
        <f>'Machine States'!$C222</f>
        <v>DA5640-004</v>
      </c>
      <c r="BJ222" s="6">
        <f>'Machine States'!$D222</f>
        <v>9</v>
      </c>
      <c r="BK222" s="6" t="str">
        <f>'Machine States'!$E222</f>
        <v>DA5640004S090</v>
      </c>
      <c r="BL222" s="6" t="str">
        <f>'Machine States'!$F222</f>
        <v>MNMAN00026</v>
      </c>
      <c r="BM222" s="6" t="str">
        <f>'Machine States'!$G222</f>
        <v>00A</v>
      </c>
      <c r="BN222" s="6">
        <f>'Machine States'!$H222</f>
        <v>1</v>
      </c>
      <c r="BO222" s="6">
        <f>'Machine States'!$I222</f>
        <v>0</v>
      </c>
      <c r="BP222" s="6">
        <f>'Machine States'!$J222</f>
        <v>1</v>
      </c>
      <c r="BQ222" s="6">
        <f>'Machine States'!$K222</f>
        <v>6</v>
      </c>
    </row>
    <row r="223" spans="54:69">
      <c r="BB223" s="6" t="s">
        <v>451</v>
      </c>
      <c r="BC223" s="10" t="s">
        <v>117</v>
      </c>
      <c r="BD223" s="6" t="s">
        <v>419</v>
      </c>
      <c r="BE223" s="10" t="s">
        <v>440</v>
      </c>
      <c r="BF223" s="59">
        <v>9.5</v>
      </c>
      <c r="BG223" s="6" t="s">
        <v>222</v>
      </c>
      <c r="BI223" s="6" t="str">
        <f>'Machine States'!$C223</f>
        <v>DA5640-004</v>
      </c>
      <c r="BJ223" s="6">
        <f>'Machine States'!$D223</f>
        <v>9.5</v>
      </c>
      <c r="BK223" s="6" t="str">
        <f>'Machine States'!$E223</f>
        <v>DA5640004S095</v>
      </c>
      <c r="BL223" s="6" t="str">
        <f>'Machine States'!$F223</f>
        <v>MNMAN00026</v>
      </c>
      <c r="BM223" s="6" t="str">
        <f>'Machine States'!$G223</f>
        <v>00A</v>
      </c>
      <c r="BN223" s="6">
        <f>'Machine States'!$H223</f>
        <v>1</v>
      </c>
      <c r="BO223" s="6">
        <f>'Machine States'!$I223</f>
        <v>0</v>
      </c>
      <c r="BP223" s="6">
        <f>'Machine States'!$J223</f>
        <v>1</v>
      </c>
      <c r="BQ223" s="6">
        <f>'Machine States'!$K223</f>
        <v>6</v>
      </c>
    </row>
    <row r="224" spans="54:69">
      <c r="BB224" s="6" t="s">
        <v>452</v>
      </c>
      <c r="BC224" s="10" t="s">
        <v>117</v>
      </c>
      <c r="BD224" s="6" t="s">
        <v>419</v>
      </c>
      <c r="BE224" s="10" t="s">
        <v>440</v>
      </c>
      <c r="BF224" s="59">
        <v>10</v>
      </c>
      <c r="BG224" s="6" t="s">
        <v>224</v>
      </c>
      <c r="BI224" s="6" t="str">
        <f>'Machine States'!$C224</f>
        <v>DA5640-004</v>
      </c>
      <c r="BJ224" s="6">
        <f>'Machine States'!$D224</f>
        <v>10</v>
      </c>
      <c r="BK224" s="6" t="str">
        <f>'Machine States'!$E224</f>
        <v>DA5640004S100</v>
      </c>
      <c r="BL224" s="6" t="str">
        <f>'Machine States'!$F224</f>
        <v>MNMAN00027</v>
      </c>
      <c r="BM224" s="6" t="str">
        <f>'Machine States'!$G224</f>
        <v>00A</v>
      </c>
      <c r="BN224" s="6">
        <f>'Machine States'!$H224</f>
        <v>1</v>
      </c>
      <c r="BO224" s="6">
        <f>'Machine States'!$I224</f>
        <v>0</v>
      </c>
      <c r="BP224" s="6">
        <f>'Machine States'!$J224</f>
        <v>1</v>
      </c>
      <c r="BQ224" s="6">
        <f>'Machine States'!$K224</f>
        <v>6</v>
      </c>
    </row>
    <row r="225" spans="54:69">
      <c r="BB225" s="6" t="s">
        <v>453</v>
      </c>
      <c r="BC225" s="10" t="s">
        <v>117</v>
      </c>
      <c r="BD225" s="6" t="s">
        <v>419</v>
      </c>
      <c r="BE225" s="10" t="s">
        <v>440</v>
      </c>
      <c r="BF225" s="59">
        <v>10.5</v>
      </c>
      <c r="BG225" s="6" t="s">
        <v>224</v>
      </c>
      <c r="BI225" s="6" t="str">
        <f>'Machine States'!$C225</f>
        <v>DA5640-004</v>
      </c>
      <c r="BJ225" s="6">
        <f>'Machine States'!$D225</f>
        <v>10.5</v>
      </c>
      <c r="BK225" s="6" t="str">
        <f>'Machine States'!$E225</f>
        <v>DA5640004S105</v>
      </c>
      <c r="BL225" s="6" t="str">
        <f>'Machine States'!$F225</f>
        <v>MNMAN00027</v>
      </c>
      <c r="BM225" s="6" t="str">
        <f>'Machine States'!$G225</f>
        <v>00A</v>
      </c>
      <c r="BN225" s="6">
        <f>'Machine States'!$H225</f>
        <v>1</v>
      </c>
      <c r="BO225" s="6">
        <f>'Machine States'!$I225</f>
        <v>0</v>
      </c>
      <c r="BP225" s="6">
        <f>'Machine States'!$J225</f>
        <v>0</v>
      </c>
      <c r="BQ225" s="6">
        <f>'Machine States'!$K225</f>
        <v>5</v>
      </c>
    </row>
    <row r="226" spans="54:69">
      <c r="BB226" s="6" t="s">
        <v>454</v>
      </c>
      <c r="BC226" s="10" t="s">
        <v>117</v>
      </c>
      <c r="BD226" s="6" t="s">
        <v>419</v>
      </c>
      <c r="BE226" s="10" t="s">
        <v>440</v>
      </c>
      <c r="BF226" s="59">
        <v>11</v>
      </c>
      <c r="BG226" s="6" t="s">
        <v>227</v>
      </c>
      <c r="BI226" s="6" t="str">
        <f>'Machine States'!$C226</f>
        <v>DA5640-004</v>
      </c>
      <c r="BJ226" s="6">
        <f>'Machine States'!$D226</f>
        <v>11</v>
      </c>
      <c r="BK226" s="6" t="str">
        <f>'Machine States'!$E226</f>
        <v>DA5640004S110</v>
      </c>
      <c r="BL226" s="6" t="str">
        <f>'Machine States'!$F226</f>
        <v>MNMAN00028</v>
      </c>
      <c r="BM226" s="6" t="str">
        <f>'Machine States'!$G226</f>
        <v>00A</v>
      </c>
      <c r="BN226" s="6">
        <f>'Machine States'!$H226</f>
        <v>1</v>
      </c>
      <c r="BO226" s="6">
        <f>'Machine States'!$I226</f>
        <v>0</v>
      </c>
      <c r="BP226" s="6">
        <f>'Machine States'!$J226</f>
        <v>1</v>
      </c>
      <c r="BQ226" s="6">
        <f>'Machine States'!$K226</f>
        <v>6</v>
      </c>
    </row>
    <row r="227" spans="54:69">
      <c r="BB227" s="6" t="s">
        <v>455</v>
      </c>
      <c r="BC227" s="10" t="s">
        <v>117</v>
      </c>
      <c r="BD227" s="6" t="s">
        <v>419</v>
      </c>
      <c r="BE227" s="10" t="s">
        <v>440</v>
      </c>
      <c r="BF227" s="59">
        <v>11.5</v>
      </c>
      <c r="BG227" s="6" t="s">
        <v>227</v>
      </c>
      <c r="BI227" s="6" t="str">
        <f>'Machine States'!$C227</f>
        <v>DA5640-004</v>
      </c>
      <c r="BJ227" s="6">
        <f>'Machine States'!$D227</f>
        <v>11.5</v>
      </c>
      <c r="BK227" s="6" t="str">
        <f>'Machine States'!$E227</f>
        <v>DA5640004S115</v>
      </c>
      <c r="BL227" s="6" t="str">
        <f>'Machine States'!$F227</f>
        <v>MNMAN00028</v>
      </c>
      <c r="BM227" s="6" t="str">
        <f>'Machine States'!$G227</f>
        <v>00A</v>
      </c>
      <c r="BN227" s="6">
        <f>'Machine States'!$H227</f>
        <v>1</v>
      </c>
      <c r="BO227" s="6">
        <f>'Machine States'!$I227</f>
        <v>0</v>
      </c>
      <c r="BP227" s="6">
        <f>'Machine States'!$J227</f>
        <v>0</v>
      </c>
      <c r="BQ227" s="6">
        <f>'Machine States'!$K227</f>
        <v>5</v>
      </c>
    </row>
    <row r="228" spans="54:69">
      <c r="BB228" s="6" t="s">
        <v>456</v>
      </c>
      <c r="BC228" s="10" t="s">
        <v>117</v>
      </c>
      <c r="BD228" s="6" t="s">
        <v>419</v>
      </c>
      <c r="BE228" s="10" t="s">
        <v>440</v>
      </c>
      <c r="BF228" s="59">
        <v>12</v>
      </c>
      <c r="BG228" s="6" t="s">
        <v>230</v>
      </c>
      <c r="BI228" s="6" t="str">
        <f>'Machine States'!$C228</f>
        <v>DA5640-004</v>
      </c>
      <c r="BJ228" s="6">
        <f>'Machine States'!$D228</f>
        <v>12</v>
      </c>
      <c r="BK228" s="6" t="str">
        <f>'Machine States'!$E228</f>
        <v>DA5640004S120</v>
      </c>
      <c r="BL228" s="6" t="str">
        <f>'Machine States'!$F228</f>
        <v>MNMAN00029</v>
      </c>
      <c r="BM228" s="6" t="str">
        <f>'Machine States'!$G228</f>
        <v>00A</v>
      </c>
      <c r="BN228" s="6">
        <f>'Machine States'!$H228</f>
        <v>1</v>
      </c>
      <c r="BO228" s="6">
        <f>'Machine States'!$I228</f>
        <v>0</v>
      </c>
      <c r="BP228" s="6">
        <f>'Machine States'!$J228</f>
        <v>1</v>
      </c>
      <c r="BQ228" s="6">
        <f>'Machine States'!$K228</f>
        <v>6</v>
      </c>
    </row>
    <row r="229" spans="54:69">
      <c r="BB229" s="6" t="s">
        <v>457</v>
      </c>
      <c r="BC229" s="10" t="s">
        <v>117</v>
      </c>
      <c r="BD229" s="6" t="s">
        <v>419</v>
      </c>
      <c r="BE229" s="10" t="s">
        <v>440</v>
      </c>
      <c r="BF229" s="59">
        <v>12.5</v>
      </c>
      <c r="BG229" s="6" t="s">
        <v>230</v>
      </c>
      <c r="BI229" s="6" t="str">
        <f>'Machine States'!$C229</f>
        <v>DA5640-004</v>
      </c>
      <c r="BJ229" s="6">
        <f>'Machine States'!$D229</f>
        <v>12.5</v>
      </c>
      <c r="BK229" s="6" t="str">
        <f>'Machine States'!$E229</f>
        <v>DA5640004S125</v>
      </c>
      <c r="BL229" s="6" t="str">
        <f>'Machine States'!$F229</f>
        <v>MNMAN00029</v>
      </c>
      <c r="BM229" s="6" t="str">
        <f>'Machine States'!$G229</f>
        <v>00A</v>
      </c>
      <c r="BN229" s="6">
        <f>'Machine States'!$H229</f>
        <v>1</v>
      </c>
      <c r="BO229" s="6">
        <f>'Machine States'!$I229</f>
        <v>0</v>
      </c>
      <c r="BP229" s="6">
        <f>'Machine States'!$J229</f>
        <v>0</v>
      </c>
      <c r="BQ229" s="6">
        <f>'Machine States'!$K229</f>
        <v>5</v>
      </c>
    </row>
    <row r="230" spans="54:69">
      <c r="BB230" s="6" t="s">
        <v>458</v>
      </c>
      <c r="BC230" s="10" t="s">
        <v>117</v>
      </c>
      <c r="BD230" s="6" t="s">
        <v>419</v>
      </c>
      <c r="BE230" s="10" t="s">
        <v>440</v>
      </c>
      <c r="BF230" s="59">
        <v>13</v>
      </c>
      <c r="BG230" s="6" t="s">
        <v>233</v>
      </c>
      <c r="BI230" s="6" t="str">
        <f>'Machine States'!$C230</f>
        <v>DA5640-004</v>
      </c>
      <c r="BJ230" s="6">
        <f>'Machine States'!$D230</f>
        <v>13</v>
      </c>
      <c r="BK230" s="6" t="str">
        <f>'Machine States'!$E230</f>
        <v>DA5640004S130</v>
      </c>
      <c r="BL230" s="6" t="str">
        <f>'Machine States'!$F230</f>
        <v>MNMAN00030</v>
      </c>
      <c r="BM230" s="6" t="str">
        <f>'Machine States'!$G230</f>
        <v>00A</v>
      </c>
      <c r="BN230" s="6">
        <f>'Machine States'!$H230</f>
        <v>1</v>
      </c>
      <c r="BO230" s="6">
        <f>'Machine States'!$I230</f>
        <v>0</v>
      </c>
      <c r="BP230" s="6">
        <f>'Machine States'!$J230</f>
        <v>0</v>
      </c>
      <c r="BQ230" s="6">
        <f>'Machine States'!$K230</f>
        <v>5</v>
      </c>
    </row>
    <row r="231" spans="54:69">
      <c r="BB231" s="6" t="s">
        <v>459</v>
      </c>
      <c r="BC231" s="10" t="s">
        <v>460</v>
      </c>
      <c r="BD231" s="6" t="s">
        <v>461</v>
      </c>
      <c r="BE231" s="10" t="s">
        <v>164</v>
      </c>
      <c r="BF231" s="59">
        <v>4</v>
      </c>
      <c r="BG231" s="6" t="s">
        <v>296</v>
      </c>
      <c r="BI231" s="6">
        <f>'Machine States'!$C231</f>
        <v>0</v>
      </c>
      <c r="BJ231" s="6">
        <f>'Machine States'!$D231</f>
        <v>0</v>
      </c>
      <c r="BK231" s="6">
        <f>'Machine States'!$E231</f>
        <v>0</v>
      </c>
      <c r="BL231" s="6">
        <f>'Machine States'!$F231</f>
        <v>0</v>
      </c>
      <c r="BM231" s="6">
        <f>'Machine States'!$G231</f>
        <v>0</v>
      </c>
      <c r="BN231" s="6">
        <f>'Machine States'!$H231</f>
        <v>0</v>
      </c>
      <c r="BO231" s="6">
        <f>'Machine States'!$I231</f>
        <v>0</v>
      </c>
      <c r="BP231" s="6">
        <f>'Machine States'!$J231</f>
        <v>0</v>
      </c>
      <c r="BQ231" s="6">
        <f>'Machine States'!$K231</f>
        <v>0</v>
      </c>
    </row>
    <row r="232" spans="54:69">
      <c r="BB232" s="6" t="s">
        <v>462</v>
      </c>
      <c r="BC232" s="10" t="s">
        <v>460</v>
      </c>
      <c r="BD232" s="6" t="s">
        <v>461</v>
      </c>
      <c r="BE232" s="10" t="s">
        <v>164</v>
      </c>
      <c r="BF232" s="59">
        <v>4.5</v>
      </c>
      <c r="BG232" s="6" t="s">
        <v>296</v>
      </c>
      <c r="BI232" s="6">
        <f>'Machine States'!$C232</f>
        <v>0</v>
      </c>
      <c r="BJ232" s="6">
        <f>'Machine States'!$D232</f>
        <v>0</v>
      </c>
      <c r="BK232" s="6">
        <f>'Machine States'!$E232</f>
        <v>0</v>
      </c>
      <c r="BL232" s="6">
        <f>'Machine States'!$F232</f>
        <v>0</v>
      </c>
      <c r="BM232" s="6">
        <f>'Machine States'!$G232</f>
        <v>0</v>
      </c>
      <c r="BN232" s="6">
        <f>'Machine States'!$H232</f>
        <v>0</v>
      </c>
      <c r="BO232" s="6">
        <f>'Machine States'!$I232</f>
        <v>0</v>
      </c>
      <c r="BP232" s="6">
        <f>'Machine States'!$J232</f>
        <v>0</v>
      </c>
      <c r="BQ232" s="6">
        <f>'Machine States'!$K232</f>
        <v>0</v>
      </c>
    </row>
    <row r="233" spans="54:69">
      <c r="BB233" s="6" t="s">
        <v>463</v>
      </c>
      <c r="BC233" s="10" t="s">
        <v>460</v>
      </c>
      <c r="BD233" s="6" t="s">
        <v>461</v>
      </c>
      <c r="BE233" s="10" t="s">
        <v>164</v>
      </c>
      <c r="BF233" s="59">
        <v>5</v>
      </c>
      <c r="BG233" s="6" t="s">
        <v>299</v>
      </c>
      <c r="BI233" s="6">
        <f>'Machine States'!$C233</f>
        <v>0</v>
      </c>
      <c r="BJ233" s="6">
        <f>'Machine States'!$D233</f>
        <v>0</v>
      </c>
      <c r="BK233" s="6">
        <f>'Machine States'!$E233</f>
        <v>0</v>
      </c>
      <c r="BL233" s="6">
        <f>'Machine States'!$F233</f>
        <v>0</v>
      </c>
      <c r="BM233" s="6">
        <f>'Machine States'!$G233</f>
        <v>0</v>
      </c>
      <c r="BN233" s="6">
        <f>'Machine States'!$H233</f>
        <v>0</v>
      </c>
      <c r="BO233" s="6">
        <f>'Machine States'!$I233</f>
        <v>0</v>
      </c>
      <c r="BP233" s="6">
        <f>'Machine States'!$J233</f>
        <v>0</v>
      </c>
      <c r="BQ233" s="6">
        <f>'Machine States'!$K233</f>
        <v>0</v>
      </c>
    </row>
    <row r="234" spans="54:69">
      <c r="BB234" s="6" t="s">
        <v>464</v>
      </c>
      <c r="BC234" s="10" t="s">
        <v>460</v>
      </c>
      <c r="BD234" s="6" t="s">
        <v>461</v>
      </c>
      <c r="BE234" s="10" t="s">
        <v>164</v>
      </c>
      <c r="BF234" s="59">
        <v>5.5</v>
      </c>
      <c r="BG234" s="6" t="s">
        <v>299</v>
      </c>
      <c r="BI234" s="6">
        <f>'Machine States'!$C234</f>
        <v>0</v>
      </c>
      <c r="BJ234" s="6">
        <f>'Machine States'!$D234</f>
        <v>0</v>
      </c>
      <c r="BK234" s="6">
        <f>'Machine States'!$E234</f>
        <v>0</v>
      </c>
      <c r="BL234" s="6">
        <f>'Machine States'!$F234</f>
        <v>0</v>
      </c>
      <c r="BM234" s="6">
        <f>'Machine States'!$G234</f>
        <v>0</v>
      </c>
      <c r="BN234" s="6">
        <f>'Machine States'!$H234</f>
        <v>0</v>
      </c>
      <c r="BO234" s="6">
        <f>'Machine States'!$I234</f>
        <v>0</v>
      </c>
      <c r="BP234" s="6">
        <f>'Machine States'!$J234</f>
        <v>0</v>
      </c>
      <c r="BQ234" s="6">
        <f>'Machine States'!$K234</f>
        <v>0</v>
      </c>
    </row>
    <row r="235" spans="54:69">
      <c r="BB235" s="6" t="s">
        <v>465</v>
      </c>
      <c r="BC235" s="10" t="s">
        <v>460</v>
      </c>
      <c r="BD235" s="6" t="s">
        <v>461</v>
      </c>
      <c r="BE235" s="10" t="s">
        <v>164</v>
      </c>
      <c r="BF235" s="59">
        <v>6</v>
      </c>
      <c r="BG235" s="6" t="s">
        <v>302</v>
      </c>
      <c r="BI235" s="6">
        <f>'Machine States'!$C235</f>
        <v>0</v>
      </c>
      <c r="BJ235" s="6">
        <f>'Machine States'!$D235</f>
        <v>0</v>
      </c>
      <c r="BK235" s="6">
        <f>'Machine States'!$E235</f>
        <v>0</v>
      </c>
      <c r="BL235" s="6">
        <f>'Machine States'!$F235</f>
        <v>0</v>
      </c>
      <c r="BM235" s="6">
        <f>'Machine States'!$G235</f>
        <v>0</v>
      </c>
      <c r="BN235" s="6">
        <f>'Machine States'!$H235</f>
        <v>0</v>
      </c>
      <c r="BO235" s="6">
        <f>'Machine States'!$I235</f>
        <v>0</v>
      </c>
      <c r="BP235" s="6">
        <f>'Machine States'!$J235</f>
        <v>0</v>
      </c>
      <c r="BQ235" s="6">
        <f>'Machine States'!$K235</f>
        <v>0</v>
      </c>
    </row>
    <row r="236" spans="54:69">
      <c r="BB236" s="6" t="s">
        <v>466</v>
      </c>
      <c r="BC236" s="10" t="s">
        <v>460</v>
      </c>
      <c r="BD236" s="6" t="s">
        <v>461</v>
      </c>
      <c r="BE236" s="10" t="s">
        <v>164</v>
      </c>
      <c r="BF236" s="59">
        <v>6.5</v>
      </c>
      <c r="BG236" s="6" t="s">
        <v>302</v>
      </c>
      <c r="BI236" s="6">
        <f>'Machine States'!$C236</f>
        <v>0</v>
      </c>
      <c r="BJ236" s="6">
        <f>'Machine States'!$D236</f>
        <v>0</v>
      </c>
      <c r="BK236" s="6">
        <f>'Machine States'!$E236</f>
        <v>0</v>
      </c>
      <c r="BL236" s="6">
        <f>'Machine States'!$F236</f>
        <v>0</v>
      </c>
      <c r="BM236" s="6">
        <f>'Machine States'!$G236</f>
        <v>0</v>
      </c>
      <c r="BN236" s="6">
        <f>'Machine States'!$H236</f>
        <v>0</v>
      </c>
      <c r="BO236" s="6">
        <f>'Machine States'!$I236</f>
        <v>0</v>
      </c>
      <c r="BP236" s="6">
        <f>'Machine States'!$J236</f>
        <v>0</v>
      </c>
      <c r="BQ236" s="6">
        <f>'Machine States'!$K236</f>
        <v>0</v>
      </c>
    </row>
    <row r="237" spans="54:69">
      <c r="BB237" s="6" t="s">
        <v>467</v>
      </c>
      <c r="BC237" s="10" t="s">
        <v>460</v>
      </c>
      <c r="BD237" s="6" t="s">
        <v>461</v>
      </c>
      <c r="BE237" s="10" t="s">
        <v>164</v>
      </c>
      <c r="BF237" s="59">
        <v>7</v>
      </c>
      <c r="BG237" s="6" t="s">
        <v>305</v>
      </c>
      <c r="BI237" s="6">
        <f>'Machine States'!$C237</f>
        <v>0</v>
      </c>
      <c r="BJ237" s="6">
        <f>'Machine States'!$D237</f>
        <v>0</v>
      </c>
      <c r="BK237" s="6">
        <f>'Machine States'!$E237</f>
        <v>0</v>
      </c>
      <c r="BL237" s="6">
        <f>'Machine States'!$F237</f>
        <v>0</v>
      </c>
      <c r="BM237" s="6">
        <f>'Machine States'!$G237</f>
        <v>0</v>
      </c>
      <c r="BN237" s="6">
        <f>'Machine States'!$H237</f>
        <v>0</v>
      </c>
      <c r="BO237" s="6">
        <f>'Machine States'!$I237</f>
        <v>0</v>
      </c>
      <c r="BP237" s="6">
        <f>'Machine States'!$J237</f>
        <v>0</v>
      </c>
      <c r="BQ237" s="6">
        <f>'Machine States'!$K237</f>
        <v>0</v>
      </c>
    </row>
    <row r="238" spans="54:69">
      <c r="BB238" s="6" t="s">
        <v>468</v>
      </c>
      <c r="BC238" s="10" t="s">
        <v>460</v>
      </c>
      <c r="BD238" s="6" t="s">
        <v>461</v>
      </c>
      <c r="BE238" s="10" t="s">
        <v>164</v>
      </c>
      <c r="BF238" s="59">
        <v>7.5</v>
      </c>
      <c r="BG238" s="6" t="s">
        <v>305</v>
      </c>
      <c r="BI238" s="6">
        <f>'Machine States'!$C238</f>
        <v>0</v>
      </c>
      <c r="BJ238" s="6">
        <f>'Machine States'!$D238</f>
        <v>0</v>
      </c>
      <c r="BK238" s="6">
        <f>'Machine States'!$E238</f>
        <v>0</v>
      </c>
      <c r="BL238" s="6">
        <f>'Machine States'!$F238</f>
        <v>0</v>
      </c>
      <c r="BM238" s="6">
        <f>'Machine States'!$G238</f>
        <v>0</v>
      </c>
      <c r="BN238" s="6">
        <f>'Machine States'!$H238</f>
        <v>0</v>
      </c>
      <c r="BO238" s="6">
        <f>'Machine States'!$I238</f>
        <v>0</v>
      </c>
      <c r="BP238" s="6">
        <f>'Machine States'!$J238</f>
        <v>0</v>
      </c>
      <c r="BQ238" s="6">
        <f>'Machine States'!$K238</f>
        <v>0</v>
      </c>
    </row>
    <row r="239" spans="54:69">
      <c r="BB239" s="6" t="s">
        <v>469</v>
      </c>
      <c r="BC239" s="10" t="s">
        <v>460</v>
      </c>
      <c r="BD239" s="6" t="s">
        <v>461</v>
      </c>
      <c r="BE239" s="10" t="s">
        <v>164</v>
      </c>
      <c r="BF239" s="59">
        <v>8</v>
      </c>
      <c r="BG239" s="6" t="s">
        <v>184</v>
      </c>
      <c r="BI239" s="6">
        <f>'Machine States'!$C239</f>
        <v>0</v>
      </c>
      <c r="BJ239" s="6">
        <f>'Machine States'!$D239</f>
        <v>0</v>
      </c>
      <c r="BK239" s="6">
        <f>'Machine States'!$E239</f>
        <v>0</v>
      </c>
      <c r="BL239" s="6">
        <f>'Machine States'!$F239</f>
        <v>0</v>
      </c>
      <c r="BM239" s="6">
        <f>'Machine States'!$G239</f>
        <v>0</v>
      </c>
      <c r="BN239" s="6">
        <f>'Machine States'!$H239</f>
        <v>0</v>
      </c>
      <c r="BO239" s="6">
        <f>'Machine States'!$I239</f>
        <v>0</v>
      </c>
      <c r="BP239" s="6">
        <f>'Machine States'!$J239</f>
        <v>0</v>
      </c>
      <c r="BQ239" s="6">
        <f>'Machine States'!$K239</f>
        <v>0</v>
      </c>
    </row>
    <row r="240" spans="54:69">
      <c r="BB240" s="6" t="s">
        <v>470</v>
      </c>
      <c r="BC240" s="10" t="s">
        <v>460</v>
      </c>
      <c r="BD240" s="6" t="s">
        <v>461</v>
      </c>
      <c r="BE240" s="10" t="s">
        <v>164</v>
      </c>
      <c r="BF240" s="59">
        <v>8.5</v>
      </c>
      <c r="BG240" s="6" t="s">
        <v>184</v>
      </c>
      <c r="BI240" s="6">
        <f>'Machine States'!$C240</f>
        <v>0</v>
      </c>
      <c r="BJ240" s="6">
        <f>'Machine States'!$D240</f>
        <v>0</v>
      </c>
      <c r="BK240" s="6">
        <f>'Machine States'!$E240</f>
        <v>0</v>
      </c>
      <c r="BL240" s="6">
        <f>'Machine States'!$F240</f>
        <v>0</v>
      </c>
      <c r="BM240" s="6">
        <f>'Machine States'!$G240</f>
        <v>0</v>
      </c>
      <c r="BN240" s="6">
        <f>'Machine States'!$H240</f>
        <v>0</v>
      </c>
      <c r="BO240" s="6">
        <f>'Machine States'!$I240</f>
        <v>0</v>
      </c>
      <c r="BP240" s="6">
        <f>'Machine States'!$J240</f>
        <v>0</v>
      </c>
      <c r="BQ240" s="6">
        <f>'Machine States'!$K240</f>
        <v>0</v>
      </c>
    </row>
    <row r="241" spans="54:69">
      <c r="BB241" s="6" t="s">
        <v>471</v>
      </c>
      <c r="BC241" s="10" t="s">
        <v>460</v>
      </c>
      <c r="BD241" s="6" t="s">
        <v>461</v>
      </c>
      <c r="BE241" s="10" t="s">
        <v>164</v>
      </c>
      <c r="BF241" s="59">
        <v>9</v>
      </c>
      <c r="BG241" s="6" t="s">
        <v>185</v>
      </c>
      <c r="BI241" s="6">
        <f>'Machine States'!$C241</f>
        <v>0</v>
      </c>
      <c r="BJ241" s="6">
        <f>'Machine States'!$D241</f>
        <v>0</v>
      </c>
      <c r="BK241" s="6">
        <f>'Machine States'!$E241</f>
        <v>0</v>
      </c>
      <c r="BL241" s="6">
        <f>'Machine States'!$F241</f>
        <v>0</v>
      </c>
      <c r="BM241" s="6">
        <f>'Machine States'!$G241</f>
        <v>0</v>
      </c>
      <c r="BN241" s="6">
        <f>'Machine States'!$H241</f>
        <v>0</v>
      </c>
      <c r="BO241" s="6">
        <f>'Machine States'!$I241</f>
        <v>0</v>
      </c>
      <c r="BP241" s="6">
        <f>'Machine States'!$J241</f>
        <v>0</v>
      </c>
      <c r="BQ241" s="6">
        <f>'Machine States'!$K241</f>
        <v>0</v>
      </c>
    </row>
    <row r="242" spans="54:69">
      <c r="BB242" s="6" t="s">
        <v>472</v>
      </c>
      <c r="BC242" s="10" t="s">
        <v>460</v>
      </c>
      <c r="BD242" s="6" t="s">
        <v>461</v>
      </c>
      <c r="BE242" s="10" t="s">
        <v>164</v>
      </c>
      <c r="BF242" s="59">
        <v>9.5</v>
      </c>
      <c r="BG242" s="6" t="s">
        <v>185</v>
      </c>
      <c r="BI242" s="6">
        <f>'Machine States'!$C242</f>
        <v>0</v>
      </c>
      <c r="BJ242" s="6">
        <f>'Machine States'!$D242</f>
        <v>0</v>
      </c>
      <c r="BK242" s="6">
        <f>'Machine States'!$E242</f>
        <v>0</v>
      </c>
      <c r="BL242" s="6">
        <f>'Machine States'!$F242</f>
        <v>0</v>
      </c>
      <c r="BM242" s="6">
        <f>'Machine States'!$G242</f>
        <v>0</v>
      </c>
      <c r="BN242" s="6">
        <f>'Machine States'!$H242</f>
        <v>0</v>
      </c>
      <c r="BO242" s="6">
        <f>'Machine States'!$I242</f>
        <v>0</v>
      </c>
      <c r="BP242" s="6">
        <f>'Machine States'!$J242</f>
        <v>0</v>
      </c>
      <c r="BQ242" s="6">
        <f>'Machine States'!$K242</f>
        <v>0</v>
      </c>
    </row>
    <row r="243" spans="54:69">
      <c r="BB243" s="6" t="s">
        <v>473</v>
      </c>
      <c r="BC243" s="10" t="s">
        <v>460</v>
      </c>
      <c r="BD243" s="6" t="s">
        <v>461</v>
      </c>
      <c r="BE243" s="10" t="s">
        <v>164</v>
      </c>
      <c r="BF243" s="59">
        <v>10</v>
      </c>
      <c r="BG243" s="6" t="s">
        <v>309</v>
      </c>
      <c r="BI243" s="6">
        <f>'Machine States'!$C243</f>
        <v>0</v>
      </c>
      <c r="BJ243" s="6">
        <f>'Machine States'!$D243</f>
        <v>0</v>
      </c>
      <c r="BK243" s="6">
        <f>'Machine States'!$E243</f>
        <v>0</v>
      </c>
      <c r="BL243" s="6">
        <f>'Machine States'!$F243</f>
        <v>0</v>
      </c>
      <c r="BM243" s="6">
        <f>'Machine States'!$G243</f>
        <v>0</v>
      </c>
      <c r="BN243" s="6">
        <f>'Machine States'!$H243</f>
        <v>0</v>
      </c>
      <c r="BO243" s="6">
        <f>'Machine States'!$I243</f>
        <v>0</v>
      </c>
      <c r="BP243" s="6">
        <f>'Machine States'!$J243</f>
        <v>0</v>
      </c>
      <c r="BQ243" s="6">
        <f>'Machine States'!$K243</f>
        <v>0</v>
      </c>
    </row>
    <row r="244" spans="54:69">
      <c r="BB244" s="6" t="s">
        <v>474</v>
      </c>
      <c r="BC244" s="10" t="s">
        <v>460</v>
      </c>
      <c r="BD244" s="6" t="s">
        <v>461</v>
      </c>
      <c r="BE244" s="10" t="s">
        <v>164</v>
      </c>
      <c r="BF244" s="59">
        <v>10.5</v>
      </c>
      <c r="BG244" s="6" t="s">
        <v>309</v>
      </c>
      <c r="BI244" s="6">
        <f>'Machine States'!$C244</f>
        <v>0</v>
      </c>
      <c r="BJ244" s="6">
        <f>'Machine States'!$D244</f>
        <v>0</v>
      </c>
      <c r="BK244" s="6">
        <f>'Machine States'!$E244</f>
        <v>0</v>
      </c>
      <c r="BL244" s="6">
        <f>'Machine States'!$F244</f>
        <v>0</v>
      </c>
      <c r="BM244" s="6">
        <f>'Machine States'!$G244</f>
        <v>0</v>
      </c>
      <c r="BN244" s="6">
        <f>'Machine States'!$H244</f>
        <v>0</v>
      </c>
      <c r="BO244" s="6">
        <f>'Machine States'!$I244</f>
        <v>0</v>
      </c>
      <c r="BP244" s="6">
        <f>'Machine States'!$J244</f>
        <v>0</v>
      </c>
      <c r="BQ244" s="6">
        <f>'Machine States'!$K244</f>
        <v>0</v>
      </c>
    </row>
    <row r="245" spans="54:69">
      <c r="BB245" s="6" t="s">
        <v>475</v>
      </c>
      <c r="BC245" s="10" t="s">
        <v>460</v>
      </c>
      <c r="BD245" s="6" t="s">
        <v>461</v>
      </c>
      <c r="BE245" s="10" t="s">
        <v>164</v>
      </c>
      <c r="BF245" s="59">
        <v>11</v>
      </c>
      <c r="BG245" s="6" t="s">
        <v>312</v>
      </c>
      <c r="BI245" s="6">
        <f>'Machine States'!$C245</f>
        <v>0</v>
      </c>
      <c r="BJ245" s="6">
        <f>'Machine States'!$D245</f>
        <v>0</v>
      </c>
      <c r="BK245" s="6">
        <f>'Machine States'!$E245</f>
        <v>0</v>
      </c>
      <c r="BL245" s="6">
        <f>'Machine States'!$F245</f>
        <v>0</v>
      </c>
      <c r="BM245" s="6">
        <f>'Machine States'!$G245</f>
        <v>0</v>
      </c>
      <c r="BN245" s="6">
        <f>'Machine States'!$H245</f>
        <v>0</v>
      </c>
      <c r="BO245" s="6">
        <f>'Machine States'!$I245</f>
        <v>0</v>
      </c>
      <c r="BP245" s="6">
        <f>'Machine States'!$J245</f>
        <v>0</v>
      </c>
      <c r="BQ245" s="6">
        <f>'Machine States'!$K245</f>
        <v>0</v>
      </c>
    </row>
    <row r="246" spans="54:69">
      <c r="BB246" s="6" t="s">
        <v>476</v>
      </c>
      <c r="BC246" s="10" t="s">
        <v>460</v>
      </c>
      <c r="BD246" s="6" t="s">
        <v>461</v>
      </c>
      <c r="BE246" s="10" t="s">
        <v>164</v>
      </c>
      <c r="BF246" s="59">
        <v>11.5</v>
      </c>
      <c r="BG246" s="6" t="s">
        <v>312</v>
      </c>
      <c r="BI246" s="6">
        <f>'Machine States'!$C246</f>
        <v>0</v>
      </c>
      <c r="BJ246" s="6">
        <f>'Machine States'!$D246</f>
        <v>0</v>
      </c>
      <c r="BK246" s="6">
        <f>'Machine States'!$E246</f>
        <v>0</v>
      </c>
      <c r="BL246" s="6">
        <f>'Machine States'!$F246</f>
        <v>0</v>
      </c>
      <c r="BM246" s="6">
        <f>'Machine States'!$G246</f>
        <v>0</v>
      </c>
      <c r="BN246" s="6">
        <f>'Machine States'!$H246</f>
        <v>0</v>
      </c>
      <c r="BO246" s="6">
        <f>'Machine States'!$I246</f>
        <v>0</v>
      </c>
      <c r="BP246" s="6">
        <f>'Machine States'!$J246</f>
        <v>0</v>
      </c>
      <c r="BQ246" s="6">
        <f>'Machine States'!$K246</f>
        <v>0</v>
      </c>
    </row>
    <row r="247" spans="54:69">
      <c r="BB247" s="6" t="s">
        <v>477</v>
      </c>
      <c r="BC247" s="10" t="s">
        <v>460</v>
      </c>
      <c r="BD247" s="6" t="s">
        <v>461</v>
      </c>
      <c r="BE247" s="10" t="s">
        <v>164</v>
      </c>
      <c r="BF247" s="59">
        <v>12</v>
      </c>
      <c r="BG247" s="6" t="s">
        <v>315</v>
      </c>
      <c r="BI247" s="6">
        <f>'Machine States'!$C247</f>
        <v>0</v>
      </c>
      <c r="BJ247" s="6">
        <f>'Machine States'!$D247</f>
        <v>0</v>
      </c>
      <c r="BK247" s="6">
        <f>'Machine States'!$E247</f>
        <v>0</v>
      </c>
      <c r="BL247" s="6">
        <f>'Machine States'!$F247</f>
        <v>0</v>
      </c>
      <c r="BM247" s="6">
        <f>'Machine States'!$G247</f>
        <v>0</v>
      </c>
      <c r="BN247" s="6">
        <f>'Machine States'!$H247</f>
        <v>0</v>
      </c>
      <c r="BO247" s="6">
        <f>'Machine States'!$I247</f>
        <v>0</v>
      </c>
      <c r="BP247" s="6">
        <f>'Machine States'!$J247</f>
        <v>0</v>
      </c>
      <c r="BQ247" s="6">
        <f>'Machine States'!$K247</f>
        <v>0</v>
      </c>
    </row>
    <row r="248" spans="54:69">
      <c r="BB248" s="6" t="s">
        <v>478</v>
      </c>
      <c r="BC248" s="10" t="s">
        <v>460</v>
      </c>
      <c r="BD248" s="6" t="s">
        <v>461</v>
      </c>
      <c r="BE248" s="10" t="s">
        <v>164</v>
      </c>
      <c r="BF248" s="59">
        <v>12.5</v>
      </c>
      <c r="BG248" s="6" t="s">
        <v>315</v>
      </c>
      <c r="BI248" s="6">
        <f>'Machine States'!$C248</f>
        <v>0</v>
      </c>
      <c r="BJ248" s="6">
        <f>'Machine States'!$D248</f>
        <v>0</v>
      </c>
      <c r="BK248" s="6">
        <f>'Machine States'!$E248</f>
        <v>0</v>
      </c>
      <c r="BL248" s="6">
        <f>'Machine States'!$F248</f>
        <v>0</v>
      </c>
      <c r="BM248" s="6">
        <f>'Machine States'!$G248</f>
        <v>0</v>
      </c>
      <c r="BN248" s="6">
        <f>'Machine States'!$H248</f>
        <v>0</v>
      </c>
      <c r="BO248" s="6">
        <f>'Machine States'!$I248</f>
        <v>0</v>
      </c>
      <c r="BP248" s="6">
        <f>'Machine States'!$J248</f>
        <v>0</v>
      </c>
      <c r="BQ248" s="6">
        <f>'Machine States'!$K248</f>
        <v>0</v>
      </c>
    </row>
    <row r="249" spans="54:69">
      <c r="BB249" s="6" t="s">
        <v>479</v>
      </c>
      <c r="BC249" s="10" t="s">
        <v>460</v>
      </c>
      <c r="BD249" s="6" t="s">
        <v>461</v>
      </c>
      <c r="BE249" s="10" t="s">
        <v>164</v>
      </c>
      <c r="BF249" s="59">
        <v>13</v>
      </c>
      <c r="BG249" s="6" t="s">
        <v>318</v>
      </c>
      <c r="BI249" s="6">
        <f>'Machine States'!$C249</f>
        <v>0</v>
      </c>
      <c r="BJ249" s="6">
        <f>'Machine States'!$D249</f>
        <v>0</v>
      </c>
      <c r="BK249" s="6">
        <f>'Machine States'!$E249</f>
        <v>0</v>
      </c>
      <c r="BL249" s="6">
        <f>'Machine States'!$F249</f>
        <v>0</v>
      </c>
      <c r="BM249" s="6">
        <f>'Machine States'!$G249</f>
        <v>0</v>
      </c>
      <c r="BN249" s="6">
        <f>'Machine States'!$H249</f>
        <v>0</v>
      </c>
      <c r="BO249" s="6">
        <f>'Machine States'!$I249</f>
        <v>0</v>
      </c>
      <c r="BP249" s="6">
        <f>'Machine States'!$J249</f>
        <v>0</v>
      </c>
      <c r="BQ249" s="6">
        <f>'Machine States'!$K249</f>
        <v>0</v>
      </c>
    </row>
    <row r="250" spans="54:69">
      <c r="BB250" s="6" t="s">
        <v>480</v>
      </c>
      <c r="BC250" s="10" t="s">
        <v>120</v>
      </c>
      <c r="BD250" s="6" t="s">
        <v>461</v>
      </c>
      <c r="BE250" s="10" t="s">
        <v>164</v>
      </c>
      <c r="BF250" s="59">
        <v>4</v>
      </c>
      <c r="BG250" s="6" t="s">
        <v>296</v>
      </c>
      <c r="BI250" s="6">
        <f>'Machine States'!$C250</f>
        <v>0</v>
      </c>
      <c r="BJ250" s="6">
        <f>'Machine States'!$D250</f>
        <v>0</v>
      </c>
      <c r="BK250" s="6">
        <f>'Machine States'!$E250</f>
        <v>0</v>
      </c>
      <c r="BL250" s="6">
        <f>'Machine States'!$F250</f>
        <v>0</v>
      </c>
      <c r="BM250" s="6">
        <f>'Machine States'!$G250</f>
        <v>0</v>
      </c>
      <c r="BN250" s="6">
        <f>'Machine States'!$H250</f>
        <v>0</v>
      </c>
      <c r="BO250" s="6">
        <f>'Machine States'!$I250</f>
        <v>0</v>
      </c>
      <c r="BP250" s="6">
        <f>'Machine States'!$J250</f>
        <v>0</v>
      </c>
      <c r="BQ250" s="6">
        <f>'Machine States'!$K250</f>
        <v>0</v>
      </c>
    </row>
    <row r="251" spans="54:69">
      <c r="BB251" s="6" t="s">
        <v>481</v>
      </c>
      <c r="BC251" s="10" t="s">
        <v>120</v>
      </c>
      <c r="BD251" s="6" t="s">
        <v>461</v>
      </c>
      <c r="BE251" s="10" t="s">
        <v>164</v>
      </c>
      <c r="BF251" s="59">
        <v>4.5</v>
      </c>
      <c r="BG251" s="6" t="s">
        <v>296</v>
      </c>
      <c r="BI251" s="6">
        <f>'Machine States'!$C251</f>
        <v>0</v>
      </c>
      <c r="BJ251" s="6">
        <f>'Machine States'!$D251</f>
        <v>0</v>
      </c>
      <c r="BK251" s="6">
        <f>'Machine States'!$E251</f>
        <v>0</v>
      </c>
      <c r="BL251" s="6">
        <f>'Machine States'!$F251</f>
        <v>0</v>
      </c>
      <c r="BM251" s="6">
        <f>'Machine States'!$G251</f>
        <v>0</v>
      </c>
      <c r="BN251" s="6">
        <f>'Machine States'!$H251</f>
        <v>0</v>
      </c>
      <c r="BO251" s="6">
        <f>'Machine States'!$I251</f>
        <v>0</v>
      </c>
      <c r="BP251" s="6">
        <f>'Machine States'!$J251</f>
        <v>0</v>
      </c>
      <c r="BQ251" s="6">
        <f>'Machine States'!$K251</f>
        <v>0</v>
      </c>
    </row>
    <row r="252" spans="54:69">
      <c r="BB252" s="6" t="s">
        <v>482</v>
      </c>
      <c r="BC252" s="10" t="s">
        <v>120</v>
      </c>
      <c r="BD252" s="6" t="s">
        <v>461</v>
      </c>
      <c r="BE252" s="10" t="s">
        <v>164</v>
      </c>
      <c r="BF252" s="59">
        <v>5</v>
      </c>
      <c r="BG252" s="6" t="s">
        <v>299</v>
      </c>
      <c r="BI252" s="6">
        <f>'Machine States'!$C252</f>
        <v>0</v>
      </c>
      <c r="BJ252" s="6">
        <f>'Machine States'!$D252</f>
        <v>0</v>
      </c>
      <c r="BK252" s="6">
        <f>'Machine States'!$E252</f>
        <v>0</v>
      </c>
      <c r="BL252" s="6">
        <f>'Machine States'!$F252</f>
        <v>0</v>
      </c>
      <c r="BM252" s="6">
        <f>'Machine States'!$G252</f>
        <v>0</v>
      </c>
      <c r="BN252" s="6">
        <f>'Machine States'!$H252</f>
        <v>0</v>
      </c>
      <c r="BO252" s="6">
        <f>'Machine States'!$I252</f>
        <v>0</v>
      </c>
      <c r="BP252" s="6">
        <f>'Machine States'!$J252</f>
        <v>0</v>
      </c>
      <c r="BQ252" s="6">
        <f>'Machine States'!$K252</f>
        <v>0</v>
      </c>
    </row>
    <row r="253" spans="54:69">
      <c r="BB253" s="6" t="s">
        <v>483</v>
      </c>
      <c r="BC253" s="10" t="s">
        <v>120</v>
      </c>
      <c r="BD253" s="6" t="s">
        <v>461</v>
      </c>
      <c r="BE253" s="10" t="s">
        <v>164</v>
      </c>
      <c r="BF253" s="59">
        <v>5.5</v>
      </c>
      <c r="BG253" s="6" t="s">
        <v>299</v>
      </c>
      <c r="BI253" s="6">
        <f>'Machine States'!$C253</f>
        <v>0</v>
      </c>
      <c r="BJ253" s="6">
        <f>'Machine States'!$D253</f>
        <v>0</v>
      </c>
      <c r="BK253" s="6">
        <f>'Machine States'!$E253</f>
        <v>0</v>
      </c>
      <c r="BL253" s="6">
        <f>'Machine States'!$F253</f>
        <v>0</v>
      </c>
      <c r="BM253" s="6">
        <f>'Machine States'!$G253</f>
        <v>0</v>
      </c>
      <c r="BN253" s="6">
        <f>'Machine States'!$H253</f>
        <v>0</v>
      </c>
      <c r="BO253" s="6">
        <f>'Machine States'!$I253</f>
        <v>0</v>
      </c>
      <c r="BP253" s="6">
        <f>'Machine States'!$J253</f>
        <v>0</v>
      </c>
      <c r="BQ253" s="6">
        <f>'Machine States'!$K253</f>
        <v>0</v>
      </c>
    </row>
    <row r="254" spans="54:69">
      <c r="BB254" s="6" t="s">
        <v>484</v>
      </c>
      <c r="BC254" s="10" t="s">
        <v>120</v>
      </c>
      <c r="BD254" s="6" t="s">
        <v>461</v>
      </c>
      <c r="BE254" s="10" t="s">
        <v>164</v>
      </c>
      <c r="BF254" s="59">
        <v>6</v>
      </c>
      <c r="BG254" s="6" t="s">
        <v>302</v>
      </c>
      <c r="BI254" s="6">
        <f>'Machine States'!$C254</f>
        <v>0</v>
      </c>
      <c r="BJ254" s="6">
        <f>'Machine States'!$D254</f>
        <v>0</v>
      </c>
      <c r="BK254" s="6">
        <f>'Machine States'!$E254</f>
        <v>0</v>
      </c>
      <c r="BL254" s="6">
        <f>'Machine States'!$F254</f>
        <v>0</v>
      </c>
      <c r="BM254" s="6">
        <f>'Machine States'!$G254</f>
        <v>0</v>
      </c>
      <c r="BN254" s="6">
        <f>'Machine States'!$H254</f>
        <v>0</v>
      </c>
      <c r="BO254" s="6">
        <f>'Machine States'!$I254</f>
        <v>0</v>
      </c>
      <c r="BP254" s="6">
        <f>'Machine States'!$J254</f>
        <v>0</v>
      </c>
      <c r="BQ254" s="6">
        <f>'Machine States'!$K254</f>
        <v>0</v>
      </c>
    </row>
    <row r="255" spans="54:69">
      <c r="BB255" s="6" t="s">
        <v>485</v>
      </c>
      <c r="BC255" s="10" t="s">
        <v>120</v>
      </c>
      <c r="BD255" s="6" t="s">
        <v>461</v>
      </c>
      <c r="BE255" s="10" t="s">
        <v>164</v>
      </c>
      <c r="BF255" s="59">
        <v>6.5</v>
      </c>
      <c r="BG255" s="6" t="s">
        <v>302</v>
      </c>
      <c r="BI255" s="6">
        <f>'Machine States'!$C255</f>
        <v>0</v>
      </c>
      <c r="BJ255" s="6">
        <f>'Machine States'!$D255</f>
        <v>0</v>
      </c>
      <c r="BK255" s="6">
        <f>'Machine States'!$E255</f>
        <v>0</v>
      </c>
      <c r="BL255" s="6">
        <f>'Machine States'!$F255</f>
        <v>0</v>
      </c>
      <c r="BM255" s="6">
        <f>'Machine States'!$G255</f>
        <v>0</v>
      </c>
      <c r="BN255" s="6">
        <f>'Machine States'!$H255</f>
        <v>0</v>
      </c>
      <c r="BO255" s="6">
        <f>'Machine States'!$I255</f>
        <v>0</v>
      </c>
      <c r="BP255" s="6">
        <f>'Machine States'!$J255</f>
        <v>0</v>
      </c>
      <c r="BQ255" s="6">
        <f>'Machine States'!$K255</f>
        <v>0</v>
      </c>
    </row>
    <row r="256" spans="54:69">
      <c r="BB256" s="6" t="s">
        <v>486</v>
      </c>
      <c r="BC256" s="10" t="s">
        <v>120</v>
      </c>
      <c r="BD256" s="6" t="s">
        <v>461</v>
      </c>
      <c r="BE256" s="10" t="s">
        <v>164</v>
      </c>
      <c r="BF256" s="59">
        <v>7</v>
      </c>
      <c r="BG256" s="6" t="s">
        <v>305</v>
      </c>
      <c r="BI256" s="6">
        <f>'Machine States'!$C256</f>
        <v>0</v>
      </c>
      <c r="BJ256" s="6">
        <f>'Machine States'!$D256</f>
        <v>0</v>
      </c>
      <c r="BK256" s="6">
        <f>'Machine States'!$E256</f>
        <v>0</v>
      </c>
      <c r="BL256" s="6">
        <f>'Machine States'!$F256</f>
        <v>0</v>
      </c>
      <c r="BM256" s="6">
        <f>'Machine States'!$G256</f>
        <v>0</v>
      </c>
      <c r="BN256" s="6">
        <f>'Machine States'!$H256</f>
        <v>0</v>
      </c>
      <c r="BO256" s="6">
        <f>'Machine States'!$I256</f>
        <v>0</v>
      </c>
      <c r="BP256" s="6">
        <f>'Machine States'!$J256</f>
        <v>0</v>
      </c>
      <c r="BQ256" s="6">
        <f>'Machine States'!$K256</f>
        <v>0</v>
      </c>
    </row>
    <row r="257" spans="54:69">
      <c r="BB257" s="6" t="s">
        <v>487</v>
      </c>
      <c r="BC257" s="10" t="s">
        <v>120</v>
      </c>
      <c r="BD257" s="6" t="s">
        <v>461</v>
      </c>
      <c r="BE257" s="10" t="s">
        <v>164</v>
      </c>
      <c r="BF257" s="59">
        <v>7.5</v>
      </c>
      <c r="BG257" s="6" t="s">
        <v>305</v>
      </c>
      <c r="BI257" s="6">
        <f>'Machine States'!$C257</f>
        <v>0</v>
      </c>
      <c r="BJ257" s="6">
        <f>'Machine States'!$D257</f>
        <v>0</v>
      </c>
      <c r="BK257" s="6">
        <f>'Machine States'!$E257</f>
        <v>0</v>
      </c>
      <c r="BL257" s="6">
        <f>'Machine States'!$F257</f>
        <v>0</v>
      </c>
      <c r="BM257" s="6">
        <f>'Machine States'!$G257</f>
        <v>0</v>
      </c>
      <c r="BN257" s="6">
        <f>'Machine States'!$H257</f>
        <v>0</v>
      </c>
      <c r="BO257" s="6">
        <f>'Machine States'!$I257</f>
        <v>0</v>
      </c>
      <c r="BP257" s="6">
        <f>'Machine States'!$J257</f>
        <v>0</v>
      </c>
      <c r="BQ257" s="6">
        <f>'Machine States'!$K257</f>
        <v>0</v>
      </c>
    </row>
    <row r="258" spans="54:69">
      <c r="BB258" s="6" t="s">
        <v>488</v>
      </c>
      <c r="BC258" s="10" t="s">
        <v>120</v>
      </c>
      <c r="BD258" s="6" t="s">
        <v>461</v>
      </c>
      <c r="BE258" s="10" t="s">
        <v>164</v>
      </c>
      <c r="BF258" s="59">
        <v>8</v>
      </c>
      <c r="BG258" s="6" t="s">
        <v>184</v>
      </c>
      <c r="BI258" s="6">
        <f>'Machine States'!$C258</f>
        <v>0</v>
      </c>
      <c r="BJ258" s="6">
        <f>'Machine States'!$D258</f>
        <v>0</v>
      </c>
      <c r="BK258" s="6">
        <f>'Machine States'!$E258</f>
        <v>0</v>
      </c>
      <c r="BL258" s="6">
        <f>'Machine States'!$F258</f>
        <v>0</v>
      </c>
      <c r="BM258" s="6">
        <f>'Machine States'!$G258</f>
        <v>0</v>
      </c>
      <c r="BN258" s="6">
        <f>'Machine States'!$H258</f>
        <v>0</v>
      </c>
      <c r="BO258" s="6">
        <f>'Machine States'!$I258</f>
        <v>0</v>
      </c>
      <c r="BP258" s="6">
        <f>'Machine States'!$J258</f>
        <v>0</v>
      </c>
      <c r="BQ258" s="6">
        <f>'Machine States'!$K258</f>
        <v>0</v>
      </c>
    </row>
    <row r="259" spans="54:69">
      <c r="BB259" s="6" t="s">
        <v>489</v>
      </c>
      <c r="BC259" s="10" t="s">
        <v>120</v>
      </c>
      <c r="BD259" s="6" t="s">
        <v>461</v>
      </c>
      <c r="BE259" s="10" t="s">
        <v>164</v>
      </c>
      <c r="BF259" s="59">
        <v>8.5</v>
      </c>
      <c r="BG259" s="6" t="s">
        <v>184</v>
      </c>
      <c r="BI259" s="6">
        <f>'Machine States'!$C259</f>
        <v>0</v>
      </c>
      <c r="BJ259" s="6">
        <f>'Machine States'!$D259</f>
        <v>0</v>
      </c>
      <c r="BK259" s="6">
        <f>'Machine States'!$E259</f>
        <v>0</v>
      </c>
      <c r="BL259" s="6">
        <f>'Machine States'!$F259</f>
        <v>0</v>
      </c>
      <c r="BM259" s="6">
        <f>'Machine States'!$G259</f>
        <v>0</v>
      </c>
      <c r="BN259" s="6">
        <f>'Machine States'!$H259</f>
        <v>0</v>
      </c>
      <c r="BO259" s="6">
        <f>'Machine States'!$I259</f>
        <v>0</v>
      </c>
      <c r="BP259" s="6">
        <f>'Machine States'!$J259</f>
        <v>0</v>
      </c>
      <c r="BQ259" s="6">
        <f>'Machine States'!$K259</f>
        <v>0</v>
      </c>
    </row>
    <row r="260" spans="54:69">
      <c r="BB260" s="6" t="s">
        <v>490</v>
      </c>
      <c r="BC260" s="10" t="s">
        <v>120</v>
      </c>
      <c r="BD260" s="6" t="s">
        <v>461</v>
      </c>
      <c r="BE260" s="10" t="s">
        <v>164</v>
      </c>
      <c r="BF260" s="59">
        <v>9</v>
      </c>
      <c r="BG260" s="6" t="s">
        <v>185</v>
      </c>
      <c r="BI260" s="6">
        <f>'Machine States'!$C260</f>
        <v>0</v>
      </c>
      <c r="BJ260" s="6">
        <f>'Machine States'!$D260</f>
        <v>0</v>
      </c>
      <c r="BK260" s="6">
        <f>'Machine States'!$E260</f>
        <v>0</v>
      </c>
      <c r="BL260" s="6">
        <f>'Machine States'!$F260</f>
        <v>0</v>
      </c>
      <c r="BM260" s="6">
        <f>'Machine States'!$G260</f>
        <v>0</v>
      </c>
      <c r="BN260" s="6">
        <f>'Machine States'!$H260</f>
        <v>0</v>
      </c>
      <c r="BO260" s="6">
        <f>'Machine States'!$I260</f>
        <v>0</v>
      </c>
      <c r="BP260" s="6">
        <f>'Machine States'!$J260</f>
        <v>0</v>
      </c>
      <c r="BQ260" s="6">
        <f>'Machine States'!$K260</f>
        <v>0</v>
      </c>
    </row>
    <row r="261" spans="54:69">
      <c r="BB261" s="6" t="s">
        <v>491</v>
      </c>
      <c r="BC261" s="10" t="s">
        <v>120</v>
      </c>
      <c r="BD261" s="6" t="s">
        <v>461</v>
      </c>
      <c r="BE261" s="10" t="s">
        <v>164</v>
      </c>
      <c r="BF261" s="59">
        <v>9.5</v>
      </c>
      <c r="BG261" s="6" t="s">
        <v>185</v>
      </c>
      <c r="BI261" s="6">
        <f>'Machine States'!$C261</f>
        <v>0</v>
      </c>
      <c r="BJ261" s="6">
        <f>'Machine States'!$D261</f>
        <v>0</v>
      </c>
      <c r="BK261" s="6">
        <f>'Machine States'!$E261</f>
        <v>0</v>
      </c>
      <c r="BL261" s="6">
        <f>'Machine States'!$F261</f>
        <v>0</v>
      </c>
      <c r="BM261" s="6">
        <f>'Machine States'!$G261</f>
        <v>0</v>
      </c>
      <c r="BN261" s="6">
        <f>'Machine States'!$H261</f>
        <v>0</v>
      </c>
      <c r="BO261" s="6">
        <f>'Machine States'!$I261</f>
        <v>0</v>
      </c>
      <c r="BP261" s="6">
        <f>'Machine States'!$J261</f>
        <v>0</v>
      </c>
      <c r="BQ261" s="6">
        <f>'Machine States'!$K261</f>
        <v>0</v>
      </c>
    </row>
    <row r="262" spans="54:69">
      <c r="BB262" s="6" t="s">
        <v>492</v>
      </c>
      <c r="BC262" s="10" t="s">
        <v>120</v>
      </c>
      <c r="BD262" s="6" t="s">
        <v>461</v>
      </c>
      <c r="BE262" s="10" t="s">
        <v>164</v>
      </c>
      <c r="BF262" s="59">
        <v>10</v>
      </c>
      <c r="BG262" s="6" t="s">
        <v>309</v>
      </c>
      <c r="BI262" s="6">
        <f>'Machine States'!$C262</f>
        <v>0</v>
      </c>
      <c r="BJ262" s="6">
        <f>'Machine States'!$D262</f>
        <v>0</v>
      </c>
      <c r="BK262" s="6">
        <f>'Machine States'!$E262</f>
        <v>0</v>
      </c>
      <c r="BL262" s="6">
        <f>'Machine States'!$F262</f>
        <v>0</v>
      </c>
      <c r="BM262" s="6">
        <f>'Machine States'!$G262</f>
        <v>0</v>
      </c>
      <c r="BN262" s="6">
        <f>'Machine States'!$H262</f>
        <v>0</v>
      </c>
      <c r="BO262" s="6">
        <f>'Machine States'!$I262</f>
        <v>0</v>
      </c>
      <c r="BP262" s="6">
        <f>'Machine States'!$J262</f>
        <v>0</v>
      </c>
      <c r="BQ262" s="6">
        <f>'Machine States'!$K262</f>
        <v>0</v>
      </c>
    </row>
    <row r="263" spans="54:69">
      <c r="BB263" s="6" t="s">
        <v>493</v>
      </c>
      <c r="BC263" s="10" t="s">
        <v>120</v>
      </c>
      <c r="BD263" s="6" t="s">
        <v>461</v>
      </c>
      <c r="BE263" s="10" t="s">
        <v>164</v>
      </c>
      <c r="BF263" s="59">
        <v>10.5</v>
      </c>
      <c r="BG263" s="6" t="s">
        <v>309</v>
      </c>
      <c r="BI263" s="6">
        <f>'Machine States'!$C263</f>
        <v>0</v>
      </c>
      <c r="BJ263" s="6">
        <f>'Machine States'!$D263</f>
        <v>0</v>
      </c>
      <c r="BK263" s="6">
        <f>'Machine States'!$E263</f>
        <v>0</v>
      </c>
      <c r="BL263" s="6">
        <f>'Machine States'!$F263</f>
        <v>0</v>
      </c>
      <c r="BM263" s="6">
        <f>'Machine States'!$G263</f>
        <v>0</v>
      </c>
      <c r="BN263" s="6">
        <f>'Machine States'!$H263</f>
        <v>0</v>
      </c>
      <c r="BO263" s="6">
        <f>'Machine States'!$I263</f>
        <v>0</v>
      </c>
      <c r="BP263" s="6">
        <f>'Machine States'!$J263</f>
        <v>0</v>
      </c>
      <c r="BQ263" s="6">
        <f>'Machine States'!$K263</f>
        <v>0</v>
      </c>
    </row>
    <row r="264" spans="54:69">
      <c r="BB264" s="6" t="s">
        <v>494</v>
      </c>
      <c r="BC264" s="10" t="s">
        <v>120</v>
      </c>
      <c r="BD264" s="6" t="s">
        <v>461</v>
      </c>
      <c r="BE264" s="10" t="s">
        <v>164</v>
      </c>
      <c r="BF264" s="59">
        <v>11</v>
      </c>
      <c r="BG264" s="6" t="s">
        <v>312</v>
      </c>
      <c r="BI264" s="6">
        <f>'Machine States'!$C264</f>
        <v>0</v>
      </c>
      <c r="BJ264" s="6">
        <f>'Machine States'!$D264</f>
        <v>0</v>
      </c>
      <c r="BK264" s="6">
        <f>'Machine States'!$E264</f>
        <v>0</v>
      </c>
      <c r="BL264" s="6">
        <f>'Machine States'!$F264</f>
        <v>0</v>
      </c>
      <c r="BM264" s="6">
        <f>'Machine States'!$G264</f>
        <v>0</v>
      </c>
      <c r="BN264" s="6">
        <f>'Machine States'!$H264</f>
        <v>0</v>
      </c>
      <c r="BO264" s="6">
        <f>'Machine States'!$I264</f>
        <v>0</v>
      </c>
      <c r="BP264" s="6">
        <f>'Machine States'!$J264</f>
        <v>0</v>
      </c>
      <c r="BQ264" s="6">
        <f>'Machine States'!$K264</f>
        <v>0</v>
      </c>
    </row>
    <row r="265" spans="54:69">
      <c r="BB265" s="6" t="s">
        <v>495</v>
      </c>
      <c r="BC265" s="10" t="s">
        <v>120</v>
      </c>
      <c r="BD265" s="6" t="s">
        <v>461</v>
      </c>
      <c r="BE265" s="10" t="s">
        <v>164</v>
      </c>
      <c r="BF265" s="59">
        <v>11.5</v>
      </c>
      <c r="BG265" s="6" t="s">
        <v>312</v>
      </c>
      <c r="BI265" s="6">
        <f>'Machine States'!$C265</f>
        <v>0</v>
      </c>
      <c r="BJ265" s="6">
        <f>'Machine States'!$D265</f>
        <v>0</v>
      </c>
      <c r="BK265" s="6">
        <f>'Machine States'!$E265</f>
        <v>0</v>
      </c>
      <c r="BL265" s="6">
        <f>'Machine States'!$F265</f>
        <v>0</v>
      </c>
      <c r="BM265" s="6">
        <f>'Machine States'!$G265</f>
        <v>0</v>
      </c>
      <c r="BN265" s="6">
        <f>'Machine States'!$H265</f>
        <v>0</v>
      </c>
      <c r="BO265" s="6">
        <f>'Machine States'!$I265</f>
        <v>0</v>
      </c>
      <c r="BP265" s="6">
        <f>'Machine States'!$J265</f>
        <v>0</v>
      </c>
      <c r="BQ265" s="6">
        <f>'Machine States'!$K265</f>
        <v>0</v>
      </c>
    </row>
    <row r="266" spans="54:69">
      <c r="BB266" s="6" t="s">
        <v>496</v>
      </c>
      <c r="BC266" s="10" t="s">
        <v>120</v>
      </c>
      <c r="BD266" s="6" t="s">
        <v>461</v>
      </c>
      <c r="BE266" s="10" t="s">
        <v>164</v>
      </c>
      <c r="BF266" s="59">
        <v>12</v>
      </c>
      <c r="BG266" s="6" t="s">
        <v>315</v>
      </c>
      <c r="BI266" s="6">
        <f>'Machine States'!$C266</f>
        <v>0</v>
      </c>
      <c r="BJ266" s="6">
        <f>'Machine States'!$D266</f>
        <v>0</v>
      </c>
      <c r="BK266" s="6">
        <f>'Machine States'!$E266</f>
        <v>0</v>
      </c>
      <c r="BL266" s="6">
        <f>'Machine States'!$F266</f>
        <v>0</v>
      </c>
      <c r="BM266" s="6">
        <f>'Machine States'!$G266</f>
        <v>0</v>
      </c>
      <c r="BN266" s="6">
        <f>'Machine States'!$H266</f>
        <v>0</v>
      </c>
      <c r="BO266" s="6">
        <f>'Machine States'!$I266</f>
        <v>0</v>
      </c>
      <c r="BP266" s="6">
        <f>'Machine States'!$J266</f>
        <v>0</v>
      </c>
      <c r="BQ266" s="6">
        <f>'Machine States'!$K266</f>
        <v>0</v>
      </c>
    </row>
    <row r="267" spans="54:69">
      <c r="BB267" s="6" t="s">
        <v>497</v>
      </c>
      <c r="BC267" s="10" t="s">
        <v>120</v>
      </c>
      <c r="BD267" s="6" t="s">
        <v>461</v>
      </c>
      <c r="BE267" s="10" t="s">
        <v>164</v>
      </c>
      <c r="BF267" s="59">
        <v>12.5</v>
      </c>
      <c r="BG267" s="6" t="s">
        <v>315</v>
      </c>
      <c r="BI267" s="6">
        <f>'Machine States'!$C267</f>
        <v>0</v>
      </c>
      <c r="BJ267" s="6">
        <f>'Machine States'!$D267</f>
        <v>0</v>
      </c>
      <c r="BK267" s="6">
        <f>'Machine States'!$E267</f>
        <v>0</v>
      </c>
      <c r="BL267" s="6">
        <f>'Machine States'!$F267</f>
        <v>0</v>
      </c>
      <c r="BM267" s="6">
        <f>'Machine States'!$G267</f>
        <v>0</v>
      </c>
      <c r="BN267" s="6">
        <f>'Machine States'!$H267</f>
        <v>0</v>
      </c>
      <c r="BO267" s="6">
        <f>'Machine States'!$I267</f>
        <v>0</v>
      </c>
      <c r="BP267" s="6">
        <f>'Machine States'!$J267</f>
        <v>0</v>
      </c>
      <c r="BQ267" s="6">
        <f>'Machine States'!$K267</f>
        <v>0</v>
      </c>
    </row>
    <row r="268" spans="54:69">
      <c r="BB268" s="6" t="s">
        <v>498</v>
      </c>
      <c r="BC268" s="10" t="s">
        <v>120</v>
      </c>
      <c r="BD268" s="6" t="s">
        <v>461</v>
      </c>
      <c r="BE268" s="10" t="s">
        <v>164</v>
      </c>
      <c r="BF268" s="59">
        <v>13</v>
      </c>
      <c r="BG268" s="6" t="s">
        <v>318</v>
      </c>
      <c r="BI268" s="6">
        <f>'Machine States'!$C268</f>
        <v>0</v>
      </c>
      <c r="BJ268" s="6">
        <f>'Machine States'!$D268</f>
        <v>0</v>
      </c>
      <c r="BK268" s="6">
        <f>'Machine States'!$E268</f>
        <v>0</v>
      </c>
      <c r="BL268" s="6">
        <f>'Machine States'!$F268</f>
        <v>0</v>
      </c>
      <c r="BM268" s="6">
        <f>'Machine States'!$G268</f>
        <v>0</v>
      </c>
      <c r="BN268" s="6">
        <f>'Machine States'!$H268</f>
        <v>0</v>
      </c>
      <c r="BO268" s="6">
        <f>'Machine States'!$I268</f>
        <v>0</v>
      </c>
      <c r="BP268" s="6">
        <f>'Machine States'!$J268</f>
        <v>0</v>
      </c>
      <c r="BQ268" s="6">
        <f>'Machine States'!$K268</f>
        <v>0</v>
      </c>
    </row>
    <row r="269" spans="54:69">
      <c r="BB269" s="6" t="s">
        <v>499</v>
      </c>
      <c r="BC269" s="10" t="s">
        <v>121</v>
      </c>
      <c r="BD269" s="6" t="s">
        <v>461</v>
      </c>
      <c r="BE269" s="10" t="s">
        <v>164</v>
      </c>
      <c r="BF269" s="59">
        <v>4</v>
      </c>
      <c r="BG269" s="6" t="s">
        <v>296</v>
      </c>
      <c r="BI269" s="6">
        <f>'Machine States'!$C269</f>
        <v>0</v>
      </c>
      <c r="BJ269" s="6">
        <f>'Machine States'!$D269</f>
        <v>0</v>
      </c>
      <c r="BK269" s="6">
        <f>'Machine States'!$E269</f>
        <v>0</v>
      </c>
      <c r="BL269" s="6">
        <f>'Machine States'!$F269</f>
        <v>0</v>
      </c>
      <c r="BM269" s="6">
        <f>'Machine States'!$G269</f>
        <v>0</v>
      </c>
      <c r="BN269" s="6">
        <f>'Machine States'!$H269</f>
        <v>0</v>
      </c>
      <c r="BO269" s="6">
        <f>'Machine States'!$I269</f>
        <v>0</v>
      </c>
      <c r="BP269" s="6">
        <f>'Machine States'!$J269</f>
        <v>0</v>
      </c>
      <c r="BQ269" s="6">
        <f>'Machine States'!$K269</f>
        <v>0</v>
      </c>
    </row>
    <row r="270" spans="54:69">
      <c r="BB270" s="6" t="s">
        <v>500</v>
      </c>
      <c r="BC270" s="10" t="s">
        <v>121</v>
      </c>
      <c r="BD270" s="6" t="s">
        <v>461</v>
      </c>
      <c r="BE270" s="10" t="s">
        <v>164</v>
      </c>
      <c r="BF270" s="59">
        <v>4.5</v>
      </c>
      <c r="BG270" s="6" t="s">
        <v>296</v>
      </c>
      <c r="BI270" s="6">
        <f>'Machine States'!$C270</f>
        <v>0</v>
      </c>
      <c r="BJ270" s="6">
        <f>'Machine States'!$D270</f>
        <v>0</v>
      </c>
      <c r="BK270" s="6">
        <f>'Machine States'!$E270</f>
        <v>0</v>
      </c>
      <c r="BL270" s="6">
        <f>'Machine States'!$F270</f>
        <v>0</v>
      </c>
      <c r="BM270" s="6">
        <f>'Machine States'!$G270</f>
        <v>0</v>
      </c>
      <c r="BN270" s="6">
        <f>'Machine States'!$H270</f>
        <v>0</v>
      </c>
      <c r="BO270" s="6">
        <f>'Machine States'!$I270</f>
        <v>0</v>
      </c>
      <c r="BP270" s="6">
        <f>'Machine States'!$J270</f>
        <v>0</v>
      </c>
      <c r="BQ270" s="6">
        <f>'Machine States'!$K270</f>
        <v>0</v>
      </c>
    </row>
    <row r="271" spans="54:69">
      <c r="BB271" s="6" t="s">
        <v>501</v>
      </c>
      <c r="BC271" s="10" t="s">
        <v>121</v>
      </c>
      <c r="BD271" s="6" t="s">
        <v>461</v>
      </c>
      <c r="BE271" s="10" t="s">
        <v>164</v>
      </c>
      <c r="BF271" s="59">
        <v>5</v>
      </c>
      <c r="BG271" s="6" t="s">
        <v>299</v>
      </c>
      <c r="BI271" s="6">
        <f>'Machine States'!$C271</f>
        <v>0</v>
      </c>
      <c r="BJ271" s="6">
        <f>'Machine States'!$D271</f>
        <v>0</v>
      </c>
      <c r="BK271" s="6">
        <f>'Machine States'!$E271</f>
        <v>0</v>
      </c>
      <c r="BL271" s="6">
        <f>'Machine States'!$F271</f>
        <v>0</v>
      </c>
      <c r="BM271" s="6">
        <f>'Machine States'!$G271</f>
        <v>0</v>
      </c>
      <c r="BN271" s="6">
        <f>'Machine States'!$H271</f>
        <v>0</v>
      </c>
      <c r="BO271" s="6">
        <f>'Machine States'!$I271</f>
        <v>0</v>
      </c>
      <c r="BP271" s="6">
        <f>'Machine States'!$J271</f>
        <v>0</v>
      </c>
      <c r="BQ271" s="6">
        <f>'Machine States'!$K271</f>
        <v>0</v>
      </c>
    </row>
    <row r="272" spans="54:69">
      <c r="BB272" s="6" t="s">
        <v>502</v>
      </c>
      <c r="BC272" s="10" t="s">
        <v>121</v>
      </c>
      <c r="BD272" s="6" t="s">
        <v>461</v>
      </c>
      <c r="BE272" s="10" t="s">
        <v>164</v>
      </c>
      <c r="BF272" s="59">
        <v>5.5</v>
      </c>
      <c r="BG272" s="6" t="s">
        <v>299</v>
      </c>
      <c r="BI272" s="6">
        <f>'Machine States'!$C272</f>
        <v>0</v>
      </c>
      <c r="BJ272" s="6">
        <f>'Machine States'!$D272</f>
        <v>0</v>
      </c>
      <c r="BK272" s="6">
        <f>'Machine States'!$E272</f>
        <v>0</v>
      </c>
      <c r="BL272" s="6">
        <f>'Machine States'!$F272</f>
        <v>0</v>
      </c>
      <c r="BM272" s="6">
        <f>'Machine States'!$G272</f>
        <v>0</v>
      </c>
      <c r="BN272" s="6">
        <f>'Machine States'!$H272</f>
        <v>0</v>
      </c>
      <c r="BO272" s="6">
        <f>'Machine States'!$I272</f>
        <v>0</v>
      </c>
      <c r="BP272" s="6">
        <f>'Machine States'!$J272</f>
        <v>0</v>
      </c>
      <c r="BQ272" s="6">
        <f>'Machine States'!$K272</f>
        <v>0</v>
      </c>
    </row>
    <row r="273" spans="54:69">
      <c r="BB273" s="6" t="s">
        <v>503</v>
      </c>
      <c r="BC273" s="10" t="s">
        <v>121</v>
      </c>
      <c r="BD273" s="6" t="s">
        <v>461</v>
      </c>
      <c r="BE273" s="10" t="s">
        <v>164</v>
      </c>
      <c r="BF273" s="59">
        <v>6</v>
      </c>
      <c r="BG273" s="6" t="s">
        <v>302</v>
      </c>
      <c r="BI273" s="6">
        <f>'Machine States'!$C273</f>
        <v>0</v>
      </c>
      <c r="BJ273" s="6">
        <f>'Machine States'!$D273</f>
        <v>0</v>
      </c>
      <c r="BK273" s="6">
        <f>'Machine States'!$E273</f>
        <v>0</v>
      </c>
      <c r="BL273" s="6">
        <f>'Machine States'!$F273</f>
        <v>0</v>
      </c>
      <c r="BM273" s="6">
        <f>'Machine States'!$G273</f>
        <v>0</v>
      </c>
      <c r="BN273" s="6">
        <f>'Machine States'!$H273</f>
        <v>0</v>
      </c>
      <c r="BO273" s="6">
        <f>'Machine States'!$I273</f>
        <v>0</v>
      </c>
      <c r="BP273" s="6">
        <f>'Machine States'!$J273</f>
        <v>0</v>
      </c>
      <c r="BQ273" s="6">
        <f>'Machine States'!$K273</f>
        <v>0</v>
      </c>
    </row>
    <row r="274" spans="54:69">
      <c r="BB274" s="6" t="s">
        <v>504</v>
      </c>
      <c r="BC274" s="10" t="s">
        <v>121</v>
      </c>
      <c r="BD274" s="6" t="s">
        <v>461</v>
      </c>
      <c r="BE274" s="10" t="s">
        <v>164</v>
      </c>
      <c r="BF274" s="59">
        <v>6.5</v>
      </c>
      <c r="BG274" s="6" t="s">
        <v>302</v>
      </c>
      <c r="BI274" s="6">
        <f>'Machine States'!$C274</f>
        <v>0</v>
      </c>
      <c r="BJ274" s="6">
        <f>'Machine States'!$D274</f>
        <v>0</v>
      </c>
      <c r="BK274" s="6">
        <f>'Machine States'!$E274</f>
        <v>0</v>
      </c>
      <c r="BL274" s="6">
        <f>'Machine States'!$F274</f>
        <v>0</v>
      </c>
      <c r="BM274" s="6">
        <f>'Machine States'!$G274</f>
        <v>0</v>
      </c>
      <c r="BN274" s="6">
        <f>'Machine States'!$H274</f>
        <v>0</v>
      </c>
      <c r="BO274" s="6">
        <f>'Machine States'!$I274</f>
        <v>0</v>
      </c>
      <c r="BP274" s="6">
        <f>'Machine States'!$J274</f>
        <v>0</v>
      </c>
      <c r="BQ274" s="6">
        <f>'Machine States'!$K274</f>
        <v>0</v>
      </c>
    </row>
    <row r="275" spans="54:69">
      <c r="BB275" s="6" t="s">
        <v>505</v>
      </c>
      <c r="BC275" s="10" t="s">
        <v>121</v>
      </c>
      <c r="BD275" s="6" t="s">
        <v>461</v>
      </c>
      <c r="BE275" s="10" t="s">
        <v>164</v>
      </c>
      <c r="BF275" s="59">
        <v>7</v>
      </c>
      <c r="BG275" s="6" t="s">
        <v>305</v>
      </c>
      <c r="BI275" s="6">
        <f>'Machine States'!$C275</f>
        <v>0</v>
      </c>
      <c r="BJ275" s="6">
        <f>'Machine States'!$D275</f>
        <v>0</v>
      </c>
      <c r="BK275" s="6">
        <f>'Machine States'!$E275</f>
        <v>0</v>
      </c>
      <c r="BL275" s="6">
        <f>'Machine States'!$F275</f>
        <v>0</v>
      </c>
      <c r="BM275" s="6">
        <f>'Machine States'!$G275</f>
        <v>0</v>
      </c>
      <c r="BN275" s="6">
        <f>'Machine States'!$H275</f>
        <v>0</v>
      </c>
      <c r="BO275" s="6">
        <f>'Machine States'!$I275</f>
        <v>0</v>
      </c>
      <c r="BP275" s="6">
        <f>'Machine States'!$J275</f>
        <v>0</v>
      </c>
      <c r="BQ275" s="6">
        <f>'Machine States'!$K275</f>
        <v>0</v>
      </c>
    </row>
    <row r="276" spans="54:69">
      <c r="BB276" s="6" t="s">
        <v>506</v>
      </c>
      <c r="BC276" s="10" t="s">
        <v>121</v>
      </c>
      <c r="BD276" s="6" t="s">
        <v>461</v>
      </c>
      <c r="BE276" s="10" t="s">
        <v>164</v>
      </c>
      <c r="BF276" s="59">
        <v>7.5</v>
      </c>
      <c r="BG276" s="6" t="s">
        <v>305</v>
      </c>
      <c r="BI276" s="6">
        <f>'Machine States'!$C276</f>
        <v>0</v>
      </c>
      <c r="BJ276" s="6">
        <f>'Machine States'!$D276</f>
        <v>0</v>
      </c>
      <c r="BK276" s="6">
        <f>'Machine States'!$E276</f>
        <v>0</v>
      </c>
      <c r="BL276" s="6">
        <f>'Machine States'!$F276</f>
        <v>0</v>
      </c>
      <c r="BM276" s="6">
        <f>'Machine States'!$G276</f>
        <v>0</v>
      </c>
      <c r="BN276" s="6">
        <f>'Machine States'!$H276</f>
        <v>0</v>
      </c>
      <c r="BO276" s="6">
        <f>'Machine States'!$I276</f>
        <v>0</v>
      </c>
      <c r="BP276" s="6">
        <f>'Machine States'!$J276</f>
        <v>0</v>
      </c>
      <c r="BQ276" s="6">
        <f>'Machine States'!$K276</f>
        <v>0</v>
      </c>
    </row>
    <row r="277" spans="54:69">
      <c r="BB277" s="6" t="s">
        <v>507</v>
      </c>
      <c r="BC277" s="10" t="s">
        <v>121</v>
      </c>
      <c r="BD277" s="6" t="s">
        <v>461</v>
      </c>
      <c r="BE277" s="10" t="s">
        <v>164</v>
      </c>
      <c r="BF277" s="59">
        <v>8</v>
      </c>
      <c r="BG277" s="6" t="s">
        <v>184</v>
      </c>
      <c r="BI277" s="6">
        <f>'Machine States'!$C277</f>
        <v>0</v>
      </c>
      <c r="BJ277" s="6">
        <f>'Machine States'!$D277</f>
        <v>0</v>
      </c>
      <c r="BK277" s="6">
        <f>'Machine States'!$E277</f>
        <v>0</v>
      </c>
      <c r="BL277" s="6">
        <f>'Machine States'!$F277</f>
        <v>0</v>
      </c>
      <c r="BM277" s="6">
        <f>'Machine States'!$G277</f>
        <v>0</v>
      </c>
      <c r="BN277" s="6">
        <f>'Machine States'!$H277</f>
        <v>0</v>
      </c>
      <c r="BO277" s="6">
        <f>'Machine States'!$I277</f>
        <v>0</v>
      </c>
      <c r="BP277" s="6">
        <f>'Machine States'!$J277</f>
        <v>0</v>
      </c>
      <c r="BQ277" s="6">
        <f>'Machine States'!$K277</f>
        <v>0</v>
      </c>
    </row>
    <row r="278" spans="54:69">
      <c r="BB278" s="6" t="s">
        <v>508</v>
      </c>
      <c r="BC278" s="10" t="s">
        <v>121</v>
      </c>
      <c r="BD278" s="6" t="s">
        <v>461</v>
      </c>
      <c r="BE278" s="10" t="s">
        <v>164</v>
      </c>
      <c r="BF278" s="59">
        <v>8.5</v>
      </c>
      <c r="BG278" s="6" t="s">
        <v>184</v>
      </c>
      <c r="BI278" s="6">
        <f>'Machine States'!$C278</f>
        <v>0</v>
      </c>
      <c r="BJ278" s="6">
        <f>'Machine States'!$D278</f>
        <v>0</v>
      </c>
      <c r="BK278" s="6">
        <f>'Machine States'!$E278</f>
        <v>0</v>
      </c>
      <c r="BL278" s="6">
        <f>'Machine States'!$F278</f>
        <v>0</v>
      </c>
      <c r="BM278" s="6">
        <f>'Machine States'!$G278</f>
        <v>0</v>
      </c>
      <c r="BN278" s="6">
        <f>'Machine States'!$H278</f>
        <v>0</v>
      </c>
      <c r="BO278" s="6">
        <f>'Machine States'!$I278</f>
        <v>0</v>
      </c>
      <c r="BP278" s="6">
        <f>'Machine States'!$J278</f>
        <v>0</v>
      </c>
      <c r="BQ278" s="6">
        <f>'Machine States'!$K278</f>
        <v>0</v>
      </c>
    </row>
    <row r="279" spans="54:69">
      <c r="BB279" s="6" t="s">
        <v>509</v>
      </c>
      <c r="BC279" s="10" t="s">
        <v>121</v>
      </c>
      <c r="BD279" s="6" t="s">
        <v>461</v>
      </c>
      <c r="BE279" s="10" t="s">
        <v>164</v>
      </c>
      <c r="BF279" s="59">
        <v>9</v>
      </c>
      <c r="BG279" s="6" t="s">
        <v>185</v>
      </c>
      <c r="BI279" s="6">
        <f>'Machine States'!$C279</f>
        <v>0</v>
      </c>
      <c r="BJ279" s="6">
        <f>'Machine States'!$D279</f>
        <v>0</v>
      </c>
      <c r="BK279" s="6">
        <f>'Machine States'!$E279</f>
        <v>0</v>
      </c>
      <c r="BL279" s="6">
        <f>'Machine States'!$F279</f>
        <v>0</v>
      </c>
      <c r="BM279" s="6">
        <f>'Machine States'!$G279</f>
        <v>0</v>
      </c>
      <c r="BN279" s="6">
        <f>'Machine States'!$H279</f>
        <v>0</v>
      </c>
      <c r="BO279" s="6">
        <f>'Machine States'!$I279</f>
        <v>0</v>
      </c>
      <c r="BP279" s="6">
        <f>'Machine States'!$J279</f>
        <v>0</v>
      </c>
      <c r="BQ279" s="6">
        <f>'Machine States'!$K279</f>
        <v>0</v>
      </c>
    </row>
    <row r="280" spans="54:69">
      <c r="BB280" s="6" t="s">
        <v>510</v>
      </c>
      <c r="BC280" s="10" t="s">
        <v>121</v>
      </c>
      <c r="BD280" s="6" t="s">
        <v>461</v>
      </c>
      <c r="BE280" s="10" t="s">
        <v>164</v>
      </c>
      <c r="BF280" s="59">
        <v>9.5</v>
      </c>
      <c r="BG280" s="6" t="s">
        <v>185</v>
      </c>
      <c r="BI280" s="6">
        <f>'Machine States'!$C280</f>
        <v>0</v>
      </c>
      <c r="BJ280" s="6">
        <f>'Machine States'!$D280</f>
        <v>0</v>
      </c>
      <c r="BK280" s="6">
        <f>'Machine States'!$E280</f>
        <v>0</v>
      </c>
      <c r="BL280" s="6">
        <f>'Machine States'!$F280</f>
        <v>0</v>
      </c>
      <c r="BM280" s="6">
        <f>'Machine States'!$G280</f>
        <v>0</v>
      </c>
      <c r="BN280" s="6">
        <f>'Machine States'!$H280</f>
        <v>0</v>
      </c>
      <c r="BO280" s="6">
        <f>'Machine States'!$I280</f>
        <v>0</v>
      </c>
      <c r="BP280" s="6">
        <f>'Machine States'!$J280</f>
        <v>0</v>
      </c>
      <c r="BQ280" s="6">
        <f>'Machine States'!$K280</f>
        <v>0</v>
      </c>
    </row>
    <row r="281" spans="54:69">
      <c r="BB281" s="6" t="s">
        <v>511</v>
      </c>
      <c r="BC281" s="10" t="s">
        <v>121</v>
      </c>
      <c r="BD281" s="6" t="s">
        <v>461</v>
      </c>
      <c r="BE281" s="10" t="s">
        <v>164</v>
      </c>
      <c r="BF281" s="59">
        <v>10</v>
      </c>
      <c r="BG281" s="6" t="s">
        <v>309</v>
      </c>
      <c r="BI281" s="6">
        <f>'Machine States'!$C281</f>
        <v>0</v>
      </c>
      <c r="BJ281" s="6">
        <f>'Machine States'!$D281</f>
        <v>0</v>
      </c>
      <c r="BK281" s="6">
        <f>'Machine States'!$E281</f>
        <v>0</v>
      </c>
      <c r="BL281" s="6">
        <f>'Machine States'!$F281</f>
        <v>0</v>
      </c>
      <c r="BM281" s="6">
        <f>'Machine States'!$G281</f>
        <v>0</v>
      </c>
      <c r="BN281" s="6">
        <f>'Machine States'!$H281</f>
        <v>0</v>
      </c>
      <c r="BO281" s="6">
        <f>'Machine States'!$I281</f>
        <v>0</v>
      </c>
      <c r="BP281" s="6">
        <f>'Machine States'!$J281</f>
        <v>0</v>
      </c>
      <c r="BQ281" s="6">
        <f>'Machine States'!$K281</f>
        <v>0</v>
      </c>
    </row>
    <row r="282" spans="54:69">
      <c r="BB282" s="6" t="s">
        <v>512</v>
      </c>
      <c r="BC282" s="10" t="s">
        <v>121</v>
      </c>
      <c r="BD282" s="6" t="s">
        <v>461</v>
      </c>
      <c r="BE282" s="10" t="s">
        <v>164</v>
      </c>
      <c r="BF282" s="59">
        <v>10.5</v>
      </c>
      <c r="BG282" s="6" t="s">
        <v>309</v>
      </c>
      <c r="BI282" s="6">
        <f>'Machine States'!$C282</f>
        <v>0</v>
      </c>
      <c r="BJ282" s="6">
        <f>'Machine States'!$D282</f>
        <v>0</v>
      </c>
      <c r="BK282" s="6">
        <f>'Machine States'!$E282</f>
        <v>0</v>
      </c>
      <c r="BL282" s="6">
        <f>'Machine States'!$F282</f>
        <v>0</v>
      </c>
      <c r="BM282" s="6">
        <f>'Machine States'!$G282</f>
        <v>0</v>
      </c>
      <c r="BN282" s="6">
        <f>'Machine States'!$H282</f>
        <v>0</v>
      </c>
      <c r="BO282" s="6">
        <f>'Machine States'!$I282</f>
        <v>0</v>
      </c>
      <c r="BP282" s="6">
        <f>'Machine States'!$J282</f>
        <v>0</v>
      </c>
      <c r="BQ282" s="6">
        <f>'Machine States'!$K282</f>
        <v>0</v>
      </c>
    </row>
    <row r="283" spans="54:69">
      <c r="BB283" s="6" t="s">
        <v>513</v>
      </c>
      <c r="BC283" s="10" t="s">
        <v>121</v>
      </c>
      <c r="BD283" s="6" t="s">
        <v>461</v>
      </c>
      <c r="BE283" s="10" t="s">
        <v>164</v>
      </c>
      <c r="BF283" s="59">
        <v>11</v>
      </c>
      <c r="BG283" s="6" t="s">
        <v>312</v>
      </c>
      <c r="BI283" s="6">
        <f>'Machine States'!$C283</f>
        <v>0</v>
      </c>
      <c r="BJ283" s="6">
        <f>'Machine States'!$D283</f>
        <v>0</v>
      </c>
      <c r="BK283" s="6">
        <f>'Machine States'!$E283</f>
        <v>0</v>
      </c>
      <c r="BL283" s="6">
        <f>'Machine States'!$F283</f>
        <v>0</v>
      </c>
      <c r="BM283" s="6">
        <f>'Machine States'!$G283</f>
        <v>0</v>
      </c>
      <c r="BN283" s="6">
        <f>'Machine States'!$H283</f>
        <v>0</v>
      </c>
      <c r="BO283" s="6">
        <f>'Machine States'!$I283</f>
        <v>0</v>
      </c>
      <c r="BP283" s="6">
        <f>'Machine States'!$J283</f>
        <v>0</v>
      </c>
      <c r="BQ283" s="6">
        <f>'Machine States'!$K283</f>
        <v>0</v>
      </c>
    </row>
    <row r="284" spans="54:69">
      <c r="BB284" s="6" t="s">
        <v>514</v>
      </c>
      <c r="BC284" s="10" t="s">
        <v>121</v>
      </c>
      <c r="BD284" s="6" t="s">
        <v>461</v>
      </c>
      <c r="BE284" s="10" t="s">
        <v>164</v>
      </c>
      <c r="BF284" s="59">
        <v>11.5</v>
      </c>
      <c r="BG284" s="6" t="s">
        <v>312</v>
      </c>
      <c r="BI284" s="6">
        <f>'Machine States'!$C284</f>
        <v>0</v>
      </c>
      <c r="BJ284" s="6">
        <f>'Machine States'!$D284</f>
        <v>0</v>
      </c>
      <c r="BK284" s="6">
        <f>'Machine States'!$E284</f>
        <v>0</v>
      </c>
      <c r="BL284" s="6">
        <f>'Machine States'!$F284</f>
        <v>0</v>
      </c>
      <c r="BM284" s="6">
        <f>'Machine States'!$G284</f>
        <v>0</v>
      </c>
      <c r="BN284" s="6">
        <f>'Machine States'!$H284</f>
        <v>0</v>
      </c>
      <c r="BO284" s="6">
        <f>'Machine States'!$I284</f>
        <v>0</v>
      </c>
      <c r="BP284" s="6">
        <f>'Machine States'!$J284</f>
        <v>0</v>
      </c>
      <c r="BQ284" s="6">
        <f>'Machine States'!$K284</f>
        <v>0</v>
      </c>
    </row>
    <row r="285" spans="54:69">
      <c r="BB285" s="6" t="s">
        <v>515</v>
      </c>
      <c r="BC285" s="10" t="s">
        <v>121</v>
      </c>
      <c r="BD285" s="6" t="s">
        <v>461</v>
      </c>
      <c r="BE285" s="10" t="s">
        <v>164</v>
      </c>
      <c r="BF285" s="59">
        <v>12</v>
      </c>
      <c r="BG285" s="6" t="s">
        <v>315</v>
      </c>
      <c r="BI285" s="6">
        <f>'Machine States'!$C285</f>
        <v>0</v>
      </c>
      <c r="BJ285" s="6">
        <f>'Machine States'!$D285</f>
        <v>0</v>
      </c>
      <c r="BK285" s="6">
        <f>'Machine States'!$E285</f>
        <v>0</v>
      </c>
      <c r="BL285" s="6">
        <f>'Machine States'!$F285</f>
        <v>0</v>
      </c>
      <c r="BM285" s="6">
        <f>'Machine States'!$G285</f>
        <v>0</v>
      </c>
      <c r="BN285" s="6">
        <f>'Machine States'!$H285</f>
        <v>0</v>
      </c>
      <c r="BO285" s="6">
        <f>'Machine States'!$I285</f>
        <v>0</v>
      </c>
      <c r="BP285" s="6">
        <f>'Machine States'!$J285</f>
        <v>0</v>
      </c>
      <c r="BQ285" s="6">
        <f>'Machine States'!$K285</f>
        <v>0</v>
      </c>
    </row>
    <row r="286" spans="54:69">
      <c r="BB286" s="6" t="s">
        <v>516</v>
      </c>
      <c r="BC286" s="10" t="s">
        <v>121</v>
      </c>
      <c r="BD286" s="6" t="s">
        <v>461</v>
      </c>
      <c r="BE286" s="10" t="s">
        <v>164</v>
      </c>
      <c r="BF286" s="59">
        <v>12.5</v>
      </c>
      <c r="BG286" s="6" t="s">
        <v>315</v>
      </c>
      <c r="BI286" s="6">
        <f>'Machine States'!$C286</f>
        <v>0</v>
      </c>
      <c r="BJ286" s="6">
        <f>'Machine States'!$D286</f>
        <v>0</v>
      </c>
      <c r="BK286" s="6">
        <f>'Machine States'!$E286</f>
        <v>0</v>
      </c>
      <c r="BL286" s="6">
        <f>'Machine States'!$F286</f>
        <v>0</v>
      </c>
      <c r="BM286" s="6">
        <f>'Machine States'!$G286</f>
        <v>0</v>
      </c>
      <c r="BN286" s="6">
        <f>'Machine States'!$H286</f>
        <v>0</v>
      </c>
      <c r="BO286" s="6">
        <f>'Machine States'!$I286</f>
        <v>0</v>
      </c>
      <c r="BP286" s="6">
        <f>'Machine States'!$J286</f>
        <v>0</v>
      </c>
      <c r="BQ286" s="6">
        <f>'Machine States'!$K286</f>
        <v>0</v>
      </c>
    </row>
    <row r="287" spans="54:69">
      <c r="BB287" s="6" t="s">
        <v>517</v>
      </c>
      <c r="BC287" s="10" t="s">
        <v>121</v>
      </c>
      <c r="BD287" s="6" t="s">
        <v>461</v>
      </c>
      <c r="BE287" s="10" t="s">
        <v>164</v>
      </c>
      <c r="BF287" s="59">
        <v>13</v>
      </c>
      <c r="BG287" s="6" t="s">
        <v>318</v>
      </c>
      <c r="BI287" s="6">
        <f>'Machine States'!$C287</f>
        <v>0</v>
      </c>
      <c r="BJ287" s="6">
        <f>'Machine States'!$D287</f>
        <v>0</v>
      </c>
      <c r="BK287" s="6">
        <f>'Machine States'!$E287</f>
        <v>0</v>
      </c>
      <c r="BL287" s="6">
        <f>'Machine States'!$F287</f>
        <v>0</v>
      </c>
      <c r="BM287" s="6">
        <f>'Machine States'!$G287</f>
        <v>0</v>
      </c>
      <c r="BN287" s="6">
        <f>'Machine States'!$H287</f>
        <v>0</v>
      </c>
      <c r="BO287" s="6">
        <f>'Machine States'!$I287</f>
        <v>0</v>
      </c>
      <c r="BP287" s="6">
        <f>'Machine States'!$J287</f>
        <v>0</v>
      </c>
      <c r="BQ287" s="6">
        <f>'Machine States'!$K287</f>
        <v>0</v>
      </c>
    </row>
    <row r="288" spans="54:69">
      <c r="BB288" s="6" t="s">
        <v>518</v>
      </c>
      <c r="BC288" s="10" t="s">
        <v>519</v>
      </c>
      <c r="BD288" s="6" t="s">
        <v>461</v>
      </c>
      <c r="BE288" s="10" t="s">
        <v>520</v>
      </c>
      <c r="BF288" s="59">
        <v>4</v>
      </c>
      <c r="BG288" s="6" t="s">
        <v>296</v>
      </c>
      <c r="BI288" s="6">
        <f>'Machine States'!$C288</f>
        <v>0</v>
      </c>
      <c r="BJ288" s="6">
        <f>'Machine States'!$D288</f>
        <v>0</v>
      </c>
      <c r="BK288" s="6">
        <f>'Machine States'!$E288</f>
        <v>0</v>
      </c>
      <c r="BL288" s="6">
        <f>'Machine States'!$F288</f>
        <v>0</v>
      </c>
      <c r="BM288" s="6">
        <f>'Machine States'!$G288</f>
        <v>0</v>
      </c>
      <c r="BN288" s="6">
        <f>'Machine States'!$H288</f>
        <v>0</v>
      </c>
      <c r="BO288" s="6">
        <f>'Machine States'!$I288</f>
        <v>0</v>
      </c>
      <c r="BP288" s="6">
        <f>'Machine States'!$J288</f>
        <v>0</v>
      </c>
      <c r="BQ288" s="6">
        <f>'Machine States'!$K288</f>
        <v>0</v>
      </c>
    </row>
    <row r="289" spans="54:69">
      <c r="BB289" s="6" t="s">
        <v>521</v>
      </c>
      <c r="BC289" s="10" t="s">
        <v>519</v>
      </c>
      <c r="BD289" s="6" t="s">
        <v>461</v>
      </c>
      <c r="BE289" s="10" t="s">
        <v>520</v>
      </c>
      <c r="BF289" s="59">
        <v>4.5</v>
      </c>
      <c r="BG289" s="6" t="s">
        <v>296</v>
      </c>
      <c r="BI289" s="6">
        <f>'Machine States'!$C289</f>
        <v>0</v>
      </c>
      <c r="BJ289" s="6">
        <f>'Machine States'!$D289</f>
        <v>0</v>
      </c>
      <c r="BK289" s="6">
        <f>'Machine States'!$E289</f>
        <v>0</v>
      </c>
      <c r="BL289" s="6">
        <f>'Machine States'!$F289</f>
        <v>0</v>
      </c>
      <c r="BM289" s="6">
        <f>'Machine States'!$G289</f>
        <v>0</v>
      </c>
      <c r="BN289" s="6">
        <f>'Machine States'!$H289</f>
        <v>0</v>
      </c>
      <c r="BO289" s="6">
        <f>'Machine States'!$I289</f>
        <v>0</v>
      </c>
      <c r="BP289" s="6">
        <f>'Machine States'!$J289</f>
        <v>0</v>
      </c>
      <c r="BQ289" s="6">
        <f>'Machine States'!$K289</f>
        <v>0</v>
      </c>
    </row>
    <row r="290" spans="54:69">
      <c r="BB290" s="6" t="s">
        <v>522</v>
      </c>
      <c r="BC290" s="10" t="s">
        <v>519</v>
      </c>
      <c r="BD290" s="6" t="s">
        <v>461</v>
      </c>
      <c r="BE290" s="10" t="s">
        <v>520</v>
      </c>
      <c r="BF290" s="59">
        <v>5</v>
      </c>
      <c r="BG290" s="6" t="s">
        <v>299</v>
      </c>
      <c r="BI290" s="6">
        <f>'Machine States'!$C290</f>
        <v>0</v>
      </c>
      <c r="BJ290" s="6">
        <f>'Machine States'!$D290</f>
        <v>0</v>
      </c>
      <c r="BK290" s="6">
        <f>'Machine States'!$E290</f>
        <v>0</v>
      </c>
      <c r="BL290" s="6">
        <f>'Machine States'!$F290</f>
        <v>0</v>
      </c>
      <c r="BM290" s="6">
        <f>'Machine States'!$G290</f>
        <v>0</v>
      </c>
      <c r="BN290" s="6">
        <f>'Machine States'!$H290</f>
        <v>0</v>
      </c>
      <c r="BO290" s="6">
        <f>'Machine States'!$I290</f>
        <v>0</v>
      </c>
      <c r="BP290" s="6">
        <f>'Machine States'!$J290</f>
        <v>0</v>
      </c>
      <c r="BQ290" s="6">
        <f>'Machine States'!$K290</f>
        <v>0</v>
      </c>
    </row>
    <row r="291" spans="54:69">
      <c r="BB291" s="6" t="s">
        <v>523</v>
      </c>
      <c r="BC291" s="10" t="s">
        <v>519</v>
      </c>
      <c r="BD291" s="6" t="s">
        <v>461</v>
      </c>
      <c r="BE291" s="10" t="s">
        <v>520</v>
      </c>
      <c r="BF291" s="59">
        <v>5.5</v>
      </c>
      <c r="BG291" s="6" t="s">
        <v>299</v>
      </c>
      <c r="BI291" s="6">
        <f>'Machine States'!$C291</f>
        <v>0</v>
      </c>
      <c r="BJ291" s="6">
        <f>'Machine States'!$D291</f>
        <v>0</v>
      </c>
      <c r="BK291" s="6">
        <f>'Machine States'!$E291</f>
        <v>0</v>
      </c>
      <c r="BL291" s="6">
        <f>'Machine States'!$F291</f>
        <v>0</v>
      </c>
      <c r="BM291" s="6">
        <f>'Machine States'!$G291</f>
        <v>0</v>
      </c>
      <c r="BN291" s="6">
        <f>'Machine States'!$H291</f>
        <v>0</v>
      </c>
      <c r="BO291" s="6">
        <f>'Machine States'!$I291</f>
        <v>0</v>
      </c>
      <c r="BP291" s="6">
        <f>'Machine States'!$J291</f>
        <v>0</v>
      </c>
      <c r="BQ291" s="6">
        <f>'Machine States'!$K291</f>
        <v>0</v>
      </c>
    </row>
    <row r="292" spans="54:69">
      <c r="BB292" s="6" t="s">
        <v>524</v>
      </c>
      <c r="BC292" s="10" t="s">
        <v>519</v>
      </c>
      <c r="BD292" s="6" t="s">
        <v>461</v>
      </c>
      <c r="BE292" s="10" t="s">
        <v>520</v>
      </c>
      <c r="BF292" s="59">
        <v>6</v>
      </c>
      <c r="BG292" s="6" t="s">
        <v>302</v>
      </c>
      <c r="BI292" s="6">
        <f>'Machine States'!$C292</f>
        <v>0</v>
      </c>
      <c r="BJ292" s="6">
        <f>'Machine States'!$D292</f>
        <v>0</v>
      </c>
      <c r="BK292" s="6">
        <f>'Machine States'!$E292</f>
        <v>0</v>
      </c>
      <c r="BL292" s="6">
        <f>'Machine States'!$F292</f>
        <v>0</v>
      </c>
      <c r="BM292" s="6">
        <f>'Machine States'!$G292</f>
        <v>0</v>
      </c>
      <c r="BN292" s="6">
        <f>'Machine States'!$H292</f>
        <v>0</v>
      </c>
      <c r="BO292" s="6">
        <f>'Machine States'!$I292</f>
        <v>0</v>
      </c>
      <c r="BP292" s="6">
        <f>'Machine States'!$J292</f>
        <v>0</v>
      </c>
      <c r="BQ292" s="6">
        <f>'Machine States'!$K292</f>
        <v>0</v>
      </c>
    </row>
    <row r="293" spans="54:69">
      <c r="BB293" s="6" t="s">
        <v>525</v>
      </c>
      <c r="BC293" s="10" t="s">
        <v>519</v>
      </c>
      <c r="BD293" s="6" t="s">
        <v>461</v>
      </c>
      <c r="BE293" s="10" t="s">
        <v>520</v>
      </c>
      <c r="BF293" s="59">
        <v>6.5</v>
      </c>
      <c r="BG293" s="6" t="s">
        <v>302</v>
      </c>
      <c r="BI293" s="6">
        <f>'Machine States'!$C293</f>
        <v>0</v>
      </c>
      <c r="BJ293" s="6">
        <f>'Machine States'!$D293</f>
        <v>0</v>
      </c>
      <c r="BK293" s="6">
        <f>'Machine States'!$E293</f>
        <v>0</v>
      </c>
      <c r="BL293" s="6">
        <f>'Machine States'!$F293</f>
        <v>0</v>
      </c>
      <c r="BM293" s="6">
        <f>'Machine States'!$G293</f>
        <v>0</v>
      </c>
      <c r="BN293" s="6">
        <f>'Machine States'!$H293</f>
        <v>0</v>
      </c>
      <c r="BO293" s="6">
        <f>'Machine States'!$I293</f>
        <v>0</v>
      </c>
      <c r="BP293" s="6">
        <f>'Machine States'!$J293</f>
        <v>0</v>
      </c>
      <c r="BQ293" s="6">
        <f>'Machine States'!$K293</f>
        <v>0</v>
      </c>
    </row>
    <row r="294" spans="54:69">
      <c r="BB294" s="6" t="s">
        <v>526</v>
      </c>
      <c r="BC294" s="10" t="s">
        <v>519</v>
      </c>
      <c r="BD294" s="6" t="s">
        <v>461</v>
      </c>
      <c r="BE294" s="10" t="s">
        <v>520</v>
      </c>
      <c r="BF294" s="59">
        <v>7</v>
      </c>
      <c r="BG294" s="6" t="s">
        <v>305</v>
      </c>
      <c r="BI294" s="6">
        <f>'Machine States'!$C294</f>
        <v>0</v>
      </c>
      <c r="BJ294" s="6">
        <f>'Machine States'!$D294</f>
        <v>0</v>
      </c>
      <c r="BK294" s="6">
        <f>'Machine States'!$E294</f>
        <v>0</v>
      </c>
      <c r="BL294" s="6">
        <f>'Machine States'!$F294</f>
        <v>0</v>
      </c>
      <c r="BM294" s="6">
        <f>'Machine States'!$G294</f>
        <v>0</v>
      </c>
      <c r="BN294" s="6">
        <f>'Machine States'!$H294</f>
        <v>0</v>
      </c>
      <c r="BO294" s="6">
        <f>'Machine States'!$I294</f>
        <v>0</v>
      </c>
      <c r="BP294" s="6">
        <f>'Machine States'!$J294</f>
        <v>0</v>
      </c>
      <c r="BQ294" s="6">
        <f>'Machine States'!$K294</f>
        <v>0</v>
      </c>
    </row>
    <row r="295" spans="54:69">
      <c r="BB295" s="6" t="s">
        <v>527</v>
      </c>
      <c r="BC295" s="10" t="s">
        <v>519</v>
      </c>
      <c r="BD295" s="6" t="s">
        <v>461</v>
      </c>
      <c r="BE295" s="10" t="s">
        <v>520</v>
      </c>
      <c r="BF295" s="59">
        <v>7.5</v>
      </c>
      <c r="BG295" s="6" t="s">
        <v>305</v>
      </c>
      <c r="BI295" s="6">
        <f>'Machine States'!$C295</f>
        <v>0</v>
      </c>
      <c r="BJ295" s="6">
        <f>'Machine States'!$D295</f>
        <v>0</v>
      </c>
      <c r="BK295" s="6">
        <f>'Machine States'!$E295</f>
        <v>0</v>
      </c>
      <c r="BL295" s="6">
        <f>'Machine States'!$F295</f>
        <v>0</v>
      </c>
      <c r="BM295" s="6">
        <f>'Machine States'!$G295</f>
        <v>0</v>
      </c>
      <c r="BN295" s="6">
        <f>'Machine States'!$H295</f>
        <v>0</v>
      </c>
      <c r="BO295" s="6">
        <f>'Machine States'!$I295</f>
        <v>0</v>
      </c>
      <c r="BP295" s="6">
        <f>'Machine States'!$J295</f>
        <v>0</v>
      </c>
      <c r="BQ295" s="6">
        <f>'Machine States'!$K295</f>
        <v>0</v>
      </c>
    </row>
    <row r="296" spans="54:69">
      <c r="BB296" s="6" t="s">
        <v>528</v>
      </c>
      <c r="BC296" s="10" t="s">
        <v>519</v>
      </c>
      <c r="BD296" s="6" t="s">
        <v>461</v>
      </c>
      <c r="BE296" s="10" t="s">
        <v>520</v>
      </c>
      <c r="BF296" s="59">
        <v>8</v>
      </c>
      <c r="BG296" s="6" t="s">
        <v>184</v>
      </c>
      <c r="BI296" s="6">
        <f>'Machine States'!$C296</f>
        <v>0</v>
      </c>
      <c r="BJ296" s="6">
        <f>'Machine States'!$D296</f>
        <v>0</v>
      </c>
      <c r="BK296" s="6">
        <f>'Machine States'!$E296</f>
        <v>0</v>
      </c>
      <c r="BL296" s="6">
        <f>'Machine States'!$F296</f>
        <v>0</v>
      </c>
      <c r="BM296" s="6">
        <f>'Machine States'!$G296</f>
        <v>0</v>
      </c>
      <c r="BN296" s="6">
        <f>'Machine States'!$H296</f>
        <v>0</v>
      </c>
      <c r="BO296" s="6">
        <f>'Machine States'!$I296</f>
        <v>0</v>
      </c>
      <c r="BP296" s="6">
        <f>'Machine States'!$J296</f>
        <v>0</v>
      </c>
      <c r="BQ296" s="6">
        <f>'Machine States'!$K296</f>
        <v>0</v>
      </c>
    </row>
    <row r="297" spans="54:69">
      <c r="BB297" s="6" t="s">
        <v>529</v>
      </c>
      <c r="BC297" s="10" t="s">
        <v>519</v>
      </c>
      <c r="BD297" s="6" t="s">
        <v>461</v>
      </c>
      <c r="BE297" s="10" t="s">
        <v>520</v>
      </c>
      <c r="BF297" s="59">
        <v>8.5</v>
      </c>
      <c r="BG297" s="6" t="s">
        <v>184</v>
      </c>
      <c r="BI297" s="6">
        <f>'Machine States'!$C297</f>
        <v>0</v>
      </c>
      <c r="BJ297" s="6">
        <f>'Machine States'!$D297</f>
        <v>0</v>
      </c>
      <c r="BK297" s="6">
        <f>'Machine States'!$E297</f>
        <v>0</v>
      </c>
      <c r="BL297" s="6">
        <f>'Machine States'!$F297</f>
        <v>0</v>
      </c>
      <c r="BM297" s="6">
        <f>'Machine States'!$G297</f>
        <v>0</v>
      </c>
      <c r="BN297" s="6">
        <f>'Machine States'!$H297</f>
        <v>0</v>
      </c>
      <c r="BO297" s="6">
        <f>'Machine States'!$I297</f>
        <v>0</v>
      </c>
      <c r="BP297" s="6">
        <f>'Machine States'!$J297</f>
        <v>0</v>
      </c>
      <c r="BQ297" s="6">
        <f>'Machine States'!$K297</f>
        <v>0</v>
      </c>
    </row>
    <row r="298" spans="54:69">
      <c r="BB298" s="6" t="s">
        <v>530</v>
      </c>
      <c r="BC298" s="10" t="s">
        <v>519</v>
      </c>
      <c r="BD298" s="6" t="s">
        <v>461</v>
      </c>
      <c r="BE298" s="10" t="s">
        <v>520</v>
      </c>
      <c r="BF298" s="59">
        <v>9</v>
      </c>
      <c r="BG298" s="6" t="s">
        <v>185</v>
      </c>
      <c r="BI298" s="6">
        <f>'Machine States'!$C298</f>
        <v>0</v>
      </c>
      <c r="BJ298" s="6">
        <f>'Machine States'!$D298</f>
        <v>0</v>
      </c>
      <c r="BK298" s="6">
        <f>'Machine States'!$E298</f>
        <v>0</v>
      </c>
      <c r="BL298" s="6">
        <f>'Machine States'!$F298</f>
        <v>0</v>
      </c>
      <c r="BM298" s="6">
        <f>'Machine States'!$G298</f>
        <v>0</v>
      </c>
      <c r="BN298" s="6">
        <f>'Machine States'!$H298</f>
        <v>0</v>
      </c>
      <c r="BO298" s="6">
        <f>'Machine States'!$I298</f>
        <v>0</v>
      </c>
      <c r="BP298" s="6">
        <f>'Machine States'!$J298</f>
        <v>0</v>
      </c>
      <c r="BQ298" s="6">
        <f>'Machine States'!$K298</f>
        <v>0</v>
      </c>
    </row>
    <row r="299" spans="54:69">
      <c r="BB299" s="6" t="s">
        <v>531</v>
      </c>
      <c r="BC299" s="10" t="s">
        <v>519</v>
      </c>
      <c r="BD299" s="6" t="s">
        <v>461</v>
      </c>
      <c r="BE299" s="10" t="s">
        <v>520</v>
      </c>
      <c r="BF299" s="59">
        <v>9.5</v>
      </c>
      <c r="BG299" s="6" t="s">
        <v>185</v>
      </c>
      <c r="BI299" s="6">
        <f>'Machine States'!$C299</f>
        <v>0</v>
      </c>
      <c r="BJ299" s="6">
        <f>'Machine States'!$D299</f>
        <v>0</v>
      </c>
      <c r="BK299" s="6">
        <f>'Machine States'!$E299</f>
        <v>0</v>
      </c>
      <c r="BL299" s="6">
        <f>'Machine States'!$F299</f>
        <v>0</v>
      </c>
      <c r="BM299" s="6">
        <f>'Machine States'!$G299</f>
        <v>0</v>
      </c>
      <c r="BN299" s="6">
        <f>'Machine States'!$H299</f>
        <v>0</v>
      </c>
      <c r="BO299" s="6">
        <f>'Machine States'!$I299</f>
        <v>0</v>
      </c>
      <c r="BP299" s="6">
        <f>'Machine States'!$J299</f>
        <v>0</v>
      </c>
      <c r="BQ299" s="6">
        <f>'Machine States'!$K299</f>
        <v>0</v>
      </c>
    </row>
    <row r="300" spans="54:69">
      <c r="BB300" s="6" t="s">
        <v>532</v>
      </c>
      <c r="BC300" s="10" t="s">
        <v>519</v>
      </c>
      <c r="BD300" s="6" t="s">
        <v>461</v>
      </c>
      <c r="BE300" s="10" t="s">
        <v>520</v>
      </c>
      <c r="BF300" s="59">
        <v>10</v>
      </c>
      <c r="BG300" s="6" t="s">
        <v>309</v>
      </c>
      <c r="BI300" s="6">
        <f>'Machine States'!$C300</f>
        <v>0</v>
      </c>
      <c r="BJ300" s="6">
        <f>'Machine States'!$D300</f>
        <v>0</v>
      </c>
      <c r="BK300" s="6">
        <f>'Machine States'!$E300</f>
        <v>0</v>
      </c>
      <c r="BL300" s="6">
        <f>'Machine States'!$F300</f>
        <v>0</v>
      </c>
      <c r="BM300" s="6">
        <f>'Machine States'!$G300</f>
        <v>0</v>
      </c>
      <c r="BN300" s="6">
        <f>'Machine States'!$H300</f>
        <v>0</v>
      </c>
      <c r="BO300" s="6">
        <f>'Machine States'!$I300</f>
        <v>0</v>
      </c>
      <c r="BP300" s="6">
        <f>'Machine States'!$J300</f>
        <v>0</v>
      </c>
      <c r="BQ300" s="6">
        <f>'Machine States'!$K300</f>
        <v>0</v>
      </c>
    </row>
    <row r="301" spans="54:69">
      <c r="BB301" s="6" t="s">
        <v>533</v>
      </c>
      <c r="BC301" s="10" t="s">
        <v>519</v>
      </c>
      <c r="BD301" s="6" t="s">
        <v>461</v>
      </c>
      <c r="BE301" s="10" t="s">
        <v>520</v>
      </c>
      <c r="BF301" s="59">
        <v>10.5</v>
      </c>
      <c r="BG301" s="6" t="s">
        <v>309</v>
      </c>
      <c r="BI301" s="6">
        <f>'Machine States'!$C301</f>
        <v>0</v>
      </c>
      <c r="BJ301" s="6">
        <f>'Machine States'!$D301</f>
        <v>0</v>
      </c>
      <c r="BK301" s="6">
        <f>'Machine States'!$E301</f>
        <v>0</v>
      </c>
      <c r="BL301" s="6">
        <f>'Machine States'!$F301</f>
        <v>0</v>
      </c>
      <c r="BM301" s="6">
        <f>'Machine States'!$G301</f>
        <v>0</v>
      </c>
      <c r="BN301" s="6">
        <f>'Machine States'!$H301</f>
        <v>0</v>
      </c>
      <c r="BO301" s="6">
        <f>'Machine States'!$I301</f>
        <v>0</v>
      </c>
      <c r="BP301" s="6">
        <f>'Machine States'!$J301</f>
        <v>0</v>
      </c>
      <c r="BQ301" s="6">
        <f>'Machine States'!$K301</f>
        <v>0</v>
      </c>
    </row>
    <row r="302" spans="54:69">
      <c r="BB302" s="6" t="s">
        <v>534</v>
      </c>
      <c r="BC302" s="10" t="s">
        <v>519</v>
      </c>
      <c r="BD302" s="6" t="s">
        <v>461</v>
      </c>
      <c r="BE302" s="10" t="s">
        <v>520</v>
      </c>
      <c r="BF302" s="59">
        <v>11</v>
      </c>
      <c r="BG302" s="6" t="s">
        <v>312</v>
      </c>
      <c r="BI302" s="6">
        <f>'Machine States'!$C302</f>
        <v>0</v>
      </c>
      <c r="BJ302" s="6">
        <f>'Machine States'!$D302</f>
        <v>0</v>
      </c>
      <c r="BK302" s="6">
        <f>'Machine States'!$E302</f>
        <v>0</v>
      </c>
      <c r="BL302" s="6">
        <f>'Machine States'!$F302</f>
        <v>0</v>
      </c>
      <c r="BM302" s="6">
        <f>'Machine States'!$G302</f>
        <v>0</v>
      </c>
      <c r="BN302" s="6">
        <f>'Machine States'!$H302</f>
        <v>0</v>
      </c>
      <c r="BO302" s="6">
        <f>'Machine States'!$I302</f>
        <v>0</v>
      </c>
      <c r="BP302" s="6">
        <f>'Machine States'!$J302</f>
        <v>0</v>
      </c>
      <c r="BQ302" s="6">
        <f>'Machine States'!$K302</f>
        <v>0</v>
      </c>
    </row>
    <row r="303" spans="54:69">
      <c r="BB303" s="6" t="s">
        <v>535</v>
      </c>
      <c r="BC303" s="10" t="s">
        <v>519</v>
      </c>
      <c r="BD303" s="6" t="s">
        <v>461</v>
      </c>
      <c r="BE303" s="10" t="s">
        <v>520</v>
      </c>
      <c r="BF303" s="59">
        <v>11.5</v>
      </c>
      <c r="BG303" s="6" t="s">
        <v>312</v>
      </c>
      <c r="BI303" s="6">
        <f>'Machine States'!$C303</f>
        <v>0</v>
      </c>
      <c r="BJ303" s="6">
        <f>'Machine States'!$D303</f>
        <v>0</v>
      </c>
      <c r="BK303" s="6">
        <f>'Machine States'!$E303</f>
        <v>0</v>
      </c>
      <c r="BL303" s="6">
        <f>'Machine States'!$F303</f>
        <v>0</v>
      </c>
      <c r="BM303" s="6">
        <f>'Machine States'!$G303</f>
        <v>0</v>
      </c>
      <c r="BN303" s="6">
        <f>'Machine States'!$H303</f>
        <v>0</v>
      </c>
      <c r="BO303" s="6">
        <f>'Machine States'!$I303</f>
        <v>0</v>
      </c>
      <c r="BP303" s="6">
        <f>'Machine States'!$J303</f>
        <v>0</v>
      </c>
      <c r="BQ303" s="6">
        <f>'Machine States'!$K303</f>
        <v>0</v>
      </c>
    </row>
    <row r="304" spans="54:69">
      <c r="BB304" s="6" t="s">
        <v>536</v>
      </c>
      <c r="BC304" s="10" t="s">
        <v>519</v>
      </c>
      <c r="BD304" s="6" t="s">
        <v>461</v>
      </c>
      <c r="BE304" s="10" t="s">
        <v>520</v>
      </c>
      <c r="BF304" s="59">
        <v>12</v>
      </c>
      <c r="BG304" s="6" t="s">
        <v>315</v>
      </c>
      <c r="BI304" s="6">
        <f>'Machine States'!$C304</f>
        <v>0</v>
      </c>
      <c r="BJ304" s="6">
        <f>'Machine States'!$D304</f>
        <v>0</v>
      </c>
      <c r="BK304" s="6">
        <f>'Machine States'!$E304</f>
        <v>0</v>
      </c>
      <c r="BL304" s="6">
        <f>'Machine States'!$F304</f>
        <v>0</v>
      </c>
      <c r="BM304" s="6">
        <f>'Machine States'!$G304</f>
        <v>0</v>
      </c>
      <c r="BN304" s="6">
        <f>'Machine States'!$H304</f>
        <v>0</v>
      </c>
      <c r="BO304" s="6">
        <f>'Machine States'!$I304</f>
        <v>0</v>
      </c>
      <c r="BP304" s="6">
        <f>'Machine States'!$J304</f>
        <v>0</v>
      </c>
      <c r="BQ304" s="6">
        <f>'Machine States'!$K304</f>
        <v>0</v>
      </c>
    </row>
    <row r="305" spans="54:69">
      <c r="BB305" s="6" t="s">
        <v>537</v>
      </c>
      <c r="BC305" s="10" t="s">
        <v>519</v>
      </c>
      <c r="BD305" s="6" t="s">
        <v>461</v>
      </c>
      <c r="BE305" s="10" t="s">
        <v>520</v>
      </c>
      <c r="BF305" s="59">
        <v>12.5</v>
      </c>
      <c r="BG305" s="6" t="s">
        <v>315</v>
      </c>
      <c r="BI305" s="6">
        <f>'Machine States'!$C305</f>
        <v>0</v>
      </c>
      <c r="BJ305" s="6">
        <f>'Machine States'!$D305</f>
        <v>0</v>
      </c>
      <c r="BK305" s="6">
        <f>'Machine States'!$E305</f>
        <v>0</v>
      </c>
      <c r="BL305" s="6">
        <f>'Machine States'!$F305</f>
        <v>0</v>
      </c>
      <c r="BM305" s="6">
        <f>'Machine States'!$G305</f>
        <v>0</v>
      </c>
      <c r="BN305" s="6">
        <f>'Machine States'!$H305</f>
        <v>0</v>
      </c>
      <c r="BO305" s="6">
        <f>'Machine States'!$I305</f>
        <v>0</v>
      </c>
      <c r="BP305" s="6">
        <f>'Machine States'!$J305</f>
        <v>0</v>
      </c>
      <c r="BQ305" s="6">
        <f>'Machine States'!$K305</f>
        <v>0</v>
      </c>
    </row>
    <row r="306" spans="54:69">
      <c r="BB306" s="6" t="s">
        <v>538</v>
      </c>
      <c r="BC306" s="10" t="s">
        <v>519</v>
      </c>
      <c r="BD306" s="6" t="s">
        <v>461</v>
      </c>
      <c r="BE306" s="10" t="s">
        <v>520</v>
      </c>
      <c r="BF306" s="59">
        <v>13</v>
      </c>
      <c r="BG306" s="6" t="s">
        <v>318</v>
      </c>
      <c r="BI306" s="6">
        <f>'Machine States'!$C306</f>
        <v>0</v>
      </c>
      <c r="BJ306" s="6">
        <f>'Machine States'!$D306</f>
        <v>0</v>
      </c>
      <c r="BK306" s="6">
        <f>'Machine States'!$E306</f>
        <v>0</v>
      </c>
      <c r="BL306" s="6">
        <f>'Machine States'!$F306</f>
        <v>0</v>
      </c>
      <c r="BM306" s="6">
        <f>'Machine States'!$G306</f>
        <v>0</v>
      </c>
      <c r="BN306" s="6">
        <f>'Machine States'!$H306</f>
        <v>0</v>
      </c>
      <c r="BO306" s="6">
        <f>'Machine States'!$I306</f>
        <v>0</v>
      </c>
      <c r="BP306" s="6">
        <f>'Machine States'!$J306</f>
        <v>0</v>
      </c>
      <c r="BQ306" s="6">
        <f>'Machine States'!$K306</f>
        <v>0</v>
      </c>
    </row>
    <row r="307" spans="54:69">
      <c r="BB307" s="6" t="s">
        <v>539</v>
      </c>
      <c r="BC307" s="10" t="s">
        <v>123</v>
      </c>
      <c r="BD307" s="6" t="s">
        <v>461</v>
      </c>
      <c r="BE307" s="10" t="s">
        <v>358</v>
      </c>
      <c r="BF307" s="59">
        <v>4</v>
      </c>
      <c r="BG307" s="6" t="s">
        <v>296</v>
      </c>
      <c r="BI307" s="6">
        <f>'Machine States'!$C307</f>
        <v>0</v>
      </c>
      <c r="BJ307" s="6">
        <f>'Machine States'!$D307</f>
        <v>0</v>
      </c>
      <c r="BK307" s="6">
        <f>'Machine States'!$E307</f>
        <v>0</v>
      </c>
      <c r="BL307" s="6">
        <f>'Machine States'!$F307</f>
        <v>0</v>
      </c>
      <c r="BM307" s="6">
        <f>'Machine States'!$G307</f>
        <v>0</v>
      </c>
      <c r="BN307" s="6">
        <f>'Machine States'!$H307</f>
        <v>0</v>
      </c>
      <c r="BO307" s="6">
        <f>'Machine States'!$I307</f>
        <v>0</v>
      </c>
      <c r="BP307" s="6">
        <f>'Machine States'!$J307</f>
        <v>0</v>
      </c>
      <c r="BQ307" s="6">
        <f>'Machine States'!$K307</f>
        <v>0</v>
      </c>
    </row>
    <row r="308" spans="54:69">
      <c r="BB308" s="6" t="s">
        <v>540</v>
      </c>
      <c r="BC308" s="10" t="s">
        <v>123</v>
      </c>
      <c r="BD308" s="6" t="s">
        <v>461</v>
      </c>
      <c r="BE308" s="10" t="s">
        <v>358</v>
      </c>
      <c r="BF308" s="59">
        <v>4.5</v>
      </c>
      <c r="BG308" s="6" t="s">
        <v>296</v>
      </c>
      <c r="BI308" s="6">
        <f>'Machine States'!$C308</f>
        <v>0</v>
      </c>
      <c r="BJ308" s="6">
        <f>'Machine States'!$D308</f>
        <v>0</v>
      </c>
      <c r="BK308" s="6">
        <f>'Machine States'!$E308</f>
        <v>0</v>
      </c>
      <c r="BL308" s="6">
        <f>'Machine States'!$F308</f>
        <v>0</v>
      </c>
      <c r="BM308" s="6">
        <f>'Machine States'!$G308</f>
        <v>0</v>
      </c>
      <c r="BN308" s="6">
        <f>'Machine States'!$H308</f>
        <v>0</v>
      </c>
      <c r="BO308" s="6">
        <f>'Machine States'!$I308</f>
        <v>0</v>
      </c>
      <c r="BP308" s="6">
        <f>'Machine States'!$J308</f>
        <v>0</v>
      </c>
      <c r="BQ308" s="6">
        <f>'Machine States'!$K308</f>
        <v>0</v>
      </c>
    </row>
    <row r="309" spans="54:69">
      <c r="BB309" s="6" t="s">
        <v>541</v>
      </c>
      <c r="BC309" s="10" t="s">
        <v>123</v>
      </c>
      <c r="BD309" s="6" t="s">
        <v>461</v>
      </c>
      <c r="BE309" s="10" t="s">
        <v>358</v>
      </c>
      <c r="BF309" s="59">
        <v>5</v>
      </c>
      <c r="BG309" s="6" t="s">
        <v>299</v>
      </c>
      <c r="BI309" s="6">
        <f>'Machine States'!$C309</f>
        <v>0</v>
      </c>
      <c r="BJ309" s="6">
        <f>'Machine States'!$D309</f>
        <v>0</v>
      </c>
      <c r="BK309" s="6">
        <f>'Machine States'!$E309</f>
        <v>0</v>
      </c>
      <c r="BL309" s="6">
        <f>'Machine States'!$F309</f>
        <v>0</v>
      </c>
      <c r="BM309" s="6">
        <f>'Machine States'!$G309</f>
        <v>0</v>
      </c>
      <c r="BN309" s="6">
        <f>'Machine States'!$H309</f>
        <v>0</v>
      </c>
      <c r="BO309" s="6">
        <f>'Machine States'!$I309</f>
        <v>0</v>
      </c>
      <c r="BP309" s="6">
        <f>'Machine States'!$J309</f>
        <v>0</v>
      </c>
      <c r="BQ309" s="6">
        <f>'Machine States'!$K309</f>
        <v>0</v>
      </c>
    </row>
    <row r="310" spans="54:69">
      <c r="BB310" s="6" t="s">
        <v>542</v>
      </c>
      <c r="BC310" s="10" t="s">
        <v>123</v>
      </c>
      <c r="BD310" s="6" t="s">
        <v>461</v>
      </c>
      <c r="BE310" s="10" t="s">
        <v>358</v>
      </c>
      <c r="BF310" s="59">
        <v>5.5</v>
      </c>
      <c r="BG310" s="6" t="s">
        <v>299</v>
      </c>
      <c r="BI310" s="6">
        <f>'Machine States'!$C310</f>
        <v>0</v>
      </c>
      <c r="BJ310" s="6">
        <f>'Machine States'!$D310</f>
        <v>0</v>
      </c>
      <c r="BK310" s="6">
        <f>'Machine States'!$E310</f>
        <v>0</v>
      </c>
      <c r="BL310" s="6">
        <f>'Machine States'!$F310</f>
        <v>0</v>
      </c>
      <c r="BM310" s="6">
        <f>'Machine States'!$G310</f>
        <v>0</v>
      </c>
      <c r="BN310" s="6">
        <f>'Machine States'!$H310</f>
        <v>0</v>
      </c>
      <c r="BO310" s="6">
        <f>'Machine States'!$I310</f>
        <v>0</v>
      </c>
      <c r="BP310" s="6">
        <f>'Machine States'!$J310</f>
        <v>0</v>
      </c>
      <c r="BQ310" s="6">
        <f>'Machine States'!$K310</f>
        <v>0</v>
      </c>
    </row>
    <row r="311" spans="54:69">
      <c r="BB311" s="6" t="s">
        <v>543</v>
      </c>
      <c r="BC311" s="10" t="s">
        <v>123</v>
      </c>
      <c r="BD311" s="6" t="s">
        <v>461</v>
      </c>
      <c r="BE311" s="10" t="s">
        <v>358</v>
      </c>
      <c r="BF311" s="59">
        <v>6</v>
      </c>
      <c r="BG311" s="6" t="s">
        <v>302</v>
      </c>
      <c r="BI311" s="6">
        <f>'Machine States'!$C311</f>
        <v>0</v>
      </c>
      <c r="BJ311" s="6">
        <f>'Machine States'!$D311</f>
        <v>0</v>
      </c>
      <c r="BK311" s="6">
        <f>'Machine States'!$E311</f>
        <v>0</v>
      </c>
      <c r="BL311" s="6">
        <f>'Machine States'!$F311</f>
        <v>0</v>
      </c>
      <c r="BM311" s="6">
        <f>'Machine States'!$G311</f>
        <v>0</v>
      </c>
      <c r="BN311" s="6">
        <f>'Machine States'!$H311</f>
        <v>0</v>
      </c>
      <c r="BO311" s="6">
        <f>'Machine States'!$I311</f>
        <v>0</v>
      </c>
      <c r="BP311" s="6">
        <f>'Machine States'!$J311</f>
        <v>0</v>
      </c>
      <c r="BQ311" s="6">
        <f>'Machine States'!$K311</f>
        <v>0</v>
      </c>
    </row>
    <row r="312" spans="54:69">
      <c r="BB312" s="6" t="s">
        <v>544</v>
      </c>
      <c r="BC312" s="10" t="s">
        <v>123</v>
      </c>
      <c r="BD312" s="6" t="s">
        <v>461</v>
      </c>
      <c r="BE312" s="10" t="s">
        <v>358</v>
      </c>
      <c r="BF312" s="59">
        <v>6.5</v>
      </c>
      <c r="BG312" s="6" t="s">
        <v>302</v>
      </c>
      <c r="BI312" s="6">
        <f>'Machine States'!$C312</f>
        <v>0</v>
      </c>
      <c r="BJ312" s="6">
        <f>'Machine States'!$D312</f>
        <v>0</v>
      </c>
      <c r="BK312" s="6">
        <f>'Machine States'!$E312</f>
        <v>0</v>
      </c>
      <c r="BL312" s="6">
        <f>'Machine States'!$F312</f>
        <v>0</v>
      </c>
      <c r="BM312" s="6">
        <f>'Machine States'!$G312</f>
        <v>0</v>
      </c>
      <c r="BN312" s="6">
        <f>'Machine States'!$H312</f>
        <v>0</v>
      </c>
      <c r="BO312" s="6">
        <f>'Machine States'!$I312</f>
        <v>0</v>
      </c>
      <c r="BP312" s="6">
        <f>'Machine States'!$J312</f>
        <v>0</v>
      </c>
      <c r="BQ312" s="6">
        <f>'Machine States'!$K312</f>
        <v>0</v>
      </c>
    </row>
    <row r="313" spans="54:69">
      <c r="BB313" s="6" t="s">
        <v>545</v>
      </c>
      <c r="BC313" s="10" t="s">
        <v>123</v>
      </c>
      <c r="BD313" s="6" t="s">
        <v>461</v>
      </c>
      <c r="BE313" s="10" t="s">
        <v>358</v>
      </c>
      <c r="BF313" s="59">
        <v>7</v>
      </c>
      <c r="BG313" s="6" t="s">
        <v>305</v>
      </c>
      <c r="BI313" s="6">
        <f>'Machine States'!$C313</f>
        <v>0</v>
      </c>
      <c r="BJ313" s="6">
        <f>'Machine States'!$D313</f>
        <v>0</v>
      </c>
      <c r="BK313" s="6">
        <f>'Machine States'!$E313</f>
        <v>0</v>
      </c>
      <c r="BL313" s="6">
        <f>'Machine States'!$F313</f>
        <v>0</v>
      </c>
      <c r="BM313" s="6">
        <f>'Machine States'!$G313</f>
        <v>0</v>
      </c>
      <c r="BN313" s="6">
        <f>'Machine States'!$H313</f>
        <v>0</v>
      </c>
      <c r="BO313" s="6">
        <f>'Machine States'!$I313</f>
        <v>0</v>
      </c>
      <c r="BP313" s="6">
        <f>'Machine States'!$J313</f>
        <v>0</v>
      </c>
      <c r="BQ313" s="6">
        <f>'Machine States'!$K313</f>
        <v>0</v>
      </c>
    </row>
    <row r="314" spans="54:69">
      <c r="BB314" s="6" t="s">
        <v>546</v>
      </c>
      <c r="BC314" s="10" t="s">
        <v>123</v>
      </c>
      <c r="BD314" s="6" t="s">
        <v>461</v>
      </c>
      <c r="BE314" s="10" t="s">
        <v>358</v>
      </c>
      <c r="BF314" s="59">
        <v>7.5</v>
      </c>
      <c r="BG314" s="6" t="s">
        <v>305</v>
      </c>
      <c r="BI314" s="6">
        <f>'Machine States'!$C314</f>
        <v>0</v>
      </c>
      <c r="BJ314" s="6">
        <f>'Machine States'!$D314</f>
        <v>0</v>
      </c>
      <c r="BK314" s="6">
        <f>'Machine States'!$E314</f>
        <v>0</v>
      </c>
      <c r="BL314" s="6">
        <f>'Machine States'!$F314</f>
        <v>0</v>
      </c>
      <c r="BM314" s="6">
        <f>'Machine States'!$G314</f>
        <v>0</v>
      </c>
      <c r="BN314" s="6">
        <f>'Machine States'!$H314</f>
        <v>0</v>
      </c>
      <c r="BO314" s="6">
        <f>'Machine States'!$I314</f>
        <v>0</v>
      </c>
      <c r="BP314" s="6">
        <f>'Machine States'!$J314</f>
        <v>0</v>
      </c>
      <c r="BQ314" s="6">
        <f>'Machine States'!$K314</f>
        <v>0</v>
      </c>
    </row>
    <row r="315" spans="54:69">
      <c r="BB315" s="6" t="s">
        <v>547</v>
      </c>
      <c r="BC315" s="10" t="s">
        <v>123</v>
      </c>
      <c r="BD315" s="6" t="s">
        <v>461</v>
      </c>
      <c r="BE315" s="10" t="s">
        <v>358</v>
      </c>
      <c r="BF315" s="59">
        <v>8</v>
      </c>
      <c r="BG315" s="6" t="s">
        <v>184</v>
      </c>
      <c r="BI315" s="6">
        <f>'Machine States'!$C315</f>
        <v>0</v>
      </c>
      <c r="BJ315" s="6">
        <f>'Machine States'!$D315</f>
        <v>0</v>
      </c>
      <c r="BK315" s="6">
        <f>'Machine States'!$E315</f>
        <v>0</v>
      </c>
      <c r="BL315" s="6">
        <f>'Machine States'!$F315</f>
        <v>0</v>
      </c>
      <c r="BM315" s="6">
        <f>'Machine States'!$G315</f>
        <v>0</v>
      </c>
      <c r="BN315" s="6">
        <f>'Machine States'!$H315</f>
        <v>0</v>
      </c>
      <c r="BO315" s="6">
        <f>'Machine States'!$I315</f>
        <v>0</v>
      </c>
      <c r="BP315" s="6">
        <f>'Machine States'!$J315</f>
        <v>0</v>
      </c>
      <c r="BQ315" s="6">
        <f>'Machine States'!$K315</f>
        <v>0</v>
      </c>
    </row>
    <row r="316" spans="54:69">
      <c r="BB316" s="6" t="s">
        <v>548</v>
      </c>
      <c r="BC316" s="10" t="s">
        <v>123</v>
      </c>
      <c r="BD316" s="6" t="s">
        <v>461</v>
      </c>
      <c r="BE316" s="10" t="s">
        <v>358</v>
      </c>
      <c r="BF316" s="59">
        <v>8.5</v>
      </c>
      <c r="BG316" s="6" t="s">
        <v>184</v>
      </c>
      <c r="BI316" s="6">
        <f>'Machine States'!$C316</f>
        <v>0</v>
      </c>
      <c r="BJ316" s="6">
        <f>'Machine States'!$D316</f>
        <v>0</v>
      </c>
      <c r="BK316" s="6">
        <f>'Machine States'!$E316</f>
        <v>0</v>
      </c>
      <c r="BL316" s="6">
        <f>'Machine States'!$F316</f>
        <v>0</v>
      </c>
      <c r="BM316" s="6">
        <f>'Machine States'!$G316</f>
        <v>0</v>
      </c>
      <c r="BN316" s="6">
        <f>'Machine States'!$H316</f>
        <v>0</v>
      </c>
      <c r="BO316" s="6">
        <f>'Machine States'!$I316</f>
        <v>0</v>
      </c>
      <c r="BP316" s="6">
        <f>'Machine States'!$J316</f>
        <v>0</v>
      </c>
      <c r="BQ316" s="6">
        <f>'Machine States'!$K316</f>
        <v>0</v>
      </c>
    </row>
    <row r="317" spans="54:69">
      <c r="BB317" s="6" t="s">
        <v>549</v>
      </c>
      <c r="BC317" s="10" t="s">
        <v>123</v>
      </c>
      <c r="BD317" s="6" t="s">
        <v>461</v>
      </c>
      <c r="BE317" s="10" t="s">
        <v>358</v>
      </c>
      <c r="BF317" s="59">
        <v>9</v>
      </c>
      <c r="BG317" s="6" t="s">
        <v>185</v>
      </c>
      <c r="BI317" s="6">
        <f>'Machine States'!$C317</f>
        <v>0</v>
      </c>
      <c r="BJ317" s="6">
        <f>'Machine States'!$D317</f>
        <v>0</v>
      </c>
      <c r="BK317" s="6">
        <f>'Machine States'!$E317</f>
        <v>0</v>
      </c>
      <c r="BL317" s="6">
        <f>'Machine States'!$F317</f>
        <v>0</v>
      </c>
      <c r="BM317" s="6">
        <f>'Machine States'!$G317</f>
        <v>0</v>
      </c>
      <c r="BN317" s="6">
        <f>'Machine States'!$H317</f>
        <v>0</v>
      </c>
      <c r="BO317" s="6">
        <f>'Machine States'!$I317</f>
        <v>0</v>
      </c>
      <c r="BP317" s="6">
        <f>'Machine States'!$J317</f>
        <v>0</v>
      </c>
      <c r="BQ317" s="6">
        <f>'Machine States'!$K317</f>
        <v>0</v>
      </c>
    </row>
    <row r="318" spans="54:69">
      <c r="BB318" s="6" t="s">
        <v>550</v>
      </c>
      <c r="BC318" s="10" t="s">
        <v>123</v>
      </c>
      <c r="BD318" s="6" t="s">
        <v>461</v>
      </c>
      <c r="BE318" s="10" t="s">
        <v>358</v>
      </c>
      <c r="BF318" s="59">
        <v>9.5</v>
      </c>
      <c r="BG318" s="6" t="s">
        <v>185</v>
      </c>
      <c r="BI318" s="6">
        <f>'Machine States'!$C318</f>
        <v>0</v>
      </c>
      <c r="BJ318" s="6">
        <f>'Machine States'!$D318</f>
        <v>0</v>
      </c>
      <c r="BK318" s="6">
        <f>'Machine States'!$E318</f>
        <v>0</v>
      </c>
      <c r="BL318" s="6">
        <f>'Machine States'!$F318</f>
        <v>0</v>
      </c>
      <c r="BM318" s="6">
        <f>'Machine States'!$G318</f>
        <v>0</v>
      </c>
      <c r="BN318" s="6">
        <f>'Machine States'!$H318</f>
        <v>0</v>
      </c>
      <c r="BO318" s="6">
        <f>'Machine States'!$I318</f>
        <v>0</v>
      </c>
      <c r="BP318" s="6">
        <f>'Machine States'!$J318</f>
        <v>0</v>
      </c>
      <c r="BQ318" s="6">
        <f>'Machine States'!$K318</f>
        <v>0</v>
      </c>
    </row>
    <row r="319" spans="54:69">
      <c r="BB319" s="6" t="s">
        <v>551</v>
      </c>
      <c r="BC319" s="10" t="s">
        <v>123</v>
      </c>
      <c r="BD319" s="6" t="s">
        <v>461</v>
      </c>
      <c r="BE319" s="10" t="s">
        <v>358</v>
      </c>
      <c r="BF319" s="59">
        <v>10</v>
      </c>
      <c r="BG319" s="6" t="s">
        <v>309</v>
      </c>
      <c r="BI319" s="6">
        <f>'Machine States'!$C319</f>
        <v>0</v>
      </c>
      <c r="BJ319" s="6">
        <f>'Machine States'!$D319</f>
        <v>0</v>
      </c>
      <c r="BK319" s="6">
        <f>'Machine States'!$E319</f>
        <v>0</v>
      </c>
      <c r="BL319" s="6">
        <f>'Machine States'!$F319</f>
        <v>0</v>
      </c>
      <c r="BM319" s="6">
        <f>'Machine States'!$G319</f>
        <v>0</v>
      </c>
      <c r="BN319" s="6">
        <f>'Machine States'!$H319</f>
        <v>0</v>
      </c>
      <c r="BO319" s="6">
        <f>'Machine States'!$I319</f>
        <v>0</v>
      </c>
      <c r="BP319" s="6">
        <f>'Machine States'!$J319</f>
        <v>0</v>
      </c>
      <c r="BQ319" s="6">
        <f>'Machine States'!$K319</f>
        <v>0</v>
      </c>
    </row>
    <row r="320" spans="54:69">
      <c r="BB320" s="6" t="s">
        <v>552</v>
      </c>
      <c r="BC320" s="10" t="s">
        <v>123</v>
      </c>
      <c r="BD320" s="6" t="s">
        <v>461</v>
      </c>
      <c r="BE320" s="10" t="s">
        <v>358</v>
      </c>
      <c r="BF320" s="59">
        <v>10.5</v>
      </c>
      <c r="BG320" s="6" t="s">
        <v>309</v>
      </c>
      <c r="BI320" s="6">
        <f>'Machine States'!$C320</f>
        <v>0</v>
      </c>
      <c r="BJ320" s="6">
        <f>'Machine States'!$D320</f>
        <v>0</v>
      </c>
      <c r="BK320" s="6">
        <f>'Machine States'!$E320</f>
        <v>0</v>
      </c>
      <c r="BL320" s="6">
        <f>'Machine States'!$F320</f>
        <v>0</v>
      </c>
      <c r="BM320" s="6">
        <f>'Machine States'!$G320</f>
        <v>0</v>
      </c>
      <c r="BN320" s="6">
        <f>'Machine States'!$H320</f>
        <v>0</v>
      </c>
      <c r="BO320" s="6">
        <f>'Machine States'!$I320</f>
        <v>0</v>
      </c>
      <c r="BP320" s="6">
        <f>'Machine States'!$J320</f>
        <v>0</v>
      </c>
      <c r="BQ320" s="6">
        <f>'Machine States'!$K320</f>
        <v>0</v>
      </c>
    </row>
    <row r="321" spans="54:69">
      <c r="BB321" s="6" t="s">
        <v>553</v>
      </c>
      <c r="BC321" s="10" t="s">
        <v>123</v>
      </c>
      <c r="BD321" s="6" t="s">
        <v>461</v>
      </c>
      <c r="BE321" s="10" t="s">
        <v>358</v>
      </c>
      <c r="BF321" s="59">
        <v>11</v>
      </c>
      <c r="BG321" s="6" t="s">
        <v>312</v>
      </c>
      <c r="BI321" s="6">
        <f>'Machine States'!$C321</f>
        <v>0</v>
      </c>
      <c r="BJ321" s="6">
        <f>'Machine States'!$D321</f>
        <v>0</v>
      </c>
      <c r="BK321" s="6">
        <f>'Machine States'!$E321</f>
        <v>0</v>
      </c>
      <c r="BL321" s="6">
        <f>'Machine States'!$F321</f>
        <v>0</v>
      </c>
      <c r="BM321" s="6">
        <f>'Machine States'!$G321</f>
        <v>0</v>
      </c>
      <c r="BN321" s="6">
        <f>'Machine States'!$H321</f>
        <v>0</v>
      </c>
      <c r="BO321" s="6">
        <f>'Machine States'!$I321</f>
        <v>0</v>
      </c>
      <c r="BP321" s="6">
        <f>'Machine States'!$J321</f>
        <v>0</v>
      </c>
      <c r="BQ321" s="6">
        <f>'Machine States'!$K321</f>
        <v>0</v>
      </c>
    </row>
    <row r="322" spans="54:69">
      <c r="BB322" s="6" t="s">
        <v>554</v>
      </c>
      <c r="BC322" s="10" t="s">
        <v>123</v>
      </c>
      <c r="BD322" s="6" t="s">
        <v>461</v>
      </c>
      <c r="BE322" s="10" t="s">
        <v>358</v>
      </c>
      <c r="BF322" s="59">
        <v>11.5</v>
      </c>
      <c r="BG322" s="6" t="s">
        <v>312</v>
      </c>
      <c r="BI322" s="6">
        <f>'Machine States'!$C322</f>
        <v>0</v>
      </c>
      <c r="BJ322" s="6">
        <f>'Machine States'!$D322</f>
        <v>0</v>
      </c>
      <c r="BK322" s="6">
        <f>'Machine States'!$E322</f>
        <v>0</v>
      </c>
      <c r="BL322" s="6">
        <f>'Machine States'!$F322</f>
        <v>0</v>
      </c>
      <c r="BM322" s="6">
        <f>'Machine States'!$G322</f>
        <v>0</v>
      </c>
      <c r="BN322" s="6">
        <f>'Machine States'!$H322</f>
        <v>0</v>
      </c>
      <c r="BO322" s="6">
        <f>'Machine States'!$I322</f>
        <v>0</v>
      </c>
      <c r="BP322" s="6">
        <f>'Machine States'!$J322</f>
        <v>0</v>
      </c>
      <c r="BQ322" s="6">
        <f>'Machine States'!$K322</f>
        <v>0</v>
      </c>
    </row>
    <row r="323" spans="54:69">
      <c r="BB323" s="6" t="s">
        <v>555</v>
      </c>
      <c r="BC323" s="10" t="s">
        <v>123</v>
      </c>
      <c r="BD323" s="6" t="s">
        <v>461</v>
      </c>
      <c r="BE323" s="10" t="s">
        <v>358</v>
      </c>
      <c r="BF323" s="59">
        <v>12</v>
      </c>
      <c r="BG323" s="6" t="s">
        <v>315</v>
      </c>
      <c r="BI323" s="6">
        <f>'Machine States'!$C323</f>
        <v>0</v>
      </c>
      <c r="BJ323" s="6">
        <f>'Machine States'!$D323</f>
        <v>0</v>
      </c>
      <c r="BK323" s="6">
        <f>'Machine States'!$E323</f>
        <v>0</v>
      </c>
      <c r="BL323" s="6">
        <f>'Machine States'!$F323</f>
        <v>0</v>
      </c>
      <c r="BM323" s="6">
        <f>'Machine States'!$G323</f>
        <v>0</v>
      </c>
      <c r="BN323" s="6">
        <f>'Machine States'!$H323</f>
        <v>0</v>
      </c>
      <c r="BO323" s="6">
        <f>'Machine States'!$I323</f>
        <v>0</v>
      </c>
      <c r="BP323" s="6">
        <f>'Machine States'!$J323</f>
        <v>0</v>
      </c>
      <c r="BQ323" s="6">
        <f>'Machine States'!$K323</f>
        <v>0</v>
      </c>
    </row>
    <row r="324" spans="54:69">
      <c r="BB324" s="6" t="s">
        <v>556</v>
      </c>
      <c r="BC324" s="10" t="s">
        <v>123</v>
      </c>
      <c r="BD324" s="6" t="s">
        <v>461</v>
      </c>
      <c r="BE324" s="10" t="s">
        <v>358</v>
      </c>
      <c r="BF324" s="59">
        <v>12.5</v>
      </c>
      <c r="BG324" s="6" t="s">
        <v>315</v>
      </c>
      <c r="BI324" s="6">
        <f>'Machine States'!$C324</f>
        <v>0</v>
      </c>
      <c r="BJ324" s="6">
        <f>'Machine States'!$D324</f>
        <v>0</v>
      </c>
      <c r="BK324" s="6">
        <f>'Machine States'!$E324</f>
        <v>0</v>
      </c>
      <c r="BL324" s="6">
        <f>'Machine States'!$F324</f>
        <v>0</v>
      </c>
      <c r="BM324" s="6">
        <f>'Machine States'!$G324</f>
        <v>0</v>
      </c>
      <c r="BN324" s="6">
        <f>'Machine States'!$H324</f>
        <v>0</v>
      </c>
      <c r="BO324" s="6">
        <f>'Machine States'!$I324</f>
        <v>0</v>
      </c>
      <c r="BP324" s="6">
        <f>'Machine States'!$J324</f>
        <v>0</v>
      </c>
      <c r="BQ324" s="6">
        <f>'Machine States'!$K324</f>
        <v>0</v>
      </c>
    </row>
    <row r="325" spans="54:69">
      <c r="BB325" s="6" t="s">
        <v>557</v>
      </c>
      <c r="BC325" s="10" t="s">
        <v>123</v>
      </c>
      <c r="BD325" s="6" t="s">
        <v>461</v>
      </c>
      <c r="BE325" s="10" t="s">
        <v>358</v>
      </c>
      <c r="BF325" s="59">
        <v>13</v>
      </c>
      <c r="BG325" s="6" t="s">
        <v>318</v>
      </c>
      <c r="BI325" s="6">
        <f>'Machine States'!$C325</f>
        <v>0</v>
      </c>
      <c r="BJ325" s="6">
        <f>'Machine States'!$D325</f>
        <v>0</v>
      </c>
      <c r="BK325" s="6">
        <f>'Machine States'!$E325</f>
        <v>0</v>
      </c>
      <c r="BL325" s="6">
        <f>'Machine States'!$F325</f>
        <v>0</v>
      </c>
      <c r="BM325" s="6">
        <f>'Machine States'!$G325</f>
        <v>0</v>
      </c>
      <c r="BN325" s="6">
        <f>'Machine States'!$H325</f>
        <v>0</v>
      </c>
      <c r="BO325" s="6">
        <f>'Machine States'!$I325</f>
        <v>0</v>
      </c>
      <c r="BP325" s="6">
        <f>'Machine States'!$J325</f>
        <v>0</v>
      </c>
      <c r="BQ325" s="6">
        <f>'Machine States'!$K325</f>
        <v>0</v>
      </c>
    </row>
    <row r="326" spans="54:69">
      <c r="BB326" s="6" t="s">
        <v>558</v>
      </c>
      <c r="BC326" s="10" t="s">
        <v>559</v>
      </c>
      <c r="BD326" s="6" t="s">
        <v>461</v>
      </c>
      <c r="BE326" s="10" t="s">
        <v>379</v>
      </c>
      <c r="BF326" s="59">
        <v>4</v>
      </c>
      <c r="BG326" s="6" t="s">
        <v>296</v>
      </c>
      <c r="BI326" s="6">
        <f>'Machine States'!$C326</f>
        <v>0</v>
      </c>
      <c r="BJ326" s="6">
        <f>'Machine States'!$D326</f>
        <v>0</v>
      </c>
      <c r="BK326" s="6">
        <f>'Machine States'!$E326</f>
        <v>0</v>
      </c>
      <c r="BL326" s="6">
        <f>'Machine States'!$F326</f>
        <v>0</v>
      </c>
      <c r="BM326" s="6">
        <f>'Machine States'!$G326</f>
        <v>0</v>
      </c>
      <c r="BN326" s="6">
        <f>'Machine States'!$H326</f>
        <v>0</v>
      </c>
      <c r="BO326" s="6">
        <f>'Machine States'!$I326</f>
        <v>0</v>
      </c>
      <c r="BP326" s="6">
        <f>'Machine States'!$J326</f>
        <v>0</v>
      </c>
      <c r="BQ326" s="6">
        <f>'Machine States'!$K326</f>
        <v>0</v>
      </c>
    </row>
    <row r="327" spans="54:69">
      <c r="BB327" s="6" t="s">
        <v>560</v>
      </c>
      <c r="BC327" s="10" t="s">
        <v>559</v>
      </c>
      <c r="BD327" s="6" t="s">
        <v>461</v>
      </c>
      <c r="BE327" s="10" t="s">
        <v>379</v>
      </c>
      <c r="BF327" s="59">
        <v>4.5</v>
      </c>
      <c r="BG327" s="6" t="s">
        <v>296</v>
      </c>
      <c r="BI327" s="6">
        <f>'Machine States'!$C327</f>
        <v>0</v>
      </c>
      <c r="BJ327" s="6">
        <f>'Machine States'!$D327</f>
        <v>0</v>
      </c>
      <c r="BK327" s="6">
        <f>'Machine States'!$E327</f>
        <v>0</v>
      </c>
      <c r="BL327" s="6">
        <f>'Machine States'!$F327</f>
        <v>0</v>
      </c>
      <c r="BM327" s="6">
        <f>'Machine States'!$G327</f>
        <v>0</v>
      </c>
      <c r="BN327" s="6">
        <f>'Machine States'!$H327</f>
        <v>0</v>
      </c>
      <c r="BO327" s="6">
        <f>'Machine States'!$I327</f>
        <v>0</v>
      </c>
      <c r="BP327" s="6">
        <f>'Machine States'!$J327</f>
        <v>0</v>
      </c>
      <c r="BQ327" s="6">
        <f>'Machine States'!$K327</f>
        <v>0</v>
      </c>
    </row>
    <row r="328" spans="54:69">
      <c r="BB328" s="6" t="s">
        <v>561</v>
      </c>
      <c r="BC328" s="10" t="s">
        <v>559</v>
      </c>
      <c r="BD328" s="6" t="s">
        <v>461</v>
      </c>
      <c r="BE328" s="10" t="s">
        <v>379</v>
      </c>
      <c r="BF328" s="59">
        <v>5</v>
      </c>
      <c r="BG328" s="6" t="s">
        <v>299</v>
      </c>
      <c r="BI328" s="6">
        <f>'Machine States'!$C328</f>
        <v>0</v>
      </c>
      <c r="BJ328" s="6">
        <f>'Machine States'!$D328</f>
        <v>0</v>
      </c>
      <c r="BK328" s="6">
        <f>'Machine States'!$E328</f>
        <v>0</v>
      </c>
      <c r="BL328" s="6">
        <f>'Machine States'!$F328</f>
        <v>0</v>
      </c>
      <c r="BM328" s="6">
        <f>'Machine States'!$G328</f>
        <v>0</v>
      </c>
      <c r="BN328" s="6">
        <f>'Machine States'!$H328</f>
        <v>0</v>
      </c>
      <c r="BO328" s="6">
        <f>'Machine States'!$I328</f>
        <v>0</v>
      </c>
      <c r="BP328" s="6">
        <f>'Machine States'!$J328</f>
        <v>0</v>
      </c>
      <c r="BQ328" s="6">
        <f>'Machine States'!$K328</f>
        <v>0</v>
      </c>
    </row>
    <row r="329" spans="54:69">
      <c r="BB329" s="6" t="s">
        <v>562</v>
      </c>
      <c r="BC329" s="10" t="s">
        <v>559</v>
      </c>
      <c r="BD329" s="6" t="s">
        <v>461</v>
      </c>
      <c r="BE329" s="10" t="s">
        <v>379</v>
      </c>
      <c r="BF329" s="59">
        <v>5.5</v>
      </c>
      <c r="BG329" s="6" t="s">
        <v>299</v>
      </c>
      <c r="BI329" s="6">
        <f>'Machine States'!$C329</f>
        <v>0</v>
      </c>
      <c r="BJ329" s="6">
        <f>'Machine States'!$D329</f>
        <v>0</v>
      </c>
      <c r="BK329" s="6">
        <f>'Machine States'!$E329</f>
        <v>0</v>
      </c>
      <c r="BL329" s="6">
        <f>'Machine States'!$F329</f>
        <v>0</v>
      </c>
      <c r="BM329" s="6">
        <f>'Machine States'!$G329</f>
        <v>0</v>
      </c>
      <c r="BN329" s="6">
        <f>'Machine States'!$H329</f>
        <v>0</v>
      </c>
      <c r="BO329" s="6">
        <f>'Machine States'!$I329</f>
        <v>0</v>
      </c>
      <c r="BP329" s="6">
        <f>'Machine States'!$J329</f>
        <v>0</v>
      </c>
      <c r="BQ329" s="6">
        <f>'Machine States'!$K329</f>
        <v>0</v>
      </c>
    </row>
    <row r="330" spans="54:69">
      <c r="BB330" s="6" t="s">
        <v>563</v>
      </c>
      <c r="BC330" s="10" t="s">
        <v>559</v>
      </c>
      <c r="BD330" s="6" t="s">
        <v>461</v>
      </c>
      <c r="BE330" s="10" t="s">
        <v>379</v>
      </c>
      <c r="BF330" s="59">
        <v>6</v>
      </c>
      <c r="BG330" s="6" t="s">
        <v>302</v>
      </c>
      <c r="BI330" s="6">
        <f>'Machine States'!$C330</f>
        <v>0</v>
      </c>
      <c r="BJ330" s="6">
        <f>'Machine States'!$D330</f>
        <v>0</v>
      </c>
      <c r="BK330" s="6">
        <f>'Machine States'!$E330</f>
        <v>0</v>
      </c>
      <c r="BL330" s="6">
        <f>'Machine States'!$F330</f>
        <v>0</v>
      </c>
      <c r="BM330" s="6">
        <f>'Machine States'!$G330</f>
        <v>0</v>
      </c>
      <c r="BN330" s="6">
        <f>'Machine States'!$H330</f>
        <v>0</v>
      </c>
      <c r="BO330" s="6">
        <f>'Machine States'!$I330</f>
        <v>0</v>
      </c>
      <c r="BP330" s="6">
        <f>'Machine States'!$J330</f>
        <v>0</v>
      </c>
      <c r="BQ330" s="6">
        <f>'Machine States'!$K330</f>
        <v>0</v>
      </c>
    </row>
    <row r="331" spans="54:69">
      <c r="BB331" s="6" t="s">
        <v>564</v>
      </c>
      <c r="BC331" s="10" t="s">
        <v>559</v>
      </c>
      <c r="BD331" s="6" t="s">
        <v>461</v>
      </c>
      <c r="BE331" s="10" t="s">
        <v>379</v>
      </c>
      <c r="BF331" s="59">
        <v>6.5</v>
      </c>
      <c r="BG331" s="6" t="s">
        <v>302</v>
      </c>
      <c r="BI331" s="6">
        <f>'Machine States'!$C331</f>
        <v>0</v>
      </c>
      <c r="BJ331" s="6">
        <f>'Machine States'!$D331</f>
        <v>0</v>
      </c>
      <c r="BK331" s="6">
        <f>'Machine States'!$E331</f>
        <v>0</v>
      </c>
      <c r="BL331" s="6">
        <f>'Machine States'!$F331</f>
        <v>0</v>
      </c>
      <c r="BM331" s="6">
        <f>'Machine States'!$G331</f>
        <v>0</v>
      </c>
      <c r="BN331" s="6">
        <f>'Machine States'!$H331</f>
        <v>0</v>
      </c>
      <c r="BO331" s="6">
        <f>'Machine States'!$I331</f>
        <v>0</v>
      </c>
      <c r="BP331" s="6">
        <f>'Machine States'!$J331</f>
        <v>0</v>
      </c>
      <c r="BQ331" s="6">
        <f>'Machine States'!$K331</f>
        <v>0</v>
      </c>
    </row>
    <row r="332" spans="54:69">
      <c r="BB332" s="6" t="s">
        <v>565</v>
      </c>
      <c r="BC332" s="10" t="s">
        <v>559</v>
      </c>
      <c r="BD332" s="6" t="s">
        <v>461</v>
      </c>
      <c r="BE332" s="10" t="s">
        <v>379</v>
      </c>
      <c r="BF332" s="59">
        <v>7</v>
      </c>
      <c r="BG332" s="6" t="s">
        <v>305</v>
      </c>
      <c r="BI332" s="6">
        <f>'Machine States'!$C332</f>
        <v>0</v>
      </c>
      <c r="BJ332" s="6">
        <f>'Machine States'!$D332</f>
        <v>0</v>
      </c>
      <c r="BK332" s="6">
        <f>'Machine States'!$E332</f>
        <v>0</v>
      </c>
      <c r="BL332" s="6">
        <f>'Machine States'!$F332</f>
        <v>0</v>
      </c>
      <c r="BM332" s="6">
        <f>'Machine States'!$G332</f>
        <v>0</v>
      </c>
      <c r="BN332" s="6">
        <f>'Machine States'!$H332</f>
        <v>0</v>
      </c>
      <c r="BO332" s="6">
        <f>'Machine States'!$I332</f>
        <v>0</v>
      </c>
      <c r="BP332" s="6">
        <f>'Machine States'!$J332</f>
        <v>0</v>
      </c>
      <c r="BQ332" s="6">
        <f>'Machine States'!$K332</f>
        <v>0</v>
      </c>
    </row>
    <row r="333" spans="54:69">
      <c r="BB333" s="6" t="s">
        <v>566</v>
      </c>
      <c r="BC333" s="10" t="s">
        <v>559</v>
      </c>
      <c r="BD333" s="6" t="s">
        <v>461</v>
      </c>
      <c r="BE333" s="10" t="s">
        <v>379</v>
      </c>
      <c r="BF333" s="59">
        <v>7.5</v>
      </c>
      <c r="BG333" s="6" t="s">
        <v>305</v>
      </c>
      <c r="BI333" s="6">
        <f>'Machine States'!$C333</f>
        <v>0</v>
      </c>
      <c r="BJ333" s="6">
        <f>'Machine States'!$D333</f>
        <v>0</v>
      </c>
      <c r="BK333" s="6">
        <f>'Machine States'!$E333</f>
        <v>0</v>
      </c>
      <c r="BL333" s="6">
        <f>'Machine States'!$F333</f>
        <v>0</v>
      </c>
      <c r="BM333" s="6">
        <f>'Machine States'!$G333</f>
        <v>0</v>
      </c>
      <c r="BN333" s="6">
        <f>'Machine States'!$H333</f>
        <v>0</v>
      </c>
      <c r="BO333" s="6">
        <f>'Machine States'!$I333</f>
        <v>0</v>
      </c>
      <c r="BP333" s="6">
        <f>'Machine States'!$J333</f>
        <v>0</v>
      </c>
      <c r="BQ333" s="6">
        <f>'Machine States'!$K333</f>
        <v>0</v>
      </c>
    </row>
    <row r="334" spans="54:69">
      <c r="BB334" s="6" t="s">
        <v>567</v>
      </c>
      <c r="BC334" s="10" t="s">
        <v>559</v>
      </c>
      <c r="BD334" s="6" t="s">
        <v>461</v>
      </c>
      <c r="BE334" s="10" t="s">
        <v>379</v>
      </c>
      <c r="BF334" s="59">
        <v>8</v>
      </c>
      <c r="BG334" s="6" t="s">
        <v>184</v>
      </c>
      <c r="BI334" s="6">
        <f>'Machine States'!$C334</f>
        <v>0</v>
      </c>
      <c r="BJ334" s="6">
        <f>'Machine States'!$D334</f>
        <v>0</v>
      </c>
      <c r="BK334" s="6">
        <f>'Machine States'!$E334</f>
        <v>0</v>
      </c>
      <c r="BL334" s="6">
        <f>'Machine States'!$F334</f>
        <v>0</v>
      </c>
      <c r="BM334" s="6">
        <f>'Machine States'!$G334</f>
        <v>0</v>
      </c>
      <c r="BN334" s="6">
        <f>'Machine States'!$H334</f>
        <v>0</v>
      </c>
      <c r="BO334" s="6">
        <f>'Machine States'!$I334</f>
        <v>0</v>
      </c>
      <c r="BP334" s="6">
        <f>'Machine States'!$J334</f>
        <v>0</v>
      </c>
      <c r="BQ334" s="6">
        <f>'Machine States'!$K334</f>
        <v>0</v>
      </c>
    </row>
    <row r="335" spans="54:69">
      <c r="BB335" s="6" t="s">
        <v>568</v>
      </c>
      <c r="BC335" s="10" t="s">
        <v>559</v>
      </c>
      <c r="BD335" s="6" t="s">
        <v>461</v>
      </c>
      <c r="BE335" s="10" t="s">
        <v>379</v>
      </c>
      <c r="BF335" s="59">
        <v>8.5</v>
      </c>
      <c r="BG335" s="6" t="s">
        <v>184</v>
      </c>
      <c r="BI335" s="6">
        <f>'Machine States'!$C335</f>
        <v>0</v>
      </c>
      <c r="BJ335" s="6">
        <f>'Machine States'!$D335</f>
        <v>0</v>
      </c>
      <c r="BK335" s="6">
        <f>'Machine States'!$E335</f>
        <v>0</v>
      </c>
      <c r="BL335" s="6">
        <f>'Machine States'!$F335</f>
        <v>0</v>
      </c>
      <c r="BM335" s="6">
        <f>'Machine States'!$G335</f>
        <v>0</v>
      </c>
      <c r="BN335" s="6">
        <f>'Machine States'!$H335</f>
        <v>0</v>
      </c>
      <c r="BO335" s="6">
        <f>'Machine States'!$I335</f>
        <v>0</v>
      </c>
      <c r="BP335" s="6">
        <f>'Machine States'!$J335</f>
        <v>0</v>
      </c>
      <c r="BQ335" s="6">
        <f>'Machine States'!$K335</f>
        <v>0</v>
      </c>
    </row>
    <row r="336" spans="54:69">
      <c r="BB336" s="6" t="s">
        <v>569</v>
      </c>
      <c r="BC336" s="10" t="s">
        <v>559</v>
      </c>
      <c r="BD336" s="6" t="s">
        <v>461</v>
      </c>
      <c r="BE336" s="10" t="s">
        <v>379</v>
      </c>
      <c r="BF336" s="59">
        <v>9</v>
      </c>
      <c r="BG336" s="6" t="s">
        <v>185</v>
      </c>
      <c r="BI336" s="6">
        <f>'Machine States'!$C336</f>
        <v>0</v>
      </c>
      <c r="BJ336" s="6">
        <f>'Machine States'!$D336</f>
        <v>0</v>
      </c>
      <c r="BK336" s="6">
        <f>'Machine States'!$E336</f>
        <v>0</v>
      </c>
      <c r="BL336" s="6">
        <f>'Machine States'!$F336</f>
        <v>0</v>
      </c>
      <c r="BM336" s="6">
        <f>'Machine States'!$G336</f>
        <v>0</v>
      </c>
      <c r="BN336" s="6">
        <f>'Machine States'!$H336</f>
        <v>0</v>
      </c>
      <c r="BO336" s="6">
        <f>'Machine States'!$I336</f>
        <v>0</v>
      </c>
      <c r="BP336" s="6">
        <f>'Machine States'!$J336</f>
        <v>0</v>
      </c>
      <c r="BQ336" s="6">
        <f>'Machine States'!$K336</f>
        <v>0</v>
      </c>
    </row>
    <row r="337" spans="54:69">
      <c r="BB337" s="6" t="s">
        <v>570</v>
      </c>
      <c r="BC337" s="10" t="s">
        <v>559</v>
      </c>
      <c r="BD337" s="6" t="s">
        <v>461</v>
      </c>
      <c r="BE337" s="10" t="s">
        <v>379</v>
      </c>
      <c r="BF337" s="59">
        <v>9.5</v>
      </c>
      <c r="BG337" s="6" t="s">
        <v>185</v>
      </c>
      <c r="BI337" s="6">
        <f>'Machine States'!$C337</f>
        <v>0</v>
      </c>
      <c r="BJ337" s="6">
        <f>'Machine States'!$D337</f>
        <v>0</v>
      </c>
      <c r="BK337" s="6">
        <f>'Machine States'!$E337</f>
        <v>0</v>
      </c>
      <c r="BL337" s="6">
        <f>'Machine States'!$F337</f>
        <v>0</v>
      </c>
      <c r="BM337" s="6">
        <f>'Machine States'!$G337</f>
        <v>0</v>
      </c>
      <c r="BN337" s="6">
        <f>'Machine States'!$H337</f>
        <v>0</v>
      </c>
      <c r="BO337" s="6">
        <f>'Machine States'!$I337</f>
        <v>0</v>
      </c>
      <c r="BP337" s="6">
        <f>'Machine States'!$J337</f>
        <v>0</v>
      </c>
      <c r="BQ337" s="6">
        <f>'Machine States'!$K337</f>
        <v>0</v>
      </c>
    </row>
    <row r="338" spans="54:69">
      <c r="BB338" s="6" t="s">
        <v>571</v>
      </c>
      <c r="BC338" s="10" t="s">
        <v>559</v>
      </c>
      <c r="BD338" s="6" t="s">
        <v>461</v>
      </c>
      <c r="BE338" s="10" t="s">
        <v>379</v>
      </c>
      <c r="BF338" s="59">
        <v>10</v>
      </c>
      <c r="BG338" s="6" t="s">
        <v>309</v>
      </c>
      <c r="BI338" s="6">
        <f>'Machine States'!$C338</f>
        <v>0</v>
      </c>
      <c r="BJ338" s="6">
        <f>'Machine States'!$D338</f>
        <v>0</v>
      </c>
      <c r="BK338" s="6">
        <f>'Machine States'!$E338</f>
        <v>0</v>
      </c>
      <c r="BL338" s="6">
        <f>'Machine States'!$F338</f>
        <v>0</v>
      </c>
      <c r="BM338" s="6">
        <f>'Machine States'!$G338</f>
        <v>0</v>
      </c>
      <c r="BN338" s="6">
        <f>'Machine States'!$H338</f>
        <v>0</v>
      </c>
      <c r="BO338" s="6">
        <f>'Machine States'!$I338</f>
        <v>0</v>
      </c>
      <c r="BP338" s="6">
        <f>'Machine States'!$J338</f>
        <v>0</v>
      </c>
      <c r="BQ338" s="6">
        <f>'Machine States'!$K338</f>
        <v>0</v>
      </c>
    </row>
    <row r="339" spans="54:69">
      <c r="BB339" s="6" t="s">
        <v>572</v>
      </c>
      <c r="BC339" s="10" t="s">
        <v>559</v>
      </c>
      <c r="BD339" s="6" t="s">
        <v>461</v>
      </c>
      <c r="BE339" s="10" t="s">
        <v>379</v>
      </c>
      <c r="BF339" s="59">
        <v>10.5</v>
      </c>
      <c r="BG339" s="6" t="s">
        <v>309</v>
      </c>
      <c r="BI339" s="6">
        <f>'Machine States'!$C339</f>
        <v>0</v>
      </c>
      <c r="BJ339" s="6">
        <f>'Machine States'!$D339</f>
        <v>0</v>
      </c>
      <c r="BK339" s="6">
        <f>'Machine States'!$E339</f>
        <v>0</v>
      </c>
      <c r="BL339" s="6">
        <f>'Machine States'!$F339</f>
        <v>0</v>
      </c>
      <c r="BM339" s="6">
        <f>'Machine States'!$G339</f>
        <v>0</v>
      </c>
      <c r="BN339" s="6">
        <f>'Machine States'!$H339</f>
        <v>0</v>
      </c>
      <c r="BO339" s="6">
        <f>'Machine States'!$I339</f>
        <v>0</v>
      </c>
      <c r="BP339" s="6">
        <f>'Machine States'!$J339</f>
        <v>0</v>
      </c>
      <c r="BQ339" s="6">
        <f>'Machine States'!$K339</f>
        <v>0</v>
      </c>
    </row>
    <row r="340" spans="54:69">
      <c r="BB340" s="6" t="s">
        <v>573</v>
      </c>
      <c r="BC340" s="10" t="s">
        <v>559</v>
      </c>
      <c r="BD340" s="6" t="s">
        <v>461</v>
      </c>
      <c r="BE340" s="10" t="s">
        <v>379</v>
      </c>
      <c r="BF340" s="59">
        <v>11</v>
      </c>
      <c r="BG340" s="6" t="s">
        <v>312</v>
      </c>
      <c r="BI340" s="6">
        <f>'Machine States'!$C340</f>
        <v>0</v>
      </c>
      <c r="BJ340" s="6">
        <f>'Machine States'!$D340</f>
        <v>0</v>
      </c>
      <c r="BK340" s="6">
        <f>'Machine States'!$E340</f>
        <v>0</v>
      </c>
      <c r="BL340" s="6">
        <f>'Machine States'!$F340</f>
        <v>0</v>
      </c>
      <c r="BM340" s="6">
        <f>'Machine States'!$G340</f>
        <v>0</v>
      </c>
      <c r="BN340" s="6">
        <f>'Machine States'!$H340</f>
        <v>0</v>
      </c>
      <c r="BO340" s="6">
        <f>'Machine States'!$I340</f>
        <v>0</v>
      </c>
      <c r="BP340" s="6">
        <f>'Machine States'!$J340</f>
        <v>0</v>
      </c>
      <c r="BQ340" s="6">
        <f>'Machine States'!$K340</f>
        <v>0</v>
      </c>
    </row>
    <row r="341" spans="54:69">
      <c r="BB341" s="6" t="s">
        <v>574</v>
      </c>
      <c r="BC341" s="10" t="s">
        <v>559</v>
      </c>
      <c r="BD341" s="6" t="s">
        <v>461</v>
      </c>
      <c r="BE341" s="10" t="s">
        <v>379</v>
      </c>
      <c r="BF341" s="59">
        <v>11.5</v>
      </c>
      <c r="BG341" s="6" t="s">
        <v>312</v>
      </c>
      <c r="BI341" s="6">
        <f>'Machine States'!$C341</f>
        <v>0</v>
      </c>
      <c r="BJ341" s="6">
        <f>'Machine States'!$D341</f>
        <v>0</v>
      </c>
      <c r="BK341" s="6">
        <f>'Machine States'!$E341</f>
        <v>0</v>
      </c>
      <c r="BL341" s="6">
        <f>'Machine States'!$F341</f>
        <v>0</v>
      </c>
      <c r="BM341" s="6">
        <f>'Machine States'!$G341</f>
        <v>0</v>
      </c>
      <c r="BN341" s="6">
        <f>'Machine States'!$H341</f>
        <v>0</v>
      </c>
      <c r="BO341" s="6">
        <f>'Machine States'!$I341</f>
        <v>0</v>
      </c>
      <c r="BP341" s="6">
        <f>'Machine States'!$J341</f>
        <v>0</v>
      </c>
      <c r="BQ341" s="6">
        <f>'Machine States'!$K341</f>
        <v>0</v>
      </c>
    </row>
    <row r="342" spans="54:69">
      <c r="BB342" s="6" t="s">
        <v>575</v>
      </c>
      <c r="BC342" s="10" t="s">
        <v>559</v>
      </c>
      <c r="BD342" s="6" t="s">
        <v>461</v>
      </c>
      <c r="BE342" s="10" t="s">
        <v>379</v>
      </c>
      <c r="BF342" s="59">
        <v>12</v>
      </c>
      <c r="BG342" s="6" t="s">
        <v>315</v>
      </c>
      <c r="BI342" s="6">
        <f>'Machine States'!$C342</f>
        <v>0</v>
      </c>
      <c r="BJ342" s="6">
        <f>'Machine States'!$D342</f>
        <v>0</v>
      </c>
      <c r="BK342" s="6">
        <f>'Machine States'!$E342</f>
        <v>0</v>
      </c>
      <c r="BL342" s="6">
        <f>'Machine States'!$F342</f>
        <v>0</v>
      </c>
      <c r="BM342" s="6">
        <f>'Machine States'!$G342</f>
        <v>0</v>
      </c>
      <c r="BN342" s="6">
        <f>'Machine States'!$H342</f>
        <v>0</v>
      </c>
      <c r="BO342" s="6">
        <f>'Machine States'!$I342</f>
        <v>0</v>
      </c>
      <c r="BP342" s="6">
        <f>'Machine States'!$J342</f>
        <v>0</v>
      </c>
      <c r="BQ342" s="6">
        <f>'Machine States'!$K342</f>
        <v>0</v>
      </c>
    </row>
    <row r="343" spans="54:69">
      <c r="BB343" s="6" t="s">
        <v>576</v>
      </c>
      <c r="BC343" s="10" t="s">
        <v>559</v>
      </c>
      <c r="BD343" s="6" t="s">
        <v>461</v>
      </c>
      <c r="BE343" s="10" t="s">
        <v>379</v>
      </c>
      <c r="BF343" s="59">
        <v>12.5</v>
      </c>
      <c r="BG343" s="6" t="s">
        <v>315</v>
      </c>
      <c r="BI343" s="6">
        <f>'Machine States'!$C343</f>
        <v>0</v>
      </c>
      <c r="BJ343" s="6">
        <f>'Machine States'!$D343</f>
        <v>0</v>
      </c>
      <c r="BK343" s="6">
        <f>'Machine States'!$E343</f>
        <v>0</v>
      </c>
      <c r="BL343" s="6">
        <f>'Machine States'!$F343</f>
        <v>0</v>
      </c>
      <c r="BM343" s="6">
        <f>'Machine States'!$G343</f>
        <v>0</v>
      </c>
      <c r="BN343" s="6">
        <f>'Machine States'!$H343</f>
        <v>0</v>
      </c>
      <c r="BO343" s="6">
        <f>'Machine States'!$I343</f>
        <v>0</v>
      </c>
      <c r="BP343" s="6">
        <f>'Machine States'!$J343</f>
        <v>0</v>
      </c>
      <c r="BQ343" s="6">
        <f>'Machine States'!$K343</f>
        <v>0</v>
      </c>
    </row>
    <row r="344" spans="54:69">
      <c r="BB344" s="6" t="s">
        <v>577</v>
      </c>
      <c r="BC344" s="10" t="s">
        <v>559</v>
      </c>
      <c r="BD344" s="6" t="s">
        <v>461</v>
      </c>
      <c r="BE344" s="10" t="s">
        <v>379</v>
      </c>
      <c r="BF344" s="59">
        <v>13</v>
      </c>
      <c r="BG344" s="6" t="s">
        <v>318</v>
      </c>
      <c r="BI344" s="6">
        <f>'Machine States'!$C344</f>
        <v>0</v>
      </c>
      <c r="BJ344" s="6">
        <f>'Machine States'!$D344</f>
        <v>0</v>
      </c>
      <c r="BK344" s="6">
        <f>'Machine States'!$E344</f>
        <v>0</v>
      </c>
      <c r="BL344" s="6">
        <f>'Machine States'!$F344</f>
        <v>0</v>
      </c>
      <c r="BM344" s="6">
        <f>'Machine States'!$G344</f>
        <v>0</v>
      </c>
      <c r="BN344" s="6">
        <f>'Machine States'!$H344</f>
        <v>0</v>
      </c>
      <c r="BO344" s="6">
        <f>'Machine States'!$I344</f>
        <v>0</v>
      </c>
      <c r="BP344" s="6">
        <f>'Machine States'!$J344</f>
        <v>0</v>
      </c>
      <c r="BQ344" s="6">
        <f>'Machine States'!$K344</f>
        <v>0</v>
      </c>
    </row>
    <row r="345" spans="54:69">
      <c r="BB345" s="6" t="s">
        <v>578</v>
      </c>
      <c r="BC345" s="10" t="s">
        <v>579</v>
      </c>
      <c r="BD345" s="6" t="s">
        <v>461</v>
      </c>
      <c r="BE345" s="10" t="s">
        <v>399</v>
      </c>
      <c r="BF345" s="59">
        <v>4</v>
      </c>
      <c r="BG345" s="6" t="s">
        <v>296</v>
      </c>
      <c r="BI345" s="6">
        <f>'Machine States'!$C345</f>
        <v>0</v>
      </c>
      <c r="BJ345" s="6">
        <f>'Machine States'!$D345</f>
        <v>0</v>
      </c>
      <c r="BK345" s="6">
        <f>'Machine States'!$E345</f>
        <v>0</v>
      </c>
      <c r="BL345" s="6">
        <f>'Machine States'!$F345</f>
        <v>0</v>
      </c>
      <c r="BM345" s="6">
        <f>'Machine States'!$G345</f>
        <v>0</v>
      </c>
      <c r="BN345" s="6">
        <f>'Machine States'!$H345</f>
        <v>0</v>
      </c>
      <c r="BO345" s="6">
        <f>'Machine States'!$I345</f>
        <v>0</v>
      </c>
      <c r="BP345" s="6">
        <f>'Machine States'!$J345</f>
        <v>0</v>
      </c>
      <c r="BQ345" s="6">
        <f>'Machine States'!$K345</f>
        <v>0</v>
      </c>
    </row>
    <row r="346" spans="54:69">
      <c r="BB346" s="6" t="s">
        <v>580</v>
      </c>
      <c r="BC346" s="10" t="s">
        <v>125</v>
      </c>
      <c r="BD346" s="6" t="s">
        <v>461</v>
      </c>
      <c r="BE346" s="10" t="s">
        <v>399</v>
      </c>
      <c r="BF346" s="59">
        <v>4.5</v>
      </c>
      <c r="BG346" s="6" t="s">
        <v>296</v>
      </c>
      <c r="BI346" s="6">
        <f>'Machine States'!$C346</f>
        <v>0</v>
      </c>
      <c r="BJ346" s="6">
        <f>'Machine States'!$D346</f>
        <v>0</v>
      </c>
      <c r="BK346" s="6">
        <f>'Machine States'!$E346</f>
        <v>0</v>
      </c>
      <c r="BL346" s="6">
        <f>'Machine States'!$F346</f>
        <v>0</v>
      </c>
      <c r="BM346" s="6">
        <f>'Machine States'!$G346</f>
        <v>0</v>
      </c>
      <c r="BN346" s="6">
        <f>'Machine States'!$H346</f>
        <v>0</v>
      </c>
      <c r="BO346" s="6">
        <f>'Machine States'!$I346</f>
        <v>0</v>
      </c>
      <c r="BP346" s="6">
        <f>'Machine States'!$J346</f>
        <v>0</v>
      </c>
      <c r="BQ346" s="6">
        <f>'Machine States'!$K346</f>
        <v>0</v>
      </c>
    </row>
    <row r="347" spans="54:69">
      <c r="BB347" s="6" t="s">
        <v>581</v>
      </c>
      <c r="BC347" s="10" t="s">
        <v>125</v>
      </c>
      <c r="BD347" s="6" t="s">
        <v>461</v>
      </c>
      <c r="BE347" s="10" t="s">
        <v>399</v>
      </c>
      <c r="BF347" s="59">
        <v>5</v>
      </c>
      <c r="BG347" s="6" t="s">
        <v>299</v>
      </c>
      <c r="BI347" s="6">
        <f>'Machine States'!$C347</f>
        <v>0</v>
      </c>
      <c r="BJ347" s="6">
        <f>'Machine States'!$D347</f>
        <v>0</v>
      </c>
      <c r="BK347" s="6">
        <f>'Machine States'!$E347</f>
        <v>0</v>
      </c>
      <c r="BL347" s="6">
        <f>'Machine States'!$F347</f>
        <v>0</v>
      </c>
      <c r="BM347" s="6">
        <f>'Machine States'!$G347</f>
        <v>0</v>
      </c>
      <c r="BN347" s="6">
        <f>'Machine States'!$H347</f>
        <v>0</v>
      </c>
      <c r="BO347" s="6">
        <f>'Machine States'!$I347</f>
        <v>0</v>
      </c>
      <c r="BP347" s="6">
        <f>'Machine States'!$J347</f>
        <v>0</v>
      </c>
      <c r="BQ347" s="6">
        <f>'Machine States'!$K347</f>
        <v>0</v>
      </c>
    </row>
    <row r="348" spans="54:69">
      <c r="BB348" s="6" t="s">
        <v>582</v>
      </c>
      <c r="BC348" s="10" t="s">
        <v>125</v>
      </c>
      <c r="BD348" s="6" t="s">
        <v>461</v>
      </c>
      <c r="BE348" s="10" t="s">
        <v>399</v>
      </c>
      <c r="BF348" s="59">
        <v>5.5</v>
      </c>
      <c r="BG348" s="6" t="s">
        <v>299</v>
      </c>
      <c r="BI348" s="6">
        <f>'Machine States'!$C348</f>
        <v>0</v>
      </c>
      <c r="BJ348" s="6">
        <f>'Machine States'!$D348</f>
        <v>0</v>
      </c>
      <c r="BK348" s="6">
        <f>'Machine States'!$E348</f>
        <v>0</v>
      </c>
      <c r="BL348" s="6">
        <f>'Machine States'!$F348</f>
        <v>0</v>
      </c>
      <c r="BM348" s="6">
        <f>'Machine States'!$G348</f>
        <v>0</v>
      </c>
      <c r="BN348" s="6">
        <f>'Machine States'!$H348</f>
        <v>0</v>
      </c>
      <c r="BO348" s="6">
        <f>'Machine States'!$I348</f>
        <v>0</v>
      </c>
      <c r="BP348" s="6">
        <f>'Machine States'!$J348</f>
        <v>0</v>
      </c>
      <c r="BQ348" s="6">
        <f>'Machine States'!$K348</f>
        <v>0</v>
      </c>
    </row>
    <row r="349" spans="54:69">
      <c r="BB349" s="6" t="s">
        <v>583</v>
      </c>
      <c r="BC349" s="10" t="s">
        <v>125</v>
      </c>
      <c r="BD349" s="6" t="s">
        <v>461</v>
      </c>
      <c r="BE349" s="10" t="s">
        <v>399</v>
      </c>
      <c r="BF349" s="59">
        <v>6</v>
      </c>
      <c r="BG349" s="6" t="s">
        <v>302</v>
      </c>
      <c r="BI349" s="6">
        <f>'Machine States'!$C349</f>
        <v>0</v>
      </c>
      <c r="BJ349" s="6">
        <f>'Machine States'!$D349</f>
        <v>0</v>
      </c>
      <c r="BK349" s="6">
        <f>'Machine States'!$E349</f>
        <v>0</v>
      </c>
      <c r="BL349" s="6">
        <f>'Machine States'!$F349</f>
        <v>0</v>
      </c>
      <c r="BM349" s="6">
        <f>'Machine States'!$G349</f>
        <v>0</v>
      </c>
      <c r="BN349" s="6">
        <f>'Machine States'!$H349</f>
        <v>0</v>
      </c>
      <c r="BO349" s="6">
        <f>'Machine States'!$I349</f>
        <v>0</v>
      </c>
      <c r="BP349" s="6">
        <f>'Machine States'!$J349</f>
        <v>0</v>
      </c>
      <c r="BQ349" s="6">
        <f>'Machine States'!$K349</f>
        <v>0</v>
      </c>
    </row>
    <row r="350" spans="54:69">
      <c r="BB350" s="6" t="s">
        <v>584</v>
      </c>
      <c r="BC350" s="10" t="s">
        <v>125</v>
      </c>
      <c r="BD350" s="6" t="s">
        <v>461</v>
      </c>
      <c r="BE350" s="10" t="s">
        <v>399</v>
      </c>
      <c r="BF350" s="59">
        <v>6.5</v>
      </c>
      <c r="BG350" s="6" t="s">
        <v>302</v>
      </c>
      <c r="BI350" s="6">
        <f>'Machine States'!$C350</f>
        <v>0</v>
      </c>
      <c r="BJ350" s="6">
        <f>'Machine States'!$D350</f>
        <v>0</v>
      </c>
      <c r="BK350" s="6">
        <f>'Machine States'!$E350</f>
        <v>0</v>
      </c>
      <c r="BL350" s="6">
        <f>'Machine States'!$F350</f>
        <v>0</v>
      </c>
      <c r="BM350" s="6">
        <f>'Machine States'!$G350</f>
        <v>0</v>
      </c>
      <c r="BN350" s="6">
        <f>'Machine States'!$H350</f>
        <v>0</v>
      </c>
      <c r="BO350" s="6">
        <f>'Machine States'!$I350</f>
        <v>0</v>
      </c>
      <c r="BP350" s="6">
        <f>'Machine States'!$J350</f>
        <v>0</v>
      </c>
      <c r="BQ350" s="6">
        <f>'Machine States'!$K350</f>
        <v>0</v>
      </c>
    </row>
    <row r="351" spans="54:69">
      <c r="BB351" s="6" t="s">
        <v>585</v>
      </c>
      <c r="BC351" s="10" t="s">
        <v>125</v>
      </c>
      <c r="BD351" s="6" t="s">
        <v>461</v>
      </c>
      <c r="BE351" s="10" t="s">
        <v>399</v>
      </c>
      <c r="BF351" s="59">
        <v>7</v>
      </c>
      <c r="BG351" s="6" t="s">
        <v>305</v>
      </c>
      <c r="BI351" s="6">
        <f>'Machine States'!$C351</f>
        <v>0</v>
      </c>
      <c r="BJ351" s="6">
        <f>'Machine States'!$D351</f>
        <v>0</v>
      </c>
      <c r="BK351" s="6">
        <f>'Machine States'!$E351</f>
        <v>0</v>
      </c>
      <c r="BL351" s="6">
        <f>'Machine States'!$F351</f>
        <v>0</v>
      </c>
      <c r="BM351" s="6">
        <f>'Machine States'!$G351</f>
        <v>0</v>
      </c>
      <c r="BN351" s="6">
        <f>'Machine States'!$H351</f>
        <v>0</v>
      </c>
      <c r="BO351" s="6">
        <f>'Machine States'!$I351</f>
        <v>0</v>
      </c>
      <c r="BP351" s="6">
        <f>'Machine States'!$J351</f>
        <v>0</v>
      </c>
      <c r="BQ351" s="6">
        <f>'Machine States'!$K351</f>
        <v>0</v>
      </c>
    </row>
    <row r="352" spans="54:69">
      <c r="BB352" s="6" t="s">
        <v>586</v>
      </c>
      <c r="BC352" s="10" t="s">
        <v>125</v>
      </c>
      <c r="BD352" s="6" t="s">
        <v>461</v>
      </c>
      <c r="BE352" s="10" t="s">
        <v>399</v>
      </c>
      <c r="BF352" s="59">
        <v>7.5</v>
      </c>
      <c r="BG352" s="6" t="s">
        <v>305</v>
      </c>
      <c r="BI352" s="6">
        <f>'Machine States'!$C352</f>
        <v>0</v>
      </c>
      <c r="BJ352" s="6">
        <f>'Machine States'!$D352</f>
        <v>0</v>
      </c>
      <c r="BK352" s="6">
        <f>'Machine States'!$E352</f>
        <v>0</v>
      </c>
      <c r="BL352" s="6">
        <f>'Machine States'!$F352</f>
        <v>0</v>
      </c>
      <c r="BM352" s="6">
        <f>'Machine States'!$G352</f>
        <v>0</v>
      </c>
      <c r="BN352" s="6">
        <f>'Machine States'!$H352</f>
        <v>0</v>
      </c>
      <c r="BO352" s="6">
        <f>'Machine States'!$I352</f>
        <v>0</v>
      </c>
      <c r="BP352" s="6">
        <f>'Machine States'!$J352</f>
        <v>0</v>
      </c>
      <c r="BQ352" s="6">
        <f>'Machine States'!$K352</f>
        <v>0</v>
      </c>
    </row>
    <row r="353" spans="54:69">
      <c r="BB353" s="6" t="s">
        <v>587</v>
      </c>
      <c r="BC353" s="10" t="s">
        <v>125</v>
      </c>
      <c r="BD353" s="6" t="s">
        <v>461</v>
      </c>
      <c r="BE353" s="10" t="s">
        <v>399</v>
      </c>
      <c r="BF353" s="59">
        <v>8</v>
      </c>
      <c r="BG353" s="6" t="s">
        <v>184</v>
      </c>
      <c r="BI353" s="6">
        <f>'Machine States'!$C353</f>
        <v>0</v>
      </c>
      <c r="BJ353" s="6">
        <f>'Machine States'!$D353</f>
        <v>0</v>
      </c>
      <c r="BK353" s="6">
        <f>'Machine States'!$E353</f>
        <v>0</v>
      </c>
      <c r="BL353" s="6">
        <f>'Machine States'!$F353</f>
        <v>0</v>
      </c>
      <c r="BM353" s="6">
        <f>'Machine States'!$G353</f>
        <v>0</v>
      </c>
      <c r="BN353" s="6">
        <f>'Machine States'!$H353</f>
        <v>0</v>
      </c>
      <c r="BO353" s="6">
        <f>'Machine States'!$I353</f>
        <v>0</v>
      </c>
      <c r="BP353" s="6">
        <f>'Machine States'!$J353</f>
        <v>0</v>
      </c>
      <c r="BQ353" s="6">
        <f>'Machine States'!$K353</f>
        <v>0</v>
      </c>
    </row>
    <row r="354" spans="54:69">
      <c r="BB354" s="6" t="s">
        <v>588</v>
      </c>
      <c r="BC354" s="10" t="s">
        <v>125</v>
      </c>
      <c r="BD354" s="6" t="s">
        <v>461</v>
      </c>
      <c r="BE354" s="10" t="s">
        <v>399</v>
      </c>
      <c r="BF354" s="59">
        <v>8.5</v>
      </c>
      <c r="BG354" s="6" t="s">
        <v>184</v>
      </c>
      <c r="BI354" s="6">
        <f>'Machine States'!$C354</f>
        <v>0</v>
      </c>
      <c r="BJ354" s="6">
        <f>'Machine States'!$D354</f>
        <v>0</v>
      </c>
      <c r="BK354" s="6">
        <f>'Machine States'!$E354</f>
        <v>0</v>
      </c>
      <c r="BL354" s="6">
        <f>'Machine States'!$F354</f>
        <v>0</v>
      </c>
      <c r="BM354" s="6">
        <f>'Machine States'!$G354</f>
        <v>0</v>
      </c>
      <c r="BN354" s="6">
        <f>'Machine States'!$H354</f>
        <v>0</v>
      </c>
      <c r="BO354" s="6">
        <f>'Machine States'!$I354</f>
        <v>0</v>
      </c>
      <c r="BP354" s="6">
        <f>'Machine States'!$J354</f>
        <v>0</v>
      </c>
      <c r="BQ354" s="6">
        <f>'Machine States'!$K354</f>
        <v>0</v>
      </c>
    </row>
    <row r="355" spans="54:69">
      <c r="BB355" s="6" t="s">
        <v>589</v>
      </c>
      <c r="BC355" s="10" t="s">
        <v>125</v>
      </c>
      <c r="BD355" s="6" t="s">
        <v>461</v>
      </c>
      <c r="BE355" s="10" t="s">
        <v>399</v>
      </c>
      <c r="BF355" s="59">
        <v>9</v>
      </c>
      <c r="BG355" s="6" t="s">
        <v>185</v>
      </c>
      <c r="BI355" s="6">
        <f>'Machine States'!$C355</f>
        <v>0</v>
      </c>
      <c r="BJ355" s="6">
        <f>'Machine States'!$D355</f>
        <v>0</v>
      </c>
      <c r="BK355" s="6">
        <f>'Machine States'!$E355</f>
        <v>0</v>
      </c>
      <c r="BL355" s="6">
        <f>'Machine States'!$F355</f>
        <v>0</v>
      </c>
      <c r="BM355" s="6">
        <f>'Machine States'!$G355</f>
        <v>0</v>
      </c>
      <c r="BN355" s="6">
        <f>'Machine States'!$H355</f>
        <v>0</v>
      </c>
      <c r="BO355" s="6">
        <f>'Machine States'!$I355</f>
        <v>0</v>
      </c>
      <c r="BP355" s="6">
        <f>'Machine States'!$J355</f>
        <v>0</v>
      </c>
      <c r="BQ355" s="6">
        <f>'Machine States'!$K355</f>
        <v>0</v>
      </c>
    </row>
    <row r="356" spans="54:69">
      <c r="BB356" s="6" t="s">
        <v>590</v>
      </c>
      <c r="BC356" s="10" t="s">
        <v>125</v>
      </c>
      <c r="BD356" s="6" t="s">
        <v>461</v>
      </c>
      <c r="BE356" s="10" t="s">
        <v>399</v>
      </c>
      <c r="BF356" s="59">
        <v>9.5</v>
      </c>
      <c r="BG356" s="6" t="s">
        <v>185</v>
      </c>
      <c r="BI356" s="6">
        <f>'Machine States'!$C356</f>
        <v>0</v>
      </c>
      <c r="BJ356" s="6">
        <f>'Machine States'!$D356</f>
        <v>0</v>
      </c>
      <c r="BK356" s="6">
        <f>'Machine States'!$E356</f>
        <v>0</v>
      </c>
      <c r="BL356" s="6">
        <f>'Machine States'!$F356</f>
        <v>0</v>
      </c>
      <c r="BM356" s="6">
        <f>'Machine States'!$G356</f>
        <v>0</v>
      </c>
      <c r="BN356" s="6">
        <f>'Machine States'!$H356</f>
        <v>0</v>
      </c>
      <c r="BO356" s="6">
        <f>'Machine States'!$I356</f>
        <v>0</v>
      </c>
      <c r="BP356" s="6">
        <f>'Machine States'!$J356</f>
        <v>0</v>
      </c>
      <c r="BQ356" s="6">
        <f>'Machine States'!$K356</f>
        <v>0</v>
      </c>
    </row>
    <row r="357" spans="54:69">
      <c r="BB357" s="6" t="s">
        <v>591</v>
      </c>
      <c r="BC357" s="10" t="s">
        <v>125</v>
      </c>
      <c r="BD357" s="6" t="s">
        <v>461</v>
      </c>
      <c r="BE357" s="10" t="s">
        <v>399</v>
      </c>
      <c r="BF357" s="59">
        <v>10</v>
      </c>
      <c r="BG357" s="6" t="s">
        <v>309</v>
      </c>
      <c r="BI357" s="6">
        <f>'Machine States'!$C357</f>
        <v>0</v>
      </c>
      <c r="BJ357" s="6">
        <f>'Machine States'!$D357</f>
        <v>0</v>
      </c>
      <c r="BK357" s="6">
        <f>'Machine States'!$E357</f>
        <v>0</v>
      </c>
      <c r="BL357" s="6">
        <f>'Machine States'!$F357</f>
        <v>0</v>
      </c>
      <c r="BM357" s="6">
        <f>'Machine States'!$G357</f>
        <v>0</v>
      </c>
      <c r="BN357" s="6">
        <f>'Machine States'!$H357</f>
        <v>0</v>
      </c>
      <c r="BO357" s="6">
        <f>'Machine States'!$I357</f>
        <v>0</v>
      </c>
      <c r="BP357" s="6">
        <f>'Machine States'!$J357</f>
        <v>0</v>
      </c>
      <c r="BQ357" s="6">
        <f>'Machine States'!$K357</f>
        <v>0</v>
      </c>
    </row>
    <row r="358" spans="54:69">
      <c r="BB358" s="6" t="s">
        <v>592</v>
      </c>
      <c r="BC358" s="10" t="s">
        <v>125</v>
      </c>
      <c r="BD358" s="6" t="s">
        <v>461</v>
      </c>
      <c r="BE358" s="10" t="s">
        <v>399</v>
      </c>
      <c r="BF358" s="59">
        <v>10.5</v>
      </c>
      <c r="BG358" s="6" t="s">
        <v>309</v>
      </c>
      <c r="BI358" s="6">
        <f>'Machine States'!$C358</f>
        <v>0</v>
      </c>
      <c r="BJ358" s="6">
        <f>'Machine States'!$D358</f>
        <v>0</v>
      </c>
      <c r="BK358" s="6">
        <f>'Machine States'!$E358</f>
        <v>0</v>
      </c>
      <c r="BL358" s="6">
        <f>'Machine States'!$F358</f>
        <v>0</v>
      </c>
      <c r="BM358" s="6">
        <f>'Machine States'!$G358</f>
        <v>0</v>
      </c>
      <c r="BN358" s="6">
        <f>'Machine States'!$H358</f>
        <v>0</v>
      </c>
      <c r="BO358" s="6">
        <f>'Machine States'!$I358</f>
        <v>0</v>
      </c>
      <c r="BP358" s="6">
        <f>'Machine States'!$J358</f>
        <v>0</v>
      </c>
      <c r="BQ358" s="6">
        <f>'Machine States'!$K358</f>
        <v>0</v>
      </c>
    </row>
    <row r="359" spans="54:69">
      <c r="BB359" s="6" t="s">
        <v>593</v>
      </c>
      <c r="BC359" s="10" t="s">
        <v>125</v>
      </c>
      <c r="BD359" s="6" t="s">
        <v>461</v>
      </c>
      <c r="BE359" s="10" t="s">
        <v>399</v>
      </c>
      <c r="BF359" s="59">
        <v>11</v>
      </c>
      <c r="BG359" s="6" t="s">
        <v>312</v>
      </c>
      <c r="BI359" s="6">
        <f>'Machine States'!$C359</f>
        <v>0</v>
      </c>
      <c r="BJ359" s="6">
        <f>'Machine States'!$D359</f>
        <v>0</v>
      </c>
      <c r="BK359" s="6">
        <f>'Machine States'!$E359</f>
        <v>0</v>
      </c>
      <c r="BL359" s="6">
        <f>'Machine States'!$F359</f>
        <v>0</v>
      </c>
      <c r="BM359" s="6">
        <f>'Machine States'!$G359</f>
        <v>0</v>
      </c>
      <c r="BN359" s="6">
        <f>'Machine States'!$H359</f>
        <v>0</v>
      </c>
      <c r="BO359" s="6">
        <f>'Machine States'!$I359</f>
        <v>0</v>
      </c>
      <c r="BP359" s="6">
        <f>'Machine States'!$J359</f>
        <v>0</v>
      </c>
      <c r="BQ359" s="6">
        <f>'Machine States'!$K359</f>
        <v>0</v>
      </c>
    </row>
    <row r="360" spans="54:69">
      <c r="BB360" s="6" t="s">
        <v>594</v>
      </c>
      <c r="BC360" s="10" t="s">
        <v>125</v>
      </c>
      <c r="BD360" s="6" t="s">
        <v>461</v>
      </c>
      <c r="BE360" s="10" t="s">
        <v>399</v>
      </c>
      <c r="BF360" s="59">
        <v>11.5</v>
      </c>
      <c r="BG360" s="6" t="s">
        <v>312</v>
      </c>
      <c r="BI360" s="6">
        <f>'Machine States'!$C360</f>
        <v>0</v>
      </c>
      <c r="BJ360" s="6">
        <f>'Machine States'!$D360</f>
        <v>0</v>
      </c>
      <c r="BK360" s="6">
        <f>'Machine States'!$E360</f>
        <v>0</v>
      </c>
      <c r="BL360" s="6">
        <f>'Machine States'!$F360</f>
        <v>0</v>
      </c>
      <c r="BM360" s="6">
        <f>'Machine States'!$G360</f>
        <v>0</v>
      </c>
      <c r="BN360" s="6">
        <f>'Machine States'!$H360</f>
        <v>0</v>
      </c>
      <c r="BO360" s="6">
        <f>'Machine States'!$I360</f>
        <v>0</v>
      </c>
      <c r="BP360" s="6">
        <f>'Machine States'!$J360</f>
        <v>0</v>
      </c>
      <c r="BQ360" s="6">
        <f>'Machine States'!$K360</f>
        <v>0</v>
      </c>
    </row>
    <row r="361" spans="54:69">
      <c r="BB361" s="6" t="s">
        <v>595</v>
      </c>
      <c r="BC361" s="10" t="s">
        <v>125</v>
      </c>
      <c r="BD361" s="6" t="s">
        <v>461</v>
      </c>
      <c r="BE361" s="10" t="s">
        <v>399</v>
      </c>
      <c r="BF361" s="59">
        <v>12</v>
      </c>
      <c r="BG361" s="6" t="s">
        <v>315</v>
      </c>
      <c r="BI361" s="6">
        <f>'Machine States'!$C361</f>
        <v>0</v>
      </c>
      <c r="BJ361" s="6">
        <f>'Machine States'!$D361</f>
        <v>0</v>
      </c>
      <c r="BK361" s="6">
        <f>'Machine States'!$E361</f>
        <v>0</v>
      </c>
      <c r="BL361" s="6">
        <f>'Machine States'!$F361</f>
        <v>0</v>
      </c>
      <c r="BM361" s="6">
        <f>'Machine States'!$G361</f>
        <v>0</v>
      </c>
      <c r="BN361" s="6">
        <f>'Machine States'!$H361</f>
        <v>0</v>
      </c>
      <c r="BO361" s="6">
        <f>'Machine States'!$I361</f>
        <v>0</v>
      </c>
      <c r="BP361" s="6">
        <f>'Machine States'!$J361</f>
        <v>0</v>
      </c>
      <c r="BQ361" s="6">
        <f>'Machine States'!$K361</f>
        <v>0</v>
      </c>
    </row>
    <row r="362" spans="54:69">
      <c r="BB362" s="6" t="s">
        <v>596</v>
      </c>
      <c r="BC362" s="10" t="s">
        <v>125</v>
      </c>
      <c r="BD362" s="6" t="s">
        <v>461</v>
      </c>
      <c r="BE362" s="10" t="s">
        <v>399</v>
      </c>
      <c r="BF362" s="59">
        <v>12.5</v>
      </c>
      <c r="BG362" s="6" t="s">
        <v>315</v>
      </c>
      <c r="BI362" s="6">
        <f>'Machine States'!$C362</f>
        <v>0</v>
      </c>
      <c r="BJ362" s="6">
        <f>'Machine States'!$D362</f>
        <v>0</v>
      </c>
      <c r="BK362" s="6">
        <f>'Machine States'!$E362</f>
        <v>0</v>
      </c>
      <c r="BL362" s="6">
        <f>'Machine States'!$F362</f>
        <v>0</v>
      </c>
      <c r="BM362" s="6">
        <f>'Machine States'!$G362</f>
        <v>0</v>
      </c>
      <c r="BN362" s="6">
        <f>'Machine States'!$H362</f>
        <v>0</v>
      </c>
      <c r="BO362" s="6">
        <f>'Machine States'!$I362</f>
        <v>0</v>
      </c>
      <c r="BP362" s="6">
        <f>'Machine States'!$J362</f>
        <v>0</v>
      </c>
      <c r="BQ362" s="6">
        <f>'Machine States'!$K362</f>
        <v>0</v>
      </c>
    </row>
    <row r="363" spans="54:69">
      <c r="BB363" s="6" t="s">
        <v>597</v>
      </c>
      <c r="BC363" s="10" t="s">
        <v>125</v>
      </c>
      <c r="BD363" s="6" t="s">
        <v>461</v>
      </c>
      <c r="BE363" s="10" t="s">
        <v>399</v>
      </c>
      <c r="BF363" s="59">
        <v>13</v>
      </c>
      <c r="BG363" s="6" t="s">
        <v>318</v>
      </c>
      <c r="BI363" s="6">
        <f>'Machine States'!$C363</f>
        <v>0</v>
      </c>
      <c r="BJ363" s="6">
        <f>'Machine States'!$D363</f>
        <v>0</v>
      </c>
      <c r="BK363" s="6">
        <f>'Machine States'!$E363</f>
        <v>0</v>
      </c>
      <c r="BL363" s="6">
        <f>'Machine States'!$F363</f>
        <v>0</v>
      </c>
      <c r="BM363" s="6">
        <f>'Machine States'!$G363</f>
        <v>0</v>
      </c>
      <c r="BN363" s="6">
        <f>'Machine States'!$H363</f>
        <v>0</v>
      </c>
      <c r="BO363" s="6">
        <f>'Machine States'!$I363</f>
        <v>0</v>
      </c>
      <c r="BP363" s="6">
        <f>'Machine States'!$J363</f>
        <v>0</v>
      </c>
      <c r="BQ363" s="6">
        <f>'Machine States'!$K363</f>
        <v>0</v>
      </c>
    </row>
    <row r="364" spans="54:69">
      <c r="BB364" s="6" t="s">
        <v>598</v>
      </c>
      <c r="BC364" s="10" t="s">
        <v>599</v>
      </c>
      <c r="BD364" s="6" t="s">
        <v>600</v>
      </c>
      <c r="BE364" s="10" t="s">
        <v>164</v>
      </c>
      <c r="BF364" s="59">
        <v>4</v>
      </c>
      <c r="BG364" s="6" t="s">
        <v>601</v>
      </c>
      <c r="BI364" s="6">
        <f>'Machine States'!$C364</f>
        <v>0</v>
      </c>
      <c r="BJ364" s="6">
        <f>'Machine States'!$D364</f>
        <v>0</v>
      </c>
      <c r="BK364" s="6">
        <f>'Machine States'!$E364</f>
        <v>0</v>
      </c>
      <c r="BL364" s="6">
        <f>'Machine States'!$F364</f>
        <v>0</v>
      </c>
      <c r="BM364" s="6">
        <f>'Machine States'!$G364</f>
        <v>0</v>
      </c>
      <c r="BN364" s="6">
        <f>'Machine States'!$H364</f>
        <v>0</v>
      </c>
      <c r="BO364" s="6">
        <f>'Machine States'!$I364</f>
        <v>0</v>
      </c>
      <c r="BP364" s="6">
        <f>'Machine States'!$J364</f>
        <v>0</v>
      </c>
      <c r="BQ364" s="6">
        <f>'Machine States'!$K364</f>
        <v>0</v>
      </c>
    </row>
    <row r="365" spans="54:69">
      <c r="BB365" s="6" t="s">
        <v>602</v>
      </c>
      <c r="BC365" s="10" t="s">
        <v>599</v>
      </c>
      <c r="BD365" s="6" t="s">
        <v>600</v>
      </c>
      <c r="BE365" s="10" t="s">
        <v>164</v>
      </c>
      <c r="BF365" s="59">
        <v>4.5</v>
      </c>
      <c r="BG365" s="6" t="s">
        <v>601</v>
      </c>
      <c r="BI365" s="6">
        <f>'Machine States'!$C365</f>
        <v>0</v>
      </c>
      <c r="BJ365" s="6">
        <f>'Machine States'!$D365</f>
        <v>0</v>
      </c>
      <c r="BK365" s="6">
        <f>'Machine States'!$E365</f>
        <v>0</v>
      </c>
      <c r="BL365" s="6">
        <f>'Machine States'!$F365</f>
        <v>0</v>
      </c>
      <c r="BM365" s="6">
        <f>'Machine States'!$G365</f>
        <v>0</v>
      </c>
      <c r="BN365" s="6">
        <f>'Machine States'!$H365</f>
        <v>0</v>
      </c>
      <c r="BO365" s="6">
        <f>'Machine States'!$I365</f>
        <v>0</v>
      </c>
      <c r="BP365" s="6">
        <f>'Machine States'!$J365</f>
        <v>0</v>
      </c>
      <c r="BQ365" s="6">
        <f>'Machine States'!$K365</f>
        <v>0</v>
      </c>
    </row>
    <row r="366" spans="54:69">
      <c r="BB366" s="6" t="s">
        <v>603</v>
      </c>
      <c r="BC366" s="10" t="s">
        <v>599</v>
      </c>
      <c r="BD366" s="6" t="s">
        <v>600</v>
      </c>
      <c r="BE366" s="10" t="s">
        <v>164</v>
      </c>
      <c r="BF366" s="59">
        <v>5</v>
      </c>
      <c r="BG366" s="6" t="s">
        <v>604</v>
      </c>
      <c r="BI366" s="6">
        <f>'Machine States'!$C366</f>
        <v>0</v>
      </c>
      <c r="BJ366" s="6">
        <f>'Machine States'!$D366</f>
        <v>0</v>
      </c>
      <c r="BK366" s="6">
        <f>'Machine States'!$E366</f>
        <v>0</v>
      </c>
      <c r="BL366" s="6">
        <f>'Machine States'!$F366</f>
        <v>0</v>
      </c>
      <c r="BM366" s="6">
        <f>'Machine States'!$G366</f>
        <v>0</v>
      </c>
      <c r="BN366" s="6">
        <f>'Machine States'!$H366</f>
        <v>0</v>
      </c>
      <c r="BO366" s="6">
        <f>'Machine States'!$I366</f>
        <v>0</v>
      </c>
      <c r="BP366" s="6">
        <f>'Machine States'!$J366</f>
        <v>0</v>
      </c>
      <c r="BQ366" s="6">
        <f>'Machine States'!$K366</f>
        <v>0</v>
      </c>
    </row>
    <row r="367" spans="54:69">
      <c r="BB367" s="6" t="s">
        <v>605</v>
      </c>
      <c r="BC367" s="10" t="s">
        <v>599</v>
      </c>
      <c r="BD367" s="6" t="s">
        <v>600</v>
      </c>
      <c r="BE367" s="10" t="s">
        <v>164</v>
      </c>
      <c r="BF367" s="59">
        <v>5.5</v>
      </c>
      <c r="BG367" s="6" t="s">
        <v>604</v>
      </c>
      <c r="BI367" s="6">
        <f>'Machine States'!$C367</f>
        <v>0</v>
      </c>
      <c r="BJ367" s="6">
        <f>'Machine States'!$D367</f>
        <v>0</v>
      </c>
      <c r="BK367" s="6">
        <f>'Machine States'!$E367</f>
        <v>0</v>
      </c>
      <c r="BL367" s="6">
        <f>'Machine States'!$F367</f>
        <v>0</v>
      </c>
      <c r="BM367" s="6">
        <f>'Machine States'!$G367</f>
        <v>0</v>
      </c>
      <c r="BN367" s="6">
        <f>'Machine States'!$H367</f>
        <v>0</v>
      </c>
      <c r="BO367" s="6">
        <f>'Machine States'!$I367</f>
        <v>0</v>
      </c>
      <c r="BP367" s="6">
        <f>'Machine States'!$J367</f>
        <v>0</v>
      </c>
      <c r="BQ367" s="6">
        <f>'Machine States'!$K367</f>
        <v>0</v>
      </c>
    </row>
    <row r="368" spans="54:69">
      <c r="BB368" s="6" t="s">
        <v>606</v>
      </c>
      <c r="BC368" s="10" t="s">
        <v>599</v>
      </c>
      <c r="BD368" s="6" t="s">
        <v>600</v>
      </c>
      <c r="BE368" s="10" t="s">
        <v>164</v>
      </c>
      <c r="BF368" s="59">
        <v>6</v>
      </c>
      <c r="BG368" s="6" t="s">
        <v>607</v>
      </c>
      <c r="BI368" s="6">
        <f>'Machine States'!$C368</f>
        <v>0</v>
      </c>
      <c r="BJ368" s="6">
        <f>'Machine States'!$D368</f>
        <v>0</v>
      </c>
      <c r="BK368" s="6">
        <f>'Machine States'!$E368</f>
        <v>0</v>
      </c>
      <c r="BL368" s="6">
        <f>'Machine States'!$F368</f>
        <v>0</v>
      </c>
      <c r="BM368" s="6">
        <f>'Machine States'!$G368</f>
        <v>0</v>
      </c>
      <c r="BN368" s="6">
        <f>'Machine States'!$H368</f>
        <v>0</v>
      </c>
      <c r="BO368" s="6">
        <f>'Machine States'!$I368</f>
        <v>0</v>
      </c>
      <c r="BP368" s="6">
        <f>'Machine States'!$J368</f>
        <v>0</v>
      </c>
      <c r="BQ368" s="6">
        <f>'Machine States'!$K368</f>
        <v>0</v>
      </c>
    </row>
    <row r="369" spans="54:69">
      <c r="BB369" s="6" t="s">
        <v>608</v>
      </c>
      <c r="BC369" s="10" t="s">
        <v>599</v>
      </c>
      <c r="BD369" s="6" t="s">
        <v>600</v>
      </c>
      <c r="BE369" s="10" t="s">
        <v>164</v>
      </c>
      <c r="BF369" s="59">
        <v>6.5</v>
      </c>
      <c r="BG369" s="6" t="s">
        <v>607</v>
      </c>
      <c r="BI369" s="6">
        <f>'Machine States'!$C369</f>
        <v>0</v>
      </c>
      <c r="BJ369" s="6">
        <f>'Machine States'!$D369</f>
        <v>0</v>
      </c>
      <c r="BK369" s="6">
        <f>'Machine States'!$E369</f>
        <v>0</v>
      </c>
      <c r="BL369" s="6">
        <f>'Machine States'!$F369</f>
        <v>0</v>
      </c>
      <c r="BM369" s="6">
        <f>'Machine States'!$G369</f>
        <v>0</v>
      </c>
      <c r="BN369" s="6">
        <f>'Machine States'!$H369</f>
        <v>0</v>
      </c>
      <c r="BO369" s="6">
        <f>'Machine States'!$I369</f>
        <v>0</v>
      </c>
      <c r="BP369" s="6">
        <f>'Machine States'!$J369</f>
        <v>0</v>
      </c>
      <c r="BQ369" s="6">
        <f>'Machine States'!$K369</f>
        <v>0</v>
      </c>
    </row>
    <row r="370" spans="54:69">
      <c r="BB370" s="6" t="s">
        <v>609</v>
      </c>
      <c r="BC370" s="10" t="s">
        <v>599</v>
      </c>
      <c r="BD370" s="6" t="s">
        <v>600</v>
      </c>
      <c r="BE370" s="10" t="s">
        <v>164</v>
      </c>
      <c r="BF370" s="59">
        <v>7</v>
      </c>
      <c r="BG370" s="6" t="s">
        <v>189</v>
      </c>
      <c r="BI370" s="6">
        <f>'Machine States'!$C370</f>
        <v>0</v>
      </c>
      <c r="BJ370" s="6">
        <f>'Machine States'!$D370</f>
        <v>0</v>
      </c>
      <c r="BK370" s="6">
        <f>'Machine States'!$E370</f>
        <v>0</v>
      </c>
      <c r="BL370" s="6">
        <f>'Machine States'!$F370</f>
        <v>0</v>
      </c>
      <c r="BM370" s="6">
        <f>'Machine States'!$G370</f>
        <v>0</v>
      </c>
      <c r="BN370" s="6">
        <f>'Machine States'!$H370</f>
        <v>0</v>
      </c>
      <c r="BO370" s="6">
        <f>'Machine States'!$I370</f>
        <v>0</v>
      </c>
      <c r="BP370" s="6">
        <f>'Machine States'!$J370</f>
        <v>0</v>
      </c>
      <c r="BQ370" s="6">
        <f>'Machine States'!$K370</f>
        <v>0</v>
      </c>
    </row>
    <row r="371" spans="54:69">
      <c r="BB371" s="6" t="s">
        <v>610</v>
      </c>
      <c r="BC371" s="10" t="s">
        <v>599</v>
      </c>
      <c r="BD371" s="6" t="s">
        <v>600</v>
      </c>
      <c r="BE371" s="10" t="s">
        <v>164</v>
      </c>
      <c r="BF371" s="59">
        <v>7.5</v>
      </c>
      <c r="BG371" s="6" t="s">
        <v>189</v>
      </c>
      <c r="BI371" s="6">
        <f>'Machine States'!$C371</f>
        <v>0</v>
      </c>
      <c r="BJ371" s="6">
        <f>'Machine States'!$D371</f>
        <v>0</v>
      </c>
      <c r="BK371" s="6">
        <f>'Machine States'!$E371</f>
        <v>0</v>
      </c>
      <c r="BL371" s="6">
        <f>'Machine States'!$F371</f>
        <v>0</v>
      </c>
      <c r="BM371" s="6">
        <f>'Machine States'!$G371</f>
        <v>0</v>
      </c>
      <c r="BN371" s="6">
        <f>'Machine States'!$H371</f>
        <v>0</v>
      </c>
      <c r="BO371" s="6">
        <f>'Machine States'!$I371</f>
        <v>0</v>
      </c>
      <c r="BP371" s="6">
        <f>'Machine States'!$J371</f>
        <v>0</v>
      </c>
      <c r="BQ371" s="6">
        <f>'Machine States'!$K371</f>
        <v>0</v>
      </c>
    </row>
    <row r="372" spans="54:69">
      <c r="BB372" s="6" t="s">
        <v>611</v>
      </c>
      <c r="BC372" s="10" t="s">
        <v>599</v>
      </c>
      <c r="BD372" s="6" t="s">
        <v>600</v>
      </c>
      <c r="BE372" s="10" t="s">
        <v>164</v>
      </c>
      <c r="BF372" s="59">
        <v>8</v>
      </c>
      <c r="BG372" s="6" t="s">
        <v>190</v>
      </c>
      <c r="BI372" s="6">
        <f>'Machine States'!$C372</f>
        <v>0</v>
      </c>
      <c r="BJ372" s="6">
        <f>'Machine States'!$D372</f>
        <v>0</v>
      </c>
      <c r="BK372" s="6">
        <f>'Machine States'!$E372</f>
        <v>0</v>
      </c>
      <c r="BL372" s="6">
        <f>'Machine States'!$F372</f>
        <v>0</v>
      </c>
      <c r="BM372" s="6">
        <f>'Machine States'!$G372</f>
        <v>0</v>
      </c>
      <c r="BN372" s="6">
        <f>'Machine States'!$H372</f>
        <v>0</v>
      </c>
      <c r="BO372" s="6">
        <f>'Machine States'!$I372</f>
        <v>0</v>
      </c>
      <c r="BP372" s="6">
        <f>'Machine States'!$J372</f>
        <v>0</v>
      </c>
      <c r="BQ372" s="6">
        <f>'Machine States'!$K372</f>
        <v>0</v>
      </c>
    </row>
    <row r="373" spans="54:69">
      <c r="BB373" s="6" t="s">
        <v>612</v>
      </c>
      <c r="BC373" s="10" t="s">
        <v>599</v>
      </c>
      <c r="BD373" s="6" t="s">
        <v>600</v>
      </c>
      <c r="BE373" s="10" t="s">
        <v>164</v>
      </c>
      <c r="BF373" s="59">
        <v>8.5</v>
      </c>
      <c r="BG373" s="6" t="s">
        <v>190</v>
      </c>
      <c r="BI373" s="6">
        <f>'Machine States'!$C373</f>
        <v>0</v>
      </c>
      <c r="BJ373" s="6">
        <f>'Machine States'!$D373</f>
        <v>0</v>
      </c>
      <c r="BK373" s="6">
        <f>'Machine States'!$E373</f>
        <v>0</v>
      </c>
      <c r="BL373" s="6">
        <f>'Machine States'!$F373</f>
        <v>0</v>
      </c>
      <c r="BM373" s="6">
        <f>'Machine States'!$G373</f>
        <v>0</v>
      </c>
      <c r="BN373" s="6">
        <f>'Machine States'!$H373</f>
        <v>0</v>
      </c>
      <c r="BO373" s="6">
        <f>'Machine States'!$I373</f>
        <v>0</v>
      </c>
      <c r="BP373" s="6">
        <f>'Machine States'!$J373</f>
        <v>0</v>
      </c>
      <c r="BQ373" s="6">
        <f>'Machine States'!$K373</f>
        <v>0</v>
      </c>
    </row>
    <row r="374" spans="54:69">
      <c r="BB374" s="6" t="s">
        <v>613</v>
      </c>
      <c r="BC374" s="10" t="s">
        <v>599</v>
      </c>
      <c r="BD374" s="6" t="s">
        <v>600</v>
      </c>
      <c r="BE374" s="10" t="s">
        <v>164</v>
      </c>
      <c r="BF374" s="59">
        <v>9</v>
      </c>
      <c r="BG374" s="6" t="s">
        <v>191</v>
      </c>
      <c r="BI374" s="6">
        <f>'Machine States'!$C374</f>
        <v>0</v>
      </c>
      <c r="BJ374" s="6">
        <f>'Machine States'!$D374</f>
        <v>0</v>
      </c>
      <c r="BK374" s="6">
        <f>'Machine States'!$E374</f>
        <v>0</v>
      </c>
      <c r="BL374" s="6">
        <f>'Machine States'!$F374</f>
        <v>0</v>
      </c>
      <c r="BM374" s="6">
        <f>'Machine States'!$G374</f>
        <v>0</v>
      </c>
      <c r="BN374" s="6">
        <f>'Machine States'!$H374</f>
        <v>0</v>
      </c>
      <c r="BO374" s="6">
        <f>'Machine States'!$I374</f>
        <v>0</v>
      </c>
      <c r="BP374" s="6">
        <f>'Machine States'!$J374</f>
        <v>0</v>
      </c>
      <c r="BQ374" s="6">
        <f>'Machine States'!$K374</f>
        <v>0</v>
      </c>
    </row>
    <row r="375" spans="54:69">
      <c r="BB375" s="6" t="s">
        <v>614</v>
      </c>
      <c r="BC375" s="10" t="s">
        <v>599</v>
      </c>
      <c r="BD375" s="6" t="s">
        <v>600</v>
      </c>
      <c r="BE375" s="10" t="s">
        <v>164</v>
      </c>
      <c r="BF375" s="59">
        <v>9.5</v>
      </c>
      <c r="BG375" s="6" t="s">
        <v>191</v>
      </c>
      <c r="BI375" s="6">
        <f>'Machine States'!$C375</f>
        <v>0</v>
      </c>
      <c r="BJ375" s="6">
        <f>'Machine States'!$D375</f>
        <v>0</v>
      </c>
      <c r="BK375" s="6">
        <f>'Machine States'!$E375</f>
        <v>0</v>
      </c>
      <c r="BL375" s="6">
        <f>'Machine States'!$F375</f>
        <v>0</v>
      </c>
      <c r="BM375" s="6">
        <f>'Machine States'!$G375</f>
        <v>0</v>
      </c>
      <c r="BN375" s="6">
        <f>'Machine States'!$H375</f>
        <v>0</v>
      </c>
      <c r="BO375" s="6">
        <f>'Machine States'!$I375</f>
        <v>0</v>
      </c>
      <c r="BP375" s="6">
        <f>'Machine States'!$J375</f>
        <v>0</v>
      </c>
      <c r="BQ375" s="6">
        <f>'Machine States'!$K375</f>
        <v>0</v>
      </c>
    </row>
    <row r="376" spans="54:69">
      <c r="BB376" s="6" t="s">
        <v>615</v>
      </c>
      <c r="BC376" s="10" t="s">
        <v>599</v>
      </c>
      <c r="BD376" s="6" t="s">
        <v>600</v>
      </c>
      <c r="BE376" s="10" t="s">
        <v>164</v>
      </c>
      <c r="BF376" s="59">
        <v>10</v>
      </c>
      <c r="BG376" s="6" t="s">
        <v>192</v>
      </c>
      <c r="BI376" s="6">
        <f>'Machine States'!$C376</f>
        <v>0</v>
      </c>
      <c r="BJ376" s="6">
        <f>'Machine States'!$D376</f>
        <v>0</v>
      </c>
      <c r="BK376" s="6">
        <f>'Machine States'!$E376</f>
        <v>0</v>
      </c>
      <c r="BL376" s="6">
        <f>'Machine States'!$F376</f>
        <v>0</v>
      </c>
      <c r="BM376" s="6">
        <f>'Machine States'!$G376</f>
        <v>0</v>
      </c>
      <c r="BN376" s="6">
        <f>'Machine States'!$H376</f>
        <v>0</v>
      </c>
      <c r="BO376" s="6">
        <f>'Machine States'!$I376</f>
        <v>0</v>
      </c>
      <c r="BP376" s="6">
        <f>'Machine States'!$J376</f>
        <v>0</v>
      </c>
      <c r="BQ376" s="6">
        <f>'Machine States'!$K376</f>
        <v>0</v>
      </c>
    </row>
    <row r="377" spans="54:69">
      <c r="BB377" s="6" t="s">
        <v>616</v>
      </c>
      <c r="BC377" s="10" t="s">
        <v>599</v>
      </c>
      <c r="BD377" s="6" t="s">
        <v>600</v>
      </c>
      <c r="BE377" s="10" t="s">
        <v>164</v>
      </c>
      <c r="BF377" s="59">
        <v>10.5</v>
      </c>
      <c r="BG377" s="6" t="s">
        <v>192</v>
      </c>
      <c r="BI377" s="6">
        <f>'Machine States'!$C377</f>
        <v>0</v>
      </c>
      <c r="BJ377" s="6">
        <f>'Machine States'!$D377</f>
        <v>0</v>
      </c>
      <c r="BK377" s="6">
        <f>'Machine States'!$E377</f>
        <v>0</v>
      </c>
      <c r="BL377" s="6">
        <f>'Machine States'!$F377</f>
        <v>0</v>
      </c>
      <c r="BM377" s="6">
        <f>'Machine States'!$G377</f>
        <v>0</v>
      </c>
      <c r="BN377" s="6">
        <f>'Machine States'!$H377</f>
        <v>0</v>
      </c>
      <c r="BO377" s="6">
        <f>'Machine States'!$I377</f>
        <v>0</v>
      </c>
      <c r="BP377" s="6">
        <f>'Machine States'!$J377</f>
        <v>0</v>
      </c>
      <c r="BQ377" s="6">
        <f>'Machine States'!$K377</f>
        <v>0</v>
      </c>
    </row>
    <row r="378" spans="54:69">
      <c r="BB378" s="6" t="s">
        <v>617</v>
      </c>
      <c r="BC378" s="10" t="s">
        <v>599</v>
      </c>
      <c r="BD378" s="6" t="s">
        <v>600</v>
      </c>
      <c r="BE378" s="10" t="s">
        <v>164</v>
      </c>
      <c r="BF378" s="59">
        <v>11</v>
      </c>
      <c r="BG378" s="6" t="s">
        <v>193</v>
      </c>
      <c r="BI378" s="6">
        <f>'Machine States'!$C378</f>
        <v>0</v>
      </c>
      <c r="BJ378" s="6">
        <f>'Machine States'!$D378</f>
        <v>0</v>
      </c>
      <c r="BK378" s="6">
        <f>'Machine States'!$E378</f>
        <v>0</v>
      </c>
      <c r="BL378" s="6">
        <f>'Machine States'!$F378</f>
        <v>0</v>
      </c>
      <c r="BM378" s="6">
        <f>'Machine States'!$G378</f>
        <v>0</v>
      </c>
      <c r="BN378" s="6">
        <f>'Machine States'!$H378</f>
        <v>0</v>
      </c>
      <c r="BO378" s="6">
        <f>'Machine States'!$I378</f>
        <v>0</v>
      </c>
      <c r="BP378" s="6">
        <f>'Machine States'!$J378</f>
        <v>0</v>
      </c>
      <c r="BQ378" s="6">
        <f>'Machine States'!$K378</f>
        <v>0</v>
      </c>
    </row>
    <row r="379" spans="54:69">
      <c r="BB379" s="6" t="s">
        <v>618</v>
      </c>
      <c r="BC379" s="10" t="s">
        <v>599</v>
      </c>
      <c r="BD379" s="6" t="s">
        <v>600</v>
      </c>
      <c r="BE379" s="10" t="s">
        <v>164</v>
      </c>
      <c r="BF379" s="59">
        <v>11.5</v>
      </c>
      <c r="BG379" s="6" t="s">
        <v>193</v>
      </c>
      <c r="BI379" s="6">
        <f>'Machine States'!$C379</f>
        <v>0</v>
      </c>
      <c r="BJ379" s="6">
        <f>'Machine States'!$D379</f>
        <v>0</v>
      </c>
      <c r="BK379" s="6">
        <f>'Machine States'!$E379</f>
        <v>0</v>
      </c>
      <c r="BL379" s="6">
        <f>'Machine States'!$F379</f>
        <v>0</v>
      </c>
      <c r="BM379" s="6">
        <f>'Machine States'!$G379</f>
        <v>0</v>
      </c>
      <c r="BN379" s="6">
        <f>'Machine States'!$H379</f>
        <v>0</v>
      </c>
      <c r="BO379" s="6">
        <f>'Machine States'!$I379</f>
        <v>0</v>
      </c>
      <c r="BP379" s="6">
        <f>'Machine States'!$J379</f>
        <v>0</v>
      </c>
      <c r="BQ379" s="6">
        <f>'Machine States'!$K379</f>
        <v>0</v>
      </c>
    </row>
    <row r="380" spans="54:69">
      <c r="BB380" s="6" t="s">
        <v>619</v>
      </c>
      <c r="BC380" s="10" t="s">
        <v>599</v>
      </c>
      <c r="BD380" s="6" t="s">
        <v>600</v>
      </c>
      <c r="BE380" s="10" t="s">
        <v>164</v>
      </c>
      <c r="BF380" s="59">
        <v>12</v>
      </c>
      <c r="BG380" s="6" t="s">
        <v>620</v>
      </c>
      <c r="BI380" s="6">
        <f>'Machine States'!$C380</f>
        <v>0</v>
      </c>
      <c r="BJ380" s="6">
        <f>'Machine States'!$D380</f>
        <v>0</v>
      </c>
      <c r="BK380" s="6">
        <f>'Machine States'!$E380</f>
        <v>0</v>
      </c>
      <c r="BL380" s="6">
        <f>'Machine States'!$F380</f>
        <v>0</v>
      </c>
      <c r="BM380" s="6">
        <f>'Machine States'!$G380</f>
        <v>0</v>
      </c>
      <c r="BN380" s="6">
        <f>'Machine States'!$H380</f>
        <v>0</v>
      </c>
      <c r="BO380" s="6">
        <f>'Machine States'!$I380</f>
        <v>0</v>
      </c>
      <c r="BP380" s="6">
        <f>'Machine States'!$J380</f>
        <v>0</v>
      </c>
      <c r="BQ380" s="6">
        <f>'Machine States'!$K380</f>
        <v>0</v>
      </c>
    </row>
    <row r="381" spans="54:69">
      <c r="BB381" s="6" t="s">
        <v>621</v>
      </c>
      <c r="BC381" s="10" t="s">
        <v>599</v>
      </c>
      <c r="BD381" s="6" t="s">
        <v>600</v>
      </c>
      <c r="BE381" s="10" t="s">
        <v>164</v>
      </c>
      <c r="BF381" s="59">
        <v>12.5</v>
      </c>
      <c r="BG381" s="6" t="s">
        <v>620</v>
      </c>
      <c r="BI381" s="6">
        <f>'Machine States'!$C381</f>
        <v>0</v>
      </c>
      <c r="BJ381" s="6">
        <f>'Machine States'!$D381</f>
        <v>0</v>
      </c>
      <c r="BK381" s="6">
        <f>'Machine States'!$E381</f>
        <v>0</v>
      </c>
      <c r="BL381" s="6">
        <f>'Machine States'!$F381</f>
        <v>0</v>
      </c>
      <c r="BM381" s="6">
        <f>'Machine States'!$G381</f>
        <v>0</v>
      </c>
      <c r="BN381" s="6">
        <f>'Machine States'!$H381</f>
        <v>0</v>
      </c>
      <c r="BO381" s="6">
        <f>'Machine States'!$I381</f>
        <v>0</v>
      </c>
      <c r="BP381" s="6">
        <f>'Machine States'!$J381</f>
        <v>0</v>
      </c>
      <c r="BQ381" s="6">
        <f>'Machine States'!$K381</f>
        <v>0</v>
      </c>
    </row>
    <row r="382" spans="54:69">
      <c r="BB382" s="6" t="s">
        <v>622</v>
      </c>
      <c r="BC382" s="10" t="s">
        <v>599</v>
      </c>
      <c r="BD382" s="6" t="s">
        <v>600</v>
      </c>
      <c r="BE382" s="10" t="s">
        <v>164</v>
      </c>
      <c r="BF382" s="59">
        <v>13</v>
      </c>
      <c r="BG382" s="6" t="s">
        <v>623</v>
      </c>
      <c r="BI382" s="6">
        <f>'Machine States'!$C382</f>
        <v>0</v>
      </c>
      <c r="BJ382" s="6">
        <f>'Machine States'!$D382</f>
        <v>0</v>
      </c>
      <c r="BK382" s="6">
        <f>'Machine States'!$E382</f>
        <v>0</v>
      </c>
      <c r="BL382" s="6">
        <f>'Machine States'!$F382</f>
        <v>0</v>
      </c>
      <c r="BM382" s="6">
        <f>'Machine States'!$G382</f>
        <v>0</v>
      </c>
      <c r="BN382" s="6">
        <f>'Machine States'!$H382</f>
        <v>0</v>
      </c>
      <c r="BO382" s="6">
        <f>'Machine States'!$I382</f>
        <v>0</v>
      </c>
      <c r="BP382" s="6">
        <f>'Machine States'!$J382</f>
        <v>0</v>
      </c>
      <c r="BQ382" s="6">
        <f>'Machine States'!$K382</f>
        <v>0</v>
      </c>
    </row>
    <row r="383" spans="54:69">
      <c r="BB383" s="6" t="s">
        <v>624</v>
      </c>
      <c r="BC383" s="10" t="s">
        <v>625</v>
      </c>
      <c r="BD383" s="6" t="s">
        <v>600</v>
      </c>
      <c r="BE383" s="10" t="s">
        <v>164</v>
      </c>
      <c r="BF383" s="59">
        <v>4</v>
      </c>
      <c r="BG383" s="6" t="s">
        <v>601</v>
      </c>
      <c r="BI383" s="6">
        <f>'Machine States'!$C383</f>
        <v>0</v>
      </c>
      <c r="BJ383" s="6">
        <f>'Machine States'!$D383</f>
        <v>0</v>
      </c>
      <c r="BK383" s="6">
        <f>'Machine States'!$E383</f>
        <v>0</v>
      </c>
      <c r="BL383" s="6">
        <f>'Machine States'!$F383</f>
        <v>0</v>
      </c>
      <c r="BM383" s="6">
        <f>'Machine States'!$G383</f>
        <v>0</v>
      </c>
      <c r="BN383" s="6">
        <f>'Machine States'!$H383</f>
        <v>0</v>
      </c>
      <c r="BO383" s="6">
        <f>'Machine States'!$I383</f>
        <v>0</v>
      </c>
      <c r="BP383" s="6">
        <f>'Machine States'!$J383</f>
        <v>0</v>
      </c>
      <c r="BQ383" s="6">
        <f>'Machine States'!$K383</f>
        <v>0</v>
      </c>
    </row>
    <row r="384" spans="54:69">
      <c r="BB384" s="6" t="s">
        <v>626</v>
      </c>
      <c r="BC384" s="10" t="s">
        <v>625</v>
      </c>
      <c r="BD384" s="6" t="s">
        <v>600</v>
      </c>
      <c r="BE384" s="10" t="s">
        <v>164</v>
      </c>
      <c r="BF384" s="59">
        <v>4.5</v>
      </c>
      <c r="BG384" s="6" t="s">
        <v>601</v>
      </c>
      <c r="BI384" s="6">
        <f>'Machine States'!$C384</f>
        <v>0</v>
      </c>
      <c r="BJ384" s="6">
        <f>'Machine States'!$D384</f>
        <v>0</v>
      </c>
      <c r="BK384" s="6">
        <f>'Machine States'!$E384</f>
        <v>0</v>
      </c>
      <c r="BL384" s="6">
        <f>'Machine States'!$F384</f>
        <v>0</v>
      </c>
      <c r="BM384" s="6">
        <f>'Machine States'!$G384</f>
        <v>0</v>
      </c>
      <c r="BN384" s="6">
        <f>'Machine States'!$H384</f>
        <v>0</v>
      </c>
      <c r="BO384" s="6">
        <f>'Machine States'!$I384</f>
        <v>0</v>
      </c>
      <c r="BP384" s="6">
        <f>'Machine States'!$J384</f>
        <v>0</v>
      </c>
      <c r="BQ384" s="6">
        <f>'Machine States'!$K384</f>
        <v>0</v>
      </c>
    </row>
    <row r="385" spans="54:69">
      <c r="BB385" s="6" t="s">
        <v>627</v>
      </c>
      <c r="BC385" s="10" t="s">
        <v>625</v>
      </c>
      <c r="BD385" s="6" t="s">
        <v>600</v>
      </c>
      <c r="BE385" s="10" t="s">
        <v>164</v>
      </c>
      <c r="BF385" s="59">
        <v>5</v>
      </c>
      <c r="BG385" s="6" t="s">
        <v>604</v>
      </c>
      <c r="BI385" s="6">
        <f>'Machine States'!$C385</f>
        <v>0</v>
      </c>
      <c r="BJ385" s="6">
        <f>'Machine States'!$D385</f>
        <v>0</v>
      </c>
      <c r="BK385" s="6">
        <f>'Machine States'!$E385</f>
        <v>0</v>
      </c>
      <c r="BL385" s="6">
        <f>'Machine States'!$F385</f>
        <v>0</v>
      </c>
      <c r="BM385" s="6">
        <f>'Machine States'!$G385</f>
        <v>0</v>
      </c>
      <c r="BN385" s="6">
        <f>'Machine States'!$H385</f>
        <v>0</v>
      </c>
      <c r="BO385" s="6">
        <f>'Machine States'!$I385</f>
        <v>0</v>
      </c>
      <c r="BP385" s="6">
        <f>'Machine States'!$J385</f>
        <v>0</v>
      </c>
      <c r="BQ385" s="6">
        <f>'Machine States'!$K385</f>
        <v>0</v>
      </c>
    </row>
    <row r="386" spans="54:69">
      <c r="BB386" s="6" t="s">
        <v>628</v>
      </c>
      <c r="BC386" s="10" t="s">
        <v>625</v>
      </c>
      <c r="BD386" s="6" t="s">
        <v>600</v>
      </c>
      <c r="BE386" s="10" t="s">
        <v>164</v>
      </c>
      <c r="BF386" s="59">
        <v>5.5</v>
      </c>
      <c r="BG386" s="6" t="s">
        <v>604</v>
      </c>
      <c r="BI386" s="6">
        <f>'Machine States'!$C386</f>
        <v>0</v>
      </c>
      <c r="BJ386" s="6">
        <f>'Machine States'!$D386</f>
        <v>0</v>
      </c>
      <c r="BK386" s="6">
        <f>'Machine States'!$E386</f>
        <v>0</v>
      </c>
      <c r="BL386" s="6">
        <f>'Machine States'!$F386</f>
        <v>0</v>
      </c>
      <c r="BM386" s="6">
        <f>'Machine States'!$G386</f>
        <v>0</v>
      </c>
      <c r="BN386" s="6">
        <f>'Machine States'!$H386</f>
        <v>0</v>
      </c>
      <c r="BO386" s="6">
        <f>'Machine States'!$I386</f>
        <v>0</v>
      </c>
      <c r="BP386" s="6">
        <f>'Machine States'!$J386</f>
        <v>0</v>
      </c>
      <c r="BQ386" s="6">
        <f>'Machine States'!$K386</f>
        <v>0</v>
      </c>
    </row>
    <row r="387" spans="54:69">
      <c r="BB387" s="6" t="s">
        <v>629</v>
      </c>
      <c r="BC387" s="10" t="s">
        <v>625</v>
      </c>
      <c r="BD387" s="6" t="s">
        <v>600</v>
      </c>
      <c r="BE387" s="10" t="s">
        <v>164</v>
      </c>
      <c r="BF387" s="59">
        <v>6</v>
      </c>
      <c r="BG387" s="6" t="s">
        <v>607</v>
      </c>
      <c r="BI387" s="6">
        <f>'Machine States'!$C387</f>
        <v>0</v>
      </c>
      <c r="BJ387" s="6">
        <f>'Machine States'!$D387</f>
        <v>0</v>
      </c>
      <c r="BK387" s="6">
        <f>'Machine States'!$E387</f>
        <v>0</v>
      </c>
      <c r="BL387" s="6">
        <f>'Machine States'!$F387</f>
        <v>0</v>
      </c>
      <c r="BM387" s="6">
        <f>'Machine States'!$G387</f>
        <v>0</v>
      </c>
      <c r="BN387" s="6">
        <f>'Machine States'!$H387</f>
        <v>0</v>
      </c>
      <c r="BO387" s="6">
        <f>'Machine States'!$I387</f>
        <v>0</v>
      </c>
      <c r="BP387" s="6">
        <f>'Machine States'!$J387</f>
        <v>0</v>
      </c>
      <c r="BQ387" s="6">
        <f>'Machine States'!$K387</f>
        <v>0</v>
      </c>
    </row>
    <row r="388" spans="54:69">
      <c r="BB388" s="6" t="s">
        <v>630</v>
      </c>
      <c r="BC388" s="10" t="s">
        <v>625</v>
      </c>
      <c r="BD388" s="6" t="s">
        <v>600</v>
      </c>
      <c r="BE388" s="10" t="s">
        <v>164</v>
      </c>
      <c r="BF388" s="59">
        <v>6.5</v>
      </c>
      <c r="BG388" s="6" t="s">
        <v>607</v>
      </c>
      <c r="BI388" s="6">
        <f>'Machine States'!$C388</f>
        <v>0</v>
      </c>
      <c r="BJ388" s="6">
        <f>'Machine States'!$D388</f>
        <v>0</v>
      </c>
      <c r="BK388" s="6">
        <f>'Machine States'!$E388</f>
        <v>0</v>
      </c>
      <c r="BL388" s="6">
        <f>'Machine States'!$F388</f>
        <v>0</v>
      </c>
      <c r="BM388" s="6">
        <f>'Machine States'!$G388</f>
        <v>0</v>
      </c>
      <c r="BN388" s="6">
        <f>'Machine States'!$H388</f>
        <v>0</v>
      </c>
      <c r="BO388" s="6">
        <f>'Machine States'!$I388</f>
        <v>0</v>
      </c>
      <c r="BP388" s="6">
        <f>'Machine States'!$J388</f>
        <v>0</v>
      </c>
      <c r="BQ388" s="6">
        <f>'Machine States'!$K388</f>
        <v>0</v>
      </c>
    </row>
    <row r="389" spans="54:69">
      <c r="BB389" s="6" t="s">
        <v>631</v>
      </c>
      <c r="BC389" s="10" t="s">
        <v>625</v>
      </c>
      <c r="BD389" s="6" t="s">
        <v>600</v>
      </c>
      <c r="BE389" s="10" t="s">
        <v>164</v>
      </c>
      <c r="BF389" s="59">
        <v>7</v>
      </c>
      <c r="BG389" s="6" t="s">
        <v>189</v>
      </c>
      <c r="BI389" s="6">
        <f>'Machine States'!$C389</f>
        <v>0</v>
      </c>
      <c r="BJ389" s="6">
        <f>'Machine States'!$D389</f>
        <v>0</v>
      </c>
      <c r="BK389" s="6">
        <f>'Machine States'!$E389</f>
        <v>0</v>
      </c>
      <c r="BL389" s="6">
        <f>'Machine States'!$F389</f>
        <v>0</v>
      </c>
      <c r="BM389" s="6">
        <f>'Machine States'!$G389</f>
        <v>0</v>
      </c>
      <c r="BN389" s="6">
        <f>'Machine States'!$H389</f>
        <v>0</v>
      </c>
      <c r="BO389" s="6">
        <f>'Machine States'!$I389</f>
        <v>0</v>
      </c>
      <c r="BP389" s="6">
        <f>'Machine States'!$J389</f>
        <v>0</v>
      </c>
      <c r="BQ389" s="6">
        <f>'Machine States'!$K389</f>
        <v>0</v>
      </c>
    </row>
    <row r="390" spans="54:69">
      <c r="BB390" s="6" t="s">
        <v>632</v>
      </c>
      <c r="BC390" s="10" t="s">
        <v>625</v>
      </c>
      <c r="BD390" s="6" t="s">
        <v>600</v>
      </c>
      <c r="BE390" s="10" t="s">
        <v>164</v>
      </c>
      <c r="BF390" s="59">
        <v>7.5</v>
      </c>
      <c r="BG390" s="6" t="s">
        <v>189</v>
      </c>
      <c r="BI390" s="6">
        <f>'Machine States'!$C390</f>
        <v>0</v>
      </c>
      <c r="BJ390" s="6">
        <f>'Machine States'!$D390</f>
        <v>0</v>
      </c>
      <c r="BK390" s="6">
        <f>'Machine States'!$E390</f>
        <v>0</v>
      </c>
      <c r="BL390" s="6">
        <f>'Machine States'!$F390</f>
        <v>0</v>
      </c>
      <c r="BM390" s="6">
        <f>'Machine States'!$G390</f>
        <v>0</v>
      </c>
      <c r="BN390" s="6">
        <f>'Machine States'!$H390</f>
        <v>0</v>
      </c>
      <c r="BO390" s="6">
        <f>'Machine States'!$I390</f>
        <v>0</v>
      </c>
      <c r="BP390" s="6">
        <f>'Machine States'!$J390</f>
        <v>0</v>
      </c>
      <c r="BQ390" s="6">
        <f>'Machine States'!$K390</f>
        <v>0</v>
      </c>
    </row>
    <row r="391" spans="54:69">
      <c r="BB391" s="6" t="s">
        <v>633</v>
      </c>
      <c r="BC391" s="10" t="s">
        <v>625</v>
      </c>
      <c r="BD391" s="6" t="s">
        <v>600</v>
      </c>
      <c r="BE391" s="10" t="s">
        <v>164</v>
      </c>
      <c r="BF391" s="59">
        <v>8</v>
      </c>
      <c r="BG391" s="6" t="s">
        <v>190</v>
      </c>
      <c r="BI391" s="6">
        <f>'Machine States'!$C391</f>
        <v>0</v>
      </c>
      <c r="BJ391" s="6">
        <f>'Machine States'!$D391</f>
        <v>0</v>
      </c>
      <c r="BK391" s="6">
        <f>'Machine States'!$E391</f>
        <v>0</v>
      </c>
      <c r="BL391" s="6">
        <f>'Machine States'!$F391</f>
        <v>0</v>
      </c>
      <c r="BM391" s="6">
        <f>'Machine States'!$G391</f>
        <v>0</v>
      </c>
      <c r="BN391" s="6">
        <f>'Machine States'!$H391</f>
        <v>0</v>
      </c>
      <c r="BO391" s="6">
        <f>'Machine States'!$I391</f>
        <v>0</v>
      </c>
      <c r="BP391" s="6">
        <f>'Machine States'!$J391</f>
        <v>0</v>
      </c>
      <c r="BQ391" s="6">
        <f>'Machine States'!$K391</f>
        <v>0</v>
      </c>
    </row>
    <row r="392" spans="54:69">
      <c r="BB392" s="6" t="s">
        <v>634</v>
      </c>
      <c r="BC392" s="10" t="s">
        <v>625</v>
      </c>
      <c r="BD392" s="6" t="s">
        <v>600</v>
      </c>
      <c r="BE392" s="10" t="s">
        <v>164</v>
      </c>
      <c r="BF392" s="59">
        <v>8.5</v>
      </c>
      <c r="BG392" s="6" t="s">
        <v>190</v>
      </c>
      <c r="BI392" s="6">
        <f>'Machine States'!$C392</f>
        <v>0</v>
      </c>
      <c r="BJ392" s="6">
        <f>'Machine States'!$D392</f>
        <v>0</v>
      </c>
      <c r="BK392" s="6">
        <f>'Machine States'!$E392</f>
        <v>0</v>
      </c>
      <c r="BL392" s="6">
        <f>'Machine States'!$F392</f>
        <v>0</v>
      </c>
      <c r="BM392" s="6">
        <f>'Machine States'!$G392</f>
        <v>0</v>
      </c>
      <c r="BN392" s="6">
        <f>'Machine States'!$H392</f>
        <v>0</v>
      </c>
      <c r="BO392" s="6">
        <f>'Machine States'!$I392</f>
        <v>0</v>
      </c>
      <c r="BP392" s="6">
        <f>'Machine States'!$J392</f>
        <v>0</v>
      </c>
      <c r="BQ392" s="6">
        <f>'Machine States'!$K392</f>
        <v>0</v>
      </c>
    </row>
    <row r="393" spans="54:69">
      <c r="BB393" s="6" t="s">
        <v>635</v>
      </c>
      <c r="BC393" s="10" t="s">
        <v>625</v>
      </c>
      <c r="BD393" s="6" t="s">
        <v>600</v>
      </c>
      <c r="BE393" s="10" t="s">
        <v>164</v>
      </c>
      <c r="BF393" s="59">
        <v>9</v>
      </c>
      <c r="BG393" s="6" t="s">
        <v>191</v>
      </c>
      <c r="BI393" s="6">
        <f>'Machine States'!$C393</f>
        <v>0</v>
      </c>
      <c r="BJ393" s="6">
        <f>'Machine States'!$D393</f>
        <v>0</v>
      </c>
      <c r="BK393" s="6">
        <f>'Machine States'!$E393</f>
        <v>0</v>
      </c>
      <c r="BL393" s="6">
        <f>'Machine States'!$F393</f>
        <v>0</v>
      </c>
      <c r="BM393" s="6">
        <f>'Machine States'!$G393</f>
        <v>0</v>
      </c>
      <c r="BN393" s="6">
        <f>'Machine States'!$H393</f>
        <v>0</v>
      </c>
      <c r="BO393" s="6">
        <f>'Machine States'!$I393</f>
        <v>0</v>
      </c>
      <c r="BP393" s="6">
        <f>'Machine States'!$J393</f>
        <v>0</v>
      </c>
      <c r="BQ393" s="6">
        <f>'Machine States'!$K393</f>
        <v>0</v>
      </c>
    </row>
    <row r="394" spans="54:69">
      <c r="BB394" s="6" t="s">
        <v>636</v>
      </c>
      <c r="BC394" s="10" t="s">
        <v>625</v>
      </c>
      <c r="BD394" s="6" t="s">
        <v>600</v>
      </c>
      <c r="BE394" s="10" t="s">
        <v>164</v>
      </c>
      <c r="BF394" s="59">
        <v>9.5</v>
      </c>
      <c r="BG394" s="6" t="s">
        <v>191</v>
      </c>
      <c r="BI394" s="6">
        <f>'Machine States'!$C394</f>
        <v>0</v>
      </c>
      <c r="BJ394" s="6">
        <f>'Machine States'!$D394</f>
        <v>0</v>
      </c>
      <c r="BK394" s="6">
        <f>'Machine States'!$E394</f>
        <v>0</v>
      </c>
      <c r="BL394" s="6">
        <f>'Machine States'!$F394</f>
        <v>0</v>
      </c>
      <c r="BM394" s="6">
        <f>'Machine States'!$G394</f>
        <v>0</v>
      </c>
      <c r="BN394" s="6">
        <f>'Machine States'!$H394</f>
        <v>0</v>
      </c>
      <c r="BO394" s="6">
        <f>'Machine States'!$I394</f>
        <v>0</v>
      </c>
      <c r="BP394" s="6">
        <f>'Machine States'!$J394</f>
        <v>0</v>
      </c>
      <c r="BQ394" s="6">
        <f>'Machine States'!$K394</f>
        <v>0</v>
      </c>
    </row>
    <row r="395" spans="54:69">
      <c r="BB395" s="6" t="s">
        <v>637</v>
      </c>
      <c r="BC395" s="10" t="s">
        <v>625</v>
      </c>
      <c r="BD395" s="6" t="s">
        <v>600</v>
      </c>
      <c r="BE395" s="10" t="s">
        <v>164</v>
      </c>
      <c r="BF395" s="59">
        <v>10</v>
      </c>
      <c r="BG395" s="6" t="s">
        <v>192</v>
      </c>
      <c r="BI395" s="6">
        <f>'Machine States'!$C395</f>
        <v>0</v>
      </c>
      <c r="BJ395" s="6">
        <f>'Machine States'!$D395</f>
        <v>0</v>
      </c>
      <c r="BK395" s="6">
        <f>'Machine States'!$E395</f>
        <v>0</v>
      </c>
      <c r="BL395" s="6">
        <f>'Machine States'!$F395</f>
        <v>0</v>
      </c>
      <c r="BM395" s="6">
        <f>'Machine States'!$G395</f>
        <v>0</v>
      </c>
      <c r="BN395" s="6">
        <f>'Machine States'!$H395</f>
        <v>0</v>
      </c>
      <c r="BO395" s="6">
        <f>'Machine States'!$I395</f>
        <v>0</v>
      </c>
      <c r="BP395" s="6">
        <f>'Machine States'!$J395</f>
        <v>0</v>
      </c>
      <c r="BQ395" s="6">
        <f>'Machine States'!$K395</f>
        <v>0</v>
      </c>
    </row>
    <row r="396" spans="54:69">
      <c r="BB396" s="6" t="s">
        <v>638</v>
      </c>
      <c r="BC396" s="10" t="s">
        <v>625</v>
      </c>
      <c r="BD396" s="6" t="s">
        <v>600</v>
      </c>
      <c r="BE396" s="10" t="s">
        <v>164</v>
      </c>
      <c r="BF396" s="59">
        <v>10.5</v>
      </c>
      <c r="BG396" s="6" t="s">
        <v>192</v>
      </c>
      <c r="BI396" s="6">
        <f>'Machine States'!$C396</f>
        <v>0</v>
      </c>
      <c r="BJ396" s="6">
        <f>'Machine States'!$D396</f>
        <v>0</v>
      </c>
      <c r="BK396" s="6">
        <f>'Machine States'!$E396</f>
        <v>0</v>
      </c>
      <c r="BL396" s="6">
        <f>'Machine States'!$F396</f>
        <v>0</v>
      </c>
      <c r="BM396" s="6">
        <f>'Machine States'!$G396</f>
        <v>0</v>
      </c>
      <c r="BN396" s="6">
        <f>'Machine States'!$H396</f>
        <v>0</v>
      </c>
      <c r="BO396" s="6">
        <f>'Machine States'!$I396</f>
        <v>0</v>
      </c>
      <c r="BP396" s="6">
        <f>'Machine States'!$J396</f>
        <v>0</v>
      </c>
      <c r="BQ396" s="6">
        <f>'Machine States'!$K396</f>
        <v>0</v>
      </c>
    </row>
    <row r="397" spans="54:69">
      <c r="BB397" s="6" t="s">
        <v>639</v>
      </c>
      <c r="BC397" s="10" t="s">
        <v>625</v>
      </c>
      <c r="BD397" s="6" t="s">
        <v>600</v>
      </c>
      <c r="BE397" s="10" t="s">
        <v>164</v>
      </c>
      <c r="BF397" s="59">
        <v>11</v>
      </c>
      <c r="BG397" s="6" t="s">
        <v>193</v>
      </c>
      <c r="BI397" s="6">
        <f>'Machine States'!$C397</f>
        <v>0</v>
      </c>
      <c r="BJ397" s="6">
        <f>'Machine States'!$D397</f>
        <v>0</v>
      </c>
      <c r="BK397" s="6">
        <f>'Machine States'!$E397</f>
        <v>0</v>
      </c>
      <c r="BL397" s="6">
        <f>'Machine States'!$F397</f>
        <v>0</v>
      </c>
      <c r="BM397" s="6">
        <f>'Machine States'!$G397</f>
        <v>0</v>
      </c>
      <c r="BN397" s="6">
        <f>'Machine States'!$H397</f>
        <v>0</v>
      </c>
      <c r="BO397" s="6">
        <f>'Machine States'!$I397</f>
        <v>0</v>
      </c>
      <c r="BP397" s="6">
        <f>'Machine States'!$J397</f>
        <v>0</v>
      </c>
      <c r="BQ397" s="6">
        <f>'Machine States'!$K397</f>
        <v>0</v>
      </c>
    </row>
    <row r="398" spans="54:69">
      <c r="BB398" s="6" t="s">
        <v>640</v>
      </c>
      <c r="BC398" s="10" t="s">
        <v>625</v>
      </c>
      <c r="BD398" s="6" t="s">
        <v>600</v>
      </c>
      <c r="BE398" s="10" t="s">
        <v>164</v>
      </c>
      <c r="BF398" s="59">
        <v>11.5</v>
      </c>
      <c r="BG398" s="6" t="s">
        <v>193</v>
      </c>
      <c r="BI398" s="6">
        <f>'Machine States'!$C398</f>
        <v>0</v>
      </c>
      <c r="BJ398" s="6">
        <f>'Machine States'!$D398</f>
        <v>0</v>
      </c>
      <c r="BK398" s="6">
        <f>'Machine States'!$E398</f>
        <v>0</v>
      </c>
      <c r="BL398" s="6">
        <f>'Machine States'!$F398</f>
        <v>0</v>
      </c>
      <c r="BM398" s="6">
        <f>'Machine States'!$G398</f>
        <v>0</v>
      </c>
      <c r="BN398" s="6">
        <f>'Machine States'!$H398</f>
        <v>0</v>
      </c>
      <c r="BO398" s="6">
        <f>'Machine States'!$I398</f>
        <v>0</v>
      </c>
      <c r="BP398" s="6">
        <f>'Machine States'!$J398</f>
        <v>0</v>
      </c>
      <c r="BQ398" s="6">
        <f>'Machine States'!$K398</f>
        <v>0</v>
      </c>
    </row>
    <row r="399" spans="54:69">
      <c r="BB399" s="6" t="s">
        <v>641</v>
      </c>
      <c r="BC399" s="10" t="s">
        <v>625</v>
      </c>
      <c r="BD399" s="6" t="s">
        <v>600</v>
      </c>
      <c r="BE399" s="10" t="s">
        <v>164</v>
      </c>
      <c r="BF399" s="59">
        <v>12</v>
      </c>
      <c r="BG399" s="6" t="s">
        <v>620</v>
      </c>
      <c r="BI399" s="6">
        <f>'Machine States'!$C399</f>
        <v>0</v>
      </c>
      <c r="BJ399" s="6">
        <f>'Machine States'!$D399</f>
        <v>0</v>
      </c>
      <c r="BK399" s="6">
        <f>'Machine States'!$E399</f>
        <v>0</v>
      </c>
      <c r="BL399" s="6">
        <f>'Machine States'!$F399</f>
        <v>0</v>
      </c>
      <c r="BM399" s="6">
        <f>'Machine States'!$G399</f>
        <v>0</v>
      </c>
      <c r="BN399" s="6">
        <f>'Machine States'!$H399</f>
        <v>0</v>
      </c>
      <c r="BO399" s="6">
        <f>'Machine States'!$I399</f>
        <v>0</v>
      </c>
      <c r="BP399" s="6">
        <f>'Machine States'!$J399</f>
        <v>0</v>
      </c>
      <c r="BQ399" s="6">
        <f>'Machine States'!$K399</f>
        <v>0</v>
      </c>
    </row>
    <row r="400" spans="54:69">
      <c r="BB400" s="6" t="s">
        <v>642</v>
      </c>
      <c r="BC400" s="10" t="s">
        <v>625</v>
      </c>
      <c r="BD400" s="6" t="s">
        <v>600</v>
      </c>
      <c r="BE400" s="10" t="s">
        <v>164</v>
      </c>
      <c r="BF400" s="59">
        <v>12.5</v>
      </c>
      <c r="BG400" s="6" t="s">
        <v>620</v>
      </c>
      <c r="BI400" s="6">
        <f>'Machine States'!$C400</f>
        <v>0</v>
      </c>
      <c r="BJ400" s="6">
        <f>'Machine States'!$D400</f>
        <v>0</v>
      </c>
      <c r="BK400" s="6">
        <f>'Machine States'!$E400</f>
        <v>0</v>
      </c>
      <c r="BL400" s="6">
        <f>'Machine States'!$F400</f>
        <v>0</v>
      </c>
      <c r="BM400" s="6">
        <f>'Machine States'!$G400</f>
        <v>0</v>
      </c>
      <c r="BN400" s="6">
        <f>'Machine States'!$H400</f>
        <v>0</v>
      </c>
      <c r="BO400" s="6">
        <f>'Machine States'!$I400</f>
        <v>0</v>
      </c>
      <c r="BP400" s="6">
        <f>'Machine States'!$J400</f>
        <v>0</v>
      </c>
      <c r="BQ400" s="6">
        <f>'Machine States'!$K400</f>
        <v>0</v>
      </c>
    </row>
    <row r="401" spans="54:69">
      <c r="BB401" s="6" t="s">
        <v>643</v>
      </c>
      <c r="BC401" s="10" t="s">
        <v>625</v>
      </c>
      <c r="BD401" s="6" t="s">
        <v>600</v>
      </c>
      <c r="BE401" s="10" t="s">
        <v>164</v>
      </c>
      <c r="BF401" s="59">
        <v>13</v>
      </c>
      <c r="BG401" s="6" t="s">
        <v>623</v>
      </c>
      <c r="BI401" s="6">
        <f>'Machine States'!$C401</f>
        <v>0</v>
      </c>
      <c r="BJ401" s="6">
        <f>'Machine States'!$D401</f>
        <v>0</v>
      </c>
      <c r="BK401" s="6">
        <f>'Machine States'!$E401</f>
        <v>0</v>
      </c>
      <c r="BL401" s="6">
        <f>'Machine States'!$F401</f>
        <v>0</v>
      </c>
      <c r="BM401" s="6">
        <f>'Machine States'!$G401</f>
        <v>0</v>
      </c>
      <c r="BN401" s="6">
        <f>'Machine States'!$H401</f>
        <v>0</v>
      </c>
      <c r="BO401" s="6">
        <f>'Machine States'!$I401</f>
        <v>0</v>
      </c>
      <c r="BP401" s="6">
        <f>'Machine States'!$J401</f>
        <v>0</v>
      </c>
      <c r="BQ401" s="6">
        <f>'Machine States'!$K401</f>
        <v>0</v>
      </c>
    </row>
    <row r="402" spans="54:69">
      <c r="BB402" s="6" t="s">
        <v>644</v>
      </c>
      <c r="BC402" s="10" t="s">
        <v>645</v>
      </c>
      <c r="BD402" s="6" t="s">
        <v>600</v>
      </c>
      <c r="BE402" s="10" t="s">
        <v>164</v>
      </c>
      <c r="BF402" s="59">
        <v>4</v>
      </c>
      <c r="BG402" s="6" t="s">
        <v>601</v>
      </c>
      <c r="BI402" s="6">
        <f>'Machine States'!$C402</f>
        <v>0</v>
      </c>
      <c r="BJ402" s="6">
        <f>'Machine States'!$D402</f>
        <v>0</v>
      </c>
      <c r="BK402" s="6">
        <f>'Machine States'!$E402</f>
        <v>0</v>
      </c>
      <c r="BL402" s="6">
        <f>'Machine States'!$F402</f>
        <v>0</v>
      </c>
      <c r="BM402" s="6">
        <f>'Machine States'!$G402</f>
        <v>0</v>
      </c>
      <c r="BN402" s="6">
        <f>'Machine States'!$H402</f>
        <v>0</v>
      </c>
      <c r="BO402" s="6">
        <f>'Machine States'!$I402</f>
        <v>0</v>
      </c>
      <c r="BP402" s="6">
        <f>'Machine States'!$J402</f>
        <v>0</v>
      </c>
      <c r="BQ402" s="6">
        <f>'Machine States'!$K402</f>
        <v>0</v>
      </c>
    </row>
    <row r="403" spans="54:69">
      <c r="BB403" s="6" t="s">
        <v>646</v>
      </c>
      <c r="BC403" s="10" t="s">
        <v>645</v>
      </c>
      <c r="BD403" s="6" t="s">
        <v>600</v>
      </c>
      <c r="BE403" s="10" t="s">
        <v>164</v>
      </c>
      <c r="BF403" s="59">
        <v>4.5</v>
      </c>
      <c r="BG403" s="6" t="s">
        <v>601</v>
      </c>
      <c r="BI403" s="6">
        <f>'Machine States'!$C403</f>
        <v>0</v>
      </c>
      <c r="BJ403" s="6">
        <f>'Machine States'!$D403</f>
        <v>0</v>
      </c>
      <c r="BK403" s="6">
        <f>'Machine States'!$E403</f>
        <v>0</v>
      </c>
      <c r="BL403" s="6">
        <f>'Machine States'!$F403</f>
        <v>0</v>
      </c>
      <c r="BM403" s="6">
        <f>'Machine States'!$G403</f>
        <v>0</v>
      </c>
      <c r="BN403" s="6">
        <f>'Machine States'!$H403</f>
        <v>0</v>
      </c>
      <c r="BO403" s="6">
        <f>'Machine States'!$I403</f>
        <v>0</v>
      </c>
      <c r="BP403" s="6">
        <f>'Machine States'!$J403</f>
        <v>0</v>
      </c>
      <c r="BQ403" s="6">
        <f>'Machine States'!$K403</f>
        <v>0</v>
      </c>
    </row>
    <row r="404" spans="54:69">
      <c r="BB404" s="6" t="s">
        <v>647</v>
      </c>
      <c r="BC404" s="10" t="s">
        <v>645</v>
      </c>
      <c r="BD404" s="6" t="s">
        <v>600</v>
      </c>
      <c r="BE404" s="10" t="s">
        <v>164</v>
      </c>
      <c r="BF404" s="59">
        <v>5</v>
      </c>
      <c r="BG404" s="6" t="s">
        <v>604</v>
      </c>
      <c r="BI404" s="6">
        <f>'Machine States'!$C404</f>
        <v>0</v>
      </c>
      <c r="BJ404" s="6">
        <f>'Machine States'!$D404</f>
        <v>0</v>
      </c>
      <c r="BK404" s="6">
        <f>'Machine States'!$E404</f>
        <v>0</v>
      </c>
      <c r="BL404" s="6">
        <f>'Machine States'!$F404</f>
        <v>0</v>
      </c>
      <c r="BM404" s="6">
        <f>'Machine States'!$G404</f>
        <v>0</v>
      </c>
      <c r="BN404" s="6">
        <f>'Machine States'!$H404</f>
        <v>0</v>
      </c>
      <c r="BO404" s="6">
        <f>'Machine States'!$I404</f>
        <v>0</v>
      </c>
      <c r="BP404" s="6">
        <f>'Machine States'!$J404</f>
        <v>0</v>
      </c>
      <c r="BQ404" s="6">
        <f>'Machine States'!$K404</f>
        <v>0</v>
      </c>
    </row>
    <row r="405" spans="54:69">
      <c r="BB405" s="6" t="s">
        <v>648</v>
      </c>
      <c r="BC405" s="10" t="s">
        <v>645</v>
      </c>
      <c r="BD405" s="6" t="s">
        <v>600</v>
      </c>
      <c r="BE405" s="10" t="s">
        <v>164</v>
      </c>
      <c r="BF405" s="59">
        <v>5.5</v>
      </c>
      <c r="BG405" s="6" t="s">
        <v>604</v>
      </c>
      <c r="BI405" s="6">
        <f>'Machine States'!$C405</f>
        <v>0</v>
      </c>
      <c r="BJ405" s="6">
        <f>'Machine States'!$D405</f>
        <v>0</v>
      </c>
      <c r="BK405" s="6">
        <f>'Machine States'!$E405</f>
        <v>0</v>
      </c>
      <c r="BL405" s="6">
        <f>'Machine States'!$F405</f>
        <v>0</v>
      </c>
      <c r="BM405" s="6">
        <f>'Machine States'!$G405</f>
        <v>0</v>
      </c>
      <c r="BN405" s="6">
        <f>'Machine States'!$H405</f>
        <v>0</v>
      </c>
      <c r="BO405" s="6">
        <f>'Machine States'!$I405</f>
        <v>0</v>
      </c>
      <c r="BP405" s="6">
        <f>'Machine States'!$J405</f>
        <v>0</v>
      </c>
      <c r="BQ405" s="6">
        <f>'Machine States'!$K405</f>
        <v>0</v>
      </c>
    </row>
    <row r="406" spans="54:69">
      <c r="BB406" s="6" t="s">
        <v>649</v>
      </c>
      <c r="BC406" s="10" t="s">
        <v>645</v>
      </c>
      <c r="BD406" s="6" t="s">
        <v>600</v>
      </c>
      <c r="BE406" s="10" t="s">
        <v>164</v>
      </c>
      <c r="BF406" s="59">
        <v>6</v>
      </c>
      <c r="BG406" s="6" t="s">
        <v>607</v>
      </c>
      <c r="BI406" s="6">
        <f>'Machine States'!$C406</f>
        <v>0</v>
      </c>
      <c r="BJ406" s="6">
        <f>'Machine States'!$D406</f>
        <v>0</v>
      </c>
      <c r="BK406" s="6">
        <f>'Machine States'!$E406</f>
        <v>0</v>
      </c>
      <c r="BL406" s="6">
        <f>'Machine States'!$F406</f>
        <v>0</v>
      </c>
      <c r="BM406" s="6">
        <f>'Machine States'!$G406</f>
        <v>0</v>
      </c>
      <c r="BN406" s="6">
        <f>'Machine States'!$H406</f>
        <v>0</v>
      </c>
      <c r="BO406" s="6">
        <f>'Machine States'!$I406</f>
        <v>0</v>
      </c>
      <c r="BP406" s="6">
        <f>'Machine States'!$J406</f>
        <v>0</v>
      </c>
      <c r="BQ406" s="6">
        <f>'Machine States'!$K406</f>
        <v>0</v>
      </c>
    </row>
    <row r="407" spans="54:69">
      <c r="BB407" s="6" t="s">
        <v>650</v>
      </c>
      <c r="BC407" s="10" t="s">
        <v>645</v>
      </c>
      <c r="BD407" s="6" t="s">
        <v>600</v>
      </c>
      <c r="BE407" s="10" t="s">
        <v>164</v>
      </c>
      <c r="BF407" s="59">
        <v>6.5</v>
      </c>
      <c r="BG407" s="6" t="s">
        <v>607</v>
      </c>
      <c r="BI407" s="6">
        <f>'Machine States'!$C407</f>
        <v>0</v>
      </c>
      <c r="BJ407" s="6">
        <f>'Machine States'!$D407</f>
        <v>0</v>
      </c>
      <c r="BK407" s="6">
        <f>'Machine States'!$E407</f>
        <v>0</v>
      </c>
      <c r="BL407" s="6">
        <f>'Machine States'!$F407</f>
        <v>0</v>
      </c>
      <c r="BM407" s="6">
        <f>'Machine States'!$G407</f>
        <v>0</v>
      </c>
      <c r="BN407" s="6">
        <f>'Machine States'!$H407</f>
        <v>0</v>
      </c>
      <c r="BO407" s="6">
        <f>'Machine States'!$I407</f>
        <v>0</v>
      </c>
      <c r="BP407" s="6">
        <f>'Machine States'!$J407</f>
        <v>0</v>
      </c>
      <c r="BQ407" s="6">
        <f>'Machine States'!$K407</f>
        <v>0</v>
      </c>
    </row>
    <row r="408" spans="54:69">
      <c r="BB408" s="6" t="s">
        <v>651</v>
      </c>
      <c r="BC408" s="10" t="s">
        <v>645</v>
      </c>
      <c r="BD408" s="6" t="s">
        <v>600</v>
      </c>
      <c r="BE408" s="10" t="s">
        <v>164</v>
      </c>
      <c r="BF408" s="59">
        <v>7</v>
      </c>
      <c r="BG408" s="6" t="s">
        <v>189</v>
      </c>
      <c r="BI408" s="6">
        <f>'Machine States'!$C408</f>
        <v>0</v>
      </c>
      <c r="BJ408" s="6">
        <f>'Machine States'!$D408</f>
        <v>0</v>
      </c>
      <c r="BK408" s="6">
        <f>'Machine States'!$E408</f>
        <v>0</v>
      </c>
      <c r="BL408" s="6">
        <f>'Machine States'!$F408</f>
        <v>0</v>
      </c>
      <c r="BM408" s="6">
        <f>'Machine States'!$G408</f>
        <v>0</v>
      </c>
      <c r="BN408" s="6">
        <f>'Machine States'!$H408</f>
        <v>0</v>
      </c>
      <c r="BO408" s="6">
        <f>'Machine States'!$I408</f>
        <v>0</v>
      </c>
      <c r="BP408" s="6">
        <f>'Machine States'!$J408</f>
        <v>0</v>
      </c>
      <c r="BQ408" s="6">
        <f>'Machine States'!$K408</f>
        <v>0</v>
      </c>
    </row>
    <row r="409" spans="54:69">
      <c r="BB409" s="6" t="s">
        <v>652</v>
      </c>
      <c r="BC409" s="10" t="s">
        <v>645</v>
      </c>
      <c r="BD409" s="6" t="s">
        <v>600</v>
      </c>
      <c r="BE409" s="10" t="s">
        <v>164</v>
      </c>
      <c r="BF409" s="59">
        <v>7.5</v>
      </c>
      <c r="BG409" s="6" t="s">
        <v>189</v>
      </c>
      <c r="BI409" s="6">
        <f>'Machine States'!$C409</f>
        <v>0</v>
      </c>
      <c r="BJ409" s="6">
        <f>'Machine States'!$D409</f>
        <v>0</v>
      </c>
      <c r="BK409" s="6">
        <f>'Machine States'!$E409</f>
        <v>0</v>
      </c>
      <c r="BL409" s="6">
        <f>'Machine States'!$F409</f>
        <v>0</v>
      </c>
      <c r="BM409" s="6">
        <f>'Machine States'!$G409</f>
        <v>0</v>
      </c>
      <c r="BN409" s="6">
        <f>'Machine States'!$H409</f>
        <v>0</v>
      </c>
      <c r="BO409" s="6">
        <f>'Machine States'!$I409</f>
        <v>0</v>
      </c>
      <c r="BP409" s="6">
        <f>'Machine States'!$J409</f>
        <v>0</v>
      </c>
      <c r="BQ409" s="6">
        <f>'Machine States'!$K409</f>
        <v>0</v>
      </c>
    </row>
    <row r="410" spans="54:69">
      <c r="BB410" s="6" t="s">
        <v>653</v>
      </c>
      <c r="BC410" s="10" t="s">
        <v>645</v>
      </c>
      <c r="BD410" s="6" t="s">
        <v>600</v>
      </c>
      <c r="BE410" s="10" t="s">
        <v>164</v>
      </c>
      <c r="BF410" s="59">
        <v>8</v>
      </c>
      <c r="BG410" s="6" t="s">
        <v>190</v>
      </c>
      <c r="BI410" s="6">
        <f>'Machine States'!$C410</f>
        <v>0</v>
      </c>
      <c r="BJ410" s="6">
        <f>'Machine States'!$D410</f>
        <v>0</v>
      </c>
      <c r="BK410" s="6">
        <f>'Machine States'!$E410</f>
        <v>0</v>
      </c>
      <c r="BL410" s="6">
        <f>'Machine States'!$F410</f>
        <v>0</v>
      </c>
      <c r="BM410" s="6">
        <f>'Machine States'!$G410</f>
        <v>0</v>
      </c>
      <c r="BN410" s="6">
        <f>'Machine States'!$H410</f>
        <v>0</v>
      </c>
      <c r="BO410" s="6">
        <f>'Machine States'!$I410</f>
        <v>0</v>
      </c>
      <c r="BP410" s="6">
        <f>'Machine States'!$J410</f>
        <v>0</v>
      </c>
      <c r="BQ410" s="6">
        <f>'Machine States'!$K410</f>
        <v>0</v>
      </c>
    </row>
    <row r="411" spans="54:69">
      <c r="BB411" s="6" t="s">
        <v>654</v>
      </c>
      <c r="BC411" s="10" t="s">
        <v>645</v>
      </c>
      <c r="BD411" s="6" t="s">
        <v>600</v>
      </c>
      <c r="BE411" s="10" t="s">
        <v>164</v>
      </c>
      <c r="BF411" s="59">
        <v>8.5</v>
      </c>
      <c r="BG411" s="6" t="s">
        <v>190</v>
      </c>
      <c r="BI411" s="6">
        <f>'Machine States'!$C411</f>
        <v>0</v>
      </c>
      <c r="BJ411" s="6">
        <f>'Machine States'!$D411</f>
        <v>0</v>
      </c>
      <c r="BK411" s="6">
        <f>'Machine States'!$E411</f>
        <v>0</v>
      </c>
      <c r="BL411" s="6">
        <f>'Machine States'!$F411</f>
        <v>0</v>
      </c>
      <c r="BM411" s="6">
        <f>'Machine States'!$G411</f>
        <v>0</v>
      </c>
      <c r="BN411" s="6">
        <f>'Machine States'!$H411</f>
        <v>0</v>
      </c>
      <c r="BO411" s="6">
        <f>'Machine States'!$I411</f>
        <v>0</v>
      </c>
      <c r="BP411" s="6">
        <f>'Machine States'!$J411</f>
        <v>0</v>
      </c>
      <c r="BQ411" s="6">
        <f>'Machine States'!$K411</f>
        <v>0</v>
      </c>
    </row>
    <row r="412" spans="54:69">
      <c r="BB412" s="6" t="s">
        <v>655</v>
      </c>
      <c r="BC412" s="10" t="s">
        <v>645</v>
      </c>
      <c r="BD412" s="6" t="s">
        <v>600</v>
      </c>
      <c r="BE412" s="10" t="s">
        <v>164</v>
      </c>
      <c r="BF412" s="59">
        <v>9</v>
      </c>
      <c r="BG412" s="6" t="s">
        <v>191</v>
      </c>
      <c r="BI412" s="6">
        <f>'Machine States'!$C412</f>
        <v>0</v>
      </c>
      <c r="BJ412" s="6">
        <f>'Machine States'!$D412</f>
        <v>0</v>
      </c>
      <c r="BK412" s="6">
        <f>'Machine States'!$E412</f>
        <v>0</v>
      </c>
      <c r="BL412" s="6">
        <f>'Machine States'!$F412</f>
        <v>0</v>
      </c>
      <c r="BM412" s="6">
        <f>'Machine States'!$G412</f>
        <v>0</v>
      </c>
      <c r="BN412" s="6">
        <f>'Machine States'!$H412</f>
        <v>0</v>
      </c>
      <c r="BO412" s="6">
        <f>'Machine States'!$I412</f>
        <v>0</v>
      </c>
      <c r="BP412" s="6">
        <f>'Machine States'!$J412</f>
        <v>0</v>
      </c>
      <c r="BQ412" s="6">
        <f>'Machine States'!$K412</f>
        <v>0</v>
      </c>
    </row>
    <row r="413" spans="54:69">
      <c r="BB413" s="6" t="s">
        <v>656</v>
      </c>
      <c r="BC413" s="10" t="s">
        <v>645</v>
      </c>
      <c r="BD413" s="6" t="s">
        <v>600</v>
      </c>
      <c r="BE413" s="10" t="s">
        <v>164</v>
      </c>
      <c r="BF413" s="59">
        <v>9.5</v>
      </c>
      <c r="BG413" s="6" t="s">
        <v>191</v>
      </c>
      <c r="BI413" s="6">
        <f>'Machine States'!$C413</f>
        <v>0</v>
      </c>
      <c r="BJ413" s="6">
        <f>'Machine States'!$D413</f>
        <v>0</v>
      </c>
      <c r="BK413" s="6">
        <f>'Machine States'!$E413</f>
        <v>0</v>
      </c>
      <c r="BL413" s="6">
        <f>'Machine States'!$F413</f>
        <v>0</v>
      </c>
      <c r="BM413" s="6">
        <f>'Machine States'!$G413</f>
        <v>0</v>
      </c>
      <c r="BN413" s="6">
        <f>'Machine States'!$H413</f>
        <v>0</v>
      </c>
      <c r="BO413" s="6">
        <f>'Machine States'!$I413</f>
        <v>0</v>
      </c>
      <c r="BP413" s="6">
        <f>'Machine States'!$J413</f>
        <v>0</v>
      </c>
      <c r="BQ413" s="6">
        <f>'Machine States'!$K413</f>
        <v>0</v>
      </c>
    </row>
    <row r="414" spans="54:69">
      <c r="BB414" s="6" t="s">
        <v>657</v>
      </c>
      <c r="BC414" s="10" t="s">
        <v>645</v>
      </c>
      <c r="BD414" s="6" t="s">
        <v>600</v>
      </c>
      <c r="BE414" s="10" t="s">
        <v>164</v>
      </c>
      <c r="BF414" s="59">
        <v>10</v>
      </c>
      <c r="BG414" s="6" t="s">
        <v>192</v>
      </c>
      <c r="BI414" s="6">
        <f>'Machine States'!$C414</f>
        <v>0</v>
      </c>
      <c r="BJ414" s="6">
        <f>'Machine States'!$D414</f>
        <v>0</v>
      </c>
      <c r="BK414" s="6">
        <f>'Machine States'!$E414</f>
        <v>0</v>
      </c>
      <c r="BL414" s="6">
        <f>'Machine States'!$F414</f>
        <v>0</v>
      </c>
      <c r="BM414" s="6">
        <f>'Machine States'!$G414</f>
        <v>0</v>
      </c>
      <c r="BN414" s="6">
        <f>'Machine States'!$H414</f>
        <v>0</v>
      </c>
      <c r="BO414" s="6">
        <f>'Machine States'!$I414</f>
        <v>0</v>
      </c>
      <c r="BP414" s="6">
        <f>'Machine States'!$J414</f>
        <v>0</v>
      </c>
      <c r="BQ414" s="6">
        <f>'Machine States'!$K414</f>
        <v>0</v>
      </c>
    </row>
    <row r="415" spans="54:69">
      <c r="BB415" s="6" t="s">
        <v>658</v>
      </c>
      <c r="BC415" s="10" t="s">
        <v>645</v>
      </c>
      <c r="BD415" s="6" t="s">
        <v>600</v>
      </c>
      <c r="BE415" s="10" t="s">
        <v>164</v>
      </c>
      <c r="BF415" s="59">
        <v>10.5</v>
      </c>
      <c r="BG415" s="6" t="s">
        <v>192</v>
      </c>
      <c r="BI415" s="6">
        <f>'Machine States'!$C415</f>
        <v>0</v>
      </c>
      <c r="BJ415" s="6">
        <f>'Machine States'!$D415</f>
        <v>0</v>
      </c>
      <c r="BK415" s="6">
        <f>'Machine States'!$E415</f>
        <v>0</v>
      </c>
      <c r="BL415" s="6">
        <f>'Machine States'!$F415</f>
        <v>0</v>
      </c>
      <c r="BM415" s="6">
        <f>'Machine States'!$G415</f>
        <v>0</v>
      </c>
      <c r="BN415" s="6">
        <f>'Machine States'!$H415</f>
        <v>0</v>
      </c>
      <c r="BO415" s="6">
        <f>'Machine States'!$I415</f>
        <v>0</v>
      </c>
      <c r="BP415" s="6">
        <f>'Machine States'!$J415</f>
        <v>0</v>
      </c>
      <c r="BQ415" s="6">
        <f>'Machine States'!$K415</f>
        <v>0</v>
      </c>
    </row>
    <row r="416" spans="54:69">
      <c r="BB416" s="6" t="s">
        <v>659</v>
      </c>
      <c r="BC416" s="10" t="s">
        <v>645</v>
      </c>
      <c r="BD416" s="6" t="s">
        <v>600</v>
      </c>
      <c r="BE416" s="10" t="s">
        <v>164</v>
      </c>
      <c r="BF416" s="59">
        <v>11</v>
      </c>
      <c r="BG416" s="6" t="s">
        <v>193</v>
      </c>
      <c r="BI416" s="6">
        <f>'Machine States'!$C416</f>
        <v>0</v>
      </c>
      <c r="BJ416" s="6">
        <f>'Machine States'!$D416</f>
        <v>0</v>
      </c>
      <c r="BK416" s="6">
        <f>'Machine States'!$E416</f>
        <v>0</v>
      </c>
      <c r="BL416" s="6">
        <f>'Machine States'!$F416</f>
        <v>0</v>
      </c>
      <c r="BM416" s="6">
        <f>'Machine States'!$G416</f>
        <v>0</v>
      </c>
      <c r="BN416" s="6">
        <f>'Machine States'!$H416</f>
        <v>0</v>
      </c>
      <c r="BO416" s="6">
        <f>'Machine States'!$I416</f>
        <v>0</v>
      </c>
      <c r="BP416" s="6">
        <f>'Machine States'!$J416</f>
        <v>0</v>
      </c>
      <c r="BQ416" s="6">
        <f>'Machine States'!$K416</f>
        <v>0</v>
      </c>
    </row>
    <row r="417" spans="54:69">
      <c r="BB417" s="6" t="s">
        <v>660</v>
      </c>
      <c r="BC417" s="10" t="s">
        <v>645</v>
      </c>
      <c r="BD417" s="6" t="s">
        <v>600</v>
      </c>
      <c r="BE417" s="10" t="s">
        <v>164</v>
      </c>
      <c r="BF417" s="59">
        <v>11.5</v>
      </c>
      <c r="BG417" s="6" t="s">
        <v>193</v>
      </c>
      <c r="BI417" s="6">
        <f>'Machine States'!$C417</f>
        <v>0</v>
      </c>
      <c r="BJ417" s="6">
        <f>'Machine States'!$D417</f>
        <v>0</v>
      </c>
      <c r="BK417" s="6">
        <f>'Machine States'!$E417</f>
        <v>0</v>
      </c>
      <c r="BL417" s="6">
        <f>'Machine States'!$F417</f>
        <v>0</v>
      </c>
      <c r="BM417" s="6">
        <f>'Machine States'!$G417</f>
        <v>0</v>
      </c>
      <c r="BN417" s="6">
        <f>'Machine States'!$H417</f>
        <v>0</v>
      </c>
      <c r="BO417" s="6">
        <f>'Machine States'!$I417</f>
        <v>0</v>
      </c>
      <c r="BP417" s="6">
        <f>'Machine States'!$J417</f>
        <v>0</v>
      </c>
      <c r="BQ417" s="6">
        <f>'Machine States'!$K417</f>
        <v>0</v>
      </c>
    </row>
    <row r="418" spans="54:69">
      <c r="BB418" s="6" t="s">
        <v>661</v>
      </c>
      <c r="BC418" s="10" t="s">
        <v>645</v>
      </c>
      <c r="BD418" s="6" t="s">
        <v>600</v>
      </c>
      <c r="BE418" s="10" t="s">
        <v>164</v>
      </c>
      <c r="BF418" s="59">
        <v>12</v>
      </c>
      <c r="BG418" s="6" t="s">
        <v>620</v>
      </c>
      <c r="BI418" s="6">
        <f>'Machine States'!$C418</f>
        <v>0</v>
      </c>
      <c r="BJ418" s="6">
        <f>'Machine States'!$D418</f>
        <v>0</v>
      </c>
      <c r="BK418" s="6">
        <f>'Machine States'!$E418</f>
        <v>0</v>
      </c>
      <c r="BL418" s="6">
        <f>'Machine States'!$F418</f>
        <v>0</v>
      </c>
      <c r="BM418" s="6">
        <f>'Machine States'!$G418</f>
        <v>0</v>
      </c>
      <c r="BN418" s="6">
        <f>'Machine States'!$H418</f>
        <v>0</v>
      </c>
      <c r="BO418" s="6">
        <f>'Machine States'!$I418</f>
        <v>0</v>
      </c>
      <c r="BP418" s="6">
        <f>'Machine States'!$J418</f>
        <v>0</v>
      </c>
      <c r="BQ418" s="6">
        <f>'Machine States'!$K418</f>
        <v>0</v>
      </c>
    </row>
    <row r="419" spans="54:69">
      <c r="BB419" s="6" t="s">
        <v>662</v>
      </c>
      <c r="BC419" s="10" t="s">
        <v>645</v>
      </c>
      <c r="BD419" s="6" t="s">
        <v>600</v>
      </c>
      <c r="BE419" s="10" t="s">
        <v>164</v>
      </c>
      <c r="BF419" s="59">
        <v>12.5</v>
      </c>
      <c r="BG419" s="6" t="s">
        <v>620</v>
      </c>
      <c r="BI419" s="6">
        <f>'Machine States'!$C419</f>
        <v>0</v>
      </c>
      <c r="BJ419" s="6">
        <f>'Machine States'!$D419</f>
        <v>0</v>
      </c>
      <c r="BK419" s="6">
        <f>'Machine States'!$E419</f>
        <v>0</v>
      </c>
      <c r="BL419" s="6">
        <f>'Machine States'!$F419</f>
        <v>0</v>
      </c>
      <c r="BM419" s="6">
        <f>'Machine States'!$G419</f>
        <v>0</v>
      </c>
      <c r="BN419" s="6">
        <f>'Machine States'!$H419</f>
        <v>0</v>
      </c>
      <c r="BO419" s="6">
        <f>'Machine States'!$I419</f>
        <v>0</v>
      </c>
      <c r="BP419" s="6">
        <f>'Machine States'!$J419</f>
        <v>0</v>
      </c>
      <c r="BQ419" s="6">
        <f>'Machine States'!$K419</f>
        <v>0</v>
      </c>
    </row>
    <row r="420" spans="54:69">
      <c r="BB420" s="6" t="s">
        <v>663</v>
      </c>
      <c r="BC420" s="10" t="s">
        <v>645</v>
      </c>
      <c r="BD420" s="6" t="s">
        <v>600</v>
      </c>
      <c r="BE420" s="10" t="s">
        <v>164</v>
      </c>
      <c r="BF420" s="59">
        <v>13</v>
      </c>
      <c r="BG420" s="6" t="s">
        <v>623</v>
      </c>
      <c r="BI420" s="6">
        <f>'Machine States'!$C420</f>
        <v>0</v>
      </c>
      <c r="BJ420" s="6">
        <f>'Machine States'!$D420</f>
        <v>0</v>
      </c>
      <c r="BK420" s="6">
        <f>'Machine States'!$E420</f>
        <v>0</v>
      </c>
      <c r="BL420" s="6">
        <f>'Machine States'!$F420</f>
        <v>0</v>
      </c>
      <c r="BM420" s="6">
        <f>'Machine States'!$G420</f>
        <v>0</v>
      </c>
      <c r="BN420" s="6">
        <f>'Machine States'!$H420</f>
        <v>0</v>
      </c>
      <c r="BO420" s="6">
        <f>'Machine States'!$I420</f>
        <v>0</v>
      </c>
      <c r="BP420" s="6">
        <f>'Machine States'!$J420</f>
        <v>0</v>
      </c>
      <c r="BQ420" s="6">
        <f>'Machine States'!$K420</f>
        <v>0</v>
      </c>
    </row>
    <row r="421" spans="54:69">
      <c r="BB421" s="6" t="s">
        <v>664</v>
      </c>
      <c r="BC421" s="10" t="s">
        <v>665</v>
      </c>
      <c r="BD421" s="6" t="s">
        <v>600</v>
      </c>
      <c r="BE421" s="10" t="s">
        <v>164</v>
      </c>
      <c r="BF421" s="59">
        <v>4</v>
      </c>
      <c r="BG421" s="6" t="s">
        <v>601</v>
      </c>
      <c r="BI421" s="6">
        <f>'Machine States'!$C421</f>
        <v>0</v>
      </c>
      <c r="BJ421" s="6">
        <f>'Machine States'!$D421</f>
        <v>0</v>
      </c>
      <c r="BK421" s="6">
        <f>'Machine States'!$E421</f>
        <v>0</v>
      </c>
      <c r="BL421" s="6">
        <f>'Machine States'!$F421</f>
        <v>0</v>
      </c>
      <c r="BM421" s="6">
        <f>'Machine States'!$G421</f>
        <v>0</v>
      </c>
      <c r="BN421" s="6">
        <f>'Machine States'!$H421</f>
        <v>0</v>
      </c>
      <c r="BO421" s="6">
        <f>'Machine States'!$I421</f>
        <v>0</v>
      </c>
      <c r="BP421" s="6">
        <f>'Machine States'!$J421</f>
        <v>0</v>
      </c>
      <c r="BQ421" s="6">
        <f>'Machine States'!$K421</f>
        <v>0</v>
      </c>
    </row>
    <row r="422" spans="54:69">
      <c r="BB422" s="6" t="s">
        <v>666</v>
      </c>
      <c r="BC422" s="10" t="s">
        <v>665</v>
      </c>
      <c r="BD422" s="6" t="s">
        <v>600</v>
      </c>
      <c r="BE422" s="10" t="s">
        <v>164</v>
      </c>
      <c r="BF422" s="59">
        <v>4.5</v>
      </c>
      <c r="BG422" s="6" t="s">
        <v>601</v>
      </c>
      <c r="BI422" s="6">
        <f>'Machine States'!$C422</f>
        <v>0</v>
      </c>
      <c r="BJ422" s="6">
        <f>'Machine States'!$D422</f>
        <v>0</v>
      </c>
      <c r="BK422" s="6">
        <f>'Machine States'!$E422</f>
        <v>0</v>
      </c>
      <c r="BL422" s="6">
        <f>'Machine States'!$F422</f>
        <v>0</v>
      </c>
      <c r="BM422" s="6">
        <f>'Machine States'!$G422</f>
        <v>0</v>
      </c>
      <c r="BN422" s="6">
        <f>'Machine States'!$H422</f>
        <v>0</v>
      </c>
      <c r="BO422" s="6">
        <f>'Machine States'!$I422</f>
        <v>0</v>
      </c>
      <c r="BP422" s="6">
        <f>'Machine States'!$J422</f>
        <v>0</v>
      </c>
      <c r="BQ422" s="6">
        <f>'Machine States'!$K422</f>
        <v>0</v>
      </c>
    </row>
    <row r="423" spans="54:69">
      <c r="BB423" s="6" t="s">
        <v>667</v>
      </c>
      <c r="BC423" s="10" t="s">
        <v>665</v>
      </c>
      <c r="BD423" s="6" t="s">
        <v>600</v>
      </c>
      <c r="BE423" s="10" t="s">
        <v>164</v>
      </c>
      <c r="BF423" s="59">
        <v>5</v>
      </c>
      <c r="BG423" s="6" t="s">
        <v>604</v>
      </c>
      <c r="BI423" s="6">
        <f>'Machine States'!$C423</f>
        <v>0</v>
      </c>
      <c r="BJ423" s="6">
        <f>'Machine States'!$D423</f>
        <v>0</v>
      </c>
      <c r="BK423" s="6">
        <f>'Machine States'!$E423</f>
        <v>0</v>
      </c>
      <c r="BL423" s="6">
        <f>'Machine States'!$F423</f>
        <v>0</v>
      </c>
      <c r="BM423" s="6">
        <f>'Machine States'!$G423</f>
        <v>0</v>
      </c>
      <c r="BN423" s="6">
        <f>'Machine States'!$H423</f>
        <v>0</v>
      </c>
      <c r="BO423" s="6">
        <f>'Machine States'!$I423</f>
        <v>0</v>
      </c>
      <c r="BP423" s="6">
        <f>'Machine States'!$J423</f>
        <v>0</v>
      </c>
      <c r="BQ423" s="6">
        <f>'Machine States'!$K423</f>
        <v>0</v>
      </c>
    </row>
    <row r="424" spans="54:69">
      <c r="BB424" s="6" t="s">
        <v>668</v>
      </c>
      <c r="BC424" s="10" t="s">
        <v>665</v>
      </c>
      <c r="BD424" s="6" t="s">
        <v>600</v>
      </c>
      <c r="BE424" s="10" t="s">
        <v>164</v>
      </c>
      <c r="BF424" s="59">
        <v>5.5</v>
      </c>
      <c r="BG424" s="6" t="s">
        <v>604</v>
      </c>
      <c r="BI424" s="6">
        <f>'Machine States'!$C424</f>
        <v>0</v>
      </c>
      <c r="BJ424" s="6">
        <f>'Machine States'!$D424</f>
        <v>0</v>
      </c>
      <c r="BK424" s="6">
        <f>'Machine States'!$E424</f>
        <v>0</v>
      </c>
      <c r="BL424" s="6">
        <f>'Machine States'!$F424</f>
        <v>0</v>
      </c>
      <c r="BM424" s="6">
        <f>'Machine States'!$G424</f>
        <v>0</v>
      </c>
      <c r="BN424" s="6">
        <f>'Machine States'!$H424</f>
        <v>0</v>
      </c>
      <c r="BO424" s="6">
        <f>'Machine States'!$I424</f>
        <v>0</v>
      </c>
      <c r="BP424" s="6">
        <f>'Machine States'!$J424</f>
        <v>0</v>
      </c>
      <c r="BQ424" s="6">
        <f>'Machine States'!$K424</f>
        <v>0</v>
      </c>
    </row>
    <row r="425" spans="54:69">
      <c r="BB425" s="6" t="s">
        <v>669</v>
      </c>
      <c r="BC425" s="10" t="s">
        <v>665</v>
      </c>
      <c r="BD425" s="6" t="s">
        <v>600</v>
      </c>
      <c r="BE425" s="10" t="s">
        <v>164</v>
      </c>
      <c r="BF425" s="59">
        <v>6</v>
      </c>
      <c r="BG425" s="6" t="s">
        <v>607</v>
      </c>
      <c r="BI425" s="6">
        <f>'Machine States'!$C425</f>
        <v>0</v>
      </c>
      <c r="BJ425" s="6">
        <f>'Machine States'!$D425</f>
        <v>0</v>
      </c>
      <c r="BK425" s="6">
        <f>'Machine States'!$E425</f>
        <v>0</v>
      </c>
      <c r="BL425" s="6">
        <f>'Machine States'!$F425</f>
        <v>0</v>
      </c>
      <c r="BM425" s="6">
        <f>'Machine States'!$G425</f>
        <v>0</v>
      </c>
      <c r="BN425" s="6">
        <f>'Machine States'!$H425</f>
        <v>0</v>
      </c>
      <c r="BO425" s="6">
        <f>'Machine States'!$I425</f>
        <v>0</v>
      </c>
      <c r="BP425" s="6">
        <f>'Machine States'!$J425</f>
        <v>0</v>
      </c>
      <c r="BQ425" s="6">
        <f>'Machine States'!$K425</f>
        <v>0</v>
      </c>
    </row>
    <row r="426" spans="54:69">
      <c r="BB426" s="6" t="s">
        <v>670</v>
      </c>
      <c r="BC426" s="10" t="s">
        <v>665</v>
      </c>
      <c r="BD426" s="6" t="s">
        <v>600</v>
      </c>
      <c r="BE426" s="10" t="s">
        <v>164</v>
      </c>
      <c r="BF426" s="59">
        <v>6.5</v>
      </c>
      <c r="BG426" s="6" t="s">
        <v>607</v>
      </c>
      <c r="BI426" s="6">
        <f>'Machine States'!$C426</f>
        <v>0</v>
      </c>
      <c r="BJ426" s="6">
        <f>'Machine States'!$D426</f>
        <v>0</v>
      </c>
      <c r="BK426" s="6">
        <f>'Machine States'!$E426</f>
        <v>0</v>
      </c>
      <c r="BL426" s="6">
        <f>'Machine States'!$F426</f>
        <v>0</v>
      </c>
      <c r="BM426" s="6">
        <f>'Machine States'!$G426</f>
        <v>0</v>
      </c>
      <c r="BN426" s="6">
        <f>'Machine States'!$H426</f>
        <v>0</v>
      </c>
      <c r="BO426" s="6">
        <f>'Machine States'!$I426</f>
        <v>0</v>
      </c>
      <c r="BP426" s="6">
        <f>'Machine States'!$J426</f>
        <v>0</v>
      </c>
      <c r="BQ426" s="6">
        <f>'Machine States'!$K426</f>
        <v>0</v>
      </c>
    </row>
    <row r="427" spans="54:69">
      <c r="BB427" s="6" t="s">
        <v>671</v>
      </c>
      <c r="BC427" s="10" t="s">
        <v>665</v>
      </c>
      <c r="BD427" s="6" t="s">
        <v>600</v>
      </c>
      <c r="BE427" s="10" t="s">
        <v>164</v>
      </c>
      <c r="BF427" s="59">
        <v>7</v>
      </c>
      <c r="BG427" s="6" t="s">
        <v>189</v>
      </c>
      <c r="BI427" s="6">
        <f>'Machine States'!$C427</f>
        <v>0</v>
      </c>
      <c r="BJ427" s="6">
        <f>'Machine States'!$D427</f>
        <v>0</v>
      </c>
      <c r="BK427" s="6">
        <f>'Machine States'!$E427</f>
        <v>0</v>
      </c>
      <c r="BL427" s="6">
        <f>'Machine States'!$F427</f>
        <v>0</v>
      </c>
      <c r="BM427" s="6">
        <f>'Machine States'!$G427</f>
        <v>0</v>
      </c>
      <c r="BN427" s="6">
        <f>'Machine States'!$H427</f>
        <v>0</v>
      </c>
      <c r="BO427" s="6">
        <f>'Machine States'!$I427</f>
        <v>0</v>
      </c>
      <c r="BP427" s="6">
        <f>'Machine States'!$J427</f>
        <v>0</v>
      </c>
      <c r="BQ427" s="6">
        <f>'Machine States'!$K427</f>
        <v>0</v>
      </c>
    </row>
    <row r="428" spans="54:69">
      <c r="BB428" s="6" t="s">
        <v>672</v>
      </c>
      <c r="BC428" s="10" t="s">
        <v>665</v>
      </c>
      <c r="BD428" s="6" t="s">
        <v>600</v>
      </c>
      <c r="BE428" s="10" t="s">
        <v>164</v>
      </c>
      <c r="BF428" s="59">
        <v>7.5</v>
      </c>
      <c r="BG428" s="6" t="s">
        <v>189</v>
      </c>
      <c r="BI428" s="6">
        <f>'Machine States'!$C428</f>
        <v>0</v>
      </c>
      <c r="BJ428" s="6">
        <f>'Machine States'!$D428</f>
        <v>0</v>
      </c>
      <c r="BK428" s="6">
        <f>'Machine States'!$E428</f>
        <v>0</v>
      </c>
      <c r="BL428" s="6">
        <f>'Machine States'!$F428</f>
        <v>0</v>
      </c>
      <c r="BM428" s="6">
        <f>'Machine States'!$G428</f>
        <v>0</v>
      </c>
      <c r="BN428" s="6">
        <f>'Machine States'!$H428</f>
        <v>0</v>
      </c>
      <c r="BO428" s="6">
        <f>'Machine States'!$I428</f>
        <v>0</v>
      </c>
      <c r="BP428" s="6">
        <f>'Machine States'!$J428</f>
        <v>0</v>
      </c>
      <c r="BQ428" s="6">
        <f>'Machine States'!$K428</f>
        <v>0</v>
      </c>
    </row>
    <row r="429" spans="54:69">
      <c r="BB429" s="6" t="s">
        <v>673</v>
      </c>
      <c r="BC429" s="10" t="s">
        <v>665</v>
      </c>
      <c r="BD429" s="6" t="s">
        <v>600</v>
      </c>
      <c r="BE429" s="10" t="s">
        <v>164</v>
      </c>
      <c r="BF429" s="59">
        <v>8</v>
      </c>
      <c r="BG429" s="6" t="s">
        <v>190</v>
      </c>
      <c r="BI429" s="6">
        <f>'Machine States'!$C429</f>
        <v>0</v>
      </c>
      <c r="BJ429" s="6">
        <f>'Machine States'!$D429</f>
        <v>0</v>
      </c>
      <c r="BK429" s="6">
        <f>'Machine States'!$E429</f>
        <v>0</v>
      </c>
      <c r="BL429" s="6">
        <f>'Machine States'!$F429</f>
        <v>0</v>
      </c>
      <c r="BM429" s="6">
        <f>'Machine States'!$G429</f>
        <v>0</v>
      </c>
      <c r="BN429" s="6">
        <f>'Machine States'!$H429</f>
        <v>0</v>
      </c>
      <c r="BO429" s="6">
        <f>'Machine States'!$I429</f>
        <v>0</v>
      </c>
      <c r="BP429" s="6">
        <f>'Machine States'!$J429</f>
        <v>0</v>
      </c>
      <c r="BQ429" s="6">
        <f>'Machine States'!$K429</f>
        <v>0</v>
      </c>
    </row>
    <row r="430" spans="54:69">
      <c r="BB430" s="6" t="s">
        <v>674</v>
      </c>
      <c r="BC430" s="10" t="s">
        <v>665</v>
      </c>
      <c r="BD430" s="6" t="s">
        <v>600</v>
      </c>
      <c r="BE430" s="10" t="s">
        <v>164</v>
      </c>
      <c r="BF430" s="59">
        <v>8.5</v>
      </c>
      <c r="BG430" s="6" t="s">
        <v>190</v>
      </c>
      <c r="BI430" s="6">
        <f>'Machine States'!$C430</f>
        <v>0</v>
      </c>
      <c r="BJ430" s="6">
        <f>'Machine States'!$D430</f>
        <v>0</v>
      </c>
      <c r="BK430" s="6">
        <f>'Machine States'!$E430</f>
        <v>0</v>
      </c>
      <c r="BL430" s="6">
        <f>'Machine States'!$F430</f>
        <v>0</v>
      </c>
      <c r="BM430" s="6">
        <f>'Machine States'!$G430</f>
        <v>0</v>
      </c>
      <c r="BN430" s="6">
        <f>'Machine States'!$H430</f>
        <v>0</v>
      </c>
      <c r="BO430" s="6">
        <f>'Machine States'!$I430</f>
        <v>0</v>
      </c>
      <c r="BP430" s="6">
        <f>'Machine States'!$J430</f>
        <v>0</v>
      </c>
      <c r="BQ430" s="6">
        <f>'Machine States'!$K430</f>
        <v>0</v>
      </c>
    </row>
    <row r="431" spans="54:69">
      <c r="BB431" s="6" t="s">
        <v>675</v>
      </c>
      <c r="BC431" s="10" t="s">
        <v>665</v>
      </c>
      <c r="BD431" s="6" t="s">
        <v>600</v>
      </c>
      <c r="BE431" s="10" t="s">
        <v>164</v>
      </c>
      <c r="BF431" s="59">
        <v>9</v>
      </c>
      <c r="BG431" s="6" t="s">
        <v>191</v>
      </c>
      <c r="BI431" s="6">
        <f>'Machine States'!$C431</f>
        <v>0</v>
      </c>
      <c r="BJ431" s="6">
        <f>'Machine States'!$D431</f>
        <v>0</v>
      </c>
      <c r="BK431" s="6">
        <f>'Machine States'!$E431</f>
        <v>0</v>
      </c>
      <c r="BL431" s="6">
        <f>'Machine States'!$F431</f>
        <v>0</v>
      </c>
      <c r="BM431" s="6">
        <f>'Machine States'!$G431</f>
        <v>0</v>
      </c>
      <c r="BN431" s="6">
        <f>'Machine States'!$H431</f>
        <v>0</v>
      </c>
      <c r="BO431" s="6">
        <f>'Machine States'!$I431</f>
        <v>0</v>
      </c>
      <c r="BP431" s="6">
        <f>'Machine States'!$J431</f>
        <v>0</v>
      </c>
      <c r="BQ431" s="6">
        <f>'Machine States'!$K431</f>
        <v>0</v>
      </c>
    </row>
    <row r="432" spans="54:69">
      <c r="BB432" s="6" t="s">
        <v>676</v>
      </c>
      <c r="BC432" s="10" t="s">
        <v>665</v>
      </c>
      <c r="BD432" s="6" t="s">
        <v>600</v>
      </c>
      <c r="BE432" s="10" t="s">
        <v>164</v>
      </c>
      <c r="BF432" s="59">
        <v>9.5</v>
      </c>
      <c r="BG432" s="6" t="s">
        <v>191</v>
      </c>
      <c r="BI432" s="6">
        <f>'Machine States'!$C432</f>
        <v>0</v>
      </c>
      <c r="BJ432" s="6">
        <f>'Machine States'!$D432</f>
        <v>0</v>
      </c>
      <c r="BK432" s="6">
        <f>'Machine States'!$E432</f>
        <v>0</v>
      </c>
      <c r="BL432" s="6">
        <f>'Machine States'!$F432</f>
        <v>0</v>
      </c>
      <c r="BM432" s="6">
        <f>'Machine States'!$G432</f>
        <v>0</v>
      </c>
      <c r="BN432" s="6">
        <f>'Machine States'!$H432</f>
        <v>0</v>
      </c>
      <c r="BO432" s="6">
        <f>'Machine States'!$I432</f>
        <v>0</v>
      </c>
      <c r="BP432" s="6">
        <f>'Machine States'!$J432</f>
        <v>0</v>
      </c>
      <c r="BQ432" s="6">
        <f>'Machine States'!$K432</f>
        <v>0</v>
      </c>
    </row>
    <row r="433" spans="54:69">
      <c r="BB433" s="6" t="s">
        <v>677</v>
      </c>
      <c r="BC433" s="10" t="s">
        <v>665</v>
      </c>
      <c r="BD433" s="6" t="s">
        <v>600</v>
      </c>
      <c r="BE433" s="10" t="s">
        <v>164</v>
      </c>
      <c r="BF433" s="59">
        <v>10</v>
      </c>
      <c r="BG433" s="6" t="s">
        <v>192</v>
      </c>
      <c r="BI433" s="6">
        <f>'Machine States'!$C433</f>
        <v>0</v>
      </c>
      <c r="BJ433" s="6">
        <f>'Machine States'!$D433</f>
        <v>0</v>
      </c>
      <c r="BK433" s="6">
        <f>'Machine States'!$E433</f>
        <v>0</v>
      </c>
      <c r="BL433" s="6">
        <f>'Machine States'!$F433</f>
        <v>0</v>
      </c>
      <c r="BM433" s="6">
        <f>'Machine States'!$G433</f>
        <v>0</v>
      </c>
      <c r="BN433" s="6">
        <f>'Machine States'!$H433</f>
        <v>0</v>
      </c>
      <c r="BO433" s="6">
        <f>'Machine States'!$I433</f>
        <v>0</v>
      </c>
      <c r="BP433" s="6">
        <f>'Machine States'!$J433</f>
        <v>0</v>
      </c>
      <c r="BQ433" s="6">
        <f>'Machine States'!$K433</f>
        <v>0</v>
      </c>
    </row>
    <row r="434" spans="54:69">
      <c r="BB434" s="6" t="s">
        <v>678</v>
      </c>
      <c r="BC434" s="10" t="s">
        <v>665</v>
      </c>
      <c r="BD434" s="6" t="s">
        <v>600</v>
      </c>
      <c r="BE434" s="10" t="s">
        <v>164</v>
      </c>
      <c r="BF434" s="59">
        <v>10.5</v>
      </c>
      <c r="BG434" s="6" t="s">
        <v>192</v>
      </c>
      <c r="BI434" s="6">
        <f>'Machine States'!$C434</f>
        <v>0</v>
      </c>
      <c r="BJ434" s="6">
        <f>'Machine States'!$D434</f>
        <v>0</v>
      </c>
      <c r="BK434" s="6">
        <f>'Machine States'!$E434</f>
        <v>0</v>
      </c>
      <c r="BL434" s="6">
        <f>'Machine States'!$F434</f>
        <v>0</v>
      </c>
      <c r="BM434" s="6">
        <f>'Machine States'!$G434</f>
        <v>0</v>
      </c>
      <c r="BN434" s="6">
        <f>'Machine States'!$H434</f>
        <v>0</v>
      </c>
      <c r="BO434" s="6">
        <f>'Machine States'!$I434</f>
        <v>0</v>
      </c>
      <c r="BP434" s="6">
        <f>'Machine States'!$J434</f>
        <v>0</v>
      </c>
      <c r="BQ434" s="6">
        <f>'Machine States'!$K434</f>
        <v>0</v>
      </c>
    </row>
    <row r="435" spans="54:69">
      <c r="BB435" s="6" t="s">
        <v>679</v>
      </c>
      <c r="BC435" s="10" t="s">
        <v>665</v>
      </c>
      <c r="BD435" s="6" t="s">
        <v>600</v>
      </c>
      <c r="BE435" s="10" t="s">
        <v>164</v>
      </c>
      <c r="BF435" s="59">
        <v>11</v>
      </c>
      <c r="BG435" s="6" t="s">
        <v>193</v>
      </c>
      <c r="BI435" s="6">
        <f>'Machine States'!$C435</f>
        <v>0</v>
      </c>
      <c r="BJ435" s="6">
        <f>'Machine States'!$D435</f>
        <v>0</v>
      </c>
      <c r="BK435" s="6">
        <f>'Machine States'!$E435</f>
        <v>0</v>
      </c>
      <c r="BL435" s="6">
        <f>'Machine States'!$F435</f>
        <v>0</v>
      </c>
      <c r="BM435" s="6">
        <f>'Machine States'!$G435</f>
        <v>0</v>
      </c>
      <c r="BN435" s="6">
        <f>'Machine States'!$H435</f>
        <v>0</v>
      </c>
      <c r="BO435" s="6">
        <f>'Machine States'!$I435</f>
        <v>0</v>
      </c>
      <c r="BP435" s="6">
        <f>'Machine States'!$J435</f>
        <v>0</v>
      </c>
      <c r="BQ435" s="6">
        <f>'Machine States'!$K435</f>
        <v>0</v>
      </c>
    </row>
    <row r="436" spans="54:69">
      <c r="BB436" s="6" t="s">
        <v>680</v>
      </c>
      <c r="BC436" s="10" t="s">
        <v>665</v>
      </c>
      <c r="BD436" s="6" t="s">
        <v>600</v>
      </c>
      <c r="BE436" s="10" t="s">
        <v>164</v>
      </c>
      <c r="BF436" s="59">
        <v>11.5</v>
      </c>
      <c r="BG436" s="6" t="s">
        <v>193</v>
      </c>
      <c r="BI436" s="6">
        <f>'Machine States'!$C436</f>
        <v>0</v>
      </c>
      <c r="BJ436" s="6">
        <f>'Machine States'!$D436</f>
        <v>0</v>
      </c>
      <c r="BK436" s="6">
        <f>'Machine States'!$E436</f>
        <v>0</v>
      </c>
      <c r="BL436" s="6">
        <f>'Machine States'!$F436</f>
        <v>0</v>
      </c>
      <c r="BM436" s="6">
        <f>'Machine States'!$G436</f>
        <v>0</v>
      </c>
      <c r="BN436" s="6">
        <f>'Machine States'!$H436</f>
        <v>0</v>
      </c>
      <c r="BO436" s="6">
        <f>'Machine States'!$I436</f>
        <v>0</v>
      </c>
      <c r="BP436" s="6">
        <f>'Machine States'!$J436</f>
        <v>0</v>
      </c>
      <c r="BQ436" s="6">
        <f>'Machine States'!$K436</f>
        <v>0</v>
      </c>
    </row>
    <row r="437" spans="54:69">
      <c r="BB437" s="6" t="s">
        <v>681</v>
      </c>
      <c r="BC437" s="10" t="s">
        <v>665</v>
      </c>
      <c r="BD437" s="6" t="s">
        <v>600</v>
      </c>
      <c r="BE437" s="10" t="s">
        <v>164</v>
      </c>
      <c r="BF437" s="59">
        <v>12</v>
      </c>
      <c r="BG437" s="6" t="s">
        <v>620</v>
      </c>
      <c r="BI437" s="6">
        <f>'Machine States'!$C437</f>
        <v>0</v>
      </c>
      <c r="BJ437" s="6">
        <f>'Machine States'!$D437</f>
        <v>0</v>
      </c>
      <c r="BK437" s="6">
        <f>'Machine States'!$E437</f>
        <v>0</v>
      </c>
      <c r="BL437" s="6">
        <f>'Machine States'!$F437</f>
        <v>0</v>
      </c>
      <c r="BM437" s="6">
        <f>'Machine States'!$G437</f>
        <v>0</v>
      </c>
      <c r="BN437" s="6">
        <f>'Machine States'!$H437</f>
        <v>0</v>
      </c>
      <c r="BO437" s="6">
        <f>'Machine States'!$I437</f>
        <v>0</v>
      </c>
      <c r="BP437" s="6">
        <f>'Machine States'!$J437</f>
        <v>0</v>
      </c>
      <c r="BQ437" s="6">
        <f>'Machine States'!$K437</f>
        <v>0</v>
      </c>
    </row>
    <row r="438" spans="54:69">
      <c r="BB438" s="6" t="s">
        <v>682</v>
      </c>
      <c r="BC438" s="10" t="s">
        <v>665</v>
      </c>
      <c r="BD438" s="6" t="s">
        <v>600</v>
      </c>
      <c r="BE438" s="10" t="s">
        <v>164</v>
      </c>
      <c r="BF438" s="59">
        <v>12.5</v>
      </c>
      <c r="BG438" s="6" t="s">
        <v>620</v>
      </c>
      <c r="BI438" s="6">
        <f>'Machine States'!$C438</f>
        <v>0</v>
      </c>
      <c r="BJ438" s="6">
        <f>'Machine States'!$D438</f>
        <v>0</v>
      </c>
      <c r="BK438" s="6">
        <f>'Machine States'!$E438</f>
        <v>0</v>
      </c>
      <c r="BL438" s="6">
        <f>'Machine States'!$F438</f>
        <v>0</v>
      </c>
      <c r="BM438" s="6">
        <f>'Machine States'!$G438</f>
        <v>0</v>
      </c>
      <c r="BN438" s="6">
        <f>'Machine States'!$H438</f>
        <v>0</v>
      </c>
      <c r="BO438" s="6">
        <f>'Machine States'!$I438</f>
        <v>0</v>
      </c>
      <c r="BP438" s="6">
        <f>'Machine States'!$J438</f>
        <v>0</v>
      </c>
      <c r="BQ438" s="6">
        <f>'Machine States'!$K438</f>
        <v>0</v>
      </c>
    </row>
    <row r="439" spans="54:69">
      <c r="BB439" s="6" t="s">
        <v>683</v>
      </c>
      <c r="BC439" s="10" t="s">
        <v>665</v>
      </c>
      <c r="BD439" s="6" t="s">
        <v>600</v>
      </c>
      <c r="BE439" s="10" t="s">
        <v>164</v>
      </c>
      <c r="BF439" s="59">
        <v>13</v>
      </c>
      <c r="BG439" s="6" t="s">
        <v>623</v>
      </c>
      <c r="BI439" s="6">
        <f>'Machine States'!$C439</f>
        <v>0</v>
      </c>
      <c r="BJ439" s="6">
        <f>'Machine States'!$D439</f>
        <v>0</v>
      </c>
      <c r="BK439" s="6">
        <f>'Machine States'!$E439</f>
        <v>0</v>
      </c>
      <c r="BL439" s="6">
        <f>'Machine States'!$F439</f>
        <v>0</v>
      </c>
      <c r="BM439" s="6">
        <f>'Machine States'!$G439</f>
        <v>0</v>
      </c>
      <c r="BN439" s="6">
        <f>'Machine States'!$H439</f>
        <v>0</v>
      </c>
      <c r="BO439" s="6">
        <f>'Machine States'!$I439</f>
        <v>0</v>
      </c>
      <c r="BP439" s="6">
        <f>'Machine States'!$J439</f>
        <v>0</v>
      </c>
      <c r="BQ439" s="6">
        <f>'Machine States'!$K439</f>
        <v>0</v>
      </c>
    </row>
    <row r="440" spans="54:69">
      <c r="BB440" s="6" t="s">
        <v>684</v>
      </c>
      <c r="BC440" s="10" t="s">
        <v>126</v>
      </c>
      <c r="BD440" s="6" t="s">
        <v>685</v>
      </c>
      <c r="BE440" s="10" t="s">
        <v>164</v>
      </c>
      <c r="BF440" s="59">
        <v>4</v>
      </c>
      <c r="BG440" s="6" t="s">
        <v>187</v>
      </c>
      <c r="BI440" s="6">
        <f>'Machine States'!$C440</f>
        <v>0</v>
      </c>
      <c r="BJ440" s="6">
        <f>'Machine States'!$D440</f>
        <v>0</v>
      </c>
      <c r="BK440" s="6">
        <f>'Machine States'!$E440</f>
        <v>0</v>
      </c>
      <c r="BL440" s="6">
        <f>'Machine States'!$F440</f>
        <v>0</v>
      </c>
      <c r="BM440" s="6">
        <f>'Machine States'!$G440</f>
        <v>0</v>
      </c>
      <c r="BN440" s="6">
        <f>'Machine States'!$H440</f>
        <v>0</v>
      </c>
      <c r="BO440" s="6">
        <f>'Machine States'!$I440</f>
        <v>0</v>
      </c>
      <c r="BP440" s="6">
        <f>'Machine States'!$J440</f>
        <v>0</v>
      </c>
      <c r="BQ440" s="6">
        <f>'Machine States'!$K440</f>
        <v>0</v>
      </c>
    </row>
    <row r="441" spans="54:69">
      <c r="BB441" s="6" t="s">
        <v>686</v>
      </c>
      <c r="BC441" s="10" t="s">
        <v>126</v>
      </c>
      <c r="BD441" s="6" t="s">
        <v>685</v>
      </c>
      <c r="BE441" s="10" t="s">
        <v>164</v>
      </c>
      <c r="BF441" s="59">
        <v>4.5</v>
      </c>
      <c r="BG441" s="6" t="s">
        <v>187</v>
      </c>
      <c r="BI441" s="6">
        <f>'Machine States'!$C441</f>
        <v>0</v>
      </c>
      <c r="BJ441" s="6">
        <f>'Machine States'!$D441</f>
        <v>0</v>
      </c>
      <c r="BK441" s="6">
        <f>'Machine States'!$E441</f>
        <v>0</v>
      </c>
      <c r="BL441" s="6">
        <f>'Machine States'!$F441</f>
        <v>0</v>
      </c>
      <c r="BM441" s="6">
        <f>'Machine States'!$G441</f>
        <v>0</v>
      </c>
      <c r="BN441" s="6">
        <f>'Machine States'!$H441</f>
        <v>0</v>
      </c>
      <c r="BO441" s="6">
        <f>'Machine States'!$I441</f>
        <v>0</v>
      </c>
      <c r="BP441" s="6">
        <f>'Machine States'!$J441</f>
        <v>0</v>
      </c>
      <c r="BQ441" s="6">
        <f>'Machine States'!$K441</f>
        <v>0</v>
      </c>
    </row>
    <row r="442" spans="54:69">
      <c r="BB442" s="6" t="s">
        <v>687</v>
      </c>
      <c r="BC442" s="10" t="s">
        <v>126</v>
      </c>
      <c r="BD442" s="6" t="s">
        <v>685</v>
      </c>
      <c r="BE442" s="10" t="s">
        <v>164</v>
      </c>
      <c r="BF442" s="59">
        <v>5</v>
      </c>
      <c r="BG442" s="6" t="s">
        <v>188</v>
      </c>
      <c r="BI442" s="6">
        <f>'Machine States'!$C442</f>
        <v>0</v>
      </c>
      <c r="BJ442" s="6">
        <f>'Machine States'!$D442</f>
        <v>0</v>
      </c>
      <c r="BK442" s="6">
        <f>'Machine States'!$E442</f>
        <v>0</v>
      </c>
      <c r="BL442" s="6">
        <f>'Machine States'!$F442</f>
        <v>0</v>
      </c>
      <c r="BM442" s="6">
        <f>'Machine States'!$G442</f>
        <v>0</v>
      </c>
      <c r="BN442" s="6">
        <f>'Machine States'!$H442</f>
        <v>0</v>
      </c>
      <c r="BO442" s="6">
        <f>'Machine States'!$I442</f>
        <v>0</v>
      </c>
      <c r="BP442" s="6">
        <f>'Machine States'!$J442</f>
        <v>0</v>
      </c>
      <c r="BQ442" s="6">
        <f>'Machine States'!$K442</f>
        <v>0</v>
      </c>
    </row>
    <row r="443" spans="54:69">
      <c r="BB443" s="6" t="s">
        <v>688</v>
      </c>
      <c r="BC443" s="10" t="s">
        <v>126</v>
      </c>
      <c r="BD443" s="6" t="s">
        <v>685</v>
      </c>
      <c r="BE443" s="10" t="s">
        <v>164</v>
      </c>
      <c r="BF443" s="59">
        <v>5.5</v>
      </c>
      <c r="BG443" s="6" t="s">
        <v>188</v>
      </c>
      <c r="BI443" s="6">
        <f>'Machine States'!$C443</f>
        <v>0</v>
      </c>
      <c r="BJ443" s="6">
        <f>'Machine States'!$D443</f>
        <v>0</v>
      </c>
      <c r="BK443" s="6">
        <f>'Machine States'!$E443</f>
        <v>0</v>
      </c>
      <c r="BL443" s="6">
        <f>'Machine States'!$F443</f>
        <v>0</v>
      </c>
      <c r="BM443" s="6">
        <f>'Machine States'!$G443</f>
        <v>0</v>
      </c>
      <c r="BN443" s="6">
        <f>'Machine States'!$H443</f>
        <v>0</v>
      </c>
      <c r="BO443" s="6">
        <f>'Machine States'!$I443</f>
        <v>0</v>
      </c>
      <c r="BP443" s="6">
        <f>'Machine States'!$J443</f>
        <v>0</v>
      </c>
      <c r="BQ443" s="6">
        <f>'Machine States'!$K443</f>
        <v>0</v>
      </c>
    </row>
    <row r="444" spans="54:69">
      <c r="BB444" s="6" t="s">
        <v>689</v>
      </c>
      <c r="BC444" s="10" t="s">
        <v>126</v>
      </c>
      <c r="BD444" s="6" t="s">
        <v>685</v>
      </c>
      <c r="BE444" s="10" t="s">
        <v>164</v>
      </c>
      <c r="BF444" s="59">
        <v>6</v>
      </c>
      <c r="BG444" s="6" t="s">
        <v>215</v>
      </c>
      <c r="BI444" s="6">
        <f>'Machine States'!$C444</f>
        <v>0</v>
      </c>
      <c r="BJ444" s="6">
        <f>'Machine States'!$D444</f>
        <v>0</v>
      </c>
      <c r="BK444" s="6">
        <f>'Machine States'!$E444</f>
        <v>0</v>
      </c>
      <c r="BL444" s="6">
        <f>'Machine States'!$F444</f>
        <v>0</v>
      </c>
      <c r="BM444" s="6">
        <f>'Machine States'!$G444</f>
        <v>0</v>
      </c>
      <c r="BN444" s="6">
        <f>'Machine States'!$H444</f>
        <v>0</v>
      </c>
      <c r="BO444" s="6">
        <f>'Machine States'!$I444</f>
        <v>0</v>
      </c>
      <c r="BP444" s="6">
        <f>'Machine States'!$J444</f>
        <v>0</v>
      </c>
      <c r="BQ444" s="6">
        <f>'Machine States'!$K444</f>
        <v>0</v>
      </c>
    </row>
    <row r="445" spans="54:69">
      <c r="BB445" s="6" t="s">
        <v>690</v>
      </c>
      <c r="BC445" s="10" t="s">
        <v>126</v>
      </c>
      <c r="BD445" s="6" t="s">
        <v>685</v>
      </c>
      <c r="BE445" s="10" t="s">
        <v>164</v>
      </c>
      <c r="BF445" s="59">
        <v>6.5</v>
      </c>
      <c r="BG445" s="6" t="s">
        <v>215</v>
      </c>
      <c r="BI445" s="6">
        <f>'Machine States'!$C445</f>
        <v>0</v>
      </c>
      <c r="BJ445" s="6">
        <f>'Machine States'!$D445</f>
        <v>0</v>
      </c>
      <c r="BK445" s="6">
        <f>'Machine States'!$E445</f>
        <v>0</v>
      </c>
      <c r="BL445" s="6">
        <f>'Machine States'!$F445</f>
        <v>0</v>
      </c>
      <c r="BM445" s="6">
        <f>'Machine States'!$G445</f>
        <v>0</v>
      </c>
      <c r="BN445" s="6">
        <f>'Machine States'!$H445</f>
        <v>0</v>
      </c>
      <c r="BO445" s="6">
        <f>'Machine States'!$I445</f>
        <v>0</v>
      </c>
      <c r="BP445" s="6">
        <f>'Machine States'!$J445</f>
        <v>0</v>
      </c>
      <c r="BQ445" s="6">
        <f>'Machine States'!$K445</f>
        <v>0</v>
      </c>
    </row>
    <row r="446" spans="54:69">
      <c r="BB446" s="6" t="s">
        <v>691</v>
      </c>
      <c r="BC446" s="10" t="s">
        <v>126</v>
      </c>
      <c r="BD446" s="6" t="s">
        <v>685</v>
      </c>
      <c r="BE446" s="10" t="s">
        <v>164</v>
      </c>
      <c r="BF446" s="59">
        <v>7</v>
      </c>
      <c r="BG446" s="6" t="s">
        <v>218</v>
      </c>
      <c r="BI446" s="6">
        <f>'Machine States'!$C446</f>
        <v>0</v>
      </c>
      <c r="BJ446" s="6">
        <f>'Machine States'!$D446</f>
        <v>0</v>
      </c>
      <c r="BK446" s="6">
        <f>'Machine States'!$E446</f>
        <v>0</v>
      </c>
      <c r="BL446" s="6">
        <f>'Machine States'!$F446</f>
        <v>0</v>
      </c>
      <c r="BM446" s="6">
        <f>'Machine States'!$G446</f>
        <v>0</v>
      </c>
      <c r="BN446" s="6">
        <f>'Machine States'!$H446</f>
        <v>0</v>
      </c>
      <c r="BO446" s="6">
        <f>'Machine States'!$I446</f>
        <v>0</v>
      </c>
      <c r="BP446" s="6">
        <f>'Machine States'!$J446</f>
        <v>0</v>
      </c>
      <c r="BQ446" s="6">
        <f>'Machine States'!$K446</f>
        <v>0</v>
      </c>
    </row>
    <row r="447" spans="54:69">
      <c r="BB447" s="6" t="s">
        <v>692</v>
      </c>
      <c r="BC447" s="10" t="s">
        <v>126</v>
      </c>
      <c r="BD447" s="6" t="s">
        <v>685</v>
      </c>
      <c r="BE447" s="10" t="s">
        <v>164</v>
      </c>
      <c r="BF447" s="59">
        <v>7.5</v>
      </c>
      <c r="BG447" s="6" t="s">
        <v>218</v>
      </c>
      <c r="BI447" s="6">
        <f>'Machine States'!$C447</f>
        <v>0</v>
      </c>
      <c r="BJ447" s="6">
        <f>'Machine States'!$D447</f>
        <v>0</v>
      </c>
      <c r="BK447" s="6">
        <f>'Machine States'!$E447</f>
        <v>0</v>
      </c>
      <c r="BL447" s="6">
        <f>'Machine States'!$F447</f>
        <v>0</v>
      </c>
      <c r="BM447" s="6">
        <f>'Machine States'!$G447</f>
        <v>0</v>
      </c>
      <c r="BN447" s="6">
        <f>'Machine States'!$H447</f>
        <v>0</v>
      </c>
      <c r="BO447" s="6">
        <f>'Machine States'!$I447</f>
        <v>0</v>
      </c>
      <c r="BP447" s="6">
        <f>'Machine States'!$J447</f>
        <v>0</v>
      </c>
      <c r="BQ447" s="6">
        <f>'Machine States'!$K447</f>
        <v>0</v>
      </c>
    </row>
    <row r="448" spans="54:69">
      <c r="BB448" s="6" t="s">
        <v>693</v>
      </c>
      <c r="BC448" s="10" t="s">
        <v>126</v>
      </c>
      <c r="BD448" s="6" t="s">
        <v>685</v>
      </c>
      <c r="BE448" s="10" t="s">
        <v>164</v>
      </c>
      <c r="BF448" s="59">
        <v>8</v>
      </c>
      <c r="BG448" s="6" t="s">
        <v>186</v>
      </c>
      <c r="BI448" s="6">
        <f>'Machine States'!$C448</f>
        <v>0</v>
      </c>
      <c r="BJ448" s="6">
        <f>'Machine States'!$D448</f>
        <v>0</v>
      </c>
      <c r="BK448" s="6">
        <f>'Machine States'!$E448</f>
        <v>0</v>
      </c>
      <c r="BL448" s="6">
        <f>'Machine States'!$F448</f>
        <v>0</v>
      </c>
      <c r="BM448" s="6">
        <f>'Machine States'!$G448</f>
        <v>0</v>
      </c>
      <c r="BN448" s="6">
        <f>'Machine States'!$H448</f>
        <v>0</v>
      </c>
      <c r="BO448" s="6">
        <f>'Machine States'!$I448</f>
        <v>0</v>
      </c>
      <c r="BP448" s="6">
        <f>'Machine States'!$J448</f>
        <v>0</v>
      </c>
      <c r="BQ448" s="6">
        <f>'Machine States'!$K448</f>
        <v>0</v>
      </c>
    </row>
    <row r="449" spans="54:69">
      <c r="BB449" s="6" t="s">
        <v>694</v>
      </c>
      <c r="BC449" s="10" t="s">
        <v>126</v>
      </c>
      <c r="BD449" s="6" t="s">
        <v>685</v>
      </c>
      <c r="BE449" s="10" t="s">
        <v>164</v>
      </c>
      <c r="BF449" s="59">
        <v>8.5</v>
      </c>
      <c r="BG449" s="6" t="s">
        <v>186</v>
      </c>
      <c r="BI449" s="6">
        <f>'Machine States'!$C449</f>
        <v>0</v>
      </c>
      <c r="BJ449" s="6">
        <f>'Machine States'!$D449</f>
        <v>0</v>
      </c>
      <c r="BK449" s="6">
        <f>'Machine States'!$E449</f>
        <v>0</v>
      </c>
      <c r="BL449" s="6">
        <f>'Machine States'!$F449</f>
        <v>0</v>
      </c>
      <c r="BM449" s="6">
        <f>'Machine States'!$G449</f>
        <v>0</v>
      </c>
      <c r="BN449" s="6">
        <f>'Machine States'!$H449</f>
        <v>0</v>
      </c>
      <c r="BO449" s="6">
        <f>'Machine States'!$I449</f>
        <v>0</v>
      </c>
      <c r="BP449" s="6">
        <f>'Machine States'!$J449</f>
        <v>0</v>
      </c>
      <c r="BQ449" s="6">
        <f>'Machine States'!$K449</f>
        <v>0</v>
      </c>
    </row>
    <row r="450" spans="54:69">
      <c r="BB450" s="6" t="s">
        <v>695</v>
      </c>
      <c r="BC450" s="10" t="s">
        <v>126</v>
      </c>
      <c r="BD450" s="6" t="s">
        <v>685</v>
      </c>
      <c r="BE450" s="10" t="s">
        <v>164</v>
      </c>
      <c r="BF450" s="59">
        <v>9</v>
      </c>
      <c r="BG450" s="6" t="s">
        <v>222</v>
      </c>
      <c r="BI450" s="6">
        <f>'Machine States'!$C450</f>
        <v>0</v>
      </c>
      <c r="BJ450" s="6">
        <f>'Machine States'!$D450</f>
        <v>0</v>
      </c>
      <c r="BK450" s="6">
        <f>'Machine States'!$E450</f>
        <v>0</v>
      </c>
      <c r="BL450" s="6">
        <f>'Machine States'!$F450</f>
        <v>0</v>
      </c>
      <c r="BM450" s="6">
        <f>'Machine States'!$G450</f>
        <v>0</v>
      </c>
      <c r="BN450" s="6">
        <f>'Machine States'!$H450</f>
        <v>0</v>
      </c>
      <c r="BO450" s="6">
        <f>'Machine States'!$I450</f>
        <v>0</v>
      </c>
      <c r="BP450" s="6">
        <f>'Machine States'!$J450</f>
        <v>0</v>
      </c>
      <c r="BQ450" s="6">
        <f>'Machine States'!$K450</f>
        <v>0</v>
      </c>
    </row>
    <row r="451" spans="54:69">
      <c r="BB451" s="6" t="s">
        <v>696</v>
      </c>
      <c r="BC451" s="10" t="s">
        <v>126</v>
      </c>
      <c r="BD451" s="6" t="s">
        <v>685</v>
      </c>
      <c r="BE451" s="10" t="s">
        <v>164</v>
      </c>
      <c r="BF451" s="59">
        <v>9.5</v>
      </c>
      <c r="BG451" s="6" t="s">
        <v>222</v>
      </c>
      <c r="BI451" s="6">
        <f>'Machine States'!$C451</f>
        <v>0</v>
      </c>
      <c r="BJ451" s="6">
        <f>'Machine States'!$D451</f>
        <v>0</v>
      </c>
      <c r="BK451" s="6">
        <f>'Machine States'!$E451</f>
        <v>0</v>
      </c>
      <c r="BL451" s="6">
        <f>'Machine States'!$F451</f>
        <v>0</v>
      </c>
      <c r="BM451" s="6">
        <f>'Machine States'!$G451</f>
        <v>0</v>
      </c>
      <c r="BN451" s="6">
        <f>'Machine States'!$H451</f>
        <v>0</v>
      </c>
      <c r="BO451" s="6">
        <f>'Machine States'!$I451</f>
        <v>0</v>
      </c>
      <c r="BP451" s="6">
        <f>'Machine States'!$J451</f>
        <v>0</v>
      </c>
      <c r="BQ451" s="6">
        <f>'Machine States'!$K451</f>
        <v>0</v>
      </c>
    </row>
    <row r="452" spans="54:69">
      <c r="BB452" s="6" t="s">
        <v>697</v>
      </c>
      <c r="BC452" s="10" t="s">
        <v>126</v>
      </c>
      <c r="BD452" s="6" t="s">
        <v>685</v>
      </c>
      <c r="BE452" s="10" t="s">
        <v>164</v>
      </c>
      <c r="BF452" s="59">
        <v>10</v>
      </c>
      <c r="BG452" s="6" t="s">
        <v>224</v>
      </c>
      <c r="BI452" s="6">
        <f>'Machine States'!$C452</f>
        <v>0</v>
      </c>
      <c r="BJ452" s="6">
        <f>'Machine States'!$D452</f>
        <v>0</v>
      </c>
      <c r="BK452" s="6">
        <f>'Machine States'!$E452</f>
        <v>0</v>
      </c>
      <c r="BL452" s="6">
        <f>'Machine States'!$F452</f>
        <v>0</v>
      </c>
      <c r="BM452" s="6">
        <f>'Machine States'!$G452</f>
        <v>0</v>
      </c>
      <c r="BN452" s="6">
        <f>'Machine States'!$H452</f>
        <v>0</v>
      </c>
      <c r="BO452" s="6">
        <f>'Machine States'!$I452</f>
        <v>0</v>
      </c>
      <c r="BP452" s="6">
        <f>'Machine States'!$J452</f>
        <v>0</v>
      </c>
      <c r="BQ452" s="6">
        <f>'Machine States'!$K452</f>
        <v>0</v>
      </c>
    </row>
    <row r="453" spans="54:69">
      <c r="BB453" s="6" t="s">
        <v>698</v>
      </c>
      <c r="BC453" s="10" t="s">
        <v>126</v>
      </c>
      <c r="BD453" s="6" t="s">
        <v>685</v>
      </c>
      <c r="BE453" s="10" t="s">
        <v>164</v>
      </c>
      <c r="BF453" s="59">
        <v>10.5</v>
      </c>
      <c r="BG453" s="6" t="s">
        <v>224</v>
      </c>
      <c r="BI453" s="6">
        <f>'Machine States'!$C453</f>
        <v>0</v>
      </c>
      <c r="BJ453" s="6">
        <f>'Machine States'!$D453</f>
        <v>0</v>
      </c>
      <c r="BK453" s="6">
        <f>'Machine States'!$E453</f>
        <v>0</v>
      </c>
      <c r="BL453" s="6">
        <f>'Machine States'!$F453</f>
        <v>0</v>
      </c>
      <c r="BM453" s="6">
        <f>'Machine States'!$G453</f>
        <v>0</v>
      </c>
      <c r="BN453" s="6">
        <f>'Machine States'!$H453</f>
        <v>0</v>
      </c>
      <c r="BO453" s="6">
        <f>'Machine States'!$I453</f>
        <v>0</v>
      </c>
      <c r="BP453" s="6">
        <f>'Machine States'!$J453</f>
        <v>0</v>
      </c>
      <c r="BQ453" s="6">
        <f>'Machine States'!$K453</f>
        <v>0</v>
      </c>
    </row>
    <row r="454" spans="54:69">
      <c r="BB454" s="6" t="s">
        <v>699</v>
      </c>
      <c r="BC454" s="10" t="s">
        <v>126</v>
      </c>
      <c r="BD454" s="6" t="s">
        <v>685</v>
      </c>
      <c r="BE454" s="10" t="s">
        <v>164</v>
      </c>
      <c r="BF454" s="59">
        <v>11</v>
      </c>
      <c r="BG454" s="6" t="s">
        <v>227</v>
      </c>
      <c r="BI454" s="6">
        <f>'Machine States'!$C454</f>
        <v>0</v>
      </c>
      <c r="BJ454" s="6">
        <f>'Machine States'!$D454</f>
        <v>0</v>
      </c>
      <c r="BK454" s="6">
        <f>'Machine States'!$E454</f>
        <v>0</v>
      </c>
      <c r="BL454" s="6">
        <f>'Machine States'!$F454</f>
        <v>0</v>
      </c>
      <c r="BM454" s="6">
        <f>'Machine States'!$G454</f>
        <v>0</v>
      </c>
      <c r="BN454" s="6">
        <f>'Machine States'!$H454</f>
        <v>0</v>
      </c>
      <c r="BO454" s="6">
        <f>'Machine States'!$I454</f>
        <v>0</v>
      </c>
      <c r="BP454" s="6">
        <f>'Machine States'!$J454</f>
        <v>0</v>
      </c>
      <c r="BQ454" s="6">
        <f>'Machine States'!$K454</f>
        <v>0</v>
      </c>
    </row>
    <row r="455" spans="54:69">
      <c r="BB455" s="6" t="s">
        <v>700</v>
      </c>
      <c r="BC455" s="10" t="s">
        <v>126</v>
      </c>
      <c r="BD455" s="6" t="s">
        <v>685</v>
      </c>
      <c r="BE455" s="10" t="s">
        <v>164</v>
      </c>
      <c r="BF455" s="59">
        <v>11.5</v>
      </c>
      <c r="BG455" s="6" t="s">
        <v>227</v>
      </c>
      <c r="BI455" s="6">
        <f>'Machine States'!$C455</f>
        <v>0</v>
      </c>
      <c r="BJ455" s="6">
        <f>'Machine States'!$D455</f>
        <v>0</v>
      </c>
      <c r="BK455" s="6">
        <f>'Machine States'!$E455</f>
        <v>0</v>
      </c>
      <c r="BL455" s="6">
        <f>'Machine States'!$F455</f>
        <v>0</v>
      </c>
      <c r="BM455" s="6">
        <f>'Machine States'!$G455</f>
        <v>0</v>
      </c>
      <c r="BN455" s="6">
        <f>'Machine States'!$H455</f>
        <v>0</v>
      </c>
      <c r="BO455" s="6">
        <f>'Machine States'!$I455</f>
        <v>0</v>
      </c>
      <c r="BP455" s="6">
        <f>'Machine States'!$J455</f>
        <v>0</v>
      </c>
      <c r="BQ455" s="6">
        <f>'Machine States'!$K455</f>
        <v>0</v>
      </c>
    </row>
    <row r="456" spans="54:69">
      <c r="BB456" s="6" t="s">
        <v>701</v>
      </c>
      <c r="BC456" s="10" t="s">
        <v>126</v>
      </c>
      <c r="BD456" s="6" t="s">
        <v>685</v>
      </c>
      <c r="BE456" s="10" t="s">
        <v>164</v>
      </c>
      <c r="BF456" s="59">
        <v>12</v>
      </c>
      <c r="BG456" s="6" t="s">
        <v>230</v>
      </c>
      <c r="BI456" s="6">
        <f>'Machine States'!$C456</f>
        <v>0</v>
      </c>
      <c r="BJ456" s="6">
        <f>'Machine States'!$D456</f>
        <v>0</v>
      </c>
      <c r="BK456" s="6">
        <f>'Machine States'!$E456</f>
        <v>0</v>
      </c>
      <c r="BL456" s="6">
        <f>'Machine States'!$F456</f>
        <v>0</v>
      </c>
      <c r="BM456" s="6">
        <f>'Machine States'!$G456</f>
        <v>0</v>
      </c>
      <c r="BN456" s="6">
        <f>'Machine States'!$H456</f>
        <v>0</v>
      </c>
      <c r="BO456" s="6">
        <f>'Machine States'!$I456</f>
        <v>0</v>
      </c>
      <c r="BP456" s="6">
        <f>'Machine States'!$J456</f>
        <v>0</v>
      </c>
      <c r="BQ456" s="6">
        <f>'Machine States'!$K456</f>
        <v>0</v>
      </c>
    </row>
    <row r="457" spans="54:69">
      <c r="BB457" s="6" t="s">
        <v>702</v>
      </c>
      <c r="BC457" s="10" t="s">
        <v>126</v>
      </c>
      <c r="BD457" s="6" t="s">
        <v>685</v>
      </c>
      <c r="BE457" s="10" t="s">
        <v>164</v>
      </c>
      <c r="BF457" s="59">
        <v>12.5</v>
      </c>
      <c r="BG457" s="6" t="s">
        <v>230</v>
      </c>
      <c r="BI457" s="6">
        <f>'Machine States'!$C457</f>
        <v>0</v>
      </c>
      <c r="BJ457" s="6">
        <f>'Machine States'!$D457</f>
        <v>0</v>
      </c>
      <c r="BK457" s="6">
        <f>'Machine States'!$E457</f>
        <v>0</v>
      </c>
      <c r="BL457" s="6">
        <f>'Machine States'!$F457</f>
        <v>0</v>
      </c>
      <c r="BM457" s="6">
        <f>'Machine States'!$G457</f>
        <v>0</v>
      </c>
      <c r="BN457" s="6">
        <f>'Machine States'!$H457</f>
        <v>0</v>
      </c>
      <c r="BO457" s="6">
        <f>'Machine States'!$I457</f>
        <v>0</v>
      </c>
      <c r="BP457" s="6">
        <f>'Machine States'!$J457</f>
        <v>0</v>
      </c>
      <c r="BQ457" s="6">
        <f>'Machine States'!$K457</f>
        <v>0</v>
      </c>
    </row>
    <row r="458" spans="54:69">
      <c r="BB458" s="6" t="s">
        <v>703</v>
      </c>
      <c r="BC458" s="10" t="s">
        <v>126</v>
      </c>
      <c r="BD458" s="6" t="s">
        <v>685</v>
      </c>
      <c r="BE458" s="10" t="s">
        <v>164</v>
      </c>
      <c r="BF458" s="59">
        <v>13</v>
      </c>
      <c r="BG458" s="6" t="s">
        <v>233</v>
      </c>
      <c r="BI458" s="6">
        <f>'Machine States'!$C458</f>
        <v>0</v>
      </c>
      <c r="BJ458" s="6">
        <f>'Machine States'!$D458</f>
        <v>0</v>
      </c>
      <c r="BK458" s="6">
        <f>'Machine States'!$E458</f>
        <v>0</v>
      </c>
      <c r="BL458" s="6">
        <f>'Machine States'!$F458</f>
        <v>0</v>
      </c>
      <c r="BM458" s="6">
        <f>'Machine States'!$G458</f>
        <v>0</v>
      </c>
      <c r="BN458" s="6">
        <f>'Machine States'!$H458</f>
        <v>0</v>
      </c>
      <c r="BO458" s="6">
        <f>'Machine States'!$I458</f>
        <v>0</v>
      </c>
      <c r="BP458" s="6">
        <f>'Machine States'!$J458</f>
        <v>0</v>
      </c>
      <c r="BQ458" s="6">
        <f>'Machine States'!$K458</f>
        <v>0</v>
      </c>
    </row>
    <row r="459" spans="54:69">
      <c r="BB459" s="6" t="s">
        <v>704</v>
      </c>
      <c r="BC459" s="10" t="s">
        <v>127</v>
      </c>
      <c r="BD459" s="6" t="s">
        <v>685</v>
      </c>
      <c r="BE459" s="10" t="s">
        <v>705</v>
      </c>
      <c r="BF459" s="59">
        <v>4</v>
      </c>
      <c r="BG459" s="6" t="s">
        <v>187</v>
      </c>
      <c r="BI459" s="6">
        <f>'Machine States'!$C459</f>
        <v>0</v>
      </c>
      <c r="BJ459" s="6">
        <f>'Machine States'!$D459</f>
        <v>0</v>
      </c>
      <c r="BK459" s="6">
        <f>'Machine States'!$E459</f>
        <v>0</v>
      </c>
      <c r="BL459" s="6">
        <f>'Machine States'!$F459</f>
        <v>0</v>
      </c>
      <c r="BM459" s="6">
        <f>'Machine States'!$G459</f>
        <v>0</v>
      </c>
      <c r="BN459" s="6">
        <f>'Machine States'!$H459</f>
        <v>0</v>
      </c>
      <c r="BO459" s="6">
        <f>'Machine States'!$I459</f>
        <v>0</v>
      </c>
      <c r="BP459" s="6">
        <f>'Machine States'!$J459</f>
        <v>0</v>
      </c>
      <c r="BQ459" s="6">
        <f>'Machine States'!$K459</f>
        <v>0</v>
      </c>
    </row>
    <row r="460" spans="54:69">
      <c r="BB460" s="6" t="s">
        <v>706</v>
      </c>
      <c r="BC460" s="10" t="s">
        <v>127</v>
      </c>
      <c r="BD460" s="6" t="s">
        <v>685</v>
      </c>
      <c r="BE460" s="10" t="s">
        <v>705</v>
      </c>
      <c r="BF460" s="59">
        <v>4.5</v>
      </c>
      <c r="BG460" s="6" t="s">
        <v>187</v>
      </c>
      <c r="BI460" s="6">
        <f>'Machine States'!$C460</f>
        <v>0</v>
      </c>
      <c r="BJ460" s="6">
        <f>'Machine States'!$D460</f>
        <v>0</v>
      </c>
      <c r="BK460" s="6">
        <f>'Machine States'!$E460</f>
        <v>0</v>
      </c>
      <c r="BL460" s="6">
        <f>'Machine States'!$F460</f>
        <v>0</v>
      </c>
      <c r="BM460" s="6">
        <f>'Machine States'!$G460</f>
        <v>0</v>
      </c>
      <c r="BN460" s="6">
        <f>'Machine States'!$H460</f>
        <v>0</v>
      </c>
      <c r="BO460" s="6">
        <f>'Machine States'!$I460</f>
        <v>0</v>
      </c>
      <c r="BP460" s="6">
        <f>'Machine States'!$J460</f>
        <v>0</v>
      </c>
      <c r="BQ460" s="6">
        <f>'Machine States'!$K460</f>
        <v>0</v>
      </c>
    </row>
    <row r="461" spans="54:69">
      <c r="BB461" s="6" t="s">
        <v>707</v>
      </c>
      <c r="BC461" s="10" t="s">
        <v>127</v>
      </c>
      <c r="BD461" s="6" t="s">
        <v>685</v>
      </c>
      <c r="BE461" s="10" t="s">
        <v>705</v>
      </c>
      <c r="BF461" s="59">
        <v>5</v>
      </c>
      <c r="BG461" s="6" t="s">
        <v>188</v>
      </c>
      <c r="BI461" s="6">
        <f>'Machine States'!$C461</f>
        <v>0</v>
      </c>
      <c r="BJ461" s="6">
        <f>'Machine States'!$D461</f>
        <v>0</v>
      </c>
      <c r="BK461" s="6">
        <f>'Machine States'!$E461</f>
        <v>0</v>
      </c>
      <c r="BL461" s="6">
        <f>'Machine States'!$F461</f>
        <v>0</v>
      </c>
      <c r="BM461" s="6">
        <f>'Machine States'!$G461</f>
        <v>0</v>
      </c>
      <c r="BN461" s="6">
        <f>'Machine States'!$H461</f>
        <v>0</v>
      </c>
      <c r="BO461" s="6">
        <f>'Machine States'!$I461</f>
        <v>0</v>
      </c>
      <c r="BP461" s="6">
        <f>'Machine States'!$J461</f>
        <v>0</v>
      </c>
      <c r="BQ461" s="6">
        <f>'Machine States'!$K461</f>
        <v>0</v>
      </c>
    </row>
    <row r="462" spans="54:69">
      <c r="BB462" s="6" t="s">
        <v>708</v>
      </c>
      <c r="BC462" s="10" t="s">
        <v>127</v>
      </c>
      <c r="BD462" s="6" t="s">
        <v>685</v>
      </c>
      <c r="BE462" s="10" t="s">
        <v>705</v>
      </c>
      <c r="BF462" s="59">
        <v>5.5</v>
      </c>
      <c r="BG462" s="6" t="s">
        <v>188</v>
      </c>
      <c r="BI462" s="6">
        <f>'Machine States'!$C462</f>
        <v>0</v>
      </c>
      <c r="BJ462" s="6">
        <f>'Machine States'!$D462</f>
        <v>0</v>
      </c>
      <c r="BK462" s="6">
        <f>'Machine States'!$E462</f>
        <v>0</v>
      </c>
      <c r="BL462" s="6">
        <f>'Machine States'!$F462</f>
        <v>0</v>
      </c>
      <c r="BM462" s="6">
        <f>'Machine States'!$G462</f>
        <v>0</v>
      </c>
      <c r="BN462" s="6">
        <f>'Machine States'!$H462</f>
        <v>0</v>
      </c>
      <c r="BO462" s="6">
        <f>'Machine States'!$I462</f>
        <v>0</v>
      </c>
      <c r="BP462" s="6">
        <f>'Machine States'!$J462</f>
        <v>0</v>
      </c>
      <c r="BQ462" s="6">
        <f>'Machine States'!$K462</f>
        <v>0</v>
      </c>
    </row>
    <row r="463" spans="54:69">
      <c r="BB463" s="6" t="s">
        <v>709</v>
      </c>
      <c r="BC463" s="10" t="s">
        <v>127</v>
      </c>
      <c r="BD463" s="6" t="s">
        <v>685</v>
      </c>
      <c r="BE463" s="10" t="s">
        <v>705</v>
      </c>
      <c r="BF463" s="59">
        <v>6</v>
      </c>
      <c r="BG463" s="6" t="s">
        <v>215</v>
      </c>
      <c r="BI463" s="6">
        <f>'Machine States'!$C463</f>
        <v>0</v>
      </c>
      <c r="BJ463" s="6">
        <f>'Machine States'!$D463</f>
        <v>0</v>
      </c>
      <c r="BK463" s="6">
        <f>'Machine States'!$E463</f>
        <v>0</v>
      </c>
      <c r="BL463" s="6">
        <f>'Machine States'!$F463</f>
        <v>0</v>
      </c>
      <c r="BM463" s="6">
        <f>'Machine States'!$G463</f>
        <v>0</v>
      </c>
      <c r="BN463" s="6">
        <f>'Machine States'!$H463</f>
        <v>0</v>
      </c>
      <c r="BO463" s="6">
        <f>'Machine States'!$I463</f>
        <v>0</v>
      </c>
      <c r="BP463" s="6">
        <f>'Machine States'!$J463</f>
        <v>0</v>
      </c>
      <c r="BQ463" s="6">
        <f>'Machine States'!$K463</f>
        <v>0</v>
      </c>
    </row>
    <row r="464" spans="54:69">
      <c r="BB464" s="6" t="s">
        <v>710</v>
      </c>
      <c r="BC464" s="10" t="s">
        <v>127</v>
      </c>
      <c r="BD464" s="6" t="s">
        <v>685</v>
      </c>
      <c r="BE464" s="10" t="s">
        <v>705</v>
      </c>
      <c r="BF464" s="59">
        <v>6.5</v>
      </c>
      <c r="BG464" s="6" t="s">
        <v>215</v>
      </c>
      <c r="BI464" s="6">
        <f>'Machine States'!$C464</f>
        <v>0</v>
      </c>
      <c r="BJ464" s="6">
        <f>'Machine States'!$D464</f>
        <v>0</v>
      </c>
      <c r="BK464" s="6">
        <f>'Machine States'!$E464</f>
        <v>0</v>
      </c>
      <c r="BL464" s="6">
        <f>'Machine States'!$F464</f>
        <v>0</v>
      </c>
      <c r="BM464" s="6">
        <f>'Machine States'!$G464</f>
        <v>0</v>
      </c>
      <c r="BN464" s="6">
        <f>'Machine States'!$H464</f>
        <v>0</v>
      </c>
      <c r="BO464" s="6">
        <f>'Machine States'!$I464</f>
        <v>0</v>
      </c>
      <c r="BP464" s="6">
        <f>'Machine States'!$J464</f>
        <v>0</v>
      </c>
      <c r="BQ464" s="6">
        <f>'Machine States'!$K464</f>
        <v>0</v>
      </c>
    </row>
    <row r="465" spans="54:69">
      <c r="BB465" s="6" t="s">
        <v>711</v>
      </c>
      <c r="BC465" s="10" t="s">
        <v>127</v>
      </c>
      <c r="BD465" s="6" t="s">
        <v>685</v>
      </c>
      <c r="BE465" s="10" t="s">
        <v>705</v>
      </c>
      <c r="BF465" s="59">
        <v>7</v>
      </c>
      <c r="BG465" s="6" t="s">
        <v>218</v>
      </c>
      <c r="BI465" s="6">
        <f>'Machine States'!$C465</f>
        <v>0</v>
      </c>
      <c r="BJ465" s="6">
        <f>'Machine States'!$D465</f>
        <v>0</v>
      </c>
      <c r="BK465" s="6">
        <f>'Machine States'!$E465</f>
        <v>0</v>
      </c>
      <c r="BL465" s="6">
        <f>'Machine States'!$F465</f>
        <v>0</v>
      </c>
      <c r="BM465" s="6">
        <f>'Machine States'!$G465</f>
        <v>0</v>
      </c>
      <c r="BN465" s="6">
        <f>'Machine States'!$H465</f>
        <v>0</v>
      </c>
      <c r="BO465" s="6">
        <f>'Machine States'!$I465</f>
        <v>0</v>
      </c>
      <c r="BP465" s="6">
        <f>'Machine States'!$J465</f>
        <v>0</v>
      </c>
      <c r="BQ465" s="6">
        <f>'Machine States'!$K465</f>
        <v>0</v>
      </c>
    </row>
    <row r="466" spans="54:69">
      <c r="BB466" s="6" t="s">
        <v>712</v>
      </c>
      <c r="BC466" s="10" t="s">
        <v>127</v>
      </c>
      <c r="BD466" s="6" t="s">
        <v>685</v>
      </c>
      <c r="BE466" s="10" t="s">
        <v>705</v>
      </c>
      <c r="BF466" s="59">
        <v>7.5</v>
      </c>
      <c r="BG466" s="6" t="s">
        <v>218</v>
      </c>
      <c r="BI466" s="6">
        <f>'Machine States'!$C466</f>
        <v>0</v>
      </c>
      <c r="BJ466" s="6">
        <f>'Machine States'!$D466</f>
        <v>0</v>
      </c>
      <c r="BK466" s="6">
        <f>'Machine States'!$E466</f>
        <v>0</v>
      </c>
      <c r="BL466" s="6">
        <f>'Machine States'!$F466</f>
        <v>0</v>
      </c>
      <c r="BM466" s="6">
        <f>'Machine States'!$G466</f>
        <v>0</v>
      </c>
      <c r="BN466" s="6">
        <f>'Machine States'!$H466</f>
        <v>0</v>
      </c>
      <c r="BO466" s="6">
        <f>'Machine States'!$I466</f>
        <v>0</v>
      </c>
      <c r="BP466" s="6">
        <f>'Machine States'!$J466</f>
        <v>0</v>
      </c>
      <c r="BQ466" s="6">
        <f>'Machine States'!$K466</f>
        <v>0</v>
      </c>
    </row>
    <row r="467" spans="54:69">
      <c r="BB467" s="6" t="s">
        <v>713</v>
      </c>
      <c r="BC467" s="10" t="s">
        <v>127</v>
      </c>
      <c r="BD467" s="6" t="s">
        <v>685</v>
      </c>
      <c r="BE467" s="10" t="s">
        <v>705</v>
      </c>
      <c r="BF467" s="59">
        <v>8</v>
      </c>
      <c r="BG467" s="6" t="s">
        <v>186</v>
      </c>
      <c r="BI467" s="6">
        <f>'Machine States'!$C467</f>
        <v>0</v>
      </c>
      <c r="BJ467" s="6">
        <f>'Machine States'!$D467</f>
        <v>0</v>
      </c>
      <c r="BK467" s="6">
        <f>'Machine States'!$E467</f>
        <v>0</v>
      </c>
      <c r="BL467" s="6">
        <f>'Machine States'!$F467</f>
        <v>0</v>
      </c>
      <c r="BM467" s="6">
        <f>'Machine States'!$G467</f>
        <v>0</v>
      </c>
      <c r="BN467" s="6">
        <f>'Machine States'!$H467</f>
        <v>0</v>
      </c>
      <c r="BO467" s="6">
        <f>'Machine States'!$I467</f>
        <v>0</v>
      </c>
      <c r="BP467" s="6">
        <f>'Machine States'!$J467</f>
        <v>0</v>
      </c>
      <c r="BQ467" s="6">
        <f>'Machine States'!$K467</f>
        <v>0</v>
      </c>
    </row>
    <row r="468" spans="54:69">
      <c r="BB468" s="6" t="s">
        <v>714</v>
      </c>
      <c r="BC468" s="10" t="s">
        <v>127</v>
      </c>
      <c r="BD468" s="6" t="s">
        <v>685</v>
      </c>
      <c r="BE468" s="10" t="s">
        <v>705</v>
      </c>
      <c r="BF468" s="59">
        <v>8.5</v>
      </c>
      <c r="BG468" s="6" t="s">
        <v>186</v>
      </c>
      <c r="BI468" s="6">
        <f>'Machine States'!$C468</f>
        <v>0</v>
      </c>
      <c r="BJ468" s="6">
        <f>'Machine States'!$D468</f>
        <v>0</v>
      </c>
      <c r="BK468" s="6">
        <f>'Machine States'!$E468</f>
        <v>0</v>
      </c>
      <c r="BL468" s="6">
        <f>'Machine States'!$F468</f>
        <v>0</v>
      </c>
      <c r="BM468" s="6">
        <f>'Machine States'!$G468</f>
        <v>0</v>
      </c>
      <c r="BN468" s="6">
        <f>'Machine States'!$H468</f>
        <v>0</v>
      </c>
      <c r="BO468" s="6">
        <f>'Machine States'!$I468</f>
        <v>0</v>
      </c>
      <c r="BP468" s="6">
        <f>'Machine States'!$J468</f>
        <v>0</v>
      </c>
      <c r="BQ468" s="6">
        <f>'Machine States'!$K468</f>
        <v>0</v>
      </c>
    </row>
    <row r="469" spans="54:69">
      <c r="BB469" s="6" t="s">
        <v>715</v>
      </c>
      <c r="BC469" s="10" t="s">
        <v>127</v>
      </c>
      <c r="BD469" s="6" t="s">
        <v>685</v>
      </c>
      <c r="BE469" s="10" t="s">
        <v>705</v>
      </c>
      <c r="BF469" s="59">
        <v>9</v>
      </c>
      <c r="BG469" s="6" t="s">
        <v>222</v>
      </c>
      <c r="BI469" s="6">
        <f>'Machine States'!$C469</f>
        <v>0</v>
      </c>
      <c r="BJ469" s="6">
        <f>'Machine States'!$D469</f>
        <v>0</v>
      </c>
      <c r="BK469" s="6">
        <f>'Machine States'!$E469</f>
        <v>0</v>
      </c>
      <c r="BL469" s="6">
        <f>'Machine States'!$F469</f>
        <v>0</v>
      </c>
      <c r="BM469" s="6">
        <f>'Machine States'!$G469</f>
        <v>0</v>
      </c>
      <c r="BN469" s="6">
        <f>'Machine States'!$H469</f>
        <v>0</v>
      </c>
      <c r="BO469" s="6">
        <f>'Machine States'!$I469</f>
        <v>0</v>
      </c>
      <c r="BP469" s="6">
        <f>'Machine States'!$J469</f>
        <v>0</v>
      </c>
      <c r="BQ469" s="6">
        <f>'Machine States'!$K469</f>
        <v>0</v>
      </c>
    </row>
    <row r="470" spans="54:69">
      <c r="BB470" s="6" t="s">
        <v>716</v>
      </c>
      <c r="BC470" s="10" t="s">
        <v>127</v>
      </c>
      <c r="BD470" s="6" t="s">
        <v>685</v>
      </c>
      <c r="BE470" s="10" t="s">
        <v>705</v>
      </c>
      <c r="BF470" s="59">
        <v>9.5</v>
      </c>
      <c r="BG470" s="6" t="s">
        <v>222</v>
      </c>
      <c r="BI470" s="6">
        <f>'Machine States'!$C470</f>
        <v>0</v>
      </c>
      <c r="BJ470" s="6">
        <f>'Machine States'!$D470</f>
        <v>0</v>
      </c>
      <c r="BK470" s="6">
        <f>'Machine States'!$E470</f>
        <v>0</v>
      </c>
      <c r="BL470" s="6">
        <f>'Machine States'!$F470</f>
        <v>0</v>
      </c>
      <c r="BM470" s="6">
        <f>'Machine States'!$G470</f>
        <v>0</v>
      </c>
      <c r="BN470" s="6">
        <f>'Machine States'!$H470</f>
        <v>0</v>
      </c>
      <c r="BO470" s="6">
        <f>'Machine States'!$I470</f>
        <v>0</v>
      </c>
      <c r="BP470" s="6">
        <f>'Machine States'!$J470</f>
        <v>0</v>
      </c>
      <c r="BQ470" s="6">
        <f>'Machine States'!$K470</f>
        <v>0</v>
      </c>
    </row>
    <row r="471" spans="54:69">
      <c r="BB471" s="6" t="s">
        <v>717</v>
      </c>
      <c r="BC471" s="10" t="s">
        <v>127</v>
      </c>
      <c r="BD471" s="6" t="s">
        <v>685</v>
      </c>
      <c r="BE471" s="10" t="s">
        <v>705</v>
      </c>
      <c r="BF471" s="59">
        <v>10</v>
      </c>
      <c r="BG471" s="6" t="s">
        <v>224</v>
      </c>
      <c r="BI471" s="6">
        <f>'Machine States'!$C471</f>
        <v>0</v>
      </c>
      <c r="BJ471" s="6">
        <f>'Machine States'!$D471</f>
        <v>0</v>
      </c>
      <c r="BK471" s="6">
        <f>'Machine States'!$E471</f>
        <v>0</v>
      </c>
      <c r="BL471" s="6">
        <f>'Machine States'!$F471</f>
        <v>0</v>
      </c>
      <c r="BM471" s="6">
        <f>'Machine States'!$G471</f>
        <v>0</v>
      </c>
      <c r="BN471" s="6">
        <f>'Machine States'!$H471</f>
        <v>0</v>
      </c>
      <c r="BO471" s="6">
        <f>'Machine States'!$I471</f>
        <v>0</v>
      </c>
      <c r="BP471" s="6">
        <f>'Machine States'!$J471</f>
        <v>0</v>
      </c>
      <c r="BQ471" s="6">
        <f>'Machine States'!$K471</f>
        <v>0</v>
      </c>
    </row>
    <row r="472" spans="54:69">
      <c r="BB472" s="6" t="s">
        <v>718</v>
      </c>
      <c r="BC472" s="10" t="s">
        <v>127</v>
      </c>
      <c r="BD472" s="6" t="s">
        <v>685</v>
      </c>
      <c r="BE472" s="10" t="s">
        <v>705</v>
      </c>
      <c r="BF472" s="59">
        <v>10.5</v>
      </c>
      <c r="BG472" s="6" t="s">
        <v>224</v>
      </c>
      <c r="BI472" s="6">
        <f>'Machine States'!$C472</f>
        <v>0</v>
      </c>
      <c r="BJ472" s="6">
        <f>'Machine States'!$D472</f>
        <v>0</v>
      </c>
      <c r="BK472" s="6">
        <f>'Machine States'!$E472</f>
        <v>0</v>
      </c>
      <c r="BL472" s="6">
        <f>'Machine States'!$F472</f>
        <v>0</v>
      </c>
      <c r="BM472" s="6">
        <f>'Machine States'!$G472</f>
        <v>0</v>
      </c>
      <c r="BN472" s="6">
        <f>'Machine States'!$H472</f>
        <v>0</v>
      </c>
      <c r="BO472" s="6">
        <f>'Machine States'!$I472</f>
        <v>0</v>
      </c>
      <c r="BP472" s="6">
        <f>'Machine States'!$J472</f>
        <v>0</v>
      </c>
      <c r="BQ472" s="6">
        <f>'Machine States'!$K472</f>
        <v>0</v>
      </c>
    </row>
    <row r="473" spans="54:69">
      <c r="BB473" s="6" t="s">
        <v>719</v>
      </c>
      <c r="BC473" s="10" t="s">
        <v>127</v>
      </c>
      <c r="BD473" s="6" t="s">
        <v>685</v>
      </c>
      <c r="BE473" s="10" t="s">
        <v>705</v>
      </c>
      <c r="BF473" s="59">
        <v>11</v>
      </c>
      <c r="BG473" s="6" t="s">
        <v>227</v>
      </c>
      <c r="BI473" s="6">
        <f>'Machine States'!$C473</f>
        <v>0</v>
      </c>
      <c r="BJ473" s="6">
        <f>'Machine States'!$D473</f>
        <v>0</v>
      </c>
      <c r="BK473" s="6">
        <f>'Machine States'!$E473</f>
        <v>0</v>
      </c>
      <c r="BL473" s="6">
        <f>'Machine States'!$F473</f>
        <v>0</v>
      </c>
      <c r="BM473" s="6">
        <f>'Machine States'!$G473</f>
        <v>0</v>
      </c>
      <c r="BN473" s="6">
        <f>'Machine States'!$H473</f>
        <v>0</v>
      </c>
      <c r="BO473" s="6">
        <f>'Machine States'!$I473</f>
        <v>0</v>
      </c>
      <c r="BP473" s="6">
        <f>'Machine States'!$J473</f>
        <v>0</v>
      </c>
      <c r="BQ473" s="6">
        <f>'Machine States'!$K473</f>
        <v>0</v>
      </c>
    </row>
    <row r="474" spans="54:69">
      <c r="BB474" s="6" t="s">
        <v>720</v>
      </c>
      <c r="BC474" s="10" t="s">
        <v>127</v>
      </c>
      <c r="BD474" s="6" t="s">
        <v>685</v>
      </c>
      <c r="BE474" s="10" t="s">
        <v>705</v>
      </c>
      <c r="BF474" s="59">
        <v>11.5</v>
      </c>
      <c r="BG474" s="6" t="s">
        <v>227</v>
      </c>
      <c r="BI474" s="6">
        <f>'Machine States'!$C474</f>
        <v>0</v>
      </c>
      <c r="BJ474" s="6">
        <f>'Machine States'!$D474</f>
        <v>0</v>
      </c>
      <c r="BK474" s="6">
        <f>'Machine States'!$E474</f>
        <v>0</v>
      </c>
      <c r="BL474" s="6">
        <f>'Machine States'!$F474</f>
        <v>0</v>
      </c>
      <c r="BM474" s="6">
        <f>'Machine States'!$G474</f>
        <v>0</v>
      </c>
      <c r="BN474" s="6">
        <f>'Machine States'!$H474</f>
        <v>0</v>
      </c>
      <c r="BO474" s="6">
        <f>'Machine States'!$I474</f>
        <v>0</v>
      </c>
      <c r="BP474" s="6">
        <f>'Machine States'!$J474</f>
        <v>0</v>
      </c>
      <c r="BQ474" s="6">
        <f>'Machine States'!$K474</f>
        <v>0</v>
      </c>
    </row>
    <row r="475" spans="54:69">
      <c r="BB475" s="6" t="s">
        <v>721</v>
      </c>
      <c r="BC475" s="10" t="s">
        <v>127</v>
      </c>
      <c r="BD475" s="6" t="s">
        <v>685</v>
      </c>
      <c r="BE475" s="10" t="s">
        <v>705</v>
      </c>
      <c r="BF475" s="59">
        <v>12</v>
      </c>
      <c r="BG475" s="6" t="s">
        <v>230</v>
      </c>
      <c r="BI475" s="6">
        <f>'Machine States'!$C475</f>
        <v>0</v>
      </c>
      <c r="BJ475" s="6">
        <f>'Machine States'!$D475</f>
        <v>0</v>
      </c>
      <c r="BK475" s="6">
        <f>'Machine States'!$E475</f>
        <v>0</v>
      </c>
      <c r="BL475" s="6">
        <f>'Machine States'!$F475</f>
        <v>0</v>
      </c>
      <c r="BM475" s="6">
        <f>'Machine States'!$G475</f>
        <v>0</v>
      </c>
      <c r="BN475" s="6">
        <f>'Machine States'!$H475</f>
        <v>0</v>
      </c>
      <c r="BO475" s="6">
        <f>'Machine States'!$I475</f>
        <v>0</v>
      </c>
      <c r="BP475" s="6">
        <f>'Machine States'!$J475</f>
        <v>0</v>
      </c>
      <c r="BQ475" s="6">
        <f>'Machine States'!$K475</f>
        <v>0</v>
      </c>
    </row>
    <row r="476" spans="54:69">
      <c r="BB476" s="6" t="s">
        <v>722</v>
      </c>
      <c r="BC476" s="10" t="s">
        <v>127</v>
      </c>
      <c r="BD476" s="6" t="s">
        <v>685</v>
      </c>
      <c r="BE476" s="10" t="s">
        <v>705</v>
      </c>
      <c r="BF476" s="59">
        <v>12.5</v>
      </c>
      <c r="BG476" s="6" t="s">
        <v>230</v>
      </c>
      <c r="BI476" s="6">
        <f>'Machine States'!$C476</f>
        <v>0</v>
      </c>
      <c r="BJ476" s="6">
        <f>'Machine States'!$D476</f>
        <v>0</v>
      </c>
      <c r="BK476" s="6">
        <f>'Machine States'!$E476</f>
        <v>0</v>
      </c>
      <c r="BL476" s="6">
        <f>'Machine States'!$F476</f>
        <v>0</v>
      </c>
      <c r="BM476" s="6">
        <f>'Machine States'!$G476</f>
        <v>0</v>
      </c>
      <c r="BN476" s="6">
        <f>'Machine States'!$H476</f>
        <v>0</v>
      </c>
      <c r="BO476" s="6">
        <f>'Machine States'!$I476</f>
        <v>0</v>
      </c>
      <c r="BP476" s="6">
        <f>'Machine States'!$J476</f>
        <v>0</v>
      </c>
      <c r="BQ476" s="6">
        <f>'Machine States'!$K476</f>
        <v>0</v>
      </c>
    </row>
    <row r="477" spans="54:69">
      <c r="BB477" s="6" t="s">
        <v>723</v>
      </c>
      <c r="BC477" s="10" t="s">
        <v>127</v>
      </c>
      <c r="BD477" s="6" t="s">
        <v>685</v>
      </c>
      <c r="BE477" s="10" t="s">
        <v>705</v>
      </c>
      <c r="BF477" s="59">
        <v>13</v>
      </c>
      <c r="BG477" s="6" t="s">
        <v>233</v>
      </c>
      <c r="BI477" s="6">
        <f>'Machine States'!$C477</f>
        <v>0</v>
      </c>
      <c r="BJ477" s="6">
        <f>'Machine States'!$D477</f>
        <v>0</v>
      </c>
      <c r="BK477" s="6">
        <f>'Machine States'!$E477</f>
        <v>0</v>
      </c>
      <c r="BL477" s="6">
        <f>'Machine States'!$F477</f>
        <v>0</v>
      </c>
      <c r="BM477" s="6">
        <f>'Machine States'!$G477</f>
        <v>0</v>
      </c>
      <c r="BN477" s="6">
        <f>'Machine States'!$H477</f>
        <v>0</v>
      </c>
      <c r="BO477" s="6">
        <f>'Machine States'!$I477</f>
        <v>0</v>
      </c>
      <c r="BP477" s="6">
        <f>'Machine States'!$J477</f>
        <v>0</v>
      </c>
      <c r="BQ477" s="6">
        <f>'Machine States'!$K477</f>
        <v>0</v>
      </c>
    </row>
    <row r="478" spans="54:69">
      <c r="BB478" s="6" t="s">
        <v>724</v>
      </c>
      <c r="BC478" s="10" t="s">
        <v>128</v>
      </c>
      <c r="BD478" s="6" t="s">
        <v>212</v>
      </c>
      <c r="BE478" s="10" t="s">
        <v>164</v>
      </c>
      <c r="BF478" s="59">
        <v>4</v>
      </c>
      <c r="BG478" s="6" t="s">
        <v>187</v>
      </c>
    </row>
    <row r="479" spans="54:69">
      <c r="BB479" s="6" t="s">
        <v>725</v>
      </c>
      <c r="BC479" s="10" t="s">
        <v>128</v>
      </c>
      <c r="BD479" s="6" t="s">
        <v>212</v>
      </c>
      <c r="BE479" s="10" t="s">
        <v>164</v>
      </c>
      <c r="BF479" s="59">
        <v>4.5</v>
      </c>
      <c r="BG479" s="6" t="s">
        <v>187</v>
      </c>
    </row>
    <row r="480" spans="54:69">
      <c r="BB480" s="6" t="s">
        <v>726</v>
      </c>
      <c r="BC480" s="10" t="s">
        <v>128</v>
      </c>
      <c r="BD480" s="6" t="s">
        <v>212</v>
      </c>
      <c r="BE480" s="10" t="s">
        <v>164</v>
      </c>
      <c r="BF480" s="59">
        <v>5</v>
      </c>
      <c r="BG480" s="6" t="s">
        <v>188</v>
      </c>
    </row>
    <row r="481" spans="54:59">
      <c r="BB481" s="6" t="s">
        <v>727</v>
      </c>
      <c r="BC481" s="10" t="s">
        <v>128</v>
      </c>
      <c r="BD481" s="6" t="s">
        <v>212</v>
      </c>
      <c r="BE481" s="10" t="s">
        <v>164</v>
      </c>
      <c r="BF481" s="59">
        <v>5.5</v>
      </c>
      <c r="BG481" s="6" t="s">
        <v>188</v>
      </c>
    </row>
    <row r="482" spans="54:59">
      <c r="BB482" s="6" t="s">
        <v>728</v>
      </c>
      <c r="BC482" s="10" t="s">
        <v>128</v>
      </c>
      <c r="BD482" s="6" t="s">
        <v>212</v>
      </c>
      <c r="BE482" s="10" t="s">
        <v>164</v>
      </c>
      <c r="BF482" s="59">
        <v>6</v>
      </c>
      <c r="BG482" s="6" t="s">
        <v>215</v>
      </c>
    </row>
    <row r="483" spans="54:59">
      <c r="BB483" s="6" t="s">
        <v>729</v>
      </c>
      <c r="BC483" s="10" t="s">
        <v>128</v>
      </c>
      <c r="BD483" s="6" t="s">
        <v>212</v>
      </c>
      <c r="BE483" s="10" t="s">
        <v>164</v>
      </c>
      <c r="BF483" s="59">
        <v>6.5</v>
      </c>
      <c r="BG483" s="6" t="s">
        <v>215</v>
      </c>
    </row>
    <row r="484" spans="54:59">
      <c r="BB484" s="6" t="s">
        <v>730</v>
      </c>
      <c r="BC484" s="10" t="s">
        <v>128</v>
      </c>
      <c r="BD484" s="6" t="s">
        <v>212</v>
      </c>
      <c r="BE484" s="10" t="s">
        <v>164</v>
      </c>
      <c r="BF484" s="59">
        <v>7</v>
      </c>
      <c r="BG484" s="6" t="s">
        <v>218</v>
      </c>
    </row>
    <row r="485" spans="54:59">
      <c r="BB485" s="6" t="s">
        <v>731</v>
      </c>
      <c r="BC485" s="10" t="s">
        <v>128</v>
      </c>
      <c r="BD485" s="6" t="s">
        <v>212</v>
      </c>
      <c r="BE485" s="10" t="s">
        <v>164</v>
      </c>
      <c r="BF485" s="59">
        <v>7.5</v>
      </c>
      <c r="BG485" s="6" t="s">
        <v>218</v>
      </c>
    </row>
    <row r="486" spans="54:59">
      <c r="BB486" s="6" t="s">
        <v>732</v>
      </c>
      <c r="BC486" s="10" t="s">
        <v>128</v>
      </c>
      <c r="BD486" s="6" t="s">
        <v>212</v>
      </c>
      <c r="BE486" s="10" t="s">
        <v>164</v>
      </c>
      <c r="BF486" s="59">
        <v>8</v>
      </c>
      <c r="BG486" s="6" t="s">
        <v>186</v>
      </c>
    </row>
    <row r="487" spans="54:59">
      <c r="BB487" s="6" t="s">
        <v>733</v>
      </c>
      <c r="BC487" s="10" t="s">
        <v>128</v>
      </c>
      <c r="BD487" s="6" t="s">
        <v>212</v>
      </c>
      <c r="BE487" s="10" t="s">
        <v>164</v>
      </c>
      <c r="BF487" s="59">
        <v>8.5</v>
      </c>
      <c r="BG487" s="6" t="s">
        <v>186</v>
      </c>
    </row>
    <row r="488" spans="54:59">
      <c r="BB488" s="6" t="s">
        <v>734</v>
      </c>
      <c r="BC488" s="10" t="s">
        <v>128</v>
      </c>
      <c r="BD488" s="6" t="s">
        <v>212</v>
      </c>
      <c r="BE488" s="10" t="s">
        <v>164</v>
      </c>
      <c r="BF488" s="59">
        <v>9</v>
      </c>
      <c r="BG488" s="6" t="s">
        <v>222</v>
      </c>
    </row>
    <row r="489" spans="54:59">
      <c r="BB489" s="6" t="s">
        <v>735</v>
      </c>
      <c r="BC489" s="10" t="s">
        <v>128</v>
      </c>
      <c r="BD489" s="6" t="s">
        <v>212</v>
      </c>
      <c r="BE489" s="10" t="s">
        <v>164</v>
      </c>
      <c r="BF489" s="59">
        <v>9.5</v>
      </c>
      <c r="BG489" s="6" t="s">
        <v>222</v>
      </c>
    </row>
    <row r="490" spans="54:59">
      <c r="BB490" s="6" t="s">
        <v>736</v>
      </c>
      <c r="BC490" s="10" t="s">
        <v>128</v>
      </c>
      <c r="BD490" s="6" t="s">
        <v>212</v>
      </c>
      <c r="BE490" s="10" t="s">
        <v>164</v>
      </c>
      <c r="BF490" s="59">
        <v>10</v>
      </c>
      <c r="BG490" s="6" t="s">
        <v>224</v>
      </c>
    </row>
    <row r="491" spans="54:59">
      <c r="BB491" s="6" t="s">
        <v>737</v>
      </c>
      <c r="BC491" s="10" t="s">
        <v>128</v>
      </c>
      <c r="BD491" s="6" t="s">
        <v>212</v>
      </c>
      <c r="BE491" s="10" t="s">
        <v>164</v>
      </c>
      <c r="BF491" s="59">
        <v>10.5</v>
      </c>
      <c r="BG491" s="6" t="s">
        <v>224</v>
      </c>
    </row>
    <row r="492" spans="54:59">
      <c r="BB492" s="6" t="s">
        <v>738</v>
      </c>
      <c r="BC492" s="10" t="s">
        <v>128</v>
      </c>
      <c r="BD492" s="6" t="s">
        <v>212</v>
      </c>
      <c r="BE492" s="10" t="s">
        <v>164</v>
      </c>
      <c r="BF492" s="59">
        <v>11</v>
      </c>
      <c r="BG492" s="6" t="s">
        <v>227</v>
      </c>
    </row>
    <row r="493" spans="54:59">
      <c r="BB493" s="6" t="s">
        <v>739</v>
      </c>
      <c r="BC493" s="10" t="s">
        <v>128</v>
      </c>
      <c r="BD493" s="6" t="s">
        <v>212</v>
      </c>
      <c r="BE493" s="10" t="s">
        <v>164</v>
      </c>
      <c r="BF493" s="59">
        <v>11.5</v>
      </c>
      <c r="BG493" s="6" t="s">
        <v>227</v>
      </c>
    </row>
    <row r="494" spans="54:59">
      <c r="BB494" s="6" t="s">
        <v>740</v>
      </c>
      <c r="BC494" s="10" t="s">
        <v>128</v>
      </c>
      <c r="BD494" s="6" t="s">
        <v>212</v>
      </c>
      <c r="BE494" s="10" t="s">
        <v>164</v>
      </c>
      <c r="BF494" s="59">
        <v>12</v>
      </c>
      <c r="BG494" s="6" t="s">
        <v>230</v>
      </c>
    </row>
    <row r="495" spans="54:59">
      <c r="BB495" s="6" t="s">
        <v>741</v>
      </c>
      <c r="BC495" s="10" t="s">
        <v>128</v>
      </c>
      <c r="BD495" s="6" t="s">
        <v>212</v>
      </c>
      <c r="BE495" s="10" t="s">
        <v>164</v>
      </c>
      <c r="BF495" s="59">
        <v>12.5</v>
      </c>
      <c r="BG495" s="6" t="s">
        <v>230</v>
      </c>
    </row>
    <row r="496" spans="54:59">
      <c r="BB496" s="6" t="s">
        <v>742</v>
      </c>
      <c r="BC496" s="10" t="s">
        <v>128</v>
      </c>
      <c r="BD496" s="6" t="s">
        <v>212</v>
      </c>
      <c r="BE496" s="10" t="s">
        <v>164</v>
      </c>
      <c r="BF496" s="59">
        <v>13</v>
      </c>
      <c r="BG496" s="6" t="s">
        <v>233</v>
      </c>
    </row>
    <row r="497" spans="54:59">
      <c r="BB497" s="6" t="s">
        <v>743</v>
      </c>
      <c r="BC497" s="10" t="s">
        <v>129</v>
      </c>
      <c r="BD497" s="6" t="s">
        <v>212</v>
      </c>
      <c r="BE497" s="10" t="s">
        <v>705</v>
      </c>
      <c r="BF497" s="59">
        <v>4</v>
      </c>
      <c r="BG497" s="6" t="s">
        <v>187</v>
      </c>
    </row>
    <row r="498" spans="54:59">
      <c r="BB498" s="6" t="s">
        <v>744</v>
      </c>
      <c r="BC498" s="10" t="s">
        <v>129</v>
      </c>
      <c r="BD498" s="6" t="s">
        <v>212</v>
      </c>
      <c r="BE498" s="10" t="s">
        <v>705</v>
      </c>
      <c r="BF498" s="59">
        <v>4.5</v>
      </c>
      <c r="BG498" s="6" t="s">
        <v>187</v>
      </c>
    </row>
    <row r="499" spans="54:59">
      <c r="BB499" s="6" t="s">
        <v>745</v>
      </c>
      <c r="BC499" s="10" t="s">
        <v>129</v>
      </c>
      <c r="BD499" s="6" t="s">
        <v>212</v>
      </c>
      <c r="BE499" s="10" t="s">
        <v>705</v>
      </c>
      <c r="BF499" s="59">
        <v>5</v>
      </c>
      <c r="BG499" s="6" t="s">
        <v>188</v>
      </c>
    </row>
    <row r="500" spans="54:59">
      <c r="BB500" s="6" t="s">
        <v>746</v>
      </c>
      <c r="BC500" s="10" t="s">
        <v>129</v>
      </c>
      <c r="BD500" s="6" t="s">
        <v>212</v>
      </c>
      <c r="BE500" s="10" t="s">
        <v>705</v>
      </c>
      <c r="BF500" s="59">
        <v>5.5</v>
      </c>
      <c r="BG500" s="6" t="s">
        <v>188</v>
      </c>
    </row>
    <row r="501" spans="54:59">
      <c r="BB501" s="6" t="s">
        <v>747</v>
      </c>
      <c r="BC501" s="10" t="s">
        <v>129</v>
      </c>
      <c r="BD501" s="6" t="s">
        <v>212</v>
      </c>
      <c r="BE501" s="10" t="s">
        <v>705</v>
      </c>
      <c r="BF501" s="59">
        <v>6</v>
      </c>
      <c r="BG501" s="6" t="s">
        <v>215</v>
      </c>
    </row>
    <row r="502" spans="54:59">
      <c r="BB502" s="6" t="s">
        <v>748</v>
      </c>
      <c r="BC502" s="10" t="s">
        <v>129</v>
      </c>
      <c r="BD502" s="6" t="s">
        <v>212</v>
      </c>
      <c r="BE502" s="10" t="s">
        <v>705</v>
      </c>
      <c r="BF502" s="59">
        <v>6.5</v>
      </c>
      <c r="BG502" s="6" t="s">
        <v>215</v>
      </c>
    </row>
    <row r="503" spans="54:59">
      <c r="BB503" s="6" t="s">
        <v>749</v>
      </c>
      <c r="BC503" s="10" t="s">
        <v>129</v>
      </c>
      <c r="BD503" s="6" t="s">
        <v>212</v>
      </c>
      <c r="BE503" s="10" t="s">
        <v>705</v>
      </c>
      <c r="BF503" s="59">
        <v>7</v>
      </c>
      <c r="BG503" s="6" t="s">
        <v>218</v>
      </c>
    </row>
    <row r="504" spans="54:59">
      <c r="BB504" s="6" t="s">
        <v>750</v>
      </c>
      <c r="BC504" s="10" t="s">
        <v>129</v>
      </c>
      <c r="BD504" s="6" t="s">
        <v>212</v>
      </c>
      <c r="BE504" s="10" t="s">
        <v>705</v>
      </c>
      <c r="BF504" s="59">
        <v>7.5</v>
      </c>
      <c r="BG504" s="6" t="s">
        <v>218</v>
      </c>
    </row>
    <row r="505" spans="54:59">
      <c r="BB505" s="6" t="s">
        <v>751</v>
      </c>
      <c r="BC505" s="10" t="s">
        <v>129</v>
      </c>
      <c r="BD505" s="6" t="s">
        <v>212</v>
      </c>
      <c r="BE505" s="10" t="s">
        <v>705</v>
      </c>
      <c r="BF505" s="59">
        <v>8</v>
      </c>
      <c r="BG505" s="6" t="s">
        <v>186</v>
      </c>
    </row>
    <row r="506" spans="54:59">
      <c r="BB506" s="6" t="s">
        <v>752</v>
      </c>
      <c r="BC506" s="10" t="s">
        <v>129</v>
      </c>
      <c r="BD506" s="6" t="s">
        <v>212</v>
      </c>
      <c r="BE506" s="10" t="s">
        <v>705</v>
      </c>
      <c r="BF506" s="59">
        <v>8.5</v>
      </c>
      <c r="BG506" s="6" t="s">
        <v>186</v>
      </c>
    </row>
    <row r="507" spans="54:59">
      <c r="BB507" s="6" t="s">
        <v>753</v>
      </c>
      <c r="BC507" s="10" t="s">
        <v>129</v>
      </c>
      <c r="BD507" s="6" t="s">
        <v>212</v>
      </c>
      <c r="BE507" s="10" t="s">
        <v>705</v>
      </c>
      <c r="BF507" s="59">
        <v>9</v>
      </c>
      <c r="BG507" s="6" t="s">
        <v>222</v>
      </c>
    </row>
    <row r="508" spans="54:59">
      <c r="BB508" s="6" t="s">
        <v>754</v>
      </c>
      <c r="BC508" s="10" t="s">
        <v>129</v>
      </c>
      <c r="BD508" s="6" t="s">
        <v>212</v>
      </c>
      <c r="BE508" s="10" t="s">
        <v>705</v>
      </c>
      <c r="BF508" s="59">
        <v>9.5</v>
      </c>
      <c r="BG508" s="6" t="s">
        <v>222</v>
      </c>
    </row>
    <row r="509" spans="54:59">
      <c r="BB509" s="6" t="s">
        <v>755</v>
      </c>
      <c r="BC509" s="10" t="s">
        <v>129</v>
      </c>
      <c r="BD509" s="6" t="s">
        <v>212</v>
      </c>
      <c r="BE509" s="10" t="s">
        <v>705</v>
      </c>
      <c r="BF509" s="59">
        <v>10</v>
      </c>
      <c r="BG509" s="6" t="s">
        <v>224</v>
      </c>
    </row>
    <row r="510" spans="54:59">
      <c r="BB510" s="6" t="s">
        <v>756</v>
      </c>
      <c r="BC510" s="10" t="s">
        <v>129</v>
      </c>
      <c r="BD510" s="6" t="s">
        <v>212</v>
      </c>
      <c r="BE510" s="10" t="s">
        <v>705</v>
      </c>
      <c r="BF510" s="59">
        <v>10.5</v>
      </c>
      <c r="BG510" s="6" t="s">
        <v>224</v>
      </c>
    </row>
    <row r="511" spans="54:59">
      <c r="BB511" s="6" t="s">
        <v>757</v>
      </c>
      <c r="BC511" s="10" t="s">
        <v>129</v>
      </c>
      <c r="BD511" s="6" t="s">
        <v>212</v>
      </c>
      <c r="BE511" s="10" t="s">
        <v>705</v>
      </c>
      <c r="BF511" s="59">
        <v>11</v>
      </c>
      <c r="BG511" s="6" t="s">
        <v>227</v>
      </c>
    </row>
    <row r="512" spans="54:59">
      <c r="BB512" s="6" t="s">
        <v>758</v>
      </c>
      <c r="BC512" s="10" t="s">
        <v>129</v>
      </c>
      <c r="BD512" s="6" t="s">
        <v>212</v>
      </c>
      <c r="BE512" s="10" t="s">
        <v>705</v>
      </c>
      <c r="BF512" s="59">
        <v>11.5</v>
      </c>
      <c r="BG512" s="6" t="s">
        <v>227</v>
      </c>
    </row>
    <row r="513" spans="54:59">
      <c r="BB513" s="6" t="s">
        <v>759</v>
      </c>
      <c r="BC513" s="10" t="s">
        <v>129</v>
      </c>
      <c r="BD513" s="6" t="s">
        <v>212</v>
      </c>
      <c r="BE513" s="10" t="s">
        <v>705</v>
      </c>
      <c r="BF513" s="59">
        <v>12</v>
      </c>
      <c r="BG513" s="6" t="s">
        <v>230</v>
      </c>
    </row>
    <row r="514" spans="54:59">
      <c r="BB514" s="6" t="s">
        <v>760</v>
      </c>
      <c r="BC514" s="10" t="s">
        <v>129</v>
      </c>
      <c r="BD514" s="6" t="s">
        <v>212</v>
      </c>
      <c r="BE514" s="10" t="s">
        <v>705</v>
      </c>
      <c r="BF514" s="59">
        <v>12.5</v>
      </c>
      <c r="BG514" s="6" t="s">
        <v>230</v>
      </c>
    </row>
    <row r="515" spans="54:59">
      <c r="BB515" s="6" t="s">
        <v>761</v>
      </c>
      <c r="BC515" s="10" t="s">
        <v>129</v>
      </c>
      <c r="BD515" s="6" t="s">
        <v>212</v>
      </c>
      <c r="BE515" s="10" t="s">
        <v>705</v>
      </c>
      <c r="BF515" s="59">
        <v>13</v>
      </c>
      <c r="BG515" s="6" t="s">
        <v>233</v>
      </c>
    </row>
    <row r="516" spans="54:59">
      <c r="BB516" s="6" t="s">
        <v>762</v>
      </c>
      <c r="BC516" s="10" t="s">
        <v>130</v>
      </c>
      <c r="BD516" s="6" t="s">
        <v>212</v>
      </c>
      <c r="BE516" s="10" t="s">
        <v>705</v>
      </c>
      <c r="BF516" s="59">
        <v>4</v>
      </c>
      <c r="BG516" s="6" t="s">
        <v>187</v>
      </c>
    </row>
    <row r="517" spans="54:59">
      <c r="BB517" s="6" t="s">
        <v>763</v>
      </c>
      <c r="BC517" s="10" t="s">
        <v>130</v>
      </c>
      <c r="BD517" s="6" t="s">
        <v>212</v>
      </c>
      <c r="BE517" s="10" t="s">
        <v>705</v>
      </c>
      <c r="BF517" s="59">
        <v>4.5</v>
      </c>
      <c r="BG517" s="6" t="s">
        <v>187</v>
      </c>
    </row>
    <row r="518" spans="54:59">
      <c r="BB518" s="6" t="s">
        <v>764</v>
      </c>
      <c r="BC518" s="10" t="s">
        <v>130</v>
      </c>
      <c r="BD518" s="6" t="s">
        <v>212</v>
      </c>
      <c r="BE518" s="10" t="s">
        <v>705</v>
      </c>
      <c r="BF518" s="59">
        <v>5</v>
      </c>
      <c r="BG518" s="6" t="s">
        <v>188</v>
      </c>
    </row>
    <row r="519" spans="54:59">
      <c r="BB519" s="6" t="s">
        <v>765</v>
      </c>
      <c r="BC519" s="10" t="s">
        <v>130</v>
      </c>
      <c r="BD519" s="6" t="s">
        <v>212</v>
      </c>
      <c r="BE519" s="10" t="s">
        <v>705</v>
      </c>
      <c r="BF519" s="59">
        <v>5.5</v>
      </c>
      <c r="BG519" s="6" t="s">
        <v>188</v>
      </c>
    </row>
    <row r="520" spans="54:59">
      <c r="BB520" s="6" t="s">
        <v>766</v>
      </c>
      <c r="BC520" s="10" t="s">
        <v>130</v>
      </c>
      <c r="BD520" s="6" t="s">
        <v>212</v>
      </c>
      <c r="BE520" s="10" t="s">
        <v>705</v>
      </c>
      <c r="BF520" s="59">
        <v>6</v>
      </c>
      <c r="BG520" s="6" t="s">
        <v>215</v>
      </c>
    </row>
    <row r="521" spans="54:59">
      <c r="BB521" s="6" t="s">
        <v>767</v>
      </c>
      <c r="BC521" s="10" t="s">
        <v>130</v>
      </c>
      <c r="BD521" s="6" t="s">
        <v>212</v>
      </c>
      <c r="BE521" s="10" t="s">
        <v>705</v>
      </c>
      <c r="BF521" s="59">
        <v>6.5</v>
      </c>
      <c r="BG521" s="6" t="s">
        <v>215</v>
      </c>
    </row>
    <row r="522" spans="54:59">
      <c r="BB522" s="6" t="s">
        <v>768</v>
      </c>
      <c r="BC522" s="10" t="s">
        <v>130</v>
      </c>
      <c r="BD522" s="6" t="s">
        <v>212</v>
      </c>
      <c r="BE522" s="10" t="s">
        <v>705</v>
      </c>
      <c r="BF522" s="59">
        <v>7</v>
      </c>
      <c r="BG522" s="6" t="s">
        <v>218</v>
      </c>
    </row>
    <row r="523" spans="54:59">
      <c r="BB523" s="6" t="s">
        <v>769</v>
      </c>
      <c r="BC523" s="10" t="s">
        <v>130</v>
      </c>
      <c r="BD523" s="6" t="s">
        <v>212</v>
      </c>
      <c r="BE523" s="10" t="s">
        <v>705</v>
      </c>
      <c r="BF523" s="59">
        <v>7.5</v>
      </c>
      <c r="BG523" s="6" t="s">
        <v>218</v>
      </c>
    </row>
    <row r="524" spans="54:59">
      <c r="BB524" s="6" t="s">
        <v>770</v>
      </c>
      <c r="BC524" s="10" t="s">
        <v>130</v>
      </c>
      <c r="BD524" s="6" t="s">
        <v>212</v>
      </c>
      <c r="BE524" s="10" t="s">
        <v>705</v>
      </c>
      <c r="BF524" s="59">
        <v>8</v>
      </c>
      <c r="BG524" s="6" t="s">
        <v>186</v>
      </c>
    </row>
    <row r="525" spans="54:59">
      <c r="BB525" s="6" t="s">
        <v>771</v>
      </c>
      <c r="BC525" s="10" t="s">
        <v>130</v>
      </c>
      <c r="BD525" s="6" t="s">
        <v>212</v>
      </c>
      <c r="BE525" s="10" t="s">
        <v>705</v>
      </c>
      <c r="BF525" s="59">
        <v>8.5</v>
      </c>
      <c r="BG525" s="6" t="s">
        <v>186</v>
      </c>
    </row>
    <row r="526" spans="54:59">
      <c r="BB526" s="6" t="s">
        <v>772</v>
      </c>
      <c r="BC526" s="10" t="s">
        <v>130</v>
      </c>
      <c r="BD526" s="6" t="s">
        <v>212</v>
      </c>
      <c r="BE526" s="10" t="s">
        <v>705</v>
      </c>
      <c r="BF526" s="59">
        <v>9</v>
      </c>
      <c r="BG526" s="6" t="s">
        <v>222</v>
      </c>
    </row>
    <row r="527" spans="54:59">
      <c r="BB527" s="6" t="s">
        <v>773</v>
      </c>
      <c r="BC527" s="10" t="s">
        <v>130</v>
      </c>
      <c r="BD527" s="6" t="s">
        <v>212</v>
      </c>
      <c r="BE527" s="10" t="s">
        <v>705</v>
      </c>
      <c r="BF527" s="59">
        <v>9.5</v>
      </c>
      <c r="BG527" s="6" t="s">
        <v>222</v>
      </c>
    </row>
    <row r="528" spans="54:59">
      <c r="BB528" s="6" t="s">
        <v>774</v>
      </c>
      <c r="BC528" s="10" t="s">
        <v>130</v>
      </c>
      <c r="BD528" s="6" t="s">
        <v>212</v>
      </c>
      <c r="BE528" s="10" t="s">
        <v>705</v>
      </c>
      <c r="BF528" s="59">
        <v>10</v>
      </c>
      <c r="BG528" s="6" t="s">
        <v>224</v>
      </c>
    </row>
    <row r="529" spans="54:59">
      <c r="BB529" s="6" t="s">
        <v>775</v>
      </c>
      <c r="BC529" s="10" t="s">
        <v>130</v>
      </c>
      <c r="BD529" s="6" t="s">
        <v>212</v>
      </c>
      <c r="BE529" s="10" t="s">
        <v>705</v>
      </c>
      <c r="BF529" s="59">
        <v>10.5</v>
      </c>
      <c r="BG529" s="6" t="s">
        <v>224</v>
      </c>
    </row>
    <row r="530" spans="54:59">
      <c r="BB530" s="6" t="s">
        <v>776</v>
      </c>
      <c r="BC530" s="10" t="s">
        <v>130</v>
      </c>
      <c r="BD530" s="6" t="s">
        <v>212</v>
      </c>
      <c r="BE530" s="10" t="s">
        <v>705</v>
      </c>
      <c r="BF530" s="59">
        <v>11</v>
      </c>
      <c r="BG530" s="6" t="s">
        <v>227</v>
      </c>
    </row>
    <row r="531" spans="54:59">
      <c r="BB531" s="6" t="s">
        <v>777</v>
      </c>
      <c r="BC531" s="10" t="s">
        <v>130</v>
      </c>
      <c r="BD531" s="6" t="s">
        <v>212</v>
      </c>
      <c r="BE531" s="10" t="s">
        <v>705</v>
      </c>
      <c r="BF531" s="59">
        <v>11.5</v>
      </c>
      <c r="BG531" s="6" t="s">
        <v>227</v>
      </c>
    </row>
    <row r="532" spans="54:59">
      <c r="BB532" s="6" t="s">
        <v>778</v>
      </c>
      <c r="BC532" s="10" t="s">
        <v>130</v>
      </c>
      <c r="BD532" s="6" t="s">
        <v>212</v>
      </c>
      <c r="BE532" s="10" t="s">
        <v>705</v>
      </c>
      <c r="BF532" s="59">
        <v>12</v>
      </c>
      <c r="BG532" s="6" t="s">
        <v>230</v>
      </c>
    </row>
    <row r="533" spans="54:59">
      <c r="BB533" s="6" t="s">
        <v>779</v>
      </c>
      <c r="BC533" s="10" t="s">
        <v>130</v>
      </c>
      <c r="BD533" s="6" t="s">
        <v>212</v>
      </c>
      <c r="BE533" s="10" t="s">
        <v>705</v>
      </c>
      <c r="BF533" s="59">
        <v>12.5</v>
      </c>
      <c r="BG533" s="6" t="s">
        <v>230</v>
      </c>
    </row>
    <row r="534" spans="54:59">
      <c r="BB534" s="6" t="s">
        <v>780</v>
      </c>
      <c r="BC534" s="10" t="s">
        <v>130</v>
      </c>
      <c r="BD534" s="6" t="s">
        <v>212</v>
      </c>
      <c r="BE534" s="10" t="s">
        <v>705</v>
      </c>
      <c r="BF534" s="59">
        <v>13</v>
      </c>
      <c r="BG534" s="6" t="s">
        <v>233</v>
      </c>
    </row>
    <row r="535" spans="54:59">
      <c r="BB535" s="6" t="s">
        <v>781</v>
      </c>
      <c r="BC535" s="10" t="s">
        <v>12</v>
      </c>
      <c r="BD535" s="6" t="s">
        <v>782</v>
      </c>
      <c r="BE535" s="10" t="s">
        <v>164</v>
      </c>
      <c r="BF535" s="59">
        <v>4</v>
      </c>
      <c r="BG535" s="6" t="s">
        <v>601</v>
      </c>
    </row>
    <row r="536" spans="54:59">
      <c r="BB536" s="6" t="s">
        <v>783</v>
      </c>
      <c r="BC536" s="10" t="s">
        <v>12</v>
      </c>
      <c r="BD536" s="6" t="s">
        <v>782</v>
      </c>
      <c r="BE536" s="10" t="s">
        <v>164</v>
      </c>
      <c r="BF536" s="59">
        <v>4.5</v>
      </c>
      <c r="BG536" s="6" t="s">
        <v>601</v>
      </c>
    </row>
    <row r="537" spans="54:59">
      <c r="BB537" s="6" t="s">
        <v>784</v>
      </c>
      <c r="BC537" s="10" t="s">
        <v>12</v>
      </c>
      <c r="BD537" s="6" t="s">
        <v>782</v>
      </c>
      <c r="BE537" s="10" t="s">
        <v>164</v>
      </c>
      <c r="BF537" s="59">
        <v>5</v>
      </c>
      <c r="BG537" s="6" t="s">
        <v>604</v>
      </c>
    </row>
    <row r="538" spans="54:59">
      <c r="BB538" s="6" t="s">
        <v>785</v>
      </c>
      <c r="BC538" s="10" t="s">
        <v>12</v>
      </c>
      <c r="BD538" s="6" t="s">
        <v>782</v>
      </c>
      <c r="BE538" s="10" t="s">
        <v>164</v>
      </c>
      <c r="BF538" s="59">
        <v>5.5</v>
      </c>
      <c r="BG538" s="6" t="s">
        <v>604</v>
      </c>
    </row>
    <row r="539" spans="54:59">
      <c r="BB539" s="6" t="s">
        <v>786</v>
      </c>
      <c r="BC539" s="10" t="s">
        <v>12</v>
      </c>
      <c r="BD539" s="6" t="s">
        <v>782</v>
      </c>
      <c r="BE539" s="10" t="s">
        <v>164</v>
      </c>
      <c r="BF539" s="59">
        <v>6</v>
      </c>
      <c r="BG539" s="6" t="s">
        <v>607</v>
      </c>
    </row>
    <row r="540" spans="54:59">
      <c r="BB540" s="6" t="s">
        <v>787</v>
      </c>
      <c r="BC540" s="10" t="s">
        <v>12</v>
      </c>
      <c r="BD540" s="6" t="s">
        <v>782</v>
      </c>
      <c r="BE540" s="10" t="s">
        <v>164</v>
      </c>
      <c r="BF540" s="59">
        <v>6.5</v>
      </c>
      <c r="BG540" s="6" t="s">
        <v>607</v>
      </c>
    </row>
    <row r="541" spans="54:59">
      <c r="BB541" s="6" t="s">
        <v>788</v>
      </c>
      <c r="BC541" s="10" t="s">
        <v>12</v>
      </c>
      <c r="BD541" s="6" t="s">
        <v>782</v>
      </c>
      <c r="BE541" s="10" t="s">
        <v>164</v>
      </c>
      <c r="BF541" s="59">
        <v>7</v>
      </c>
      <c r="BG541" s="6" t="s">
        <v>189</v>
      </c>
    </row>
    <row r="542" spans="54:59">
      <c r="BB542" s="6" t="s">
        <v>789</v>
      </c>
      <c r="BC542" s="10" t="s">
        <v>12</v>
      </c>
      <c r="BD542" s="6" t="s">
        <v>782</v>
      </c>
      <c r="BE542" s="10" t="s">
        <v>164</v>
      </c>
      <c r="BF542" s="59">
        <v>7.5</v>
      </c>
      <c r="BG542" s="6" t="s">
        <v>189</v>
      </c>
    </row>
    <row r="543" spans="54:59">
      <c r="BB543" s="6" t="s">
        <v>790</v>
      </c>
      <c r="BC543" s="10" t="s">
        <v>12</v>
      </c>
      <c r="BD543" s="6" t="s">
        <v>782</v>
      </c>
      <c r="BE543" s="10" t="s">
        <v>164</v>
      </c>
      <c r="BF543" s="59">
        <v>8</v>
      </c>
      <c r="BG543" s="6" t="s">
        <v>190</v>
      </c>
    </row>
    <row r="544" spans="54:59">
      <c r="BB544" s="6" t="s">
        <v>791</v>
      </c>
      <c r="BC544" s="10" t="s">
        <v>12</v>
      </c>
      <c r="BD544" s="6" t="s">
        <v>782</v>
      </c>
      <c r="BE544" s="10" t="s">
        <v>164</v>
      </c>
      <c r="BF544" s="59">
        <v>8.5</v>
      </c>
      <c r="BG544" s="6" t="s">
        <v>190</v>
      </c>
    </row>
    <row r="545" spans="54:59">
      <c r="BB545" s="6" t="s">
        <v>792</v>
      </c>
      <c r="BC545" s="10" t="s">
        <v>12</v>
      </c>
      <c r="BD545" s="6" t="s">
        <v>782</v>
      </c>
      <c r="BE545" s="10" t="s">
        <v>164</v>
      </c>
      <c r="BF545" s="59">
        <v>9</v>
      </c>
      <c r="BG545" s="6" t="s">
        <v>191</v>
      </c>
    </row>
    <row r="546" spans="54:59">
      <c r="BB546" s="6" t="s">
        <v>793</v>
      </c>
      <c r="BC546" s="10" t="s">
        <v>12</v>
      </c>
      <c r="BD546" s="6" t="s">
        <v>782</v>
      </c>
      <c r="BE546" s="10" t="s">
        <v>164</v>
      </c>
      <c r="BF546" s="59">
        <v>9.5</v>
      </c>
      <c r="BG546" s="6" t="s">
        <v>191</v>
      </c>
    </row>
    <row r="547" spans="54:59">
      <c r="BB547" s="6" t="s">
        <v>183</v>
      </c>
      <c r="BC547" s="10" t="s">
        <v>12</v>
      </c>
      <c r="BD547" s="6" t="s">
        <v>782</v>
      </c>
      <c r="BE547" s="10" t="s">
        <v>164</v>
      </c>
      <c r="BF547" s="59">
        <v>10</v>
      </c>
      <c r="BG547" s="6" t="s">
        <v>192</v>
      </c>
    </row>
    <row r="548" spans="54:59">
      <c r="BB548" s="6" t="s">
        <v>794</v>
      </c>
      <c r="BC548" s="10" t="s">
        <v>12</v>
      </c>
      <c r="BD548" s="6" t="s">
        <v>782</v>
      </c>
      <c r="BE548" s="10" t="s">
        <v>164</v>
      </c>
      <c r="BF548" s="59">
        <v>10.5</v>
      </c>
      <c r="BG548" s="6" t="s">
        <v>192</v>
      </c>
    </row>
    <row r="549" spans="54:59">
      <c r="BB549" s="6" t="s">
        <v>795</v>
      </c>
      <c r="BC549" s="10" t="s">
        <v>12</v>
      </c>
      <c r="BD549" s="6" t="s">
        <v>782</v>
      </c>
      <c r="BE549" s="10" t="s">
        <v>164</v>
      </c>
      <c r="BF549" s="59">
        <v>11</v>
      </c>
      <c r="BG549" s="6" t="s">
        <v>193</v>
      </c>
    </row>
    <row r="550" spans="54:59">
      <c r="BB550" s="6" t="s">
        <v>796</v>
      </c>
      <c r="BC550" s="10" t="s">
        <v>12</v>
      </c>
      <c r="BD550" s="6" t="s">
        <v>782</v>
      </c>
      <c r="BE550" s="10" t="s">
        <v>164</v>
      </c>
      <c r="BF550" s="59">
        <v>11.5</v>
      </c>
      <c r="BG550" s="6" t="s">
        <v>193</v>
      </c>
    </row>
    <row r="551" spans="54:59">
      <c r="BB551" s="6" t="s">
        <v>797</v>
      </c>
      <c r="BC551" s="10" t="s">
        <v>12</v>
      </c>
      <c r="BD551" s="6" t="s">
        <v>782</v>
      </c>
      <c r="BE551" s="10" t="s">
        <v>164</v>
      </c>
      <c r="BF551" s="59">
        <v>12</v>
      </c>
      <c r="BG551" s="6" t="s">
        <v>620</v>
      </c>
    </row>
    <row r="552" spans="54:59">
      <c r="BB552" s="6" t="s">
        <v>798</v>
      </c>
      <c r="BC552" s="10" t="s">
        <v>12</v>
      </c>
      <c r="BD552" s="6" t="s">
        <v>782</v>
      </c>
      <c r="BE552" s="10" t="s">
        <v>164</v>
      </c>
      <c r="BF552" s="59">
        <v>12.5</v>
      </c>
      <c r="BG552" s="6" t="s">
        <v>620</v>
      </c>
    </row>
    <row r="553" spans="54:59">
      <c r="BB553" s="6" t="s">
        <v>799</v>
      </c>
      <c r="BC553" s="10" t="s">
        <v>12</v>
      </c>
      <c r="BD553" s="6" t="s">
        <v>782</v>
      </c>
      <c r="BE553" s="10" t="s">
        <v>164</v>
      </c>
      <c r="BF553" s="59">
        <v>13</v>
      </c>
      <c r="BG553" s="6" t="s">
        <v>623</v>
      </c>
    </row>
    <row r="554" spans="54:59">
      <c r="BB554" s="6" t="s">
        <v>800</v>
      </c>
      <c r="BC554" s="10" t="s">
        <v>801</v>
      </c>
      <c r="BD554" s="6" t="s">
        <v>782</v>
      </c>
      <c r="BE554" s="10" t="s">
        <v>802</v>
      </c>
      <c r="BF554" s="59">
        <v>4</v>
      </c>
      <c r="BG554" s="6" t="s">
        <v>601</v>
      </c>
    </row>
    <row r="555" spans="54:59">
      <c r="BB555" s="6" t="s">
        <v>803</v>
      </c>
      <c r="BC555" s="10" t="s">
        <v>801</v>
      </c>
      <c r="BD555" s="6" t="s">
        <v>782</v>
      </c>
      <c r="BE555" s="10" t="s">
        <v>802</v>
      </c>
      <c r="BF555" s="59">
        <v>4.5</v>
      </c>
      <c r="BG555" s="6" t="s">
        <v>601</v>
      </c>
    </row>
    <row r="556" spans="54:59">
      <c r="BB556" s="6" t="s">
        <v>804</v>
      </c>
      <c r="BC556" s="10" t="s">
        <v>801</v>
      </c>
      <c r="BD556" s="6" t="s">
        <v>782</v>
      </c>
      <c r="BE556" s="10" t="s">
        <v>802</v>
      </c>
      <c r="BF556" s="59">
        <v>5</v>
      </c>
      <c r="BG556" s="6" t="s">
        <v>604</v>
      </c>
    </row>
    <row r="557" spans="54:59">
      <c r="BB557" s="6" t="s">
        <v>805</v>
      </c>
      <c r="BC557" s="10" t="s">
        <v>801</v>
      </c>
      <c r="BD557" s="6" t="s">
        <v>782</v>
      </c>
      <c r="BE557" s="10" t="s">
        <v>802</v>
      </c>
      <c r="BF557" s="59">
        <v>5.5</v>
      </c>
      <c r="BG557" s="6" t="s">
        <v>604</v>
      </c>
    </row>
    <row r="558" spans="54:59">
      <c r="BB558" s="6" t="s">
        <v>806</v>
      </c>
      <c r="BC558" s="10" t="s">
        <v>801</v>
      </c>
      <c r="BD558" s="6" t="s">
        <v>782</v>
      </c>
      <c r="BE558" s="10" t="s">
        <v>802</v>
      </c>
      <c r="BF558" s="59">
        <v>6</v>
      </c>
      <c r="BG558" s="6" t="s">
        <v>607</v>
      </c>
    </row>
    <row r="559" spans="54:59">
      <c r="BB559" s="6" t="s">
        <v>807</v>
      </c>
      <c r="BC559" s="10" t="s">
        <v>801</v>
      </c>
      <c r="BD559" s="6" t="s">
        <v>782</v>
      </c>
      <c r="BE559" s="10" t="s">
        <v>802</v>
      </c>
      <c r="BF559" s="59">
        <v>6.5</v>
      </c>
      <c r="BG559" s="6" t="s">
        <v>607</v>
      </c>
    </row>
    <row r="560" spans="54:59">
      <c r="BB560" s="6" t="s">
        <v>808</v>
      </c>
      <c r="BC560" s="10" t="s">
        <v>801</v>
      </c>
      <c r="BD560" s="6" t="s">
        <v>782</v>
      </c>
      <c r="BE560" s="10" t="s">
        <v>802</v>
      </c>
      <c r="BF560" s="59">
        <v>7</v>
      </c>
      <c r="BG560" s="6" t="s">
        <v>189</v>
      </c>
    </row>
    <row r="561" spans="54:59">
      <c r="BB561" s="6" t="s">
        <v>809</v>
      </c>
      <c r="BC561" s="10" t="s">
        <v>801</v>
      </c>
      <c r="BD561" s="6" t="s">
        <v>782</v>
      </c>
      <c r="BE561" s="10" t="s">
        <v>802</v>
      </c>
      <c r="BF561" s="59">
        <v>7.5</v>
      </c>
      <c r="BG561" s="6" t="s">
        <v>189</v>
      </c>
    </row>
    <row r="562" spans="54:59">
      <c r="BB562" s="6" t="s">
        <v>810</v>
      </c>
      <c r="BC562" s="10" t="s">
        <v>801</v>
      </c>
      <c r="BD562" s="6" t="s">
        <v>782</v>
      </c>
      <c r="BE562" s="10" t="s">
        <v>802</v>
      </c>
      <c r="BF562" s="59">
        <v>8</v>
      </c>
      <c r="BG562" s="6" t="s">
        <v>190</v>
      </c>
    </row>
    <row r="563" spans="54:59">
      <c r="BB563" s="6" t="s">
        <v>811</v>
      </c>
      <c r="BC563" s="10" t="s">
        <v>801</v>
      </c>
      <c r="BD563" s="6" t="s">
        <v>782</v>
      </c>
      <c r="BE563" s="10" t="s">
        <v>802</v>
      </c>
      <c r="BF563" s="59">
        <v>8.5</v>
      </c>
      <c r="BG563" s="6" t="s">
        <v>190</v>
      </c>
    </row>
    <row r="564" spans="54:59">
      <c r="BB564" s="6" t="s">
        <v>812</v>
      </c>
      <c r="BC564" s="10" t="s">
        <v>801</v>
      </c>
      <c r="BD564" s="6" t="s">
        <v>782</v>
      </c>
      <c r="BE564" s="10" t="s">
        <v>802</v>
      </c>
      <c r="BF564" s="59">
        <v>9</v>
      </c>
      <c r="BG564" s="6" t="s">
        <v>191</v>
      </c>
    </row>
    <row r="565" spans="54:59">
      <c r="BB565" s="6" t="s">
        <v>813</v>
      </c>
      <c r="BC565" s="10" t="s">
        <v>801</v>
      </c>
      <c r="BD565" s="6" t="s">
        <v>782</v>
      </c>
      <c r="BE565" s="10" t="s">
        <v>802</v>
      </c>
      <c r="BF565" s="59">
        <v>9.5</v>
      </c>
      <c r="BG565" s="6" t="s">
        <v>191</v>
      </c>
    </row>
    <row r="566" spans="54:59">
      <c r="BB566" s="6" t="s">
        <v>814</v>
      </c>
      <c r="BC566" s="10" t="s">
        <v>801</v>
      </c>
      <c r="BD566" s="6" t="s">
        <v>782</v>
      </c>
      <c r="BE566" s="10" t="s">
        <v>802</v>
      </c>
      <c r="BF566" s="59">
        <v>10</v>
      </c>
      <c r="BG566" s="6" t="s">
        <v>192</v>
      </c>
    </row>
    <row r="567" spans="54:59">
      <c r="BB567" s="6" t="s">
        <v>815</v>
      </c>
      <c r="BC567" s="10" t="s">
        <v>801</v>
      </c>
      <c r="BD567" s="6" t="s">
        <v>782</v>
      </c>
      <c r="BE567" s="10" t="s">
        <v>802</v>
      </c>
      <c r="BF567" s="59">
        <v>10.5</v>
      </c>
      <c r="BG567" s="6" t="s">
        <v>192</v>
      </c>
    </row>
    <row r="568" spans="54:59">
      <c r="BB568" s="6" t="s">
        <v>816</v>
      </c>
      <c r="BC568" s="10" t="s">
        <v>801</v>
      </c>
      <c r="BD568" s="6" t="s">
        <v>782</v>
      </c>
      <c r="BE568" s="10" t="s">
        <v>802</v>
      </c>
      <c r="BF568" s="59">
        <v>11</v>
      </c>
      <c r="BG568" s="6" t="s">
        <v>193</v>
      </c>
    </row>
    <row r="569" spans="54:59">
      <c r="BB569" s="6" t="s">
        <v>817</v>
      </c>
      <c r="BC569" s="10" t="s">
        <v>801</v>
      </c>
      <c r="BD569" s="6" t="s">
        <v>782</v>
      </c>
      <c r="BE569" s="10" t="s">
        <v>802</v>
      </c>
      <c r="BF569" s="59">
        <v>11.5</v>
      </c>
      <c r="BG569" s="6" t="s">
        <v>193</v>
      </c>
    </row>
    <row r="570" spans="54:59">
      <c r="BB570" s="6" t="s">
        <v>818</v>
      </c>
      <c r="BC570" s="10" t="s">
        <v>801</v>
      </c>
      <c r="BD570" s="6" t="s">
        <v>782</v>
      </c>
      <c r="BE570" s="10" t="s">
        <v>802</v>
      </c>
      <c r="BF570" s="59">
        <v>12</v>
      </c>
      <c r="BG570" s="6" t="s">
        <v>620</v>
      </c>
    </row>
    <row r="571" spans="54:59">
      <c r="BB571" s="6" t="s">
        <v>819</v>
      </c>
      <c r="BC571" s="10" t="s">
        <v>801</v>
      </c>
      <c r="BD571" s="6" t="s">
        <v>782</v>
      </c>
      <c r="BE571" s="10" t="s">
        <v>802</v>
      </c>
      <c r="BF571" s="59">
        <v>12.5</v>
      </c>
      <c r="BG571" s="6" t="s">
        <v>620</v>
      </c>
    </row>
    <row r="572" spans="54:59">
      <c r="BB572" s="6" t="s">
        <v>820</v>
      </c>
      <c r="BC572" s="10" t="s">
        <v>801</v>
      </c>
      <c r="BD572" s="6" t="s">
        <v>782</v>
      </c>
      <c r="BE572" s="10" t="s">
        <v>802</v>
      </c>
      <c r="BF572" s="59">
        <v>13</v>
      </c>
      <c r="BG572" s="6" t="s">
        <v>623</v>
      </c>
    </row>
    <row r="573" spans="54:59">
      <c r="BB573" s="6" t="s">
        <v>821</v>
      </c>
      <c r="BC573" s="10" t="s">
        <v>19</v>
      </c>
      <c r="BD573" s="6" t="s">
        <v>782</v>
      </c>
      <c r="BE573" s="10" t="s">
        <v>822</v>
      </c>
      <c r="BF573" s="59">
        <v>4</v>
      </c>
      <c r="BG573" s="6" t="s">
        <v>601</v>
      </c>
    </row>
    <row r="574" spans="54:59">
      <c r="BB574" s="6" t="s">
        <v>823</v>
      </c>
      <c r="BC574" s="10" t="s">
        <v>19</v>
      </c>
      <c r="BD574" s="6" t="s">
        <v>782</v>
      </c>
      <c r="BE574" s="10" t="s">
        <v>822</v>
      </c>
      <c r="BF574" s="59">
        <v>4.5</v>
      </c>
      <c r="BG574" s="6" t="s">
        <v>601</v>
      </c>
    </row>
    <row r="575" spans="54:59">
      <c r="BB575" s="6" t="s">
        <v>824</v>
      </c>
      <c r="BC575" s="10" t="s">
        <v>19</v>
      </c>
      <c r="BD575" s="6" t="s">
        <v>782</v>
      </c>
      <c r="BE575" s="10" t="s">
        <v>822</v>
      </c>
      <c r="BF575" s="59">
        <v>5</v>
      </c>
      <c r="BG575" s="6" t="s">
        <v>604</v>
      </c>
    </row>
    <row r="576" spans="54:59">
      <c r="BB576" s="6" t="s">
        <v>825</v>
      </c>
      <c r="BC576" s="10" t="s">
        <v>19</v>
      </c>
      <c r="BD576" s="6" t="s">
        <v>782</v>
      </c>
      <c r="BE576" s="10" t="s">
        <v>822</v>
      </c>
      <c r="BF576" s="59">
        <v>5.5</v>
      </c>
      <c r="BG576" s="6" t="s">
        <v>604</v>
      </c>
    </row>
    <row r="577" spans="54:59">
      <c r="BB577" s="6" t="s">
        <v>826</v>
      </c>
      <c r="BC577" s="10" t="s">
        <v>19</v>
      </c>
      <c r="BD577" s="6" t="s">
        <v>782</v>
      </c>
      <c r="BE577" s="10" t="s">
        <v>822</v>
      </c>
      <c r="BF577" s="59">
        <v>6</v>
      </c>
      <c r="BG577" s="6" t="s">
        <v>607</v>
      </c>
    </row>
    <row r="578" spans="54:59">
      <c r="BB578" s="6" t="s">
        <v>827</v>
      </c>
      <c r="BC578" s="10" t="s">
        <v>19</v>
      </c>
      <c r="BD578" s="6" t="s">
        <v>782</v>
      </c>
      <c r="BE578" s="10" t="s">
        <v>822</v>
      </c>
      <c r="BF578" s="59">
        <v>6.5</v>
      </c>
      <c r="BG578" s="6" t="s">
        <v>607</v>
      </c>
    </row>
    <row r="579" spans="54:59">
      <c r="BB579" s="6" t="s">
        <v>828</v>
      </c>
      <c r="BC579" s="10" t="s">
        <v>19</v>
      </c>
      <c r="BD579" s="6" t="s">
        <v>782</v>
      </c>
      <c r="BE579" s="10" t="s">
        <v>822</v>
      </c>
      <c r="BF579" s="59">
        <v>7</v>
      </c>
      <c r="BG579" s="6" t="s">
        <v>189</v>
      </c>
    </row>
    <row r="580" spans="54:59">
      <c r="BB580" s="6" t="s">
        <v>829</v>
      </c>
      <c r="BC580" s="10" t="s">
        <v>19</v>
      </c>
      <c r="BD580" s="6" t="s">
        <v>782</v>
      </c>
      <c r="BE580" s="10" t="s">
        <v>822</v>
      </c>
      <c r="BF580" s="59">
        <v>7.5</v>
      </c>
      <c r="BG580" s="6" t="s">
        <v>189</v>
      </c>
    </row>
    <row r="581" spans="54:59">
      <c r="BB581" s="6" t="s">
        <v>830</v>
      </c>
      <c r="BC581" s="10" t="s">
        <v>19</v>
      </c>
      <c r="BD581" s="6" t="s">
        <v>782</v>
      </c>
      <c r="BE581" s="10" t="s">
        <v>822</v>
      </c>
      <c r="BF581" s="59">
        <v>8</v>
      </c>
      <c r="BG581" s="6" t="s">
        <v>190</v>
      </c>
    </row>
    <row r="582" spans="54:59">
      <c r="BB582" s="6" t="s">
        <v>831</v>
      </c>
      <c r="BC582" s="10" t="s">
        <v>19</v>
      </c>
      <c r="BD582" s="6" t="s">
        <v>782</v>
      </c>
      <c r="BE582" s="10" t="s">
        <v>822</v>
      </c>
      <c r="BF582" s="59">
        <v>8.5</v>
      </c>
      <c r="BG582" s="6" t="s">
        <v>190</v>
      </c>
    </row>
    <row r="583" spans="54:59">
      <c r="BB583" s="6" t="s">
        <v>832</v>
      </c>
      <c r="BC583" s="10" t="s">
        <v>19</v>
      </c>
      <c r="BD583" s="6" t="s">
        <v>782</v>
      </c>
      <c r="BE583" s="10" t="s">
        <v>822</v>
      </c>
      <c r="BF583" s="59">
        <v>9</v>
      </c>
      <c r="BG583" s="6" t="s">
        <v>191</v>
      </c>
    </row>
    <row r="584" spans="54:59">
      <c r="BB584" s="6" t="s">
        <v>833</v>
      </c>
      <c r="BC584" s="10" t="s">
        <v>19</v>
      </c>
      <c r="BD584" s="6" t="s">
        <v>782</v>
      </c>
      <c r="BE584" s="10" t="s">
        <v>822</v>
      </c>
      <c r="BF584" s="59">
        <v>9.5</v>
      </c>
      <c r="BG584" s="6" t="s">
        <v>191</v>
      </c>
    </row>
    <row r="585" spans="54:59">
      <c r="BB585" s="6" t="s">
        <v>834</v>
      </c>
      <c r="BC585" s="10" t="s">
        <v>19</v>
      </c>
      <c r="BD585" s="6" t="s">
        <v>782</v>
      </c>
      <c r="BE585" s="10" t="s">
        <v>822</v>
      </c>
      <c r="BF585" s="59">
        <v>10</v>
      </c>
      <c r="BG585" s="6" t="s">
        <v>192</v>
      </c>
    </row>
    <row r="586" spans="54:59">
      <c r="BB586" s="6" t="s">
        <v>835</v>
      </c>
      <c r="BC586" s="10" t="s">
        <v>19</v>
      </c>
      <c r="BD586" s="6" t="s">
        <v>782</v>
      </c>
      <c r="BE586" s="10" t="s">
        <v>822</v>
      </c>
      <c r="BF586" s="59">
        <v>10.5</v>
      </c>
      <c r="BG586" s="6" t="s">
        <v>192</v>
      </c>
    </row>
    <row r="587" spans="54:59">
      <c r="BB587" s="6" t="s">
        <v>836</v>
      </c>
      <c r="BC587" s="10" t="s">
        <v>19</v>
      </c>
      <c r="BD587" s="6" t="s">
        <v>782</v>
      </c>
      <c r="BE587" s="10" t="s">
        <v>822</v>
      </c>
      <c r="BF587" s="59">
        <v>11</v>
      </c>
      <c r="BG587" s="6" t="s">
        <v>193</v>
      </c>
    </row>
    <row r="588" spans="54:59">
      <c r="BB588" s="6" t="s">
        <v>837</v>
      </c>
      <c r="BC588" s="10" t="s">
        <v>19</v>
      </c>
      <c r="BD588" s="6" t="s">
        <v>782</v>
      </c>
      <c r="BE588" s="10" t="s">
        <v>822</v>
      </c>
      <c r="BF588" s="59">
        <v>11.5</v>
      </c>
      <c r="BG588" s="6" t="s">
        <v>193</v>
      </c>
    </row>
    <row r="589" spans="54:59">
      <c r="BB589" s="6" t="s">
        <v>838</v>
      </c>
      <c r="BC589" s="10" t="s">
        <v>19</v>
      </c>
      <c r="BD589" s="6" t="s">
        <v>782</v>
      </c>
      <c r="BE589" s="10" t="s">
        <v>822</v>
      </c>
      <c r="BF589" s="59">
        <v>12</v>
      </c>
      <c r="BG589" s="6" t="s">
        <v>620</v>
      </c>
    </row>
    <row r="590" spans="54:59">
      <c r="BB590" s="6" t="s">
        <v>839</v>
      </c>
      <c r="BC590" s="10" t="s">
        <v>19</v>
      </c>
      <c r="BD590" s="6" t="s">
        <v>782</v>
      </c>
      <c r="BE590" s="10" t="s">
        <v>822</v>
      </c>
      <c r="BF590" s="59">
        <v>12.5</v>
      </c>
      <c r="BG590" s="6" t="s">
        <v>620</v>
      </c>
    </row>
    <row r="591" spans="54:59">
      <c r="BB591" s="6" t="s">
        <v>840</v>
      </c>
      <c r="BC591" s="10" t="s">
        <v>19</v>
      </c>
      <c r="BD591" s="6" t="s">
        <v>782</v>
      </c>
      <c r="BE591" s="10" t="s">
        <v>822</v>
      </c>
      <c r="BF591" s="59">
        <v>13</v>
      </c>
      <c r="BG591" s="6" t="s">
        <v>623</v>
      </c>
    </row>
    <row r="592" spans="54:59">
      <c r="BB592" s="6" t="s">
        <v>841</v>
      </c>
      <c r="BC592" s="10" t="s">
        <v>16</v>
      </c>
      <c r="BD592" s="6" t="s">
        <v>842</v>
      </c>
      <c r="BE592" s="10" t="s">
        <v>164</v>
      </c>
      <c r="BF592" s="59">
        <v>4</v>
      </c>
      <c r="BG592" s="6" t="s">
        <v>601</v>
      </c>
    </row>
    <row r="593" spans="54:59">
      <c r="BB593" s="6" t="s">
        <v>843</v>
      </c>
      <c r="BC593" s="10" t="s">
        <v>16</v>
      </c>
      <c r="BD593" s="6" t="s">
        <v>842</v>
      </c>
      <c r="BE593" s="10" t="s">
        <v>164</v>
      </c>
      <c r="BF593" s="59">
        <v>4.5</v>
      </c>
      <c r="BG593" s="6" t="s">
        <v>601</v>
      </c>
    </row>
    <row r="594" spans="54:59">
      <c r="BB594" s="6" t="s">
        <v>844</v>
      </c>
      <c r="BC594" s="10" t="s">
        <v>16</v>
      </c>
      <c r="BD594" s="6" t="s">
        <v>842</v>
      </c>
      <c r="BE594" s="10" t="s">
        <v>164</v>
      </c>
      <c r="BF594" s="59">
        <v>5</v>
      </c>
      <c r="BG594" s="6" t="s">
        <v>604</v>
      </c>
    </row>
    <row r="595" spans="54:59">
      <c r="BB595" s="6" t="s">
        <v>845</v>
      </c>
      <c r="BC595" s="10" t="s">
        <v>16</v>
      </c>
      <c r="BD595" s="6" t="s">
        <v>842</v>
      </c>
      <c r="BE595" s="10" t="s">
        <v>164</v>
      </c>
      <c r="BF595" s="59">
        <v>5.5</v>
      </c>
      <c r="BG595" s="6" t="s">
        <v>604</v>
      </c>
    </row>
    <row r="596" spans="54:59">
      <c r="BB596" s="6" t="s">
        <v>846</v>
      </c>
      <c r="BC596" s="10" t="s">
        <v>16</v>
      </c>
      <c r="BD596" s="6" t="s">
        <v>842</v>
      </c>
      <c r="BE596" s="10" t="s">
        <v>164</v>
      </c>
      <c r="BF596" s="59">
        <v>6</v>
      </c>
      <c r="BG596" s="6" t="s">
        <v>607</v>
      </c>
    </row>
    <row r="597" spans="54:59">
      <c r="BB597" s="6" t="s">
        <v>847</v>
      </c>
      <c r="BC597" s="10" t="s">
        <v>16</v>
      </c>
      <c r="BD597" s="6" t="s">
        <v>842</v>
      </c>
      <c r="BE597" s="10" t="s">
        <v>164</v>
      </c>
      <c r="BF597" s="59">
        <v>6.5</v>
      </c>
      <c r="BG597" s="6" t="s">
        <v>607</v>
      </c>
    </row>
    <row r="598" spans="54:59">
      <c r="BB598" s="6" t="s">
        <v>848</v>
      </c>
      <c r="BC598" s="10" t="s">
        <v>16</v>
      </c>
      <c r="BD598" s="6" t="s">
        <v>842</v>
      </c>
      <c r="BE598" s="10" t="s">
        <v>164</v>
      </c>
      <c r="BF598" s="59">
        <v>7</v>
      </c>
      <c r="BG598" s="6" t="s">
        <v>189</v>
      </c>
    </row>
    <row r="599" spans="54:59">
      <c r="BB599" s="6" t="s">
        <v>849</v>
      </c>
      <c r="BC599" s="10" t="s">
        <v>16</v>
      </c>
      <c r="BD599" s="6" t="s">
        <v>842</v>
      </c>
      <c r="BE599" s="10" t="s">
        <v>164</v>
      </c>
      <c r="BF599" s="59">
        <v>7.5</v>
      </c>
      <c r="BG599" s="6" t="s">
        <v>189</v>
      </c>
    </row>
    <row r="600" spans="54:59">
      <c r="BB600" s="6" t="s">
        <v>850</v>
      </c>
      <c r="BC600" s="10" t="s">
        <v>16</v>
      </c>
      <c r="BD600" s="6" t="s">
        <v>842</v>
      </c>
      <c r="BE600" s="10" t="s">
        <v>164</v>
      </c>
      <c r="BF600" s="59">
        <v>8</v>
      </c>
      <c r="BG600" s="6" t="s">
        <v>190</v>
      </c>
    </row>
    <row r="601" spans="54:59">
      <c r="BB601" s="6" t="s">
        <v>851</v>
      </c>
      <c r="BC601" s="10" t="s">
        <v>16</v>
      </c>
      <c r="BD601" s="6" t="s">
        <v>842</v>
      </c>
      <c r="BE601" s="10" t="s">
        <v>164</v>
      </c>
      <c r="BF601" s="59">
        <v>8.5</v>
      </c>
      <c r="BG601" s="6" t="s">
        <v>190</v>
      </c>
    </row>
    <row r="602" spans="54:59">
      <c r="BB602" s="6" t="s">
        <v>852</v>
      </c>
      <c r="BC602" s="10" t="s">
        <v>16</v>
      </c>
      <c r="BD602" s="6" t="s">
        <v>842</v>
      </c>
      <c r="BE602" s="10" t="s">
        <v>164</v>
      </c>
      <c r="BF602" s="59">
        <v>9</v>
      </c>
      <c r="BG602" s="6" t="s">
        <v>191</v>
      </c>
    </row>
    <row r="603" spans="54:59">
      <c r="BB603" s="6" t="s">
        <v>853</v>
      </c>
      <c r="BC603" s="10" t="s">
        <v>16</v>
      </c>
      <c r="BD603" s="6" t="s">
        <v>842</v>
      </c>
      <c r="BE603" s="10" t="s">
        <v>164</v>
      </c>
      <c r="BF603" s="59">
        <v>9.5</v>
      </c>
      <c r="BG603" s="6" t="s">
        <v>191</v>
      </c>
    </row>
    <row r="604" spans="54:59">
      <c r="BB604" s="6" t="s">
        <v>854</v>
      </c>
      <c r="BC604" s="10" t="s">
        <v>16</v>
      </c>
      <c r="BD604" s="6" t="s">
        <v>842</v>
      </c>
      <c r="BE604" s="10" t="s">
        <v>164</v>
      </c>
      <c r="BF604" s="59">
        <v>10</v>
      </c>
      <c r="BG604" s="6" t="s">
        <v>192</v>
      </c>
    </row>
    <row r="605" spans="54:59">
      <c r="BB605" s="6" t="s">
        <v>855</v>
      </c>
      <c r="BC605" s="10" t="s">
        <v>16</v>
      </c>
      <c r="BD605" s="6" t="s">
        <v>842</v>
      </c>
      <c r="BE605" s="10" t="s">
        <v>164</v>
      </c>
      <c r="BF605" s="59">
        <v>10.5</v>
      </c>
      <c r="BG605" s="6" t="s">
        <v>192</v>
      </c>
    </row>
    <row r="606" spans="54:59">
      <c r="BB606" s="6" t="s">
        <v>856</v>
      </c>
      <c r="BC606" s="10" t="s">
        <v>16</v>
      </c>
      <c r="BD606" s="6" t="s">
        <v>842</v>
      </c>
      <c r="BE606" s="10" t="s">
        <v>164</v>
      </c>
      <c r="BF606" s="59">
        <v>11</v>
      </c>
      <c r="BG606" s="6" t="s">
        <v>193</v>
      </c>
    </row>
    <row r="607" spans="54:59">
      <c r="BB607" s="6" t="s">
        <v>857</v>
      </c>
      <c r="BC607" s="10" t="s">
        <v>16</v>
      </c>
      <c r="BD607" s="6" t="s">
        <v>842</v>
      </c>
      <c r="BE607" s="10" t="s">
        <v>164</v>
      </c>
      <c r="BF607" s="59">
        <v>11.5</v>
      </c>
      <c r="BG607" s="6" t="s">
        <v>193</v>
      </c>
    </row>
    <row r="608" spans="54:59">
      <c r="BB608" s="6" t="s">
        <v>858</v>
      </c>
      <c r="BC608" s="10" t="s">
        <v>16</v>
      </c>
      <c r="BD608" s="6" t="s">
        <v>842</v>
      </c>
      <c r="BE608" s="10" t="s">
        <v>164</v>
      </c>
      <c r="BF608" s="59">
        <v>12</v>
      </c>
      <c r="BG608" s="6" t="s">
        <v>620</v>
      </c>
    </row>
    <row r="609" spans="54:59">
      <c r="BB609" s="6" t="s">
        <v>859</v>
      </c>
      <c r="BC609" s="10" t="s">
        <v>16</v>
      </c>
      <c r="BD609" s="6" t="s">
        <v>842</v>
      </c>
      <c r="BE609" s="10" t="s">
        <v>164</v>
      </c>
      <c r="BF609" s="59">
        <v>12.5</v>
      </c>
      <c r="BG609" s="6" t="s">
        <v>620</v>
      </c>
    </row>
    <row r="610" spans="54:59">
      <c r="BB610" s="6" t="s">
        <v>860</v>
      </c>
      <c r="BC610" s="10" t="s">
        <v>16</v>
      </c>
      <c r="BD610" s="6" t="s">
        <v>842</v>
      </c>
      <c r="BE610" s="10" t="s">
        <v>164</v>
      </c>
      <c r="BF610" s="59">
        <v>13</v>
      </c>
      <c r="BG610" s="6" t="s">
        <v>623</v>
      </c>
    </row>
    <row r="611" spans="54:59">
      <c r="BB611" s="6" t="s">
        <v>861</v>
      </c>
      <c r="BC611" s="10" t="s">
        <v>23</v>
      </c>
      <c r="BD611" s="6" t="s">
        <v>842</v>
      </c>
      <c r="BE611" s="10" t="s">
        <v>802</v>
      </c>
      <c r="BF611" s="59">
        <v>4</v>
      </c>
      <c r="BG611" s="6" t="s">
        <v>601</v>
      </c>
    </row>
    <row r="612" spans="54:59">
      <c r="BB612" s="6" t="s">
        <v>862</v>
      </c>
      <c r="BC612" s="10" t="s">
        <v>23</v>
      </c>
      <c r="BD612" s="6" t="s">
        <v>842</v>
      </c>
      <c r="BE612" s="10" t="s">
        <v>802</v>
      </c>
      <c r="BF612" s="59">
        <v>4.5</v>
      </c>
      <c r="BG612" s="6" t="s">
        <v>601</v>
      </c>
    </row>
    <row r="613" spans="54:59">
      <c r="BB613" s="6" t="s">
        <v>863</v>
      </c>
      <c r="BC613" s="10" t="s">
        <v>23</v>
      </c>
      <c r="BD613" s="6" t="s">
        <v>842</v>
      </c>
      <c r="BE613" s="10" t="s">
        <v>802</v>
      </c>
      <c r="BF613" s="59">
        <v>5</v>
      </c>
      <c r="BG613" s="6" t="s">
        <v>604</v>
      </c>
    </row>
    <row r="614" spans="54:59">
      <c r="BB614" s="6" t="s">
        <v>864</v>
      </c>
      <c r="BC614" s="10" t="s">
        <v>23</v>
      </c>
      <c r="BD614" s="6" t="s">
        <v>842</v>
      </c>
      <c r="BE614" s="10" t="s">
        <v>802</v>
      </c>
      <c r="BF614" s="59">
        <v>5.5</v>
      </c>
      <c r="BG614" s="6" t="s">
        <v>604</v>
      </c>
    </row>
    <row r="615" spans="54:59">
      <c r="BB615" s="6" t="s">
        <v>865</v>
      </c>
      <c r="BC615" s="10" t="s">
        <v>23</v>
      </c>
      <c r="BD615" s="6" t="s">
        <v>842</v>
      </c>
      <c r="BE615" s="10" t="s">
        <v>802</v>
      </c>
      <c r="BF615" s="59">
        <v>6</v>
      </c>
      <c r="BG615" s="6" t="s">
        <v>607</v>
      </c>
    </row>
    <row r="616" spans="54:59">
      <c r="BB616" s="6" t="s">
        <v>866</v>
      </c>
      <c r="BC616" s="10" t="s">
        <v>23</v>
      </c>
      <c r="BD616" s="6" t="s">
        <v>842</v>
      </c>
      <c r="BE616" s="10" t="s">
        <v>802</v>
      </c>
      <c r="BF616" s="59">
        <v>6.5</v>
      </c>
      <c r="BG616" s="6" t="s">
        <v>607</v>
      </c>
    </row>
    <row r="617" spans="54:59">
      <c r="BB617" s="6" t="s">
        <v>867</v>
      </c>
      <c r="BC617" s="10" t="s">
        <v>23</v>
      </c>
      <c r="BD617" s="6" t="s">
        <v>842</v>
      </c>
      <c r="BE617" s="10" t="s">
        <v>802</v>
      </c>
      <c r="BF617" s="59">
        <v>7</v>
      </c>
      <c r="BG617" s="6" t="s">
        <v>189</v>
      </c>
    </row>
    <row r="618" spans="54:59">
      <c r="BB618" s="6" t="s">
        <v>868</v>
      </c>
      <c r="BC618" s="10" t="s">
        <v>23</v>
      </c>
      <c r="BD618" s="6" t="s">
        <v>842</v>
      </c>
      <c r="BE618" s="10" t="s">
        <v>802</v>
      </c>
      <c r="BF618" s="59">
        <v>7.5</v>
      </c>
      <c r="BG618" s="6" t="s">
        <v>189</v>
      </c>
    </row>
    <row r="619" spans="54:59">
      <c r="BB619" s="6" t="s">
        <v>869</v>
      </c>
      <c r="BC619" s="10" t="s">
        <v>23</v>
      </c>
      <c r="BD619" s="6" t="s">
        <v>842</v>
      </c>
      <c r="BE619" s="10" t="s">
        <v>802</v>
      </c>
      <c r="BF619" s="59">
        <v>8</v>
      </c>
      <c r="BG619" s="6" t="s">
        <v>190</v>
      </c>
    </row>
    <row r="620" spans="54:59">
      <c r="BB620" s="6" t="s">
        <v>870</v>
      </c>
      <c r="BC620" s="10" t="s">
        <v>23</v>
      </c>
      <c r="BD620" s="6" t="s">
        <v>842</v>
      </c>
      <c r="BE620" s="10" t="s">
        <v>802</v>
      </c>
      <c r="BF620" s="59">
        <v>8.5</v>
      </c>
      <c r="BG620" s="6" t="s">
        <v>190</v>
      </c>
    </row>
    <row r="621" spans="54:59">
      <c r="BB621" s="6" t="s">
        <v>871</v>
      </c>
      <c r="BC621" s="10" t="s">
        <v>23</v>
      </c>
      <c r="BD621" s="6" t="s">
        <v>842</v>
      </c>
      <c r="BE621" s="10" t="s">
        <v>802</v>
      </c>
      <c r="BF621" s="59">
        <v>9</v>
      </c>
      <c r="BG621" s="6" t="s">
        <v>191</v>
      </c>
    </row>
    <row r="622" spans="54:59">
      <c r="BB622" s="6" t="s">
        <v>872</v>
      </c>
      <c r="BC622" s="10" t="s">
        <v>23</v>
      </c>
      <c r="BD622" s="6" t="s">
        <v>842</v>
      </c>
      <c r="BE622" s="10" t="s">
        <v>802</v>
      </c>
      <c r="BF622" s="59">
        <v>9.5</v>
      </c>
      <c r="BG622" s="6" t="s">
        <v>191</v>
      </c>
    </row>
    <row r="623" spans="54:59">
      <c r="BB623" s="6" t="s">
        <v>873</v>
      </c>
      <c r="BC623" s="10" t="s">
        <v>23</v>
      </c>
      <c r="BD623" s="6" t="s">
        <v>842</v>
      </c>
      <c r="BE623" s="10" t="s">
        <v>802</v>
      </c>
      <c r="BF623" s="59">
        <v>10</v>
      </c>
      <c r="BG623" s="6" t="s">
        <v>192</v>
      </c>
    </row>
    <row r="624" spans="54:59">
      <c r="BB624" s="6" t="s">
        <v>874</v>
      </c>
      <c r="BC624" s="10" t="s">
        <v>23</v>
      </c>
      <c r="BD624" s="6" t="s">
        <v>842</v>
      </c>
      <c r="BE624" s="10" t="s">
        <v>802</v>
      </c>
      <c r="BF624" s="59">
        <v>10.5</v>
      </c>
      <c r="BG624" s="6" t="s">
        <v>192</v>
      </c>
    </row>
    <row r="625" spans="54:59">
      <c r="BB625" s="6" t="s">
        <v>875</v>
      </c>
      <c r="BC625" s="10" t="s">
        <v>23</v>
      </c>
      <c r="BD625" s="6" t="s">
        <v>842</v>
      </c>
      <c r="BE625" s="10" t="s">
        <v>802</v>
      </c>
      <c r="BF625" s="59">
        <v>11</v>
      </c>
      <c r="BG625" s="6" t="s">
        <v>193</v>
      </c>
    </row>
    <row r="626" spans="54:59">
      <c r="BB626" s="6" t="s">
        <v>876</v>
      </c>
      <c r="BC626" s="10" t="s">
        <v>23</v>
      </c>
      <c r="BD626" s="6" t="s">
        <v>842</v>
      </c>
      <c r="BE626" s="10" t="s">
        <v>802</v>
      </c>
      <c r="BF626" s="59">
        <v>11.5</v>
      </c>
      <c r="BG626" s="6" t="s">
        <v>193</v>
      </c>
    </row>
    <row r="627" spans="54:59">
      <c r="BB627" s="6" t="s">
        <v>877</v>
      </c>
      <c r="BC627" s="10" t="s">
        <v>23</v>
      </c>
      <c r="BD627" s="6" t="s">
        <v>842</v>
      </c>
      <c r="BE627" s="10" t="s">
        <v>802</v>
      </c>
      <c r="BF627" s="59">
        <v>12</v>
      </c>
      <c r="BG627" s="6" t="s">
        <v>620</v>
      </c>
    </row>
    <row r="628" spans="54:59">
      <c r="BB628" s="6" t="s">
        <v>878</v>
      </c>
      <c r="BC628" s="10" t="s">
        <v>23</v>
      </c>
      <c r="BD628" s="6" t="s">
        <v>842</v>
      </c>
      <c r="BE628" s="10" t="s">
        <v>802</v>
      </c>
      <c r="BF628" s="59">
        <v>12.5</v>
      </c>
      <c r="BG628" s="6" t="s">
        <v>620</v>
      </c>
    </row>
    <row r="629" spans="54:59">
      <c r="BB629" s="6" t="s">
        <v>879</v>
      </c>
      <c r="BC629" s="10" t="s">
        <v>23</v>
      </c>
      <c r="BD629" s="6" t="s">
        <v>842</v>
      </c>
      <c r="BE629" s="10" t="s">
        <v>802</v>
      </c>
      <c r="BF629" s="59">
        <v>13</v>
      </c>
      <c r="BG629" s="6" t="s">
        <v>623</v>
      </c>
    </row>
    <row r="630" spans="54:59">
      <c r="BB630" s="6" t="s">
        <v>880</v>
      </c>
      <c r="BC630" s="10" t="s">
        <v>4</v>
      </c>
      <c r="BD630" s="6" t="s">
        <v>842</v>
      </c>
      <c r="BE630" s="10" t="s">
        <v>822</v>
      </c>
      <c r="BF630" s="59">
        <v>4</v>
      </c>
      <c r="BG630" s="6" t="s">
        <v>601</v>
      </c>
    </row>
    <row r="631" spans="54:59">
      <c r="BB631" s="6" t="s">
        <v>881</v>
      </c>
      <c r="BC631" s="10" t="s">
        <v>4</v>
      </c>
      <c r="BD631" s="6" t="s">
        <v>842</v>
      </c>
      <c r="BE631" s="10" t="s">
        <v>822</v>
      </c>
      <c r="BF631" s="59">
        <v>4.5</v>
      </c>
      <c r="BG631" s="6" t="s">
        <v>601</v>
      </c>
    </row>
    <row r="632" spans="54:59">
      <c r="BB632" s="6" t="s">
        <v>882</v>
      </c>
      <c r="BC632" s="10" t="s">
        <v>4</v>
      </c>
      <c r="BD632" s="6" t="s">
        <v>842</v>
      </c>
      <c r="BE632" s="10" t="s">
        <v>822</v>
      </c>
      <c r="BF632" s="59">
        <v>5</v>
      </c>
      <c r="BG632" s="6" t="s">
        <v>604</v>
      </c>
    </row>
    <row r="633" spans="54:59">
      <c r="BB633" s="6" t="s">
        <v>883</v>
      </c>
      <c r="BC633" s="10" t="s">
        <v>4</v>
      </c>
      <c r="BD633" s="6" t="s">
        <v>842</v>
      </c>
      <c r="BE633" s="10" t="s">
        <v>822</v>
      </c>
      <c r="BF633" s="59">
        <v>5.5</v>
      </c>
      <c r="BG633" s="6" t="s">
        <v>604</v>
      </c>
    </row>
    <row r="634" spans="54:59">
      <c r="BB634" s="6" t="s">
        <v>884</v>
      </c>
      <c r="BC634" s="10" t="s">
        <v>4</v>
      </c>
      <c r="BD634" s="6" t="s">
        <v>842</v>
      </c>
      <c r="BE634" s="10" t="s">
        <v>822</v>
      </c>
      <c r="BF634" s="59">
        <v>6</v>
      </c>
      <c r="BG634" s="6" t="s">
        <v>607</v>
      </c>
    </row>
    <row r="635" spans="54:59">
      <c r="BB635" s="6" t="s">
        <v>885</v>
      </c>
      <c r="BC635" s="10" t="s">
        <v>4</v>
      </c>
      <c r="BD635" s="6" t="s">
        <v>842</v>
      </c>
      <c r="BE635" s="10" t="s">
        <v>822</v>
      </c>
      <c r="BF635" s="59">
        <v>6.5</v>
      </c>
      <c r="BG635" s="6" t="s">
        <v>607</v>
      </c>
    </row>
    <row r="636" spans="54:59">
      <c r="BB636" s="6" t="s">
        <v>886</v>
      </c>
      <c r="BC636" s="10" t="s">
        <v>4</v>
      </c>
      <c r="BD636" s="6" t="s">
        <v>842</v>
      </c>
      <c r="BE636" s="10" t="s">
        <v>822</v>
      </c>
      <c r="BF636" s="59">
        <v>7</v>
      </c>
      <c r="BG636" s="6" t="s">
        <v>189</v>
      </c>
    </row>
    <row r="637" spans="54:59">
      <c r="BB637" s="6" t="s">
        <v>887</v>
      </c>
      <c r="BC637" s="10" t="s">
        <v>4</v>
      </c>
      <c r="BD637" s="6" t="s">
        <v>842</v>
      </c>
      <c r="BE637" s="10" t="s">
        <v>822</v>
      </c>
      <c r="BF637" s="59">
        <v>7.5</v>
      </c>
      <c r="BG637" s="6" t="s">
        <v>189</v>
      </c>
    </row>
    <row r="638" spans="54:59">
      <c r="BB638" s="6" t="s">
        <v>888</v>
      </c>
      <c r="BC638" s="10" t="s">
        <v>4</v>
      </c>
      <c r="BD638" s="6" t="s">
        <v>842</v>
      </c>
      <c r="BE638" s="10" t="s">
        <v>822</v>
      </c>
      <c r="BF638" s="59">
        <v>8</v>
      </c>
      <c r="BG638" s="6" t="s">
        <v>190</v>
      </c>
    </row>
    <row r="639" spans="54:59">
      <c r="BB639" s="6" t="s">
        <v>889</v>
      </c>
      <c r="BC639" s="10" t="s">
        <v>4</v>
      </c>
      <c r="BD639" s="6" t="s">
        <v>842</v>
      </c>
      <c r="BE639" s="10" t="s">
        <v>822</v>
      </c>
      <c r="BF639" s="59">
        <v>8.5</v>
      </c>
      <c r="BG639" s="6" t="s">
        <v>190</v>
      </c>
    </row>
    <row r="640" spans="54:59">
      <c r="BB640" s="6" t="s">
        <v>890</v>
      </c>
      <c r="BC640" s="10" t="s">
        <v>4</v>
      </c>
      <c r="BD640" s="6" t="s">
        <v>842</v>
      </c>
      <c r="BE640" s="10" t="s">
        <v>822</v>
      </c>
      <c r="BF640" s="59">
        <v>9</v>
      </c>
      <c r="BG640" s="6" t="s">
        <v>191</v>
      </c>
    </row>
    <row r="641" spans="54:59">
      <c r="BB641" s="6" t="s">
        <v>891</v>
      </c>
      <c r="BC641" s="10" t="s">
        <v>4</v>
      </c>
      <c r="BD641" s="6" t="s">
        <v>842</v>
      </c>
      <c r="BE641" s="10" t="s">
        <v>822</v>
      </c>
      <c r="BF641" s="59">
        <v>9.5</v>
      </c>
      <c r="BG641" s="6" t="s">
        <v>191</v>
      </c>
    </row>
    <row r="642" spans="54:59">
      <c r="BB642" s="6" t="s">
        <v>892</v>
      </c>
      <c r="BC642" s="10" t="s">
        <v>4</v>
      </c>
      <c r="BD642" s="6" t="s">
        <v>842</v>
      </c>
      <c r="BE642" s="10" t="s">
        <v>822</v>
      </c>
      <c r="BF642" s="59">
        <v>10</v>
      </c>
      <c r="BG642" s="6" t="s">
        <v>192</v>
      </c>
    </row>
    <row r="643" spans="54:59">
      <c r="BB643" s="6" t="s">
        <v>893</v>
      </c>
      <c r="BC643" s="10" t="s">
        <v>4</v>
      </c>
      <c r="BD643" s="6" t="s">
        <v>842</v>
      </c>
      <c r="BE643" s="10" t="s">
        <v>822</v>
      </c>
      <c r="BF643" s="59">
        <v>10.5</v>
      </c>
      <c r="BG643" s="6" t="s">
        <v>192</v>
      </c>
    </row>
    <row r="644" spans="54:59">
      <c r="BB644" s="6" t="s">
        <v>894</v>
      </c>
      <c r="BC644" s="10" t="s">
        <v>4</v>
      </c>
      <c r="BD644" s="6" t="s">
        <v>842</v>
      </c>
      <c r="BE644" s="10" t="s">
        <v>822</v>
      </c>
      <c r="BF644" s="59">
        <v>11</v>
      </c>
      <c r="BG644" s="6" t="s">
        <v>193</v>
      </c>
    </row>
    <row r="645" spans="54:59">
      <c r="BB645" s="6" t="s">
        <v>895</v>
      </c>
      <c r="BC645" s="10" t="s">
        <v>4</v>
      </c>
      <c r="BD645" s="6" t="s">
        <v>842</v>
      </c>
      <c r="BE645" s="10" t="s">
        <v>822</v>
      </c>
      <c r="BF645" s="59">
        <v>11.5</v>
      </c>
      <c r="BG645" s="6" t="s">
        <v>193</v>
      </c>
    </row>
    <row r="646" spans="54:59">
      <c r="BB646" s="6" t="s">
        <v>896</v>
      </c>
      <c r="BC646" s="10" t="s">
        <v>4</v>
      </c>
      <c r="BD646" s="6" t="s">
        <v>842</v>
      </c>
      <c r="BE646" s="10" t="s">
        <v>822</v>
      </c>
      <c r="BF646" s="59">
        <v>12</v>
      </c>
      <c r="BG646" s="6" t="s">
        <v>620</v>
      </c>
    </row>
    <row r="647" spans="54:59">
      <c r="BB647" s="6" t="s">
        <v>897</v>
      </c>
      <c r="BC647" s="10" t="s">
        <v>4</v>
      </c>
      <c r="BD647" s="6" t="s">
        <v>842</v>
      </c>
      <c r="BE647" s="10" t="s">
        <v>822</v>
      </c>
      <c r="BF647" s="59">
        <v>12.5</v>
      </c>
      <c r="BG647" s="6" t="s">
        <v>620</v>
      </c>
    </row>
    <row r="648" spans="54:59">
      <c r="BB648" s="6" t="s">
        <v>898</v>
      </c>
      <c r="BC648" s="10" t="s">
        <v>4</v>
      </c>
      <c r="BD648" s="6" t="s">
        <v>842</v>
      </c>
      <c r="BE648" s="10" t="s">
        <v>822</v>
      </c>
      <c r="BF648" s="59">
        <v>13</v>
      </c>
      <c r="BG648" s="6" t="s">
        <v>623</v>
      </c>
    </row>
    <row r="649" spans="54:59">
      <c r="BB649" s="6" t="s">
        <v>899</v>
      </c>
      <c r="BC649" s="10" t="s">
        <v>131</v>
      </c>
      <c r="BD649" s="6" t="s">
        <v>900</v>
      </c>
      <c r="BE649" s="10" t="s">
        <v>901</v>
      </c>
      <c r="BF649" s="59">
        <v>4</v>
      </c>
      <c r="BG649" s="6" t="s">
        <v>296</v>
      </c>
    </row>
    <row r="650" spans="54:59">
      <c r="BB650" s="6" t="s">
        <v>902</v>
      </c>
      <c r="BC650" s="10" t="s">
        <v>131</v>
      </c>
      <c r="BD650" s="6" t="s">
        <v>900</v>
      </c>
      <c r="BE650" s="10" t="s">
        <v>901</v>
      </c>
      <c r="BF650" s="59">
        <v>4.5</v>
      </c>
      <c r="BG650" s="6" t="s">
        <v>296</v>
      </c>
    </row>
    <row r="651" spans="54:59">
      <c r="BB651" s="6" t="s">
        <v>903</v>
      </c>
      <c r="BC651" s="10" t="s">
        <v>131</v>
      </c>
      <c r="BD651" s="6" t="s">
        <v>900</v>
      </c>
      <c r="BE651" s="10" t="s">
        <v>901</v>
      </c>
      <c r="BF651" s="59">
        <v>5</v>
      </c>
      <c r="BG651" s="6" t="s">
        <v>299</v>
      </c>
    </row>
    <row r="652" spans="54:59">
      <c r="BB652" s="6" t="s">
        <v>904</v>
      </c>
      <c r="BC652" s="10" t="s">
        <v>131</v>
      </c>
      <c r="BD652" s="6" t="s">
        <v>900</v>
      </c>
      <c r="BE652" s="10" t="s">
        <v>901</v>
      </c>
      <c r="BF652" s="59">
        <v>5.5</v>
      </c>
      <c r="BG652" s="6" t="s">
        <v>299</v>
      </c>
    </row>
    <row r="653" spans="54:59">
      <c r="BB653" s="6" t="s">
        <v>905</v>
      </c>
      <c r="BC653" s="10" t="s">
        <v>131</v>
      </c>
      <c r="BD653" s="6" t="s">
        <v>900</v>
      </c>
      <c r="BE653" s="10" t="s">
        <v>901</v>
      </c>
      <c r="BF653" s="59">
        <v>6</v>
      </c>
      <c r="BG653" s="6" t="s">
        <v>302</v>
      </c>
    </row>
    <row r="654" spans="54:59">
      <c r="BB654" s="6" t="s">
        <v>906</v>
      </c>
      <c r="BC654" s="10" t="s">
        <v>131</v>
      </c>
      <c r="BD654" s="6" t="s">
        <v>900</v>
      </c>
      <c r="BE654" s="10" t="s">
        <v>901</v>
      </c>
      <c r="BF654" s="59">
        <v>6.5</v>
      </c>
      <c r="BG654" s="6" t="s">
        <v>302</v>
      </c>
    </row>
    <row r="655" spans="54:59">
      <c r="BB655" s="6" t="s">
        <v>907</v>
      </c>
      <c r="BC655" s="10" t="s">
        <v>131</v>
      </c>
      <c r="BD655" s="6" t="s">
        <v>900</v>
      </c>
      <c r="BE655" s="10" t="s">
        <v>901</v>
      </c>
      <c r="BF655" s="59">
        <v>7</v>
      </c>
      <c r="BG655" s="6" t="s">
        <v>305</v>
      </c>
    </row>
    <row r="656" spans="54:59">
      <c r="BB656" s="6" t="s">
        <v>908</v>
      </c>
      <c r="BC656" s="10" t="s">
        <v>131</v>
      </c>
      <c r="BD656" s="6" t="s">
        <v>900</v>
      </c>
      <c r="BE656" s="10" t="s">
        <v>901</v>
      </c>
      <c r="BF656" s="59">
        <v>7.5</v>
      </c>
      <c r="BG656" s="6" t="s">
        <v>305</v>
      </c>
    </row>
    <row r="657" spans="54:59">
      <c r="BB657" s="6" t="s">
        <v>909</v>
      </c>
      <c r="BC657" s="10" t="s">
        <v>131</v>
      </c>
      <c r="BD657" s="6" t="s">
        <v>900</v>
      </c>
      <c r="BE657" s="10" t="s">
        <v>901</v>
      </c>
      <c r="BF657" s="59">
        <v>8</v>
      </c>
      <c r="BG657" s="6" t="s">
        <v>184</v>
      </c>
    </row>
    <row r="658" spans="54:59">
      <c r="BB658" s="6" t="s">
        <v>910</v>
      </c>
      <c r="BC658" s="10" t="s">
        <v>131</v>
      </c>
      <c r="BD658" s="6" t="s">
        <v>900</v>
      </c>
      <c r="BE658" s="10" t="s">
        <v>901</v>
      </c>
      <c r="BF658" s="59">
        <v>8.5</v>
      </c>
      <c r="BG658" s="6" t="s">
        <v>184</v>
      </c>
    </row>
    <row r="659" spans="54:59">
      <c r="BB659" s="6" t="s">
        <v>911</v>
      </c>
      <c r="BC659" s="10" t="s">
        <v>131</v>
      </c>
      <c r="BD659" s="6" t="s">
        <v>900</v>
      </c>
      <c r="BE659" s="10" t="s">
        <v>901</v>
      </c>
      <c r="BF659" s="59">
        <v>9</v>
      </c>
      <c r="BG659" s="6" t="s">
        <v>185</v>
      </c>
    </row>
    <row r="660" spans="54:59">
      <c r="BB660" s="6" t="s">
        <v>912</v>
      </c>
      <c r="BC660" s="10" t="s">
        <v>131</v>
      </c>
      <c r="BD660" s="6" t="s">
        <v>900</v>
      </c>
      <c r="BE660" s="10" t="s">
        <v>901</v>
      </c>
      <c r="BF660" s="59">
        <v>9.5</v>
      </c>
      <c r="BG660" s="6" t="s">
        <v>185</v>
      </c>
    </row>
    <row r="661" spans="54:59">
      <c r="BB661" s="6" t="s">
        <v>913</v>
      </c>
      <c r="BC661" s="10" t="s">
        <v>131</v>
      </c>
      <c r="BD661" s="6" t="s">
        <v>900</v>
      </c>
      <c r="BE661" s="10" t="s">
        <v>901</v>
      </c>
      <c r="BF661" s="59">
        <v>10</v>
      </c>
      <c r="BG661" s="6" t="s">
        <v>309</v>
      </c>
    </row>
    <row r="662" spans="54:59">
      <c r="BB662" s="6" t="s">
        <v>914</v>
      </c>
      <c r="BC662" s="10" t="s">
        <v>131</v>
      </c>
      <c r="BD662" s="6" t="s">
        <v>900</v>
      </c>
      <c r="BE662" s="10" t="s">
        <v>901</v>
      </c>
      <c r="BF662" s="59">
        <v>10.5</v>
      </c>
      <c r="BG662" s="6" t="s">
        <v>309</v>
      </c>
    </row>
    <row r="663" spans="54:59">
      <c r="BB663" s="6" t="s">
        <v>915</v>
      </c>
      <c r="BC663" s="10" t="s">
        <v>131</v>
      </c>
      <c r="BD663" s="6" t="s">
        <v>900</v>
      </c>
      <c r="BE663" s="10" t="s">
        <v>901</v>
      </c>
      <c r="BF663" s="59">
        <v>11</v>
      </c>
      <c r="BG663" s="6" t="s">
        <v>312</v>
      </c>
    </row>
    <row r="664" spans="54:59">
      <c r="BB664" s="6" t="s">
        <v>916</v>
      </c>
      <c r="BC664" s="10" t="s">
        <v>131</v>
      </c>
      <c r="BD664" s="6" t="s">
        <v>900</v>
      </c>
      <c r="BE664" s="10" t="s">
        <v>901</v>
      </c>
      <c r="BF664" s="59">
        <v>11.5</v>
      </c>
      <c r="BG664" s="6" t="s">
        <v>312</v>
      </c>
    </row>
    <row r="665" spans="54:59">
      <c r="BB665" s="6" t="s">
        <v>917</v>
      </c>
      <c r="BC665" s="10" t="s">
        <v>131</v>
      </c>
      <c r="BD665" s="6" t="s">
        <v>900</v>
      </c>
      <c r="BE665" s="10" t="s">
        <v>901</v>
      </c>
      <c r="BF665" s="59">
        <v>12</v>
      </c>
      <c r="BG665" s="6" t="s">
        <v>315</v>
      </c>
    </row>
    <row r="666" spans="54:59">
      <c r="BB666" s="6" t="s">
        <v>918</v>
      </c>
      <c r="BC666" s="10" t="s">
        <v>131</v>
      </c>
      <c r="BD666" s="6" t="s">
        <v>900</v>
      </c>
      <c r="BE666" s="10" t="s">
        <v>901</v>
      </c>
      <c r="BF666" s="59">
        <v>12.5</v>
      </c>
      <c r="BG666" s="6" t="s">
        <v>315</v>
      </c>
    </row>
    <row r="667" spans="54:59">
      <c r="BB667" s="6" t="s">
        <v>919</v>
      </c>
      <c r="BC667" s="10" t="s">
        <v>131</v>
      </c>
      <c r="BD667" s="6" t="s">
        <v>900</v>
      </c>
      <c r="BE667" s="10" t="s">
        <v>901</v>
      </c>
      <c r="BF667" s="59">
        <v>13</v>
      </c>
      <c r="BG667" s="6" t="s">
        <v>318</v>
      </c>
    </row>
    <row r="668" spans="54:59">
      <c r="BB668" s="6" t="s">
        <v>920</v>
      </c>
      <c r="BC668" s="10" t="s">
        <v>921</v>
      </c>
      <c r="BD668" s="6" t="s">
        <v>782</v>
      </c>
      <c r="BE668" s="10" t="s">
        <v>158</v>
      </c>
      <c r="BF668" s="59">
        <v>4</v>
      </c>
      <c r="BG668" s="6" t="s">
        <v>601</v>
      </c>
    </row>
    <row r="669" spans="54:59">
      <c r="BB669" s="6" t="s">
        <v>922</v>
      </c>
      <c r="BC669" s="10" t="s">
        <v>921</v>
      </c>
      <c r="BD669" s="6" t="s">
        <v>782</v>
      </c>
      <c r="BE669" s="10" t="s">
        <v>158</v>
      </c>
      <c r="BF669" s="59">
        <v>4.5</v>
      </c>
      <c r="BG669" s="6" t="s">
        <v>601</v>
      </c>
    </row>
    <row r="670" spans="54:59">
      <c r="BB670" s="6" t="s">
        <v>923</v>
      </c>
      <c r="BC670" s="10" t="s">
        <v>921</v>
      </c>
      <c r="BD670" s="6" t="s">
        <v>782</v>
      </c>
      <c r="BE670" s="10" t="s">
        <v>158</v>
      </c>
      <c r="BF670" s="59">
        <v>5</v>
      </c>
      <c r="BG670" s="6" t="s">
        <v>604</v>
      </c>
    </row>
    <row r="671" spans="54:59">
      <c r="BB671" s="6" t="s">
        <v>924</v>
      </c>
      <c r="BC671" s="10" t="s">
        <v>921</v>
      </c>
      <c r="BD671" s="6" t="s">
        <v>782</v>
      </c>
      <c r="BE671" s="10" t="s">
        <v>158</v>
      </c>
      <c r="BF671" s="59">
        <v>5.5</v>
      </c>
      <c r="BG671" s="6" t="s">
        <v>604</v>
      </c>
    </row>
    <row r="672" spans="54:59">
      <c r="BB672" s="6" t="s">
        <v>925</v>
      </c>
      <c r="BC672" s="10" t="s">
        <v>921</v>
      </c>
      <c r="BD672" s="6" t="s">
        <v>782</v>
      </c>
      <c r="BE672" s="10" t="s">
        <v>158</v>
      </c>
      <c r="BF672" s="59">
        <v>6</v>
      </c>
      <c r="BG672" s="6" t="s">
        <v>607</v>
      </c>
    </row>
    <row r="673" spans="54:59">
      <c r="BB673" s="6" t="s">
        <v>926</v>
      </c>
      <c r="BC673" s="10" t="s">
        <v>921</v>
      </c>
      <c r="BD673" s="6" t="s">
        <v>782</v>
      </c>
      <c r="BE673" s="10" t="s">
        <v>158</v>
      </c>
      <c r="BF673" s="59">
        <v>6.5</v>
      </c>
      <c r="BG673" s="6" t="s">
        <v>607</v>
      </c>
    </row>
    <row r="674" spans="54:59">
      <c r="BB674" s="6" t="s">
        <v>927</v>
      </c>
      <c r="BC674" s="10" t="s">
        <v>921</v>
      </c>
      <c r="BD674" s="6" t="s">
        <v>782</v>
      </c>
      <c r="BE674" s="10" t="s">
        <v>158</v>
      </c>
      <c r="BF674" s="59">
        <v>7</v>
      </c>
      <c r="BG674" s="6" t="s">
        <v>189</v>
      </c>
    </row>
    <row r="675" spans="54:59">
      <c r="BB675" s="6" t="s">
        <v>928</v>
      </c>
      <c r="BC675" s="10" t="s">
        <v>921</v>
      </c>
      <c r="BD675" s="6" t="s">
        <v>782</v>
      </c>
      <c r="BE675" s="10" t="s">
        <v>158</v>
      </c>
      <c r="BF675" s="59">
        <v>7.5</v>
      </c>
      <c r="BG675" s="6" t="s">
        <v>189</v>
      </c>
    </row>
    <row r="676" spans="54:59">
      <c r="BB676" s="6" t="s">
        <v>929</v>
      </c>
      <c r="BC676" s="10" t="s">
        <v>921</v>
      </c>
      <c r="BD676" s="6" t="s">
        <v>782</v>
      </c>
      <c r="BE676" s="10" t="s">
        <v>158</v>
      </c>
      <c r="BF676" s="59">
        <v>8</v>
      </c>
      <c r="BG676" s="6" t="s">
        <v>190</v>
      </c>
    </row>
    <row r="677" spans="54:59">
      <c r="BB677" s="6" t="s">
        <v>930</v>
      </c>
      <c r="BC677" s="10" t="s">
        <v>921</v>
      </c>
      <c r="BD677" s="6" t="s">
        <v>782</v>
      </c>
      <c r="BE677" s="10" t="s">
        <v>158</v>
      </c>
      <c r="BF677" s="59">
        <v>8.5</v>
      </c>
      <c r="BG677" s="6" t="s">
        <v>190</v>
      </c>
    </row>
    <row r="678" spans="54:59">
      <c r="BB678" s="6" t="s">
        <v>931</v>
      </c>
      <c r="BC678" s="10" t="s">
        <v>921</v>
      </c>
      <c r="BD678" s="6" t="s">
        <v>782</v>
      </c>
      <c r="BE678" s="10" t="s">
        <v>158</v>
      </c>
      <c r="BF678" s="59">
        <v>9</v>
      </c>
      <c r="BG678" s="6" t="s">
        <v>191</v>
      </c>
    </row>
    <row r="679" spans="54:59">
      <c r="BB679" s="6" t="s">
        <v>932</v>
      </c>
      <c r="BC679" s="10" t="s">
        <v>921</v>
      </c>
      <c r="BD679" s="6" t="s">
        <v>782</v>
      </c>
      <c r="BE679" s="10" t="s">
        <v>158</v>
      </c>
      <c r="BF679" s="59">
        <v>9.5</v>
      </c>
      <c r="BG679" s="6" t="s">
        <v>191</v>
      </c>
    </row>
    <row r="680" spans="54:59">
      <c r="BB680" s="6" t="s">
        <v>933</v>
      </c>
      <c r="BC680" s="10" t="s">
        <v>921</v>
      </c>
      <c r="BD680" s="6" t="s">
        <v>782</v>
      </c>
      <c r="BE680" s="10" t="s">
        <v>158</v>
      </c>
      <c r="BF680" s="59">
        <v>10</v>
      </c>
      <c r="BG680" s="6" t="s">
        <v>192</v>
      </c>
    </row>
    <row r="681" spans="54:59">
      <c r="BB681" s="6" t="s">
        <v>934</v>
      </c>
      <c r="BC681" s="10" t="s">
        <v>921</v>
      </c>
      <c r="BD681" s="6" t="s">
        <v>782</v>
      </c>
      <c r="BE681" s="10" t="s">
        <v>158</v>
      </c>
      <c r="BF681" s="59">
        <v>10.5</v>
      </c>
      <c r="BG681" s="6" t="s">
        <v>192</v>
      </c>
    </row>
    <row r="682" spans="54:59">
      <c r="BB682" s="6" t="s">
        <v>935</v>
      </c>
      <c r="BC682" s="10" t="s">
        <v>921</v>
      </c>
      <c r="BD682" s="6" t="s">
        <v>782</v>
      </c>
      <c r="BE682" s="10" t="s">
        <v>158</v>
      </c>
      <c r="BF682" s="59">
        <v>11</v>
      </c>
      <c r="BG682" s="6" t="s">
        <v>193</v>
      </c>
    </row>
    <row r="683" spans="54:59">
      <c r="BB683" s="6" t="s">
        <v>936</v>
      </c>
      <c r="BC683" s="10" t="s">
        <v>921</v>
      </c>
      <c r="BD683" s="6" t="s">
        <v>782</v>
      </c>
      <c r="BE683" s="10" t="s">
        <v>158</v>
      </c>
      <c r="BF683" s="59">
        <v>11.5</v>
      </c>
      <c r="BG683" s="6" t="s">
        <v>193</v>
      </c>
    </row>
    <row r="684" spans="54:59">
      <c r="BB684" s="6" t="s">
        <v>937</v>
      </c>
      <c r="BC684" s="10" t="s">
        <v>921</v>
      </c>
      <c r="BD684" s="6" t="s">
        <v>782</v>
      </c>
      <c r="BE684" s="10" t="s">
        <v>158</v>
      </c>
      <c r="BF684" s="59">
        <v>12</v>
      </c>
      <c r="BG684" s="6" t="s">
        <v>620</v>
      </c>
    </row>
    <row r="685" spans="54:59">
      <c r="BB685" s="6" t="s">
        <v>938</v>
      </c>
      <c r="BC685" s="10" t="s">
        <v>921</v>
      </c>
      <c r="BD685" s="6" t="s">
        <v>782</v>
      </c>
      <c r="BE685" s="10" t="s">
        <v>158</v>
      </c>
      <c r="BF685" s="59">
        <v>12.5</v>
      </c>
      <c r="BG685" s="6" t="s">
        <v>620</v>
      </c>
    </row>
    <row r="686" spans="54:59">
      <c r="BB686" s="6" t="s">
        <v>939</v>
      </c>
      <c r="BC686" s="10" t="s">
        <v>921</v>
      </c>
      <c r="BD686" s="6" t="s">
        <v>782</v>
      </c>
      <c r="BE686" s="10" t="s">
        <v>158</v>
      </c>
      <c r="BF686" s="59">
        <v>13</v>
      </c>
      <c r="BG686" s="6" t="s">
        <v>623</v>
      </c>
    </row>
    <row r="687" spans="54:59">
      <c r="BB687" s="6" t="s">
        <v>940</v>
      </c>
      <c r="BC687" s="10" t="s">
        <v>5</v>
      </c>
      <c r="BD687" s="6" t="s">
        <v>842</v>
      </c>
      <c r="BE687" s="10" t="s">
        <v>158</v>
      </c>
      <c r="BF687" s="59">
        <v>4</v>
      </c>
      <c r="BG687" s="6" t="s">
        <v>601</v>
      </c>
    </row>
    <row r="688" spans="54:59">
      <c r="BB688" s="6" t="s">
        <v>941</v>
      </c>
      <c r="BC688" s="10" t="s">
        <v>5</v>
      </c>
      <c r="BD688" s="6" t="s">
        <v>842</v>
      </c>
      <c r="BE688" s="10" t="s">
        <v>158</v>
      </c>
      <c r="BF688" s="59">
        <v>4.5</v>
      </c>
      <c r="BG688" s="6" t="s">
        <v>601</v>
      </c>
    </row>
    <row r="689" spans="54:59">
      <c r="BB689" s="6" t="s">
        <v>942</v>
      </c>
      <c r="BC689" s="10" t="s">
        <v>5</v>
      </c>
      <c r="BD689" s="6" t="s">
        <v>842</v>
      </c>
      <c r="BE689" s="10" t="s">
        <v>158</v>
      </c>
      <c r="BF689" s="59">
        <v>5</v>
      </c>
      <c r="BG689" s="6" t="s">
        <v>604</v>
      </c>
    </row>
    <row r="690" spans="54:59">
      <c r="BB690" s="6" t="s">
        <v>943</v>
      </c>
      <c r="BC690" s="10" t="s">
        <v>5</v>
      </c>
      <c r="BD690" s="6" t="s">
        <v>842</v>
      </c>
      <c r="BE690" s="10" t="s">
        <v>158</v>
      </c>
      <c r="BF690" s="59">
        <v>5.5</v>
      </c>
      <c r="BG690" s="6" t="s">
        <v>604</v>
      </c>
    </row>
    <row r="691" spans="54:59">
      <c r="BB691" s="6" t="s">
        <v>944</v>
      </c>
      <c r="BC691" s="10" t="s">
        <v>5</v>
      </c>
      <c r="BD691" s="6" t="s">
        <v>842</v>
      </c>
      <c r="BE691" s="10" t="s">
        <v>158</v>
      </c>
      <c r="BF691" s="59">
        <v>6</v>
      </c>
      <c r="BG691" s="6" t="s">
        <v>607</v>
      </c>
    </row>
    <row r="692" spans="54:59">
      <c r="BB692" s="6" t="s">
        <v>945</v>
      </c>
      <c r="BC692" s="10" t="s">
        <v>5</v>
      </c>
      <c r="BD692" s="6" t="s">
        <v>842</v>
      </c>
      <c r="BE692" s="10" t="s">
        <v>158</v>
      </c>
      <c r="BF692" s="59">
        <v>6.5</v>
      </c>
      <c r="BG692" s="6" t="s">
        <v>607</v>
      </c>
    </row>
    <row r="693" spans="54:59">
      <c r="BB693" s="6" t="s">
        <v>946</v>
      </c>
      <c r="BC693" s="10" t="s">
        <v>5</v>
      </c>
      <c r="BD693" s="6" t="s">
        <v>842</v>
      </c>
      <c r="BE693" s="10" t="s">
        <v>158</v>
      </c>
      <c r="BF693" s="59">
        <v>7</v>
      </c>
      <c r="BG693" s="6" t="s">
        <v>189</v>
      </c>
    </row>
    <row r="694" spans="54:59">
      <c r="BB694" s="6" t="s">
        <v>947</v>
      </c>
      <c r="BC694" s="10" t="s">
        <v>5</v>
      </c>
      <c r="BD694" s="6" t="s">
        <v>842</v>
      </c>
      <c r="BE694" s="10" t="s">
        <v>158</v>
      </c>
      <c r="BF694" s="59">
        <v>7.5</v>
      </c>
      <c r="BG694" s="6" t="s">
        <v>189</v>
      </c>
    </row>
    <row r="695" spans="54:59">
      <c r="BB695" s="6" t="s">
        <v>948</v>
      </c>
      <c r="BC695" s="10" t="s">
        <v>5</v>
      </c>
      <c r="BD695" s="6" t="s">
        <v>842</v>
      </c>
      <c r="BE695" s="10" t="s">
        <v>158</v>
      </c>
      <c r="BF695" s="59">
        <v>8</v>
      </c>
      <c r="BG695" s="6" t="s">
        <v>190</v>
      </c>
    </row>
    <row r="696" spans="54:59">
      <c r="BB696" s="6" t="s">
        <v>949</v>
      </c>
      <c r="BC696" s="10" t="s">
        <v>5</v>
      </c>
      <c r="BD696" s="6" t="s">
        <v>842</v>
      </c>
      <c r="BE696" s="10" t="s">
        <v>158</v>
      </c>
      <c r="BF696" s="59">
        <v>8.5</v>
      </c>
      <c r="BG696" s="6" t="s">
        <v>190</v>
      </c>
    </row>
    <row r="697" spans="54:59">
      <c r="BB697" s="6" t="s">
        <v>950</v>
      </c>
      <c r="BC697" s="10" t="s">
        <v>5</v>
      </c>
      <c r="BD697" s="6" t="s">
        <v>842</v>
      </c>
      <c r="BE697" s="10" t="s">
        <v>158</v>
      </c>
      <c r="BF697" s="59">
        <v>9</v>
      </c>
      <c r="BG697" s="6" t="s">
        <v>191</v>
      </c>
    </row>
    <row r="698" spans="54:59">
      <c r="BB698" s="6" t="s">
        <v>181</v>
      </c>
      <c r="BC698" s="10" t="s">
        <v>5</v>
      </c>
      <c r="BD698" s="6" t="s">
        <v>842</v>
      </c>
      <c r="BE698" s="10" t="s">
        <v>158</v>
      </c>
      <c r="BF698" s="59">
        <v>9.5</v>
      </c>
      <c r="BG698" s="6" t="s">
        <v>191</v>
      </c>
    </row>
    <row r="699" spans="54:59">
      <c r="BB699" s="6" t="s">
        <v>951</v>
      </c>
      <c r="BC699" s="10" t="s">
        <v>5</v>
      </c>
      <c r="BD699" s="6" t="s">
        <v>842</v>
      </c>
      <c r="BE699" s="10" t="s">
        <v>158</v>
      </c>
      <c r="BF699" s="59">
        <v>10</v>
      </c>
      <c r="BG699" s="6" t="s">
        <v>192</v>
      </c>
    </row>
    <row r="700" spans="54:59">
      <c r="BB700" s="6" t="s">
        <v>952</v>
      </c>
      <c r="BC700" s="10" t="s">
        <v>5</v>
      </c>
      <c r="BD700" s="6" t="s">
        <v>842</v>
      </c>
      <c r="BE700" s="10" t="s">
        <v>158</v>
      </c>
      <c r="BF700" s="59">
        <v>10.5</v>
      </c>
      <c r="BG700" s="6" t="s">
        <v>192</v>
      </c>
    </row>
    <row r="701" spans="54:59">
      <c r="BB701" s="6" t="s">
        <v>182</v>
      </c>
      <c r="BC701" s="10" t="s">
        <v>5</v>
      </c>
      <c r="BD701" s="6" t="s">
        <v>842</v>
      </c>
      <c r="BE701" s="10" t="s">
        <v>158</v>
      </c>
      <c r="BF701" s="59">
        <v>11</v>
      </c>
      <c r="BG701" s="6" t="s">
        <v>193</v>
      </c>
    </row>
    <row r="702" spans="54:59">
      <c r="BB702" s="6" t="s">
        <v>953</v>
      </c>
      <c r="BC702" s="10" t="s">
        <v>5</v>
      </c>
      <c r="BD702" s="6" t="s">
        <v>842</v>
      </c>
      <c r="BE702" s="10" t="s">
        <v>158</v>
      </c>
      <c r="BF702" s="59">
        <v>11.5</v>
      </c>
      <c r="BG702" s="6" t="s">
        <v>193</v>
      </c>
    </row>
    <row r="703" spans="54:59">
      <c r="BB703" s="6" t="s">
        <v>954</v>
      </c>
      <c r="BC703" s="10" t="s">
        <v>5</v>
      </c>
      <c r="BD703" s="6" t="s">
        <v>842</v>
      </c>
      <c r="BE703" s="10" t="s">
        <v>158</v>
      </c>
      <c r="BF703" s="59">
        <v>12</v>
      </c>
      <c r="BG703" s="6" t="s">
        <v>620</v>
      </c>
    </row>
    <row r="704" spans="54:59">
      <c r="BB704" s="6" t="s">
        <v>955</v>
      </c>
      <c r="BC704" s="10" t="s">
        <v>5</v>
      </c>
      <c r="BD704" s="6" t="s">
        <v>842</v>
      </c>
      <c r="BE704" s="10" t="s">
        <v>158</v>
      </c>
      <c r="BF704" s="59">
        <v>12.5</v>
      </c>
      <c r="BG704" s="6" t="s">
        <v>620</v>
      </c>
    </row>
    <row r="705" spans="54:59">
      <c r="BB705" s="6" t="s">
        <v>956</v>
      </c>
      <c r="BC705" s="10" t="s">
        <v>5</v>
      </c>
      <c r="BD705" s="6" t="s">
        <v>842</v>
      </c>
      <c r="BE705" s="10" t="s">
        <v>158</v>
      </c>
      <c r="BF705" s="59">
        <v>13</v>
      </c>
      <c r="BG705" s="6" t="s">
        <v>623</v>
      </c>
    </row>
    <row r="706" spans="54:59">
      <c r="BB706" s="6" t="s">
        <v>957</v>
      </c>
      <c r="BC706" s="10" t="s">
        <v>11</v>
      </c>
      <c r="BD706" s="6" t="s">
        <v>461</v>
      </c>
      <c r="BE706" s="10" t="s">
        <v>158</v>
      </c>
      <c r="BF706" s="59">
        <v>4</v>
      </c>
      <c r="BG706" s="6" t="s">
        <v>296</v>
      </c>
    </row>
    <row r="707" spans="54:59">
      <c r="BB707" s="6" t="s">
        <v>958</v>
      </c>
      <c r="BC707" s="10" t="s">
        <v>11</v>
      </c>
      <c r="BD707" s="6" t="s">
        <v>461</v>
      </c>
      <c r="BE707" s="10" t="s">
        <v>158</v>
      </c>
      <c r="BF707" s="59">
        <v>4.5</v>
      </c>
      <c r="BG707" s="6" t="s">
        <v>296</v>
      </c>
    </row>
    <row r="708" spans="54:59">
      <c r="BB708" s="6" t="s">
        <v>959</v>
      </c>
      <c r="BC708" s="10" t="s">
        <v>11</v>
      </c>
      <c r="BD708" s="6" t="s">
        <v>461</v>
      </c>
      <c r="BE708" s="10" t="s">
        <v>158</v>
      </c>
      <c r="BF708" s="59">
        <v>5</v>
      </c>
      <c r="BG708" s="6" t="s">
        <v>299</v>
      </c>
    </row>
    <row r="709" spans="54:59">
      <c r="BB709" s="6" t="s">
        <v>960</v>
      </c>
      <c r="BC709" s="10" t="s">
        <v>11</v>
      </c>
      <c r="BD709" s="6" t="s">
        <v>461</v>
      </c>
      <c r="BE709" s="10" t="s">
        <v>158</v>
      </c>
      <c r="BF709" s="59">
        <v>5.5</v>
      </c>
      <c r="BG709" s="6" t="s">
        <v>299</v>
      </c>
    </row>
    <row r="710" spans="54:59">
      <c r="BB710" s="6" t="s">
        <v>961</v>
      </c>
      <c r="BC710" s="10" t="s">
        <v>11</v>
      </c>
      <c r="BD710" s="6" t="s">
        <v>461</v>
      </c>
      <c r="BE710" s="10" t="s">
        <v>158</v>
      </c>
      <c r="BF710" s="59">
        <v>6</v>
      </c>
      <c r="BG710" s="6" t="s">
        <v>302</v>
      </c>
    </row>
    <row r="711" spans="54:59">
      <c r="BB711" s="6" t="s">
        <v>962</v>
      </c>
      <c r="BC711" s="10" t="s">
        <v>11</v>
      </c>
      <c r="BD711" s="6" t="s">
        <v>461</v>
      </c>
      <c r="BE711" s="10" t="s">
        <v>158</v>
      </c>
      <c r="BF711" s="59">
        <v>6.5</v>
      </c>
      <c r="BG711" s="6" t="s">
        <v>302</v>
      </c>
    </row>
    <row r="712" spans="54:59">
      <c r="BB712" s="6" t="s">
        <v>963</v>
      </c>
      <c r="BC712" s="10" t="s">
        <v>11</v>
      </c>
      <c r="BD712" s="6" t="s">
        <v>461</v>
      </c>
      <c r="BE712" s="10" t="s">
        <v>158</v>
      </c>
      <c r="BF712" s="59">
        <v>7</v>
      </c>
      <c r="BG712" s="6" t="s">
        <v>305</v>
      </c>
    </row>
    <row r="713" spans="54:59">
      <c r="BB713" s="6" t="s">
        <v>964</v>
      </c>
      <c r="BC713" s="10" t="s">
        <v>11</v>
      </c>
      <c r="BD713" s="6" t="s">
        <v>461</v>
      </c>
      <c r="BE713" s="10" t="s">
        <v>158</v>
      </c>
      <c r="BF713" s="59">
        <v>7.5</v>
      </c>
      <c r="BG713" s="6" t="s">
        <v>305</v>
      </c>
    </row>
    <row r="714" spans="54:59">
      <c r="BB714" s="6" t="s">
        <v>965</v>
      </c>
      <c r="BC714" s="10" t="s">
        <v>11</v>
      </c>
      <c r="BD714" s="6" t="s">
        <v>461</v>
      </c>
      <c r="BE714" s="10" t="s">
        <v>158</v>
      </c>
      <c r="BF714" s="59">
        <v>8</v>
      </c>
      <c r="BG714" s="6" t="s">
        <v>184</v>
      </c>
    </row>
    <row r="715" spans="54:59">
      <c r="BB715" s="6" t="s">
        <v>966</v>
      </c>
      <c r="BC715" s="10" t="s">
        <v>11</v>
      </c>
      <c r="BD715" s="6" t="s">
        <v>461</v>
      </c>
      <c r="BE715" s="10" t="s">
        <v>158</v>
      </c>
      <c r="BF715" s="59">
        <v>8.5</v>
      </c>
      <c r="BG715" s="6" t="s">
        <v>184</v>
      </c>
    </row>
    <row r="716" spans="54:59">
      <c r="BB716" s="6" t="s">
        <v>967</v>
      </c>
      <c r="BC716" s="10" t="s">
        <v>11</v>
      </c>
      <c r="BD716" s="6" t="s">
        <v>461</v>
      </c>
      <c r="BE716" s="10" t="s">
        <v>158</v>
      </c>
      <c r="BF716" s="59">
        <v>9</v>
      </c>
      <c r="BG716" s="6" t="s">
        <v>185</v>
      </c>
    </row>
    <row r="717" spans="54:59">
      <c r="BB717" s="6" t="s">
        <v>968</v>
      </c>
      <c r="BC717" s="10" t="s">
        <v>11</v>
      </c>
      <c r="BD717" s="6" t="s">
        <v>461</v>
      </c>
      <c r="BE717" s="10" t="s">
        <v>158</v>
      </c>
      <c r="BF717" s="59">
        <v>9.5</v>
      </c>
      <c r="BG717" s="6" t="s">
        <v>185</v>
      </c>
    </row>
    <row r="718" spans="54:59">
      <c r="BB718" s="6" t="s">
        <v>969</v>
      </c>
      <c r="BC718" s="10" t="s">
        <v>11</v>
      </c>
      <c r="BD718" s="6" t="s">
        <v>461</v>
      </c>
      <c r="BE718" s="10" t="s">
        <v>158</v>
      </c>
      <c r="BF718" s="59">
        <v>10</v>
      </c>
      <c r="BG718" s="6" t="s">
        <v>309</v>
      </c>
    </row>
    <row r="719" spans="54:59">
      <c r="BB719" s="6" t="s">
        <v>970</v>
      </c>
      <c r="BC719" s="10" t="s">
        <v>11</v>
      </c>
      <c r="BD719" s="6" t="s">
        <v>461</v>
      </c>
      <c r="BE719" s="10" t="s">
        <v>158</v>
      </c>
      <c r="BF719" s="59">
        <v>10.5</v>
      </c>
      <c r="BG719" s="6" t="s">
        <v>309</v>
      </c>
    </row>
    <row r="720" spans="54:59">
      <c r="BB720" s="6" t="s">
        <v>971</v>
      </c>
      <c r="BC720" s="10" t="s">
        <v>11</v>
      </c>
      <c r="BD720" s="6" t="s">
        <v>461</v>
      </c>
      <c r="BE720" s="10" t="s">
        <v>158</v>
      </c>
      <c r="BF720" s="59">
        <v>11</v>
      </c>
      <c r="BG720" s="6" t="s">
        <v>312</v>
      </c>
    </row>
    <row r="721" spans="54:59">
      <c r="BB721" s="6" t="s">
        <v>972</v>
      </c>
      <c r="BC721" s="10" t="s">
        <v>11</v>
      </c>
      <c r="BD721" s="6" t="s">
        <v>461</v>
      </c>
      <c r="BE721" s="10" t="s">
        <v>158</v>
      </c>
      <c r="BF721" s="59">
        <v>11.5</v>
      </c>
      <c r="BG721" s="6" t="s">
        <v>312</v>
      </c>
    </row>
    <row r="722" spans="54:59">
      <c r="BB722" s="6" t="s">
        <v>973</v>
      </c>
      <c r="BC722" s="10" t="s">
        <v>11</v>
      </c>
      <c r="BD722" s="6" t="s">
        <v>461</v>
      </c>
      <c r="BE722" s="10" t="s">
        <v>158</v>
      </c>
      <c r="BF722" s="59">
        <v>12</v>
      </c>
      <c r="BG722" s="6" t="s">
        <v>315</v>
      </c>
    </row>
    <row r="723" spans="54:59">
      <c r="BB723" s="6" t="s">
        <v>974</v>
      </c>
      <c r="BC723" s="10" t="s">
        <v>11</v>
      </c>
      <c r="BD723" s="6" t="s">
        <v>461</v>
      </c>
      <c r="BE723" s="10" t="s">
        <v>158</v>
      </c>
      <c r="BF723" s="59">
        <v>12.5</v>
      </c>
      <c r="BG723" s="6" t="s">
        <v>315</v>
      </c>
    </row>
    <row r="724" spans="54:59">
      <c r="BB724" s="6" t="s">
        <v>975</v>
      </c>
      <c r="BC724" s="10" t="s">
        <v>11</v>
      </c>
      <c r="BD724" s="6" t="s">
        <v>461</v>
      </c>
      <c r="BE724" s="10" t="s">
        <v>158</v>
      </c>
      <c r="BF724" s="59">
        <v>13</v>
      </c>
      <c r="BG724" s="6" t="s">
        <v>318</v>
      </c>
    </row>
    <row r="725" spans="54:59">
      <c r="BB725" s="6" t="s">
        <v>976</v>
      </c>
      <c r="BC725" s="10" t="s">
        <v>10</v>
      </c>
      <c r="BD725" s="6" t="s">
        <v>295</v>
      </c>
      <c r="BE725" s="10" t="s">
        <v>158</v>
      </c>
      <c r="BF725" s="59">
        <v>4</v>
      </c>
      <c r="BG725" s="6" t="s">
        <v>296</v>
      </c>
    </row>
    <row r="726" spans="54:59">
      <c r="BB726" s="6" t="s">
        <v>977</v>
      </c>
      <c r="BC726" s="10" t="s">
        <v>10</v>
      </c>
      <c r="BD726" s="6" t="s">
        <v>295</v>
      </c>
      <c r="BE726" s="10" t="s">
        <v>158</v>
      </c>
      <c r="BF726" s="59">
        <v>4.5</v>
      </c>
      <c r="BG726" s="6" t="s">
        <v>296</v>
      </c>
    </row>
    <row r="727" spans="54:59">
      <c r="BB727" s="6" t="s">
        <v>978</v>
      </c>
      <c r="BC727" s="10" t="s">
        <v>10</v>
      </c>
      <c r="BD727" s="6" t="s">
        <v>295</v>
      </c>
      <c r="BE727" s="10" t="s">
        <v>158</v>
      </c>
      <c r="BF727" s="59">
        <v>5</v>
      </c>
      <c r="BG727" s="6" t="s">
        <v>299</v>
      </c>
    </row>
    <row r="728" spans="54:59">
      <c r="BB728" s="6" t="s">
        <v>979</v>
      </c>
      <c r="BC728" s="10" t="s">
        <v>10</v>
      </c>
      <c r="BD728" s="6" t="s">
        <v>295</v>
      </c>
      <c r="BE728" s="10" t="s">
        <v>158</v>
      </c>
      <c r="BF728" s="59">
        <v>5.5</v>
      </c>
      <c r="BG728" s="6" t="s">
        <v>299</v>
      </c>
    </row>
    <row r="729" spans="54:59">
      <c r="BB729" s="6" t="s">
        <v>980</v>
      </c>
      <c r="BC729" s="10" t="s">
        <v>10</v>
      </c>
      <c r="BD729" s="6" t="s">
        <v>295</v>
      </c>
      <c r="BE729" s="10" t="s">
        <v>158</v>
      </c>
      <c r="BF729" s="59">
        <v>6</v>
      </c>
      <c r="BG729" s="6" t="s">
        <v>302</v>
      </c>
    </row>
    <row r="730" spans="54:59">
      <c r="BB730" s="6" t="s">
        <v>981</v>
      </c>
      <c r="BC730" s="10" t="s">
        <v>10</v>
      </c>
      <c r="BD730" s="6" t="s">
        <v>295</v>
      </c>
      <c r="BE730" s="10" t="s">
        <v>158</v>
      </c>
      <c r="BF730" s="59">
        <v>6.5</v>
      </c>
      <c r="BG730" s="6" t="s">
        <v>302</v>
      </c>
    </row>
    <row r="731" spans="54:59">
      <c r="BB731" s="6" t="s">
        <v>982</v>
      </c>
      <c r="BC731" s="10" t="s">
        <v>10</v>
      </c>
      <c r="BD731" s="6" t="s">
        <v>295</v>
      </c>
      <c r="BE731" s="10" t="s">
        <v>158</v>
      </c>
      <c r="BF731" s="59">
        <v>7</v>
      </c>
      <c r="BG731" s="6" t="s">
        <v>305</v>
      </c>
    </row>
    <row r="732" spans="54:59">
      <c r="BB732" s="6" t="s">
        <v>983</v>
      </c>
      <c r="BC732" s="10" t="s">
        <v>10</v>
      </c>
      <c r="BD732" s="6" t="s">
        <v>295</v>
      </c>
      <c r="BE732" s="10" t="s">
        <v>158</v>
      </c>
      <c r="BF732" s="59">
        <v>7.5</v>
      </c>
      <c r="BG732" s="6" t="s">
        <v>305</v>
      </c>
    </row>
    <row r="733" spans="54:59">
      <c r="BB733" s="6" t="s">
        <v>984</v>
      </c>
      <c r="BC733" s="10" t="s">
        <v>10</v>
      </c>
      <c r="BD733" s="6" t="s">
        <v>295</v>
      </c>
      <c r="BE733" s="10" t="s">
        <v>158</v>
      </c>
      <c r="BF733" s="59">
        <v>8</v>
      </c>
      <c r="BG733" s="6" t="s">
        <v>184</v>
      </c>
    </row>
    <row r="734" spans="54:59">
      <c r="BB734" s="6" t="s">
        <v>985</v>
      </c>
      <c r="BC734" s="10" t="s">
        <v>10</v>
      </c>
      <c r="BD734" s="6" t="s">
        <v>295</v>
      </c>
      <c r="BE734" s="10" t="s">
        <v>158</v>
      </c>
      <c r="BF734" s="59">
        <v>8.5</v>
      </c>
      <c r="BG734" s="6" t="s">
        <v>184</v>
      </c>
    </row>
    <row r="735" spans="54:59">
      <c r="BB735" s="6" t="s">
        <v>986</v>
      </c>
      <c r="BC735" s="10" t="s">
        <v>10</v>
      </c>
      <c r="BD735" s="6" t="s">
        <v>295</v>
      </c>
      <c r="BE735" s="10" t="s">
        <v>158</v>
      </c>
      <c r="BF735" s="59">
        <v>9</v>
      </c>
      <c r="BG735" s="6" t="s">
        <v>185</v>
      </c>
    </row>
    <row r="736" spans="54:59">
      <c r="BB736" s="6" t="s">
        <v>987</v>
      </c>
      <c r="BC736" s="10" t="s">
        <v>10</v>
      </c>
      <c r="BD736" s="6" t="s">
        <v>295</v>
      </c>
      <c r="BE736" s="10" t="s">
        <v>158</v>
      </c>
      <c r="BF736" s="59">
        <v>9.5</v>
      </c>
      <c r="BG736" s="6" t="s">
        <v>185</v>
      </c>
    </row>
    <row r="737" spans="54:59">
      <c r="BB737" s="6" t="s">
        <v>988</v>
      </c>
      <c r="BC737" s="10" t="s">
        <v>10</v>
      </c>
      <c r="BD737" s="6" t="s">
        <v>295</v>
      </c>
      <c r="BE737" s="10" t="s">
        <v>158</v>
      </c>
      <c r="BF737" s="59">
        <v>10</v>
      </c>
      <c r="BG737" s="6" t="s">
        <v>309</v>
      </c>
    </row>
    <row r="738" spans="54:59">
      <c r="BB738" s="6" t="s">
        <v>989</v>
      </c>
      <c r="BC738" s="10" t="s">
        <v>10</v>
      </c>
      <c r="BD738" s="6" t="s">
        <v>295</v>
      </c>
      <c r="BE738" s="10" t="s">
        <v>158</v>
      </c>
      <c r="BF738" s="59">
        <v>10.5</v>
      </c>
      <c r="BG738" s="6" t="s">
        <v>309</v>
      </c>
    </row>
    <row r="739" spans="54:59">
      <c r="BB739" s="6" t="s">
        <v>990</v>
      </c>
      <c r="BC739" s="10" t="s">
        <v>10</v>
      </c>
      <c r="BD739" s="6" t="s">
        <v>295</v>
      </c>
      <c r="BE739" s="10" t="s">
        <v>158</v>
      </c>
      <c r="BF739" s="59">
        <v>11</v>
      </c>
      <c r="BG739" s="6" t="s">
        <v>312</v>
      </c>
    </row>
    <row r="740" spans="54:59">
      <c r="BB740" s="6" t="s">
        <v>991</v>
      </c>
      <c r="BC740" s="10" t="s">
        <v>10</v>
      </c>
      <c r="BD740" s="6" t="s">
        <v>295</v>
      </c>
      <c r="BE740" s="10" t="s">
        <v>158</v>
      </c>
      <c r="BF740" s="59">
        <v>11.5</v>
      </c>
      <c r="BG740" s="6" t="s">
        <v>312</v>
      </c>
    </row>
    <row r="741" spans="54:59">
      <c r="BB741" s="6" t="s">
        <v>992</v>
      </c>
      <c r="BC741" s="10" t="s">
        <v>10</v>
      </c>
      <c r="BD741" s="6" t="s">
        <v>295</v>
      </c>
      <c r="BE741" s="10" t="s">
        <v>158</v>
      </c>
      <c r="BF741" s="59">
        <v>12</v>
      </c>
      <c r="BG741" s="6" t="s">
        <v>315</v>
      </c>
    </row>
    <row r="742" spans="54:59">
      <c r="BB742" s="6" t="s">
        <v>993</v>
      </c>
      <c r="BC742" s="10" t="s">
        <v>10</v>
      </c>
      <c r="BD742" s="6" t="s">
        <v>295</v>
      </c>
      <c r="BE742" s="10" t="s">
        <v>158</v>
      </c>
      <c r="BF742" s="59">
        <v>12.5</v>
      </c>
      <c r="BG742" s="6" t="s">
        <v>315</v>
      </c>
    </row>
    <row r="743" spans="54:59">
      <c r="BB743" s="6" t="s">
        <v>994</v>
      </c>
      <c r="BC743" s="10" t="s">
        <v>10</v>
      </c>
      <c r="BD743" s="6" t="s">
        <v>295</v>
      </c>
      <c r="BE743" s="10" t="s">
        <v>158</v>
      </c>
      <c r="BF743" s="59">
        <v>13</v>
      </c>
      <c r="BG743" s="6" t="s">
        <v>318</v>
      </c>
    </row>
  </sheetData>
  <sortState xmlns:xlrd2="http://schemas.microsoft.com/office/spreadsheetml/2017/richdata2" ref="AJ3:AY31">
    <sortCondition ref="AY2:AY31"/>
  </sortState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E89D-DFE0-498B-8307-3C7B86AB1EA8}">
  <dimension ref="B2:V78"/>
  <sheetViews>
    <sheetView zoomScale="70" zoomScaleNormal="70" workbookViewId="0">
      <selection activeCell="B5" sqref="B5"/>
    </sheetView>
  </sheetViews>
  <sheetFormatPr defaultRowHeight="15.75"/>
  <cols>
    <col min="2" max="2" width="13" customWidth="1"/>
  </cols>
  <sheetData>
    <row r="2" spans="2:22">
      <c r="B2" s="66" t="s">
        <v>150</v>
      </c>
      <c r="C2" s="66" t="s">
        <v>154</v>
      </c>
      <c r="D2" s="66">
        <v>4</v>
      </c>
      <c r="E2" s="66">
        <v>4.5</v>
      </c>
      <c r="F2" s="66">
        <v>5</v>
      </c>
      <c r="G2" s="66">
        <v>5.5</v>
      </c>
      <c r="H2" s="66">
        <v>6</v>
      </c>
      <c r="I2" s="66">
        <v>6.5</v>
      </c>
      <c r="J2" s="66">
        <v>7</v>
      </c>
      <c r="K2" s="66">
        <v>7.5</v>
      </c>
      <c r="L2" s="66">
        <v>8</v>
      </c>
      <c r="M2" s="66">
        <v>8.5</v>
      </c>
      <c r="N2" s="66">
        <v>9</v>
      </c>
      <c r="O2" s="66">
        <v>9.5</v>
      </c>
      <c r="P2" s="66">
        <v>10</v>
      </c>
      <c r="Q2" s="66">
        <v>10.5</v>
      </c>
      <c r="R2" s="66">
        <v>11</v>
      </c>
      <c r="S2" s="66">
        <v>11.5</v>
      </c>
      <c r="T2" s="66">
        <v>12</v>
      </c>
      <c r="U2" s="66">
        <v>12.5</v>
      </c>
      <c r="V2" s="66">
        <v>13</v>
      </c>
    </row>
    <row r="3" spans="2:22">
      <c r="B3" s="1" t="s">
        <v>19</v>
      </c>
      <c r="C3" s="67">
        <v>44729</v>
      </c>
      <c r="D3" s="1"/>
      <c r="E3" s="4">
        <v>36</v>
      </c>
      <c r="F3" s="4">
        <v>36</v>
      </c>
      <c r="G3" s="4">
        <v>36</v>
      </c>
      <c r="H3" s="4">
        <v>54</v>
      </c>
      <c r="I3" s="4">
        <v>60</v>
      </c>
      <c r="J3" s="4">
        <v>120</v>
      </c>
      <c r="K3" s="4">
        <v>90</v>
      </c>
      <c r="L3" s="4">
        <v>84</v>
      </c>
      <c r="M3" s="4">
        <v>54</v>
      </c>
      <c r="N3" s="4">
        <v>54</v>
      </c>
      <c r="O3" s="4">
        <v>102</v>
      </c>
      <c r="P3" s="4">
        <v>90</v>
      </c>
      <c r="Q3" s="4">
        <v>66</v>
      </c>
      <c r="R3" s="4">
        <v>66</v>
      </c>
      <c r="S3" s="4">
        <v>36</v>
      </c>
      <c r="T3" s="4">
        <v>42</v>
      </c>
      <c r="U3" s="4"/>
      <c r="V3" s="4">
        <v>36</v>
      </c>
    </row>
    <row r="4" spans="2:22">
      <c r="B4" s="1" t="s">
        <v>4</v>
      </c>
      <c r="C4" s="67">
        <v>44729</v>
      </c>
      <c r="D4" s="3"/>
      <c r="E4" s="4"/>
      <c r="F4" s="4"/>
      <c r="G4" s="4"/>
      <c r="H4" s="4">
        <v>12</v>
      </c>
      <c r="I4" s="4">
        <v>120</v>
      </c>
      <c r="J4" s="4">
        <v>198</v>
      </c>
      <c r="K4" s="4">
        <v>18</v>
      </c>
      <c r="L4" s="4">
        <v>234</v>
      </c>
      <c r="M4" s="4">
        <v>174</v>
      </c>
      <c r="N4" s="4">
        <v>30</v>
      </c>
      <c r="O4" s="4">
        <v>306</v>
      </c>
      <c r="P4" s="4">
        <v>300</v>
      </c>
      <c r="Q4" s="4">
        <v>18</v>
      </c>
      <c r="R4" s="4">
        <v>150</v>
      </c>
      <c r="S4" s="4">
        <v>18</v>
      </c>
      <c r="T4" s="4">
        <v>48</v>
      </c>
      <c r="U4" s="4">
        <v>18</v>
      </c>
      <c r="V4" s="4">
        <v>24</v>
      </c>
    </row>
    <row r="5" spans="2:22">
      <c r="B5" s="1" t="s">
        <v>124</v>
      </c>
      <c r="C5" s="67">
        <v>44729</v>
      </c>
      <c r="D5" s="3">
        <v>6</v>
      </c>
      <c r="E5" s="4">
        <v>12</v>
      </c>
      <c r="F5" s="4">
        <v>12</v>
      </c>
      <c r="G5" s="4">
        <v>6</v>
      </c>
      <c r="H5" s="4">
        <v>24</v>
      </c>
      <c r="I5" s="4">
        <v>24</v>
      </c>
      <c r="J5" s="4">
        <v>24</v>
      </c>
      <c r="K5" s="4">
        <v>24</v>
      </c>
      <c r="L5" s="4">
        <v>24</v>
      </c>
      <c r="M5" s="4">
        <v>24</v>
      </c>
      <c r="N5" s="4">
        <v>30</v>
      </c>
      <c r="O5" s="4">
        <v>36</v>
      </c>
      <c r="P5" s="4">
        <v>36</v>
      </c>
      <c r="Q5" s="4">
        <v>36</v>
      </c>
      <c r="R5" s="4">
        <v>18</v>
      </c>
      <c r="S5" s="4">
        <v>12</v>
      </c>
      <c r="T5" s="4">
        <v>12</v>
      </c>
      <c r="U5" s="4">
        <v>6</v>
      </c>
      <c r="V5" s="4"/>
    </row>
    <row r="6" spans="2:22">
      <c r="B6" s="1" t="s">
        <v>6</v>
      </c>
      <c r="C6" s="67">
        <v>44729</v>
      </c>
      <c r="D6" s="3"/>
      <c r="E6" s="4">
        <v>6</v>
      </c>
      <c r="F6" s="4">
        <v>12</v>
      </c>
      <c r="G6" s="4">
        <v>18</v>
      </c>
      <c r="H6" s="4">
        <v>24</v>
      </c>
      <c r="I6" s="4">
        <v>30</v>
      </c>
      <c r="J6" s="4">
        <v>72</v>
      </c>
      <c r="K6" s="4">
        <v>84</v>
      </c>
      <c r="L6" s="4">
        <v>144</v>
      </c>
      <c r="M6" s="4">
        <v>150</v>
      </c>
      <c r="N6" s="4">
        <v>204</v>
      </c>
      <c r="O6" s="4">
        <v>204</v>
      </c>
      <c r="P6" s="4">
        <v>156</v>
      </c>
      <c r="Q6" s="4">
        <v>102</v>
      </c>
      <c r="R6" s="4">
        <v>72</v>
      </c>
      <c r="S6" s="4">
        <v>30</v>
      </c>
      <c r="T6" s="4">
        <v>24</v>
      </c>
      <c r="U6" s="4"/>
      <c r="V6" s="4"/>
    </row>
    <row r="7" spans="2:22">
      <c r="B7" s="1" t="s">
        <v>4</v>
      </c>
      <c r="C7" s="5">
        <v>44735</v>
      </c>
      <c r="D7" s="3"/>
      <c r="E7" s="4"/>
      <c r="F7" s="4"/>
      <c r="G7" s="4"/>
      <c r="H7" s="4">
        <v>6</v>
      </c>
      <c r="I7" s="4">
        <v>6</v>
      </c>
      <c r="J7" s="4">
        <v>102</v>
      </c>
      <c r="K7" s="4">
        <v>102</v>
      </c>
      <c r="L7" s="4">
        <v>240</v>
      </c>
      <c r="M7" s="4">
        <v>234</v>
      </c>
      <c r="N7" s="4">
        <v>264</v>
      </c>
      <c r="O7" s="4">
        <v>162</v>
      </c>
      <c r="P7" s="4">
        <v>222</v>
      </c>
      <c r="Q7" s="4">
        <v>30</v>
      </c>
      <c r="R7" s="4">
        <v>126</v>
      </c>
      <c r="S7" s="4"/>
      <c r="T7" s="4">
        <v>12</v>
      </c>
      <c r="U7" s="4"/>
      <c r="V7" s="4">
        <v>6</v>
      </c>
    </row>
    <row r="8" spans="2:22">
      <c r="B8" s="1" t="s">
        <v>16</v>
      </c>
      <c r="C8" s="5">
        <v>44735</v>
      </c>
      <c r="D8" s="3">
        <v>6</v>
      </c>
      <c r="E8" s="4"/>
      <c r="F8" s="4">
        <v>12</v>
      </c>
      <c r="G8" s="4">
        <v>12</v>
      </c>
      <c r="H8" s="4">
        <v>6</v>
      </c>
      <c r="I8" s="4">
        <v>12</v>
      </c>
      <c r="J8" s="4">
        <v>12</v>
      </c>
      <c r="K8" s="4">
        <v>18</v>
      </c>
      <c r="L8" s="4">
        <v>24</v>
      </c>
      <c r="M8" s="4">
        <v>30</v>
      </c>
      <c r="N8" s="4">
        <v>36</v>
      </c>
      <c r="O8" s="4">
        <v>36</v>
      </c>
      <c r="P8" s="4">
        <v>60</v>
      </c>
      <c r="Q8" s="4">
        <v>24</v>
      </c>
      <c r="R8" s="4">
        <v>42</v>
      </c>
      <c r="S8" s="4">
        <v>12</v>
      </c>
      <c r="T8" s="4">
        <v>24</v>
      </c>
      <c r="U8" s="4">
        <v>6</v>
      </c>
      <c r="V8" s="4">
        <v>6</v>
      </c>
    </row>
    <row r="9" spans="2:22">
      <c r="B9" s="1" t="s">
        <v>19</v>
      </c>
      <c r="C9" s="5">
        <v>44736</v>
      </c>
      <c r="D9" s="3"/>
      <c r="E9" s="4">
        <v>30</v>
      </c>
      <c r="F9" s="4">
        <v>36</v>
      </c>
      <c r="G9" s="4">
        <v>48</v>
      </c>
      <c r="H9" s="4">
        <v>60</v>
      </c>
      <c r="I9" s="4">
        <v>144</v>
      </c>
      <c r="J9" s="4">
        <v>342</v>
      </c>
      <c r="K9" s="4">
        <v>294</v>
      </c>
      <c r="L9" s="4">
        <v>408</v>
      </c>
      <c r="M9" s="4">
        <v>432</v>
      </c>
      <c r="N9" s="4">
        <v>462</v>
      </c>
      <c r="O9" s="4">
        <v>504</v>
      </c>
      <c r="P9" s="4">
        <v>498</v>
      </c>
      <c r="Q9" s="4">
        <v>318</v>
      </c>
      <c r="R9" s="4">
        <v>318</v>
      </c>
      <c r="S9" s="4">
        <v>96</v>
      </c>
      <c r="T9" s="4">
        <v>228</v>
      </c>
      <c r="U9" s="4"/>
      <c r="V9" s="4">
        <v>24</v>
      </c>
    </row>
    <row r="10" spans="2:22">
      <c r="B10" s="1" t="s">
        <v>12</v>
      </c>
      <c r="C10" s="5">
        <v>44736</v>
      </c>
      <c r="D10" s="3"/>
      <c r="E10" s="4"/>
      <c r="F10" s="4">
        <v>6</v>
      </c>
      <c r="G10" s="4">
        <v>6</v>
      </c>
      <c r="H10" s="4">
        <v>6</v>
      </c>
      <c r="I10" s="4">
        <v>72</v>
      </c>
      <c r="J10" s="4">
        <v>150</v>
      </c>
      <c r="K10" s="4">
        <v>108</v>
      </c>
      <c r="L10" s="4">
        <v>216</v>
      </c>
      <c r="M10" s="4">
        <v>222</v>
      </c>
      <c r="N10" s="4">
        <v>396</v>
      </c>
      <c r="O10" s="4">
        <v>306</v>
      </c>
      <c r="P10" s="4">
        <v>330</v>
      </c>
      <c r="Q10" s="4">
        <v>228</v>
      </c>
      <c r="R10" s="4">
        <v>240</v>
      </c>
      <c r="S10" s="4">
        <v>126</v>
      </c>
      <c r="T10" s="4">
        <v>114</v>
      </c>
      <c r="U10" s="4">
        <v>60</v>
      </c>
      <c r="V10" s="4">
        <v>54</v>
      </c>
    </row>
    <row r="11" spans="2:22">
      <c r="B11" s="1" t="s">
        <v>5</v>
      </c>
      <c r="C11" s="5">
        <v>44736</v>
      </c>
      <c r="D11" s="3">
        <v>6</v>
      </c>
      <c r="E11" s="4">
        <v>6</v>
      </c>
      <c r="F11" s="4">
        <v>12</v>
      </c>
      <c r="G11" s="4">
        <v>18</v>
      </c>
      <c r="H11" s="4">
        <v>18</v>
      </c>
      <c r="I11" s="4">
        <v>30</v>
      </c>
      <c r="J11" s="4">
        <v>36</v>
      </c>
      <c r="K11" s="4">
        <v>48</v>
      </c>
      <c r="L11" s="4">
        <v>60</v>
      </c>
      <c r="M11" s="4">
        <v>84</v>
      </c>
      <c r="N11" s="4">
        <v>96</v>
      </c>
      <c r="O11" s="4">
        <v>96</v>
      </c>
      <c r="P11" s="4">
        <v>84</v>
      </c>
      <c r="Q11" s="4">
        <v>72</v>
      </c>
      <c r="R11" s="4">
        <v>54</v>
      </c>
      <c r="S11" s="4">
        <v>24</v>
      </c>
      <c r="T11" s="4">
        <v>18</v>
      </c>
      <c r="U11" s="4">
        <v>6</v>
      </c>
      <c r="V11" s="4">
        <v>12</v>
      </c>
    </row>
    <row r="12" spans="2:22">
      <c r="B12" s="1" t="s">
        <v>4</v>
      </c>
      <c r="C12" s="5">
        <v>44736</v>
      </c>
      <c r="D12" s="3"/>
      <c r="E12" s="4"/>
      <c r="F12" s="4">
        <v>6</v>
      </c>
      <c r="G12" s="4">
        <v>6</v>
      </c>
      <c r="H12" s="4">
        <v>6</v>
      </c>
      <c r="I12" s="4">
        <v>30</v>
      </c>
      <c r="J12" s="4">
        <v>90</v>
      </c>
      <c r="K12" s="4">
        <v>36</v>
      </c>
      <c r="L12" s="4">
        <v>156</v>
      </c>
      <c r="M12" s="4">
        <v>168</v>
      </c>
      <c r="N12" s="4">
        <v>90</v>
      </c>
      <c r="O12" s="4">
        <v>126</v>
      </c>
      <c r="P12" s="4">
        <v>96</v>
      </c>
      <c r="Q12" s="4">
        <v>18</v>
      </c>
      <c r="R12" s="4">
        <v>42</v>
      </c>
      <c r="S12" s="4">
        <v>12</v>
      </c>
      <c r="T12" s="4">
        <v>12</v>
      </c>
      <c r="U12" s="4"/>
      <c r="V12" s="4"/>
    </row>
    <row r="13" spans="2:22">
      <c r="B13" s="1" t="s">
        <v>16</v>
      </c>
      <c r="C13" s="5">
        <v>44736</v>
      </c>
      <c r="D13" s="3"/>
      <c r="E13" s="4"/>
      <c r="F13" s="4"/>
      <c r="G13" s="4"/>
      <c r="H13" s="4"/>
      <c r="I13" s="4"/>
      <c r="J13" s="4">
        <v>12</v>
      </c>
      <c r="K13" s="4">
        <v>6</v>
      </c>
      <c r="L13" s="4">
        <v>18</v>
      </c>
      <c r="M13" s="4">
        <v>24</v>
      </c>
      <c r="N13" s="4">
        <v>24</v>
      </c>
      <c r="O13" s="4">
        <v>30</v>
      </c>
      <c r="P13" s="4">
        <v>24</v>
      </c>
      <c r="Q13" s="4">
        <v>18</v>
      </c>
      <c r="R13" s="4">
        <v>12</v>
      </c>
      <c r="S13" s="4">
        <v>12</v>
      </c>
      <c r="T13" s="4">
        <v>6</v>
      </c>
      <c r="U13" s="4">
        <v>6</v>
      </c>
      <c r="V13" s="4">
        <v>6</v>
      </c>
    </row>
    <row r="14" spans="2:22">
      <c r="B14" s="1" t="s">
        <v>6</v>
      </c>
      <c r="C14" s="5">
        <v>44736</v>
      </c>
      <c r="D14" s="3"/>
      <c r="E14" s="4"/>
      <c r="F14" s="4"/>
      <c r="G14" s="4"/>
      <c r="H14" s="4"/>
      <c r="I14" s="4">
        <v>6</v>
      </c>
      <c r="J14" s="4">
        <v>54</v>
      </c>
      <c r="K14" s="4">
        <v>90</v>
      </c>
      <c r="L14" s="4">
        <v>156</v>
      </c>
      <c r="M14" s="4">
        <v>156</v>
      </c>
      <c r="N14" s="4">
        <v>186</v>
      </c>
      <c r="O14" s="4">
        <v>186</v>
      </c>
      <c r="P14" s="4">
        <v>132</v>
      </c>
      <c r="Q14" s="4">
        <v>108</v>
      </c>
      <c r="R14" s="4">
        <v>66</v>
      </c>
      <c r="S14" s="4">
        <v>48</v>
      </c>
      <c r="T14" s="4">
        <v>42</v>
      </c>
      <c r="U14" s="4"/>
      <c r="V14" s="4"/>
    </row>
    <row r="15" spans="2:22">
      <c r="B15" s="1" t="s">
        <v>115</v>
      </c>
      <c r="C15" s="5">
        <v>44736</v>
      </c>
      <c r="D15" s="3"/>
      <c r="E15" s="4"/>
      <c r="F15" s="4">
        <v>12</v>
      </c>
      <c r="G15" s="4">
        <v>12</v>
      </c>
      <c r="H15" s="4">
        <v>12</v>
      </c>
      <c r="I15" s="4">
        <v>24</v>
      </c>
      <c r="J15" s="4">
        <v>54</v>
      </c>
      <c r="K15" s="4">
        <v>30</v>
      </c>
      <c r="L15" s="4">
        <v>120</v>
      </c>
      <c r="M15" s="4">
        <v>126</v>
      </c>
      <c r="N15" s="4">
        <v>66</v>
      </c>
      <c r="O15" s="4">
        <v>90</v>
      </c>
      <c r="P15" s="4">
        <v>60</v>
      </c>
      <c r="Q15" s="4">
        <v>18</v>
      </c>
      <c r="R15" s="4">
        <v>18</v>
      </c>
      <c r="S15" s="4">
        <v>12</v>
      </c>
      <c r="T15" s="4">
        <v>18</v>
      </c>
      <c r="U15" s="4"/>
      <c r="V15" s="4"/>
    </row>
    <row r="16" spans="2:22">
      <c r="B16" s="1" t="s">
        <v>124</v>
      </c>
      <c r="C16" s="2">
        <v>44737</v>
      </c>
      <c r="D16" s="3">
        <v>6</v>
      </c>
      <c r="E16" s="4">
        <v>6</v>
      </c>
      <c r="F16" s="4">
        <v>12</v>
      </c>
      <c r="G16" s="4">
        <v>18</v>
      </c>
      <c r="H16" s="4">
        <v>24</v>
      </c>
      <c r="I16" s="4">
        <v>30</v>
      </c>
      <c r="J16" s="4">
        <v>42</v>
      </c>
      <c r="K16" s="4">
        <v>36</v>
      </c>
      <c r="L16" s="4">
        <v>48</v>
      </c>
      <c r="M16" s="4">
        <v>54</v>
      </c>
      <c r="N16" s="4">
        <v>60</v>
      </c>
      <c r="O16" s="4">
        <v>72</v>
      </c>
      <c r="P16" s="4">
        <v>66</v>
      </c>
      <c r="Q16" s="4">
        <v>60</v>
      </c>
      <c r="R16" s="4">
        <v>42</v>
      </c>
      <c r="S16" s="4">
        <v>30</v>
      </c>
      <c r="T16" s="4">
        <v>24</v>
      </c>
      <c r="U16" s="4">
        <v>6</v>
      </c>
      <c r="V16" s="4">
        <v>18</v>
      </c>
    </row>
    <row r="17" spans="2:22">
      <c r="B17" s="1" t="s">
        <v>115</v>
      </c>
      <c r="C17" s="2">
        <v>44737</v>
      </c>
      <c r="D17" s="3">
        <v>6</v>
      </c>
      <c r="E17" s="4">
        <v>42</v>
      </c>
      <c r="F17" s="4">
        <v>42</v>
      </c>
      <c r="G17" s="4">
        <v>54</v>
      </c>
      <c r="H17" s="4">
        <v>72</v>
      </c>
      <c r="I17" s="4">
        <v>174</v>
      </c>
      <c r="J17" s="4">
        <v>288</v>
      </c>
      <c r="K17" s="4">
        <v>252</v>
      </c>
      <c r="L17" s="4">
        <v>270</v>
      </c>
      <c r="M17" s="4">
        <v>240</v>
      </c>
      <c r="N17" s="4">
        <v>276</v>
      </c>
      <c r="O17" s="4">
        <v>246</v>
      </c>
      <c r="P17" s="4">
        <v>222</v>
      </c>
      <c r="Q17" s="4">
        <v>156</v>
      </c>
      <c r="R17" s="4">
        <v>132</v>
      </c>
      <c r="S17" s="4">
        <v>54</v>
      </c>
      <c r="T17" s="4">
        <v>66</v>
      </c>
      <c r="U17" s="4"/>
      <c r="V17" s="4">
        <v>48</v>
      </c>
    </row>
    <row r="18" spans="2:22">
      <c r="B18" s="1" t="s">
        <v>119</v>
      </c>
      <c r="C18" s="2">
        <v>44744</v>
      </c>
      <c r="D18" s="3">
        <v>6</v>
      </c>
      <c r="E18" s="4">
        <v>6</v>
      </c>
      <c r="F18" s="4">
        <v>6</v>
      </c>
      <c r="G18" s="4">
        <v>6</v>
      </c>
      <c r="H18" s="4">
        <v>6</v>
      </c>
      <c r="I18" s="4">
        <v>18</v>
      </c>
      <c r="J18" s="4">
        <v>18</v>
      </c>
      <c r="K18" s="4">
        <v>12</v>
      </c>
      <c r="L18" s="4">
        <v>24</v>
      </c>
      <c r="M18" s="4">
        <v>30</v>
      </c>
      <c r="N18" s="4">
        <v>24</v>
      </c>
      <c r="O18" s="4">
        <v>42</v>
      </c>
      <c r="P18" s="4">
        <v>36</v>
      </c>
      <c r="Q18" s="4">
        <v>18</v>
      </c>
      <c r="R18" s="4">
        <v>24</v>
      </c>
      <c r="S18" s="4">
        <v>12</v>
      </c>
      <c r="T18" s="4">
        <v>18</v>
      </c>
      <c r="U18" s="4">
        <v>12</v>
      </c>
      <c r="V18" s="4">
        <v>6</v>
      </c>
    </row>
    <row r="19" spans="2:22">
      <c r="B19" s="1" t="s">
        <v>124</v>
      </c>
      <c r="C19" s="2">
        <v>44744</v>
      </c>
      <c r="D19" s="3">
        <v>6</v>
      </c>
      <c r="E19" s="4">
        <v>6</v>
      </c>
      <c r="F19" s="4">
        <v>12</v>
      </c>
      <c r="G19" s="4">
        <v>12</v>
      </c>
      <c r="H19" s="4">
        <v>18</v>
      </c>
      <c r="I19" s="4">
        <v>30</v>
      </c>
      <c r="J19" s="4">
        <v>42</v>
      </c>
      <c r="K19" s="4">
        <v>36</v>
      </c>
      <c r="L19" s="4">
        <v>42</v>
      </c>
      <c r="M19" s="4">
        <v>48</v>
      </c>
      <c r="N19" s="4">
        <v>48</v>
      </c>
      <c r="O19" s="4">
        <v>48</v>
      </c>
      <c r="P19" s="4">
        <v>42</v>
      </c>
      <c r="Q19" s="4">
        <v>42</v>
      </c>
      <c r="R19" s="4">
        <v>30</v>
      </c>
      <c r="S19" s="4">
        <v>18</v>
      </c>
      <c r="T19" s="4">
        <v>18</v>
      </c>
      <c r="U19" s="4">
        <v>6</v>
      </c>
      <c r="V19" s="4"/>
    </row>
    <row r="20" spans="2:22">
      <c r="B20" s="1" t="s">
        <v>19</v>
      </c>
      <c r="C20" s="2">
        <v>44744</v>
      </c>
      <c r="D20" s="3"/>
      <c r="E20" s="4"/>
      <c r="F20" s="4">
        <v>6</v>
      </c>
      <c r="G20" s="4"/>
      <c r="H20" s="4"/>
      <c r="I20" s="4"/>
      <c r="J20" s="4">
        <v>306</v>
      </c>
      <c r="K20" s="4">
        <v>48</v>
      </c>
      <c r="L20" s="4">
        <v>528</v>
      </c>
      <c r="M20" s="4">
        <v>96</v>
      </c>
      <c r="N20" s="4">
        <v>720</v>
      </c>
      <c r="O20" s="4">
        <v>132</v>
      </c>
      <c r="P20" s="4">
        <v>594</v>
      </c>
      <c r="Q20" s="4">
        <v>84</v>
      </c>
      <c r="R20" s="4">
        <v>312</v>
      </c>
      <c r="S20" s="4">
        <v>24</v>
      </c>
      <c r="T20" s="4">
        <v>132</v>
      </c>
      <c r="U20" s="4"/>
      <c r="V20" s="4">
        <v>12</v>
      </c>
    </row>
    <row r="21" spans="2:22">
      <c r="B21" s="1" t="s">
        <v>6</v>
      </c>
      <c r="C21" s="2">
        <v>44744</v>
      </c>
      <c r="D21" s="3">
        <v>12</v>
      </c>
      <c r="E21" s="4">
        <v>12</v>
      </c>
      <c r="F21" s="4">
        <v>26</v>
      </c>
      <c r="G21" s="4">
        <v>32</v>
      </c>
      <c r="H21" s="4">
        <v>38</v>
      </c>
      <c r="I21" s="4">
        <v>56</v>
      </c>
      <c r="J21" s="4">
        <v>64</v>
      </c>
      <c r="K21" s="4">
        <v>58</v>
      </c>
      <c r="L21" s="4">
        <v>102</v>
      </c>
      <c r="M21" s="4">
        <v>84</v>
      </c>
      <c r="N21" s="4">
        <v>84</v>
      </c>
      <c r="O21" s="4">
        <v>82</v>
      </c>
      <c r="P21" s="4">
        <v>66</v>
      </c>
      <c r="Q21" s="4">
        <v>62</v>
      </c>
      <c r="R21" s="4">
        <v>38</v>
      </c>
      <c r="S21" s="4">
        <v>34</v>
      </c>
      <c r="T21" s="4">
        <v>22</v>
      </c>
      <c r="U21" s="4">
        <v>14</v>
      </c>
      <c r="V21" s="4">
        <v>8</v>
      </c>
    </row>
    <row r="22" spans="2:22">
      <c r="B22" s="1" t="s">
        <v>12</v>
      </c>
      <c r="C22" s="2">
        <v>44744</v>
      </c>
      <c r="D22" s="3">
        <v>6</v>
      </c>
      <c r="E22" s="4">
        <v>12</v>
      </c>
      <c r="F22" s="4">
        <v>18</v>
      </c>
      <c r="G22" s="4">
        <v>18</v>
      </c>
      <c r="H22" s="4">
        <v>24</v>
      </c>
      <c r="I22" s="4">
        <v>36</v>
      </c>
      <c r="J22" s="4">
        <v>36</v>
      </c>
      <c r="K22" s="4">
        <v>24</v>
      </c>
      <c r="L22" s="4">
        <v>60</v>
      </c>
      <c r="M22" s="4">
        <v>48</v>
      </c>
      <c r="N22" s="4">
        <v>48</v>
      </c>
      <c r="O22" s="4">
        <v>72</v>
      </c>
      <c r="P22" s="4">
        <v>54</v>
      </c>
      <c r="Q22" s="4">
        <v>42</v>
      </c>
      <c r="R22" s="4">
        <v>36</v>
      </c>
      <c r="S22" s="4">
        <v>24</v>
      </c>
      <c r="T22" s="4">
        <v>24</v>
      </c>
      <c r="U22" s="4">
        <v>12</v>
      </c>
      <c r="V22" s="4">
        <v>12</v>
      </c>
    </row>
    <row r="23" spans="2:22">
      <c r="B23" s="1" t="s">
        <v>7</v>
      </c>
      <c r="C23" s="2">
        <v>44744</v>
      </c>
      <c r="D23" s="3"/>
      <c r="E23" s="4"/>
      <c r="F23" s="4"/>
      <c r="G23" s="4"/>
      <c r="H23" s="4">
        <v>84</v>
      </c>
      <c r="I23" s="4">
        <v>168</v>
      </c>
      <c r="J23" s="4">
        <v>480</v>
      </c>
      <c r="K23" s="4">
        <v>240</v>
      </c>
      <c r="L23" s="4">
        <v>888</v>
      </c>
      <c r="M23" s="4">
        <v>960</v>
      </c>
      <c r="N23" s="4">
        <v>804</v>
      </c>
      <c r="O23" s="4">
        <v>1128</v>
      </c>
      <c r="P23" s="4">
        <v>1044</v>
      </c>
      <c r="Q23" s="4">
        <v>480</v>
      </c>
      <c r="R23" s="4">
        <v>804</v>
      </c>
      <c r="S23" s="4">
        <v>324</v>
      </c>
      <c r="T23" s="4">
        <v>408</v>
      </c>
      <c r="U23" s="4">
        <v>168</v>
      </c>
      <c r="V23" s="4">
        <v>84</v>
      </c>
    </row>
    <row r="24" spans="2:22">
      <c r="B24" s="1" t="s">
        <v>1</v>
      </c>
      <c r="C24" s="2">
        <v>44744</v>
      </c>
      <c r="D24" s="3"/>
      <c r="E24" s="4"/>
      <c r="F24" s="4"/>
      <c r="G24" s="4"/>
      <c r="H24" s="4">
        <v>42</v>
      </c>
      <c r="I24" s="4">
        <v>66</v>
      </c>
      <c r="J24" s="4">
        <v>306</v>
      </c>
      <c r="K24" s="4">
        <v>138</v>
      </c>
      <c r="L24" s="4">
        <v>426</v>
      </c>
      <c r="M24" s="4">
        <v>390</v>
      </c>
      <c r="N24" s="4">
        <v>294</v>
      </c>
      <c r="O24" s="4">
        <v>444</v>
      </c>
      <c r="P24" s="4">
        <v>390</v>
      </c>
      <c r="Q24" s="4">
        <v>156</v>
      </c>
      <c r="R24" s="4">
        <v>294</v>
      </c>
      <c r="S24" s="4">
        <v>48</v>
      </c>
      <c r="T24" s="4">
        <v>162</v>
      </c>
      <c r="U24" s="4">
        <v>36</v>
      </c>
      <c r="V24" s="4">
        <v>24</v>
      </c>
    </row>
    <row r="25" spans="2:22">
      <c r="B25" s="1" t="s">
        <v>119</v>
      </c>
      <c r="C25" s="2">
        <v>44751</v>
      </c>
      <c r="D25" s="3"/>
      <c r="E25" s="4"/>
      <c r="F25" s="4">
        <v>2</v>
      </c>
      <c r="G25" s="4"/>
      <c r="H25" s="4">
        <v>2</v>
      </c>
      <c r="I25" s="4"/>
      <c r="J25" s="4">
        <v>138</v>
      </c>
      <c r="K25" s="4">
        <v>6</v>
      </c>
      <c r="L25" s="4">
        <v>156</v>
      </c>
      <c r="M25" s="4">
        <v>60</v>
      </c>
      <c r="N25" s="4">
        <v>186</v>
      </c>
      <c r="O25" s="4">
        <v>84</v>
      </c>
      <c r="P25" s="4">
        <v>216</v>
      </c>
      <c r="Q25" s="4">
        <v>96</v>
      </c>
      <c r="R25" s="4">
        <v>198</v>
      </c>
      <c r="S25" s="4">
        <v>12</v>
      </c>
      <c r="T25" s="4">
        <v>132</v>
      </c>
      <c r="U25" s="4">
        <v>6</v>
      </c>
      <c r="V25" s="4">
        <v>6</v>
      </c>
    </row>
    <row r="26" spans="2:22">
      <c r="B26" s="1" t="s">
        <v>6</v>
      </c>
      <c r="C26" s="2">
        <v>44751</v>
      </c>
      <c r="D26" s="3">
        <v>6</v>
      </c>
      <c r="E26" s="4">
        <v>6</v>
      </c>
      <c r="F26" s="4">
        <v>18</v>
      </c>
      <c r="G26" s="4">
        <v>24</v>
      </c>
      <c r="H26" s="4">
        <v>36</v>
      </c>
      <c r="I26" s="4">
        <v>60</v>
      </c>
      <c r="J26" s="4">
        <v>84</v>
      </c>
      <c r="K26" s="4">
        <v>72</v>
      </c>
      <c r="L26" s="4">
        <v>84</v>
      </c>
      <c r="M26" s="4">
        <v>72</v>
      </c>
      <c r="N26" s="4">
        <v>66</v>
      </c>
      <c r="O26" s="4">
        <v>66</v>
      </c>
      <c r="P26" s="4">
        <v>54</v>
      </c>
      <c r="Q26" s="4">
        <v>42</v>
      </c>
      <c r="R26" s="4">
        <v>36</v>
      </c>
      <c r="S26" s="4">
        <v>18</v>
      </c>
      <c r="T26" s="4">
        <v>24</v>
      </c>
      <c r="U26" s="4"/>
      <c r="V26" s="4">
        <v>12</v>
      </c>
    </row>
    <row r="27" spans="2:22">
      <c r="B27" s="1" t="s">
        <v>12</v>
      </c>
      <c r="C27" s="2">
        <v>44751</v>
      </c>
      <c r="D27" s="1"/>
      <c r="E27" s="4"/>
      <c r="F27" s="4"/>
      <c r="G27" s="4"/>
      <c r="H27" s="4">
        <v>30</v>
      </c>
      <c r="I27" s="4">
        <v>66</v>
      </c>
      <c r="J27" s="4">
        <v>90</v>
      </c>
      <c r="K27" s="4">
        <v>84</v>
      </c>
      <c r="L27" s="4">
        <v>90</v>
      </c>
      <c r="M27" s="4">
        <v>96</v>
      </c>
      <c r="N27" s="4">
        <v>96</v>
      </c>
      <c r="O27" s="4">
        <v>96</v>
      </c>
      <c r="P27" s="4">
        <v>96</v>
      </c>
      <c r="Q27" s="4">
        <v>84</v>
      </c>
      <c r="R27" s="4">
        <v>72</v>
      </c>
      <c r="S27" s="4">
        <v>66</v>
      </c>
      <c r="T27" s="4">
        <v>48</v>
      </c>
      <c r="U27" s="4">
        <v>24</v>
      </c>
      <c r="V27" s="4">
        <v>12</v>
      </c>
    </row>
    <row r="28" spans="2:22">
      <c r="B28" s="1" t="s">
        <v>16</v>
      </c>
      <c r="C28" s="2">
        <v>44751</v>
      </c>
      <c r="D28" s="3"/>
      <c r="E28" s="4"/>
      <c r="F28" s="4"/>
      <c r="G28" s="4"/>
      <c r="H28" s="4">
        <v>4</v>
      </c>
      <c r="I28" s="4">
        <v>134</v>
      </c>
      <c r="J28" s="4">
        <v>282</v>
      </c>
      <c r="K28" s="4">
        <v>204</v>
      </c>
      <c r="L28" s="4">
        <v>309</v>
      </c>
      <c r="M28" s="4">
        <v>371</v>
      </c>
      <c r="N28" s="4">
        <v>225</v>
      </c>
      <c r="O28" s="4">
        <v>522</v>
      </c>
      <c r="P28" s="4">
        <v>519</v>
      </c>
      <c r="Q28" s="4">
        <v>215</v>
      </c>
      <c r="R28" s="4">
        <v>226</v>
      </c>
      <c r="S28" s="4">
        <v>103</v>
      </c>
      <c r="T28" s="4">
        <v>215</v>
      </c>
      <c r="U28" s="4">
        <v>31</v>
      </c>
      <c r="V28" s="4">
        <v>6</v>
      </c>
    </row>
    <row r="29" spans="2:22">
      <c r="B29" s="1" t="s">
        <v>113</v>
      </c>
      <c r="C29" s="2">
        <v>44751</v>
      </c>
      <c r="D29" s="3">
        <v>6</v>
      </c>
      <c r="E29" s="4">
        <v>6</v>
      </c>
      <c r="F29" s="4">
        <v>6</v>
      </c>
      <c r="G29" s="4">
        <v>6</v>
      </c>
      <c r="H29" s="4">
        <v>6</v>
      </c>
      <c r="I29" s="4">
        <v>18</v>
      </c>
      <c r="J29" s="4">
        <v>12</v>
      </c>
      <c r="K29" s="4">
        <v>12</v>
      </c>
      <c r="L29" s="4">
        <v>24</v>
      </c>
      <c r="M29" s="4">
        <v>24</v>
      </c>
      <c r="N29" s="4">
        <v>24</v>
      </c>
      <c r="O29" s="4">
        <v>36</v>
      </c>
      <c r="P29" s="4">
        <v>30</v>
      </c>
      <c r="Q29" s="4">
        <v>18</v>
      </c>
      <c r="R29" s="4">
        <v>18</v>
      </c>
      <c r="S29" s="4">
        <v>12</v>
      </c>
      <c r="T29" s="4">
        <v>12</v>
      </c>
      <c r="U29" s="4">
        <v>6</v>
      </c>
      <c r="V29" s="4">
        <v>6</v>
      </c>
    </row>
    <row r="30" spans="2:22">
      <c r="B30" s="1" t="s">
        <v>6</v>
      </c>
      <c r="C30" s="2">
        <v>44758</v>
      </c>
      <c r="D30" s="1">
        <v>12</v>
      </c>
      <c r="E30" s="4">
        <v>18</v>
      </c>
      <c r="F30" s="4">
        <v>30</v>
      </c>
      <c r="G30" s="4">
        <v>36</v>
      </c>
      <c r="H30" s="4">
        <v>42</v>
      </c>
      <c r="I30" s="4">
        <v>54</v>
      </c>
      <c r="J30" s="4">
        <v>72</v>
      </c>
      <c r="K30" s="4">
        <v>96</v>
      </c>
      <c r="L30" s="4">
        <v>144</v>
      </c>
      <c r="M30" s="4">
        <v>144</v>
      </c>
      <c r="N30" s="4">
        <v>150</v>
      </c>
      <c r="O30" s="4">
        <v>204</v>
      </c>
      <c r="P30" s="4">
        <v>156</v>
      </c>
      <c r="Q30" s="4">
        <v>120</v>
      </c>
      <c r="R30" s="4">
        <v>114</v>
      </c>
      <c r="S30" s="4">
        <v>66</v>
      </c>
      <c r="T30" s="4">
        <v>60</v>
      </c>
      <c r="U30" s="4">
        <v>30</v>
      </c>
      <c r="V30" s="4">
        <v>36</v>
      </c>
    </row>
    <row r="31" spans="2:22">
      <c r="B31" s="1" t="s">
        <v>7</v>
      </c>
      <c r="C31" s="2">
        <v>44758</v>
      </c>
      <c r="D31" s="1">
        <v>2</v>
      </c>
      <c r="E31" s="4">
        <v>1</v>
      </c>
      <c r="F31" s="4">
        <v>1</v>
      </c>
      <c r="G31" s="4">
        <v>1</v>
      </c>
      <c r="H31" s="4">
        <v>44</v>
      </c>
      <c r="I31" s="4">
        <v>87</v>
      </c>
      <c r="J31" s="4">
        <v>267</v>
      </c>
      <c r="K31" s="4">
        <v>133</v>
      </c>
      <c r="L31" s="4">
        <v>488</v>
      </c>
      <c r="M31" s="4">
        <v>535</v>
      </c>
      <c r="N31" s="4">
        <v>446</v>
      </c>
      <c r="O31" s="4">
        <v>621</v>
      </c>
      <c r="P31" s="4">
        <v>578</v>
      </c>
      <c r="Q31" s="4">
        <v>267</v>
      </c>
      <c r="R31" s="4">
        <v>445</v>
      </c>
      <c r="S31" s="4">
        <v>177</v>
      </c>
      <c r="T31" s="4">
        <v>221</v>
      </c>
      <c r="U31" s="4">
        <v>87</v>
      </c>
      <c r="V31" s="4">
        <v>43</v>
      </c>
    </row>
    <row r="32" spans="2:22">
      <c r="B32" s="1" t="s">
        <v>5</v>
      </c>
      <c r="C32" s="2">
        <v>44758</v>
      </c>
      <c r="D32" s="3">
        <v>12</v>
      </c>
      <c r="E32" s="4">
        <v>12</v>
      </c>
      <c r="F32" s="4">
        <v>30</v>
      </c>
      <c r="G32" s="4">
        <v>36</v>
      </c>
      <c r="H32" s="4">
        <v>42</v>
      </c>
      <c r="I32" s="4">
        <v>66</v>
      </c>
      <c r="J32" s="4">
        <v>72</v>
      </c>
      <c r="K32" s="4">
        <v>96</v>
      </c>
      <c r="L32" s="4">
        <v>150</v>
      </c>
      <c r="M32" s="4">
        <v>186</v>
      </c>
      <c r="N32" s="4">
        <v>186</v>
      </c>
      <c r="O32" s="4">
        <v>234</v>
      </c>
      <c r="P32" s="4">
        <v>204</v>
      </c>
      <c r="Q32" s="4">
        <v>144</v>
      </c>
      <c r="R32" s="4">
        <v>138</v>
      </c>
      <c r="S32" s="4">
        <v>66</v>
      </c>
      <c r="T32" s="4">
        <v>84</v>
      </c>
      <c r="U32" s="4">
        <v>36</v>
      </c>
      <c r="V32" s="4">
        <v>36</v>
      </c>
    </row>
    <row r="33" spans="2:22">
      <c r="B33" s="1" t="s">
        <v>113</v>
      </c>
      <c r="C33" s="2">
        <v>44758</v>
      </c>
      <c r="D33" s="3"/>
      <c r="E33" s="4"/>
      <c r="F33" s="4"/>
      <c r="G33" s="4"/>
      <c r="H33" s="4"/>
      <c r="I33" s="4"/>
      <c r="J33" s="4">
        <v>156</v>
      </c>
      <c r="K33" s="4">
        <v>42</v>
      </c>
      <c r="L33" s="4">
        <v>222</v>
      </c>
      <c r="M33" s="4">
        <v>48</v>
      </c>
      <c r="N33" s="4">
        <v>240</v>
      </c>
      <c r="O33" s="4">
        <v>54</v>
      </c>
      <c r="P33" s="4">
        <v>282</v>
      </c>
      <c r="Q33" s="4">
        <v>48</v>
      </c>
      <c r="R33" s="4">
        <v>228</v>
      </c>
      <c r="S33" s="4">
        <v>24</v>
      </c>
      <c r="T33" s="4">
        <v>132</v>
      </c>
      <c r="U33" s="4">
        <v>12</v>
      </c>
      <c r="V33" s="4">
        <v>24</v>
      </c>
    </row>
    <row r="34" spans="2:22">
      <c r="B34" s="1" t="s">
        <v>6</v>
      </c>
      <c r="C34" s="2">
        <v>44765</v>
      </c>
      <c r="D34" s="3"/>
      <c r="E34" s="4"/>
      <c r="F34" s="4"/>
      <c r="G34" s="4"/>
      <c r="H34" s="4">
        <v>42</v>
      </c>
      <c r="I34" s="4">
        <v>123</v>
      </c>
      <c r="J34" s="4">
        <v>413</v>
      </c>
      <c r="K34" s="4">
        <v>278</v>
      </c>
      <c r="L34" s="4">
        <v>701</v>
      </c>
      <c r="M34" s="4">
        <v>734</v>
      </c>
      <c r="N34" s="4">
        <v>310</v>
      </c>
      <c r="O34" s="4">
        <v>1002</v>
      </c>
      <c r="P34" s="4">
        <v>808</v>
      </c>
      <c r="Q34" s="4">
        <v>246</v>
      </c>
      <c r="R34" s="4">
        <v>537</v>
      </c>
      <c r="S34" s="4">
        <v>85</v>
      </c>
      <c r="T34" s="4">
        <v>310</v>
      </c>
      <c r="U34" s="4">
        <v>60</v>
      </c>
      <c r="V34" s="4">
        <v>42</v>
      </c>
    </row>
    <row r="35" spans="2:22">
      <c r="B35" s="1" t="s">
        <v>7</v>
      </c>
      <c r="C35" s="2">
        <v>44765</v>
      </c>
      <c r="D35" s="3"/>
      <c r="E35" s="4"/>
      <c r="F35" s="4">
        <v>48</v>
      </c>
      <c r="G35" s="4">
        <v>24</v>
      </c>
      <c r="H35" s="4">
        <v>72</v>
      </c>
      <c r="I35" s="4">
        <v>24</v>
      </c>
      <c r="J35" s="4">
        <v>72</v>
      </c>
      <c r="K35" s="4">
        <v>48</v>
      </c>
      <c r="L35" s="4">
        <v>228</v>
      </c>
      <c r="M35" s="4">
        <v>138</v>
      </c>
      <c r="N35" s="4">
        <v>228</v>
      </c>
      <c r="O35" s="4">
        <v>138</v>
      </c>
      <c r="P35" s="4">
        <v>228</v>
      </c>
      <c r="Q35" s="4">
        <v>90</v>
      </c>
      <c r="R35" s="4">
        <v>186</v>
      </c>
      <c r="S35" s="4">
        <v>72</v>
      </c>
      <c r="T35" s="4">
        <v>186</v>
      </c>
      <c r="U35" s="4">
        <v>24</v>
      </c>
      <c r="V35" s="4">
        <v>48</v>
      </c>
    </row>
    <row r="36" spans="2:22">
      <c r="B36" s="1" t="s">
        <v>5</v>
      </c>
      <c r="C36" s="2">
        <v>44765</v>
      </c>
      <c r="D36" s="3">
        <v>6</v>
      </c>
      <c r="E36" s="4">
        <v>6</v>
      </c>
      <c r="F36" s="4">
        <v>6</v>
      </c>
      <c r="G36" s="4">
        <v>6</v>
      </c>
      <c r="H36" s="4">
        <v>36</v>
      </c>
      <c r="I36" s="4">
        <v>242</v>
      </c>
      <c r="J36" s="4">
        <v>248</v>
      </c>
      <c r="K36" s="4">
        <v>236</v>
      </c>
      <c r="L36" s="4">
        <v>266</v>
      </c>
      <c r="M36" s="4">
        <v>278</v>
      </c>
      <c r="N36" s="4">
        <v>284</v>
      </c>
      <c r="O36" s="4">
        <v>314</v>
      </c>
      <c r="P36" s="4">
        <v>296</v>
      </c>
      <c r="Q36" s="4">
        <v>266</v>
      </c>
      <c r="R36" s="4">
        <v>90</v>
      </c>
      <c r="S36" s="4">
        <v>72</v>
      </c>
      <c r="T36" s="4">
        <v>72</v>
      </c>
      <c r="U36" s="4">
        <v>36</v>
      </c>
      <c r="V36" s="4">
        <v>12</v>
      </c>
    </row>
    <row r="37" spans="2:22">
      <c r="B37" s="1" t="s">
        <v>12</v>
      </c>
      <c r="C37" s="2">
        <v>44772</v>
      </c>
      <c r="D37" s="3"/>
      <c r="E37" s="4"/>
      <c r="F37" s="4">
        <v>6</v>
      </c>
      <c r="G37" s="4">
        <v>12</v>
      </c>
      <c r="H37" s="4">
        <v>12</v>
      </c>
      <c r="I37" s="4">
        <v>78</v>
      </c>
      <c r="J37" s="4">
        <v>359</v>
      </c>
      <c r="K37" s="4">
        <v>401</v>
      </c>
      <c r="L37" s="4">
        <v>569</v>
      </c>
      <c r="M37" s="4">
        <v>464</v>
      </c>
      <c r="N37" s="4">
        <v>905</v>
      </c>
      <c r="O37" s="4">
        <v>581</v>
      </c>
      <c r="P37" s="4">
        <v>651</v>
      </c>
      <c r="Q37" s="4">
        <v>414</v>
      </c>
      <c r="R37" s="4">
        <v>474</v>
      </c>
      <c r="S37" s="4">
        <v>150</v>
      </c>
      <c r="T37" s="4">
        <v>282</v>
      </c>
      <c r="U37" s="4">
        <v>36</v>
      </c>
      <c r="V37" s="4">
        <v>138</v>
      </c>
    </row>
    <row r="38" spans="2:22">
      <c r="B38" s="1" t="s">
        <v>7</v>
      </c>
      <c r="C38" s="2">
        <v>44772</v>
      </c>
      <c r="D38" s="3">
        <v>4</v>
      </c>
      <c r="E38" s="4">
        <v>6</v>
      </c>
      <c r="F38" s="4">
        <v>8</v>
      </c>
      <c r="G38" s="4">
        <v>12</v>
      </c>
      <c r="H38" s="4">
        <v>85</v>
      </c>
      <c r="I38" s="4">
        <v>208</v>
      </c>
      <c r="J38" s="4">
        <v>594</v>
      </c>
      <c r="K38" s="4">
        <v>299</v>
      </c>
      <c r="L38" s="4">
        <v>974</v>
      </c>
      <c r="M38" s="4">
        <v>902</v>
      </c>
      <c r="N38" s="4">
        <v>957</v>
      </c>
      <c r="O38" s="4">
        <v>1123</v>
      </c>
      <c r="P38" s="4">
        <v>1248</v>
      </c>
      <c r="Q38" s="4">
        <v>551</v>
      </c>
      <c r="R38" s="4">
        <v>881</v>
      </c>
      <c r="S38" s="4">
        <v>327</v>
      </c>
      <c r="T38" s="4">
        <v>477</v>
      </c>
      <c r="U38" s="4">
        <v>143</v>
      </c>
      <c r="V38" s="4">
        <v>129</v>
      </c>
    </row>
    <row r="39" spans="2:22">
      <c r="B39" s="1" t="s">
        <v>1</v>
      </c>
      <c r="C39" s="2">
        <v>44772</v>
      </c>
      <c r="D39" s="3"/>
      <c r="E39" s="4"/>
      <c r="F39" s="4"/>
      <c r="G39" s="4"/>
      <c r="H39" s="4">
        <v>42</v>
      </c>
      <c r="I39" s="4">
        <v>102</v>
      </c>
      <c r="J39" s="4">
        <v>439</v>
      </c>
      <c r="K39" s="4">
        <v>187</v>
      </c>
      <c r="L39" s="4">
        <v>553</v>
      </c>
      <c r="M39" s="4">
        <v>511</v>
      </c>
      <c r="N39" s="4">
        <v>403</v>
      </c>
      <c r="O39" s="4">
        <v>571</v>
      </c>
      <c r="P39" s="4">
        <v>535</v>
      </c>
      <c r="Q39" s="4">
        <v>223</v>
      </c>
      <c r="R39" s="4">
        <v>391</v>
      </c>
      <c r="S39" s="4">
        <v>90</v>
      </c>
      <c r="T39" s="4">
        <v>234</v>
      </c>
      <c r="U39" s="4">
        <v>24</v>
      </c>
      <c r="V39" s="4">
        <v>42</v>
      </c>
    </row>
    <row r="40" spans="2:22">
      <c r="B40" s="1" t="s">
        <v>16</v>
      </c>
      <c r="C40" s="2">
        <v>44772</v>
      </c>
      <c r="D40" s="3"/>
      <c r="E40" s="4"/>
      <c r="F40" s="4">
        <v>6</v>
      </c>
      <c r="G40" s="4">
        <v>6</v>
      </c>
      <c r="H40" s="4">
        <v>6</v>
      </c>
      <c r="I40" s="4">
        <v>6</v>
      </c>
      <c r="J40" s="4">
        <v>210</v>
      </c>
      <c r="K40" s="4">
        <v>66</v>
      </c>
      <c r="L40" s="4">
        <v>426</v>
      </c>
      <c r="M40" s="4">
        <v>108</v>
      </c>
      <c r="N40" s="4">
        <v>528</v>
      </c>
      <c r="O40" s="4">
        <v>168</v>
      </c>
      <c r="P40" s="4">
        <v>678</v>
      </c>
      <c r="Q40" s="4">
        <v>72</v>
      </c>
      <c r="R40" s="4">
        <v>318</v>
      </c>
      <c r="S40" s="4"/>
      <c r="T40" s="4">
        <v>120</v>
      </c>
      <c r="U40" s="4"/>
      <c r="V40" s="4">
        <v>12</v>
      </c>
    </row>
    <row r="41" spans="2:22">
      <c r="B41" s="1" t="s">
        <v>6</v>
      </c>
      <c r="C41" s="2">
        <v>44772</v>
      </c>
      <c r="D41" s="3"/>
      <c r="E41" s="4"/>
      <c r="F41" s="4"/>
      <c r="G41" s="4"/>
      <c r="H41" s="4"/>
      <c r="I41" s="4"/>
      <c r="J41" s="4">
        <v>132</v>
      </c>
      <c r="K41" s="4">
        <v>54</v>
      </c>
      <c r="L41" s="4">
        <v>108</v>
      </c>
      <c r="M41" s="4">
        <v>60</v>
      </c>
      <c r="N41" s="4">
        <v>294</v>
      </c>
      <c r="O41" s="4">
        <v>276</v>
      </c>
      <c r="P41" s="4">
        <v>234</v>
      </c>
      <c r="Q41" s="4">
        <v>24</v>
      </c>
      <c r="R41" s="4">
        <v>192</v>
      </c>
      <c r="S41" s="4"/>
      <c r="T41" s="4">
        <v>156</v>
      </c>
      <c r="U41" s="4">
        <v>6</v>
      </c>
      <c r="V41" s="4"/>
    </row>
    <row r="42" spans="2:22">
      <c r="B42" s="1" t="s">
        <v>7</v>
      </c>
      <c r="C42" s="2">
        <v>44779</v>
      </c>
      <c r="D42" s="3">
        <v>5</v>
      </c>
      <c r="E42" s="4">
        <v>7</v>
      </c>
      <c r="F42" s="4">
        <v>10</v>
      </c>
      <c r="G42" s="4">
        <v>15</v>
      </c>
      <c r="H42" s="4">
        <v>70</v>
      </c>
      <c r="I42" s="4">
        <v>214</v>
      </c>
      <c r="J42" s="4">
        <v>552</v>
      </c>
      <c r="K42" s="4">
        <v>273</v>
      </c>
      <c r="L42" s="4">
        <v>822</v>
      </c>
      <c r="M42" s="4">
        <v>814</v>
      </c>
      <c r="N42" s="4">
        <v>786</v>
      </c>
      <c r="O42" s="4">
        <v>1036</v>
      </c>
      <c r="P42" s="4">
        <v>1059</v>
      </c>
      <c r="Q42" s="4">
        <v>519</v>
      </c>
      <c r="R42" s="4">
        <v>782</v>
      </c>
      <c r="S42" s="4">
        <v>295</v>
      </c>
      <c r="T42" s="4">
        <v>457</v>
      </c>
      <c r="U42" s="4">
        <v>129</v>
      </c>
      <c r="V42" s="4">
        <v>119</v>
      </c>
    </row>
    <row r="43" spans="2:22">
      <c r="B43" s="1" t="s">
        <v>5</v>
      </c>
      <c r="C43" s="2">
        <v>44779</v>
      </c>
      <c r="D43" s="3"/>
      <c r="E43" s="4"/>
      <c r="F43" s="4"/>
      <c r="G43" s="4"/>
      <c r="H43" s="4"/>
      <c r="I43" s="4"/>
      <c r="J43" s="4">
        <v>2394</v>
      </c>
      <c r="K43" s="4">
        <v>126</v>
      </c>
      <c r="L43" s="4">
        <v>4032</v>
      </c>
      <c r="M43" s="4">
        <v>168</v>
      </c>
      <c r="N43" s="4">
        <v>4368</v>
      </c>
      <c r="O43" s="4"/>
      <c r="P43" s="4">
        <v>3486</v>
      </c>
      <c r="Q43" s="4"/>
      <c r="R43" s="4">
        <v>2436</v>
      </c>
      <c r="S43" s="4"/>
      <c r="T43" s="4">
        <v>2058</v>
      </c>
      <c r="U43" s="4"/>
      <c r="V43" s="4"/>
    </row>
    <row r="44" spans="2:22">
      <c r="B44" s="1" t="s">
        <v>4</v>
      </c>
      <c r="C44" s="2">
        <v>44779</v>
      </c>
      <c r="D44" s="3"/>
      <c r="E44" s="4"/>
      <c r="F44" s="4"/>
      <c r="G44" s="4"/>
      <c r="H44" s="4">
        <v>6</v>
      </c>
      <c r="I44" s="4">
        <v>12</v>
      </c>
      <c r="J44" s="4">
        <v>30</v>
      </c>
      <c r="K44" s="4">
        <v>42</v>
      </c>
      <c r="L44" s="4">
        <v>48</v>
      </c>
      <c r="M44" s="4">
        <v>60</v>
      </c>
      <c r="N44" s="4">
        <v>60</v>
      </c>
      <c r="O44" s="4">
        <v>60</v>
      </c>
      <c r="P44" s="4">
        <v>54</v>
      </c>
      <c r="Q44" s="4">
        <v>42</v>
      </c>
      <c r="R44" s="4">
        <v>30</v>
      </c>
      <c r="S44" s="4">
        <v>6</v>
      </c>
      <c r="T44" s="4">
        <v>12</v>
      </c>
      <c r="U44" s="4"/>
      <c r="V44" s="4"/>
    </row>
    <row r="45" spans="2:22">
      <c r="B45" s="1" t="s">
        <v>16</v>
      </c>
      <c r="C45" s="2">
        <v>44779</v>
      </c>
      <c r="D45" s="1"/>
      <c r="E45" s="4"/>
      <c r="F45" s="4"/>
      <c r="G45" s="4"/>
      <c r="H45" s="4"/>
      <c r="I45" s="4">
        <v>60</v>
      </c>
      <c r="J45" s="4">
        <v>234</v>
      </c>
      <c r="K45" s="4">
        <v>84</v>
      </c>
      <c r="L45" s="4">
        <v>342</v>
      </c>
      <c r="M45" s="4">
        <v>192</v>
      </c>
      <c r="N45" s="4">
        <v>396</v>
      </c>
      <c r="O45" s="4">
        <v>150</v>
      </c>
      <c r="P45" s="4">
        <v>366</v>
      </c>
      <c r="Q45" s="4">
        <v>96</v>
      </c>
      <c r="R45" s="4">
        <v>252</v>
      </c>
      <c r="S45" s="4">
        <v>12</v>
      </c>
      <c r="T45" s="4">
        <v>144</v>
      </c>
      <c r="U45" s="4"/>
      <c r="V45" s="4">
        <v>24</v>
      </c>
    </row>
    <row r="46" spans="2:22">
      <c r="B46" s="1" t="s">
        <v>6</v>
      </c>
      <c r="C46" s="2">
        <v>44779</v>
      </c>
      <c r="D46" s="3"/>
      <c r="E46" s="4"/>
      <c r="F46" s="4"/>
      <c r="G46" s="4"/>
      <c r="H46" s="4"/>
      <c r="I46" s="4"/>
      <c r="J46" s="4">
        <v>48</v>
      </c>
      <c r="K46" s="4">
        <v>42</v>
      </c>
      <c r="L46" s="4">
        <v>114</v>
      </c>
      <c r="M46" s="4">
        <v>42</v>
      </c>
      <c r="N46" s="4">
        <v>180</v>
      </c>
      <c r="O46" s="4">
        <v>108</v>
      </c>
      <c r="P46" s="4"/>
      <c r="Q46" s="4"/>
      <c r="R46" s="4">
        <v>60</v>
      </c>
      <c r="S46" s="4"/>
      <c r="T46" s="4"/>
      <c r="U46" s="4"/>
      <c r="V46" s="4"/>
    </row>
    <row r="47" spans="2:22">
      <c r="B47" s="1" t="s">
        <v>12</v>
      </c>
      <c r="C47" s="2">
        <v>44779</v>
      </c>
      <c r="D47" s="3"/>
      <c r="E47" s="4"/>
      <c r="F47" s="4"/>
      <c r="G47" s="4"/>
      <c r="H47" s="4"/>
      <c r="I47" s="4"/>
      <c r="J47" s="4">
        <v>114</v>
      </c>
      <c r="K47" s="4">
        <v>54</v>
      </c>
      <c r="L47" s="4">
        <v>120</v>
      </c>
      <c r="M47" s="4">
        <v>36</v>
      </c>
      <c r="N47" s="4">
        <v>132</v>
      </c>
      <c r="O47" s="4">
        <v>30</v>
      </c>
      <c r="P47" s="4">
        <v>90</v>
      </c>
      <c r="Q47" s="4">
        <v>78</v>
      </c>
      <c r="R47" s="4">
        <v>120</v>
      </c>
      <c r="S47" s="4">
        <v>36</v>
      </c>
      <c r="T47" s="4">
        <v>78</v>
      </c>
      <c r="U47" s="4">
        <v>18</v>
      </c>
      <c r="V47" s="4">
        <v>18</v>
      </c>
    </row>
    <row r="48" spans="2:22">
      <c r="B48" s="1" t="s">
        <v>7</v>
      </c>
      <c r="C48" s="2">
        <v>44786</v>
      </c>
      <c r="D48" s="3"/>
      <c r="E48" s="4"/>
      <c r="F48" s="4"/>
      <c r="G48" s="4"/>
      <c r="H48" s="4">
        <v>18</v>
      </c>
      <c r="I48" s="4">
        <v>36</v>
      </c>
      <c r="J48" s="4">
        <v>114</v>
      </c>
      <c r="K48" s="4">
        <v>60</v>
      </c>
      <c r="L48" s="4">
        <v>252</v>
      </c>
      <c r="M48" s="4">
        <v>252</v>
      </c>
      <c r="N48" s="4">
        <v>306</v>
      </c>
      <c r="O48" s="4">
        <v>366</v>
      </c>
      <c r="P48" s="4">
        <v>354</v>
      </c>
      <c r="Q48" s="4">
        <v>222</v>
      </c>
      <c r="R48" s="4">
        <v>306</v>
      </c>
      <c r="S48" s="4">
        <v>132</v>
      </c>
      <c r="T48" s="4">
        <v>162</v>
      </c>
      <c r="U48" s="4">
        <v>30</v>
      </c>
      <c r="V48" s="4">
        <v>66</v>
      </c>
    </row>
    <row r="49" spans="2:22">
      <c r="B49" s="1" t="s">
        <v>1</v>
      </c>
      <c r="C49" s="2">
        <v>44786</v>
      </c>
      <c r="D49" s="3"/>
      <c r="E49" s="4"/>
      <c r="F49" s="4"/>
      <c r="G49" s="4"/>
      <c r="H49" s="4">
        <v>18</v>
      </c>
      <c r="I49" s="4">
        <v>18</v>
      </c>
      <c r="J49" s="4">
        <v>84</v>
      </c>
      <c r="K49" s="4">
        <v>36</v>
      </c>
      <c r="L49" s="4">
        <v>216</v>
      </c>
      <c r="M49" s="4">
        <v>120</v>
      </c>
      <c r="N49" s="4">
        <v>246</v>
      </c>
      <c r="O49" s="4">
        <v>168</v>
      </c>
      <c r="P49" s="4">
        <v>270</v>
      </c>
      <c r="Q49" s="4">
        <v>90</v>
      </c>
      <c r="R49" s="4">
        <v>168</v>
      </c>
      <c r="S49" s="4">
        <v>48</v>
      </c>
      <c r="T49" s="4">
        <v>84</v>
      </c>
      <c r="U49" s="4">
        <v>6</v>
      </c>
      <c r="V49" s="4">
        <v>24</v>
      </c>
    </row>
    <row r="50" spans="2:22">
      <c r="B50" s="1" t="s">
        <v>16</v>
      </c>
      <c r="C50" s="2">
        <v>44786</v>
      </c>
      <c r="D50" s="3"/>
      <c r="E50" s="4"/>
      <c r="F50" s="4"/>
      <c r="G50" s="4">
        <v>6</v>
      </c>
      <c r="H50" s="4"/>
      <c r="I50" s="4"/>
      <c r="J50" s="4">
        <v>360</v>
      </c>
      <c r="K50" s="4">
        <v>132</v>
      </c>
      <c r="L50" s="4">
        <v>342</v>
      </c>
      <c r="M50" s="4">
        <v>108</v>
      </c>
      <c r="N50" s="4">
        <v>348</v>
      </c>
      <c r="O50" s="4">
        <v>108</v>
      </c>
      <c r="P50" s="4">
        <v>390</v>
      </c>
      <c r="Q50" s="4">
        <v>108</v>
      </c>
      <c r="R50" s="4">
        <v>462</v>
      </c>
      <c r="S50" s="4">
        <v>234</v>
      </c>
      <c r="T50" s="4">
        <v>252</v>
      </c>
      <c r="U50" s="4">
        <v>72</v>
      </c>
      <c r="V50" s="4">
        <v>246</v>
      </c>
    </row>
    <row r="51" spans="2:22">
      <c r="B51" s="1" t="s">
        <v>12</v>
      </c>
      <c r="C51" s="2">
        <v>44786</v>
      </c>
      <c r="D51" s="3"/>
      <c r="E51" s="4">
        <v>6</v>
      </c>
      <c r="F51" s="4">
        <v>18</v>
      </c>
      <c r="G51" s="4">
        <v>24</v>
      </c>
      <c r="H51" s="4">
        <v>18</v>
      </c>
      <c r="I51" s="4">
        <v>48</v>
      </c>
      <c r="J51" s="4">
        <v>78</v>
      </c>
      <c r="K51" s="4">
        <v>78</v>
      </c>
      <c r="L51" s="4">
        <v>138</v>
      </c>
      <c r="M51" s="4">
        <v>126</v>
      </c>
      <c r="N51" s="4">
        <v>102</v>
      </c>
      <c r="O51" s="4">
        <v>114</v>
      </c>
      <c r="P51" s="4">
        <v>96</v>
      </c>
      <c r="Q51" s="4">
        <v>66</v>
      </c>
      <c r="R51" s="4">
        <v>54</v>
      </c>
      <c r="S51" s="4">
        <v>36</v>
      </c>
      <c r="T51" s="4">
        <v>30</v>
      </c>
      <c r="U51" s="4">
        <v>12</v>
      </c>
      <c r="V51" s="4">
        <v>18</v>
      </c>
    </row>
    <row r="52" spans="2:22">
      <c r="B52" s="1" t="s">
        <v>6</v>
      </c>
      <c r="C52" s="2">
        <v>44786</v>
      </c>
      <c r="D52" s="3">
        <v>78</v>
      </c>
      <c r="E52" s="4"/>
      <c r="F52" s="4">
        <v>126</v>
      </c>
      <c r="G52" s="4">
        <v>90</v>
      </c>
      <c r="H52" s="4">
        <v>198</v>
      </c>
      <c r="I52" s="4">
        <v>132</v>
      </c>
      <c r="J52" s="4">
        <v>144</v>
      </c>
      <c r="K52" s="4">
        <v>12</v>
      </c>
      <c r="L52" s="4">
        <v>186</v>
      </c>
      <c r="M52" s="4">
        <v>60</v>
      </c>
      <c r="N52" s="4">
        <v>180</v>
      </c>
      <c r="O52" s="4">
        <v>6</v>
      </c>
      <c r="P52" s="4">
        <v>270</v>
      </c>
      <c r="Q52" s="4">
        <v>78</v>
      </c>
      <c r="R52" s="4">
        <v>156</v>
      </c>
      <c r="S52" s="4"/>
      <c r="T52" s="4">
        <v>156</v>
      </c>
      <c r="U52" s="4"/>
      <c r="V52" s="4"/>
    </row>
    <row r="53" spans="2:22">
      <c r="B53" s="1" t="s">
        <v>113</v>
      </c>
      <c r="C53" s="2">
        <v>44786</v>
      </c>
      <c r="D53" s="3"/>
      <c r="E53" s="4"/>
      <c r="F53" s="4"/>
      <c r="G53" s="4"/>
      <c r="H53" s="4"/>
      <c r="I53" s="4">
        <v>27</v>
      </c>
      <c r="J53" s="4">
        <v>66</v>
      </c>
      <c r="K53" s="4">
        <v>24</v>
      </c>
      <c r="L53" s="4">
        <v>36</v>
      </c>
      <c r="M53" s="4">
        <v>72</v>
      </c>
      <c r="N53" s="4">
        <v>39</v>
      </c>
      <c r="O53" s="4">
        <v>90</v>
      </c>
      <c r="P53" s="4">
        <v>30</v>
      </c>
      <c r="Q53" s="4">
        <v>57</v>
      </c>
      <c r="R53" s="4">
        <v>9</v>
      </c>
      <c r="S53" s="4">
        <v>12</v>
      </c>
      <c r="T53" s="4">
        <v>69</v>
      </c>
      <c r="U53" s="4">
        <v>21</v>
      </c>
      <c r="V53" s="4"/>
    </row>
    <row r="54" spans="2:22">
      <c r="B54" s="1" t="s">
        <v>5</v>
      </c>
      <c r="C54" s="2">
        <v>44786</v>
      </c>
      <c r="D54" s="3">
        <v>6</v>
      </c>
      <c r="E54" s="4">
        <v>6</v>
      </c>
      <c r="F54" s="4">
        <v>6</v>
      </c>
      <c r="G54" s="4">
        <v>12</v>
      </c>
      <c r="H54" s="4">
        <v>12</v>
      </c>
      <c r="I54" s="4">
        <v>24</v>
      </c>
      <c r="J54" s="4">
        <v>114</v>
      </c>
      <c r="K54" s="4">
        <v>216</v>
      </c>
      <c r="L54" s="4">
        <v>336</v>
      </c>
      <c r="M54" s="4">
        <v>366</v>
      </c>
      <c r="N54" s="4">
        <v>498</v>
      </c>
      <c r="O54" s="4">
        <v>624</v>
      </c>
      <c r="P54" s="4">
        <v>408</v>
      </c>
      <c r="Q54" s="4">
        <v>318</v>
      </c>
      <c r="R54" s="4">
        <v>258</v>
      </c>
      <c r="S54" s="4">
        <v>48</v>
      </c>
      <c r="T54" s="4">
        <v>90</v>
      </c>
      <c r="U54" s="4">
        <v>18</v>
      </c>
      <c r="V54" s="4">
        <v>30</v>
      </c>
    </row>
    <row r="55" spans="2:22">
      <c r="B55" s="1" t="s">
        <v>7</v>
      </c>
      <c r="C55" s="2">
        <v>44793</v>
      </c>
      <c r="D55" s="3"/>
      <c r="E55" s="4"/>
      <c r="F55" s="4">
        <v>12</v>
      </c>
      <c r="G55" s="4">
        <v>12</v>
      </c>
      <c r="H55" s="4">
        <v>54</v>
      </c>
      <c r="I55" s="4">
        <v>12</v>
      </c>
      <c r="J55" s="4">
        <v>72</v>
      </c>
      <c r="K55" s="4">
        <v>36</v>
      </c>
      <c r="L55" s="4">
        <v>480</v>
      </c>
      <c r="M55" s="4">
        <v>624</v>
      </c>
      <c r="N55" s="4">
        <v>348</v>
      </c>
      <c r="O55" s="4">
        <v>588</v>
      </c>
      <c r="P55" s="4">
        <v>360</v>
      </c>
      <c r="Q55" s="4">
        <v>102</v>
      </c>
      <c r="R55" s="4">
        <v>312</v>
      </c>
      <c r="S55" s="4">
        <v>162</v>
      </c>
      <c r="T55" s="4">
        <v>42</v>
      </c>
      <c r="U55" s="4">
        <v>90</v>
      </c>
      <c r="V55" s="4"/>
    </row>
    <row r="56" spans="2:22">
      <c r="B56" s="1" t="s">
        <v>1</v>
      </c>
      <c r="C56" s="2">
        <v>44793</v>
      </c>
      <c r="D56" s="3"/>
      <c r="E56" s="4"/>
      <c r="F56" s="4">
        <v>12</v>
      </c>
      <c r="G56" s="4">
        <v>12</v>
      </c>
      <c r="H56" s="4">
        <v>48</v>
      </c>
      <c r="I56" s="4">
        <v>96</v>
      </c>
      <c r="J56" s="4">
        <v>372</v>
      </c>
      <c r="K56" s="4">
        <v>156</v>
      </c>
      <c r="L56" s="4">
        <v>546</v>
      </c>
      <c r="M56" s="4">
        <v>492</v>
      </c>
      <c r="N56" s="4">
        <v>390</v>
      </c>
      <c r="O56" s="4">
        <v>528</v>
      </c>
      <c r="P56" s="4">
        <v>480</v>
      </c>
      <c r="Q56" s="4">
        <v>180</v>
      </c>
      <c r="R56" s="4">
        <v>324</v>
      </c>
      <c r="S56" s="4">
        <v>72</v>
      </c>
      <c r="T56" s="4">
        <v>198</v>
      </c>
      <c r="U56" s="4">
        <v>18</v>
      </c>
      <c r="V56" s="4">
        <v>24</v>
      </c>
    </row>
    <row r="57" spans="2:22">
      <c r="B57" s="1" t="s">
        <v>16</v>
      </c>
      <c r="C57" s="2">
        <v>44793</v>
      </c>
      <c r="D57" s="3"/>
      <c r="E57" s="4"/>
      <c r="F57" s="4"/>
      <c r="G57" s="4"/>
      <c r="H57" s="4"/>
      <c r="I57" s="4">
        <v>18</v>
      </c>
      <c r="J57" s="4">
        <v>828</v>
      </c>
      <c r="K57" s="4">
        <v>66</v>
      </c>
      <c r="L57" s="4">
        <v>1014</v>
      </c>
      <c r="M57" s="4">
        <v>114</v>
      </c>
      <c r="N57" s="4">
        <v>1122</v>
      </c>
      <c r="O57" s="4">
        <v>156</v>
      </c>
      <c r="P57" s="4">
        <v>1128</v>
      </c>
      <c r="Q57" s="4">
        <v>72</v>
      </c>
      <c r="R57" s="4">
        <v>870</v>
      </c>
      <c r="S57" s="4">
        <v>48</v>
      </c>
      <c r="T57" s="4">
        <v>558</v>
      </c>
      <c r="U57" s="4">
        <v>66</v>
      </c>
      <c r="V57" s="4">
        <v>150</v>
      </c>
    </row>
    <row r="58" spans="2:22">
      <c r="B58" s="1" t="s">
        <v>12</v>
      </c>
      <c r="C58" s="2">
        <v>44793</v>
      </c>
      <c r="D58" s="3"/>
      <c r="E58" s="4">
        <v>6</v>
      </c>
      <c r="F58" s="4">
        <v>12</v>
      </c>
      <c r="G58" s="4">
        <v>12</v>
      </c>
      <c r="H58" s="4">
        <v>12</v>
      </c>
      <c r="I58" s="4">
        <v>12</v>
      </c>
      <c r="J58" s="4">
        <v>444</v>
      </c>
      <c r="K58" s="4">
        <v>60</v>
      </c>
      <c r="L58" s="4">
        <v>516</v>
      </c>
      <c r="M58" s="4">
        <v>24</v>
      </c>
      <c r="N58" s="4">
        <v>540</v>
      </c>
      <c r="O58" s="4">
        <v>42</v>
      </c>
      <c r="P58" s="4">
        <v>606</v>
      </c>
      <c r="Q58" s="4">
        <v>72</v>
      </c>
      <c r="R58" s="4">
        <v>522</v>
      </c>
      <c r="S58" s="4">
        <v>18</v>
      </c>
      <c r="T58" s="4">
        <v>366</v>
      </c>
      <c r="U58" s="4">
        <v>60</v>
      </c>
      <c r="V58" s="4">
        <v>84</v>
      </c>
    </row>
    <row r="59" spans="2:22">
      <c r="B59" s="1" t="s">
        <v>6</v>
      </c>
      <c r="C59" s="2">
        <v>44793</v>
      </c>
      <c r="D59" s="3">
        <v>6</v>
      </c>
      <c r="E59" s="4">
        <v>6</v>
      </c>
      <c r="F59" s="4">
        <v>6</v>
      </c>
      <c r="G59" s="4">
        <v>6</v>
      </c>
      <c r="H59" s="4">
        <v>6</v>
      </c>
      <c r="I59" s="4">
        <v>78</v>
      </c>
      <c r="J59" s="4">
        <v>270</v>
      </c>
      <c r="K59" s="4">
        <v>192</v>
      </c>
      <c r="L59" s="4">
        <v>444</v>
      </c>
      <c r="M59" s="4">
        <v>402</v>
      </c>
      <c r="N59" s="4">
        <v>510</v>
      </c>
      <c r="O59" s="4">
        <v>576</v>
      </c>
      <c r="P59" s="4">
        <v>564</v>
      </c>
      <c r="Q59" s="4">
        <v>168</v>
      </c>
      <c r="R59" s="4">
        <v>336</v>
      </c>
      <c r="S59" s="4">
        <v>72</v>
      </c>
      <c r="T59" s="4">
        <v>216</v>
      </c>
      <c r="U59" s="4">
        <v>18</v>
      </c>
      <c r="V59" s="4">
        <v>36</v>
      </c>
    </row>
    <row r="60" spans="2:22">
      <c r="B60" s="1" t="s">
        <v>5</v>
      </c>
      <c r="C60" s="2">
        <v>44793</v>
      </c>
      <c r="D60" s="3"/>
      <c r="E60" s="4"/>
      <c r="F60" s="4"/>
      <c r="G60" s="4"/>
      <c r="H60" s="4"/>
      <c r="I60" s="4"/>
      <c r="J60" s="4">
        <v>42</v>
      </c>
      <c r="K60" s="4">
        <v>18</v>
      </c>
      <c r="L60" s="4">
        <v>114</v>
      </c>
      <c r="M60" s="4">
        <v>108</v>
      </c>
      <c r="N60" s="4">
        <v>210</v>
      </c>
      <c r="O60" s="4">
        <v>234</v>
      </c>
      <c r="P60" s="4">
        <v>204</v>
      </c>
      <c r="Q60" s="4">
        <v>66</v>
      </c>
      <c r="R60" s="4">
        <v>102</v>
      </c>
      <c r="S60" s="4">
        <v>18</v>
      </c>
      <c r="T60" s="4">
        <v>66</v>
      </c>
      <c r="U60" s="4"/>
      <c r="V60" s="4">
        <v>12</v>
      </c>
    </row>
    <row r="61" spans="2:22">
      <c r="B61" s="1" t="s">
        <v>6</v>
      </c>
      <c r="C61" s="2">
        <v>44800</v>
      </c>
      <c r="D61" s="3">
        <v>18</v>
      </c>
      <c r="E61" s="4">
        <v>18</v>
      </c>
      <c r="F61" s="4">
        <v>18</v>
      </c>
      <c r="G61" s="4">
        <v>36</v>
      </c>
      <c r="H61" s="4">
        <v>36</v>
      </c>
      <c r="I61" s="4">
        <v>936</v>
      </c>
      <c r="J61" s="4">
        <v>1710</v>
      </c>
      <c r="K61" s="4">
        <v>708</v>
      </c>
      <c r="L61" s="4">
        <v>2130</v>
      </c>
      <c r="M61" s="4">
        <v>1998</v>
      </c>
      <c r="N61" s="4">
        <v>1788</v>
      </c>
      <c r="O61" s="4">
        <v>2766</v>
      </c>
      <c r="P61" s="4">
        <v>2622</v>
      </c>
      <c r="Q61" s="4">
        <v>924</v>
      </c>
      <c r="R61" s="4">
        <v>1854</v>
      </c>
      <c r="S61" s="4">
        <v>504</v>
      </c>
      <c r="T61" s="4">
        <v>1332</v>
      </c>
      <c r="U61" s="4">
        <v>180</v>
      </c>
      <c r="V61" s="4">
        <v>144</v>
      </c>
    </row>
    <row r="62" spans="2:22">
      <c r="B62" s="1" t="s">
        <v>7</v>
      </c>
      <c r="C62" s="2">
        <v>44800</v>
      </c>
      <c r="D62" s="3"/>
      <c r="E62" s="4"/>
      <c r="F62" s="4"/>
      <c r="G62" s="4"/>
      <c r="H62" s="4"/>
      <c r="I62" s="4">
        <v>12</v>
      </c>
      <c r="J62" s="4">
        <v>30</v>
      </c>
      <c r="K62" s="4">
        <v>30</v>
      </c>
      <c r="L62" s="4">
        <v>48</v>
      </c>
      <c r="M62" s="4">
        <v>48</v>
      </c>
      <c r="N62" s="4">
        <v>36</v>
      </c>
      <c r="O62" s="4">
        <v>36</v>
      </c>
      <c r="P62" s="4">
        <v>30</v>
      </c>
      <c r="Q62" s="4">
        <v>12</v>
      </c>
      <c r="R62" s="4">
        <v>12</v>
      </c>
      <c r="S62" s="4">
        <v>6</v>
      </c>
      <c r="T62" s="4">
        <v>6</v>
      </c>
      <c r="U62" s="4"/>
      <c r="V62" s="4"/>
    </row>
    <row r="63" spans="2:22">
      <c r="B63" s="1" t="s">
        <v>1</v>
      </c>
      <c r="C63" s="2">
        <v>44800</v>
      </c>
      <c r="D63" s="3"/>
      <c r="E63" s="4"/>
      <c r="F63" s="4"/>
      <c r="G63" s="4"/>
      <c r="H63" s="4">
        <v>24</v>
      </c>
      <c r="I63" s="4">
        <v>90</v>
      </c>
      <c r="J63" s="4">
        <v>408</v>
      </c>
      <c r="K63" s="4">
        <v>168</v>
      </c>
      <c r="L63" s="4">
        <v>570</v>
      </c>
      <c r="M63" s="4">
        <v>510</v>
      </c>
      <c r="N63" s="4">
        <v>444</v>
      </c>
      <c r="O63" s="4">
        <v>624</v>
      </c>
      <c r="P63" s="4">
        <v>564</v>
      </c>
      <c r="Q63" s="4">
        <v>270</v>
      </c>
      <c r="R63" s="4">
        <v>438</v>
      </c>
      <c r="S63" s="4">
        <v>84</v>
      </c>
      <c r="T63" s="4">
        <v>258</v>
      </c>
      <c r="U63" s="4">
        <v>6</v>
      </c>
      <c r="V63" s="4">
        <v>42</v>
      </c>
    </row>
    <row r="64" spans="2:22">
      <c r="B64" s="1" t="s">
        <v>16</v>
      </c>
      <c r="C64" s="2">
        <v>44800</v>
      </c>
      <c r="D64" s="3"/>
      <c r="E64" s="4"/>
      <c r="F64" s="4"/>
      <c r="G64" s="4"/>
      <c r="H64" s="4"/>
      <c r="I64" s="4">
        <v>6</v>
      </c>
      <c r="J64" s="4">
        <v>96</v>
      </c>
      <c r="K64" s="4">
        <v>18</v>
      </c>
      <c r="L64" s="4">
        <v>108</v>
      </c>
      <c r="M64" s="4">
        <v>30</v>
      </c>
      <c r="N64" s="4">
        <v>84</v>
      </c>
      <c r="O64" s="4">
        <v>18</v>
      </c>
      <c r="P64" s="4">
        <v>126</v>
      </c>
      <c r="Q64" s="4"/>
      <c r="R64" s="4">
        <v>108</v>
      </c>
      <c r="S64" s="4"/>
      <c r="T64" s="4">
        <v>60</v>
      </c>
      <c r="U64" s="4"/>
      <c r="V64" s="4"/>
    </row>
    <row r="65" spans="2:22">
      <c r="B65" s="1" t="s">
        <v>5</v>
      </c>
      <c r="C65" s="2">
        <v>44800</v>
      </c>
      <c r="D65" s="3"/>
      <c r="E65" s="4"/>
      <c r="F65" s="4"/>
      <c r="G65" s="4"/>
      <c r="H65" s="4"/>
      <c r="I65" s="4"/>
      <c r="J65" s="4">
        <v>54</v>
      </c>
      <c r="K65" s="4"/>
      <c r="L65" s="4">
        <v>54</v>
      </c>
      <c r="M65" s="4"/>
      <c r="N65" s="4">
        <v>42</v>
      </c>
      <c r="O65" s="4"/>
      <c r="P65" s="4">
        <v>42</v>
      </c>
      <c r="Q65" s="4"/>
      <c r="R65" s="4">
        <v>30</v>
      </c>
      <c r="S65" s="4"/>
      <c r="T65" s="4">
        <v>18</v>
      </c>
      <c r="U65" s="4"/>
      <c r="V65" s="4"/>
    </row>
    <row r="66" spans="2:22">
      <c r="B66" s="1" t="s">
        <v>7</v>
      </c>
      <c r="C66" s="2">
        <v>44807</v>
      </c>
      <c r="D66" s="3"/>
      <c r="E66" s="4"/>
      <c r="F66" s="4"/>
      <c r="G66" s="4"/>
      <c r="H66" s="4">
        <v>36</v>
      </c>
      <c r="I66" s="4">
        <v>30</v>
      </c>
      <c r="J66" s="4">
        <v>246</v>
      </c>
      <c r="K66" s="4">
        <v>132</v>
      </c>
      <c r="L66" s="4">
        <v>474</v>
      </c>
      <c r="M66" s="4">
        <v>510</v>
      </c>
      <c r="N66" s="4">
        <v>450</v>
      </c>
      <c r="O66" s="4">
        <v>612</v>
      </c>
      <c r="P66" s="4">
        <v>582</v>
      </c>
      <c r="Q66" s="4">
        <v>282</v>
      </c>
      <c r="R66" s="4">
        <v>456</v>
      </c>
      <c r="S66" s="4">
        <v>186</v>
      </c>
      <c r="T66" s="4">
        <v>234</v>
      </c>
      <c r="U66" s="4">
        <v>84</v>
      </c>
      <c r="V66" s="4">
        <v>18</v>
      </c>
    </row>
    <row r="67" spans="2:22">
      <c r="B67" s="1" t="s">
        <v>1</v>
      </c>
      <c r="C67" s="2">
        <v>44807</v>
      </c>
      <c r="D67" s="3"/>
      <c r="E67" s="4"/>
      <c r="F67" s="4"/>
      <c r="G67" s="4"/>
      <c r="H67" s="4">
        <v>36</v>
      </c>
      <c r="I67" s="4">
        <v>84</v>
      </c>
      <c r="J67" s="4">
        <v>324</v>
      </c>
      <c r="K67" s="4">
        <v>132</v>
      </c>
      <c r="L67" s="4">
        <v>420</v>
      </c>
      <c r="M67" s="4">
        <v>390</v>
      </c>
      <c r="N67" s="4">
        <v>294</v>
      </c>
      <c r="O67" s="4">
        <v>456</v>
      </c>
      <c r="P67" s="4">
        <v>390</v>
      </c>
      <c r="Q67" s="4">
        <v>162</v>
      </c>
      <c r="R67" s="4">
        <v>294</v>
      </c>
      <c r="S67" s="4">
        <v>60</v>
      </c>
      <c r="T67" s="4">
        <v>180</v>
      </c>
      <c r="U67" s="4">
        <v>18</v>
      </c>
      <c r="V67" s="4">
        <v>24</v>
      </c>
    </row>
    <row r="68" spans="2:22">
      <c r="B68" s="1" t="s">
        <v>16</v>
      </c>
      <c r="C68" s="2">
        <v>44807</v>
      </c>
      <c r="D68" s="3"/>
      <c r="E68" s="4"/>
      <c r="F68" s="4"/>
      <c r="G68" s="4"/>
      <c r="H68" s="4"/>
      <c r="I68" s="4"/>
      <c r="J68" s="4">
        <v>521</v>
      </c>
      <c r="K68" s="4">
        <v>371</v>
      </c>
      <c r="L68" s="4">
        <v>551</v>
      </c>
      <c r="M68" s="4">
        <v>780</v>
      </c>
      <c r="N68" s="4">
        <v>736</v>
      </c>
      <c r="O68" s="4">
        <v>916</v>
      </c>
      <c r="P68" s="4">
        <v>741</v>
      </c>
      <c r="Q68" s="4">
        <v>455</v>
      </c>
      <c r="R68" s="4">
        <v>498</v>
      </c>
      <c r="S68" s="4">
        <v>20</v>
      </c>
      <c r="T68" s="4">
        <v>199</v>
      </c>
      <c r="U68" s="4"/>
      <c r="V68" s="4">
        <v>20</v>
      </c>
    </row>
    <row r="69" spans="2:22">
      <c r="B69" s="1" t="s">
        <v>12</v>
      </c>
      <c r="C69" s="2">
        <v>44807</v>
      </c>
      <c r="D69" s="3"/>
      <c r="E69" s="4"/>
      <c r="F69" s="4"/>
      <c r="G69" s="4"/>
      <c r="H69" s="4">
        <v>6</v>
      </c>
      <c r="I69" s="4">
        <v>6</v>
      </c>
      <c r="J69" s="4">
        <v>42</v>
      </c>
      <c r="K69" s="4">
        <v>54</v>
      </c>
      <c r="L69" s="4">
        <v>84</v>
      </c>
      <c r="M69" s="4">
        <v>90</v>
      </c>
      <c r="N69" s="4">
        <v>90</v>
      </c>
      <c r="O69" s="4">
        <v>84</v>
      </c>
      <c r="P69" s="4">
        <v>72</v>
      </c>
      <c r="Q69" s="4">
        <v>66</v>
      </c>
      <c r="R69" s="4">
        <v>36</v>
      </c>
      <c r="S69" s="4">
        <v>6</v>
      </c>
      <c r="T69" s="4">
        <v>18</v>
      </c>
      <c r="U69" s="4"/>
      <c r="V69" s="4">
        <v>6</v>
      </c>
    </row>
    <row r="70" spans="2:22">
      <c r="B70" s="1" t="s">
        <v>6</v>
      </c>
      <c r="C70" s="2">
        <v>44807</v>
      </c>
      <c r="D70" s="3"/>
      <c r="E70" s="4"/>
      <c r="F70" s="4"/>
      <c r="G70" s="4"/>
      <c r="H70" s="4"/>
      <c r="I70" s="4"/>
      <c r="J70" s="4">
        <v>30</v>
      </c>
      <c r="K70" s="4"/>
      <c r="L70" s="4">
        <v>48</v>
      </c>
      <c r="M70" s="4"/>
      <c r="N70" s="4">
        <v>60</v>
      </c>
      <c r="O70" s="4"/>
      <c r="P70" s="4">
        <v>54</v>
      </c>
      <c r="Q70" s="4"/>
      <c r="R70" s="4">
        <v>42</v>
      </c>
      <c r="S70" s="4"/>
      <c r="T70" s="4">
        <v>18</v>
      </c>
      <c r="U70" s="4"/>
      <c r="V70" s="4">
        <v>6</v>
      </c>
    </row>
    <row r="71" spans="2:22">
      <c r="B71" s="1" t="s">
        <v>19</v>
      </c>
      <c r="C71" s="2">
        <v>44807</v>
      </c>
      <c r="D71" s="3"/>
      <c r="E71" s="4"/>
      <c r="F71" s="4"/>
      <c r="G71" s="4"/>
      <c r="H71" s="4"/>
      <c r="I71" s="4"/>
      <c r="J71" s="4">
        <v>266</v>
      </c>
      <c r="K71" s="4">
        <v>266</v>
      </c>
      <c r="L71" s="4">
        <v>266</v>
      </c>
      <c r="M71" s="4">
        <v>485</v>
      </c>
      <c r="N71" s="4">
        <v>543</v>
      </c>
      <c r="O71" s="4">
        <v>543</v>
      </c>
      <c r="P71" s="4">
        <v>384</v>
      </c>
      <c r="Q71" s="4">
        <v>326</v>
      </c>
      <c r="R71" s="4">
        <v>245</v>
      </c>
      <c r="S71" s="4">
        <v>21</v>
      </c>
      <c r="T71" s="4">
        <v>102</v>
      </c>
      <c r="U71" s="4"/>
      <c r="V71" s="4">
        <v>21</v>
      </c>
    </row>
    <row r="72" spans="2:22">
      <c r="B72" s="1" t="s">
        <v>5</v>
      </c>
      <c r="C72" s="2">
        <v>44807</v>
      </c>
      <c r="D72" s="3">
        <v>6</v>
      </c>
      <c r="E72" s="4"/>
      <c r="F72" s="4">
        <v>18</v>
      </c>
      <c r="G72" s="4">
        <v>12</v>
      </c>
      <c r="H72" s="4">
        <v>42</v>
      </c>
      <c r="I72" s="4">
        <v>156</v>
      </c>
      <c r="J72" s="4">
        <v>948</v>
      </c>
      <c r="K72" s="4">
        <v>528</v>
      </c>
      <c r="L72" s="4">
        <v>1680</v>
      </c>
      <c r="M72" s="4">
        <v>1332</v>
      </c>
      <c r="N72" s="4">
        <v>1464</v>
      </c>
      <c r="O72" s="4">
        <v>1716</v>
      </c>
      <c r="P72" s="4">
        <v>2154</v>
      </c>
      <c r="Q72" s="4">
        <v>768</v>
      </c>
      <c r="R72" s="4">
        <v>1530</v>
      </c>
      <c r="S72" s="4">
        <v>408</v>
      </c>
      <c r="T72" s="4">
        <v>924</v>
      </c>
      <c r="U72" s="4">
        <v>72</v>
      </c>
      <c r="V72" s="4">
        <v>120</v>
      </c>
    </row>
    <row r="73" spans="2:22">
      <c r="B73" s="1" t="s">
        <v>7</v>
      </c>
      <c r="C73" s="2">
        <v>44814</v>
      </c>
      <c r="D73" s="3"/>
      <c r="E73" s="4"/>
      <c r="F73" s="4"/>
      <c r="G73" s="4"/>
      <c r="H73" s="4"/>
      <c r="I73" s="4"/>
      <c r="J73" s="4">
        <v>6</v>
      </c>
      <c r="K73" s="4">
        <v>18</v>
      </c>
      <c r="L73" s="4">
        <v>60</v>
      </c>
      <c r="M73" s="4">
        <v>42</v>
      </c>
      <c r="N73" s="4">
        <v>60</v>
      </c>
      <c r="O73" s="4">
        <v>42</v>
      </c>
      <c r="P73" s="4">
        <v>54</v>
      </c>
      <c r="Q73" s="4">
        <v>12</v>
      </c>
      <c r="R73" s="4">
        <v>24</v>
      </c>
      <c r="S73" s="4">
        <v>6</v>
      </c>
      <c r="T73" s="4">
        <v>6</v>
      </c>
      <c r="U73" s="4"/>
      <c r="V73" s="4">
        <v>6</v>
      </c>
    </row>
    <row r="74" spans="2:22">
      <c r="B74" s="1" t="s">
        <v>1</v>
      </c>
      <c r="C74" s="2">
        <v>44835</v>
      </c>
      <c r="D74" s="3"/>
      <c r="E74" s="4"/>
      <c r="F74" s="4"/>
      <c r="G74" s="4"/>
      <c r="H74" s="4"/>
      <c r="I74" s="4">
        <v>12</v>
      </c>
      <c r="J74" s="4">
        <v>24</v>
      </c>
      <c r="K74" s="4">
        <v>18</v>
      </c>
      <c r="L74" s="4">
        <v>42</v>
      </c>
      <c r="M74" s="4">
        <v>42</v>
      </c>
      <c r="N74" s="4">
        <v>30</v>
      </c>
      <c r="O74" s="4">
        <v>30</v>
      </c>
      <c r="P74" s="4">
        <v>18</v>
      </c>
      <c r="Q74" s="4">
        <v>6</v>
      </c>
      <c r="R74" s="4">
        <v>6</v>
      </c>
      <c r="S74" s="4">
        <v>6</v>
      </c>
      <c r="T74" s="4">
        <v>6</v>
      </c>
      <c r="U74" s="4"/>
      <c r="V74" s="4"/>
    </row>
    <row r="75" spans="2:22">
      <c r="B75" s="1" t="s">
        <v>1</v>
      </c>
      <c r="C75" s="2">
        <v>44849</v>
      </c>
      <c r="D75" s="3"/>
      <c r="E75" s="4"/>
      <c r="F75" s="4"/>
      <c r="G75" s="4"/>
      <c r="H75" s="4"/>
      <c r="I75" s="4"/>
      <c r="J75" s="4">
        <v>12</v>
      </c>
      <c r="K75" s="4">
        <v>24</v>
      </c>
      <c r="L75" s="4">
        <v>84</v>
      </c>
      <c r="M75" s="4">
        <v>66</v>
      </c>
      <c r="N75" s="4">
        <v>114</v>
      </c>
      <c r="O75" s="4">
        <v>90</v>
      </c>
      <c r="P75" s="4">
        <v>114</v>
      </c>
      <c r="Q75" s="4">
        <v>48</v>
      </c>
      <c r="R75" s="4">
        <v>72</v>
      </c>
      <c r="S75" s="4">
        <v>30</v>
      </c>
      <c r="T75" s="4">
        <v>42</v>
      </c>
      <c r="U75" s="4"/>
      <c r="V75" s="4">
        <v>24</v>
      </c>
    </row>
    <row r="76" spans="2:22">
      <c r="B76" s="1" t="s">
        <v>12</v>
      </c>
      <c r="C76" s="2">
        <v>44849</v>
      </c>
      <c r="D76" s="3"/>
      <c r="E76" s="4"/>
      <c r="F76" s="4"/>
      <c r="G76" s="4"/>
      <c r="H76" s="4"/>
      <c r="I76" s="4"/>
      <c r="J76" s="4">
        <v>134</v>
      </c>
      <c r="K76" s="4">
        <v>134</v>
      </c>
      <c r="L76" s="4">
        <v>134</v>
      </c>
      <c r="M76" s="4"/>
      <c r="N76" s="4"/>
      <c r="O76" s="4"/>
      <c r="P76" s="4">
        <v>158</v>
      </c>
      <c r="Q76" s="4">
        <v>158</v>
      </c>
      <c r="R76" s="4">
        <v>158</v>
      </c>
      <c r="S76" s="4">
        <v>24</v>
      </c>
      <c r="T76" s="4">
        <v>24</v>
      </c>
      <c r="U76" s="4"/>
      <c r="V76" s="4">
        <v>24</v>
      </c>
    </row>
    <row r="77" spans="2:22">
      <c r="B77" s="1" t="s">
        <v>7</v>
      </c>
      <c r="C77" s="2">
        <v>44856</v>
      </c>
      <c r="D77" s="3"/>
      <c r="E77" s="4"/>
      <c r="F77" s="4"/>
      <c r="G77" s="4"/>
      <c r="H77" s="4"/>
      <c r="I77" s="4"/>
      <c r="J77" s="4"/>
      <c r="K77" s="4">
        <v>6</v>
      </c>
      <c r="L77" s="4">
        <v>12</v>
      </c>
      <c r="M77" s="4">
        <v>12</v>
      </c>
      <c r="N77" s="4">
        <v>18</v>
      </c>
      <c r="O77" s="4">
        <v>18</v>
      </c>
      <c r="P77" s="4">
        <v>12</v>
      </c>
      <c r="Q77" s="4">
        <v>12</v>
      </c>
      <c r="R77" s="4">
        <v>6</v>
      </c>
      <c r="S77" s="4">
        <v>6</v>
      </c>
      <c r="T77" s="4">
        <v>6</v>
      </c>
      <c r="U77" s="4"/>
      <c r="V77" s="4"/>
    </row>
    <row r="78" spans="2:22">
      <c r="B78" s="1" t="s">
        <v>1</v>
      </c>
      <c r="C78" s="2">
        <v>44856</v>
      </c>
      <c r="D78" s="3"/>
      <c r="E78" s="4"/>
      <c r="F78" s="4"/>
      <c r="G78" s="4"/>
      <c r="H78" s="4"/>
      <c r="I78" s="4"/>
      <c r="J78" s="4"/>
      <c r="K78" s="4">
        <v>6</v>
      </c>
      <c r="L78" s="4">
        <v>12</v>
      </c>
      <c r="M78" s="4">
        <v>12</v>
      </c>
      <c r="N78" s="4">
        <v>18</v>
      </c>
      <c r="O78" s="4">
        <v>18</v>
      </c>
      <c r="P78" s="4">
        <v>12</v>
      </c>
      <c r="Q78" s="4">
        <v>12</v>
      </c>
      <c r="R78" s="4">
        <v>6</v>
      </c>
      <c r="S78" s="4">
        <v>6</v>
      </c>
      <c r="T78" s="4">
        <v>6</v>
      </c>
      <c r="U78" s="4"/>
      <c r="V78" s="4"/>
    </row>
  </sheetData>
  <autoFilter ref="B2:B78" xr:uid="{E903E89D-DFE0-498B-8307-3C7B86AB1EA8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50</vt:i4>
      </vt:variant>
    </vt:vector>
  </HeadingPairs>
  <TitlesOfParts>
    <vt:vector size="61" baseType="lpstr">
      <vt:lpstr>Order</vt:lpstr>
      <vt:lpstr>Inventory</vt:lpstr>
      <vt:lpstr>Machine States</vt:lpstr>
      <vt:lpstr>Auc_1</vt:lpstr>
      <vt:lpstr>Agent_1</vt:lpstr>
      <vt:lpstr>Result</vt:lpstr>
      <vt:lpstr>1_MS_Order_deal</vt:lpstr>
      <vt:lpstr>2_MS_Inventory_deal</vt:lpstr>
      <vt:lpstr>3MSOrderInventory</vt:lpstr>
      <vt:lpstr>Auc_1_deal</vt:lpstr>
      <vt:lpstr>工作表1</vt:lpstr>
      <vt:lpstr>AG</vt:lpstr>
      <vt:lpstr>CGAC</vt:lpstr>
      <vt:lpstr>CV0790_004</vt:lpstr>
      <vt:lpstr>CV0790_760</vt:lpstr>
      <vt:lpstr>CV0823_004</vt:lpstr>
      <vt:lpstr>CV0852_004</vt:lpstr>
      <vt:lpstr>CV0852_760</vt:lpstr>
      <vt:lpstr>DA5640_004</vt:lpstr>
      <vt:lpstr>DA5640_167</vt:lpstr>
      <vt:lpstr>DC0823_001</vt:lpstr>
      <vt:lpstr>DD9482_010</vt:lpstr>
      <vt:lpstr>DD9482_446</vt:lpstr>
      <vt:lpstr>DD9483_010</vt:lpstr>
      <vt:lpstr>DD9483_446</vt:lpstr>
      <vt:lpstr>DD9563_010</vt:lpstr>
      <vt:lpstr>DD9563_446</vt:lpstr>
      <vt:lpstr>DD9564_010</vt:lpstr>
      <vt:lpstr>DD9564_446</vt:lpstr>
      <vt:lpstr>DJ5958_001</vt:lpstr>
      <vt:lpstr>DJ5958_146</vt:lpstr>
      <vt:lpstr>DJ5959_001</vt:lpstr>
      <vt:lpstr>DJ5959_146</vt:lpstr>
      <vt:lpstr>DJ5959_780</vt:lpstr>
      <vt:lpstr>DJ5961_001</vt:lpstr>
      <vt:lpstr>DJ5961_146</vt:lpstr>
      <vt:lpstr>DJ5961_780</vt:lpstr>
      <vt:lpstr>DJ5963_001</vt:lpstr>
      <vt:lpstr>DJ5963_146</vt:lpstr>
      <vt:lpstr>DJ5963_780</vt:lpstr>
      <vt:lpstr>DQ5326_182</vt:lpstr>
      <vt:lpstr>DR5952_810</vt:lpstr>
      <vt:lpstr>DR5953_810</vt:lpstr>
      <vt:lpstr>DR5967_810</vt:lpstr>
      <vt:lpstr>DR5968_810</vt:lpstr>
      <vt:lpstr>DR6047_810</vt:lpstr>
      <vt:lpstr>DR6048_810</vt:lpstr>
      <vt:lpstr>DR6057_810</vt:lpstr>
      <vt:lpstr>DR6058_810</vt:lpstr>
      <vt:lpstr>Inv_QTY</vt:lpstr>
      <vt:lpstr>Inv_QTY2</vt:lpstr>
      <vt:lpstr>JR</vt:lpstr>
      <vt:lpstr>MS</vt:lpstr>
      <vt:lpstr>'3MSOrderInventory'!Order_QTY</vt:lpstr>
      <vt:lpstr>Order_QTY</vt:lpstr>
      <vt:lpstr>Order_QTY2</vt:lpstr>
      <vt:lpstr>Rank</vt:lpstr>
      <vt:lpstr>States120</vt:lpstr>
      <vt:lpstr>'2_MS_Inventory_deal'!成人兒童</vt:lpstr>
      <vt:lpstr>成人兒童</vt:lpstr>
      <vt:lpstr>配色Article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FCU</dc:creator>
  <cp:lastModifiedBy>Cadmus Yuan</cp:lastModifiedBy>
  <dcterms:created xsi:type="dcterms:W3CDTF">2022-08-18T02:55:01Z</dcterms:created>
  <dcterms:modified xsi:type="dcterms:W3CDTF">2022-09-10T13:12:57Z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3b8c2794-8b51-42a9-88ff-7cc5c18b39d4</vt:lpwstr>
  </property>
</Properties>
</file>