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11475" yWindow="-135" windowWidth="6615" windowHeight="12225" tabRatio="644" firstSheet="7" activeTab="13"/>
  </bookViews>
  <sheets>
    <sheet name="production_rates" sheetId="13" r:id="rId1"/>
    <sheet name="degradation_rates" sheetId="1" r:id="rId2"/>
    <sheet name="wt_log2_expression" sheetId="17" r:id="rId3"/>
    <sheet name="dcin5_log2_expression" sheetId="18" r:id="rId4"/>
    <sheet name="network" sheetId="5" r:id="rId5"/>
    <sheet name="network_weights" sheetId="11" r:id="rId6"/>
    <sheet name="optimization_parameters" sheetId="6" r:id="rId7"/>
    <sheet name="threshold_b" sheetId="16" r:id="rId8"/>
    <sheet name="wt_log2_optimized_expression" sheetId="19" r:id="rId9"/>
    <sheet name="dcin5_log2_optimized_expression" sheetId="20" r:id="rId10"/>
    <sheet name="wt_sigmas" sheetId="21" r:id="rId11"/>
    <sheet name="dcin5_sigmas" sheetId="22" r:id="rId12"/>
    <sheet name="network_optimized_weights" sheetId="23" r:id="rId13"/>
    <sheet name="optimization_diagnostics" sheetId="24" r:id="rId14"/>
  </sheets>
  <definedNames>
    <definedName name="_xlnm._FilterDatabase" localSheetId="4" hidden="1">network!$A$1:$V$22</definedName>
  </definedNames>
  <calcPr calcId="145621" concurrentCalc="0"/>
</workbook>
</file>

<file path=xl/calcChain.xml><?xml version="1.0" encoding="utf-8"?>
<calcChain xmlns="http://schemas.openxmlformats.org/spreadsheetml/2006/main">
  <c r="E16" i="24" l="1"/>
  <c r="E17" i="24"/>
  <c r="E18" i="24"/>
  <c r="E15" i="24"/>
  <c r="Q13" i="17"/>
  <c r="Q14" i="17"/>
  <c r="Q15" i="17"/>
  <c r="Q12" i="17"/>
  <c r="O14" i="18"/>
  <c r="O15" i="18"/>
  <c r="O16" i="18"/>
  <c r="O13" i="18"/>
  <c r="O12" i="17"/>
  <c r="O13" i="17"/>
  <c r="O14" i="17"/>
  <c r="O15" i="17"/>
  <c r="F2" i="24"/>
  <c r="B20" i="18"/>
  <c r="B18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C13" i="18"/>
  <c r="D13" i="18"/>
  <c r="E13" i="18"/>
  <c r="F13" i="18"/>
  <c r="G13" i="18"/>
  <c r="H13" i="18"/>
  <c r="I13" i="18"/>
  <c r="J13" i="18"/>
  <c r="K13" i="18"/>
  <c r="L13" i="18"/>
  <c r="M13" i="18"/>
  <c r="B13" i="18"/>
  <c r="B17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C12" i="17"/>
  <c r="D12" i="17"/>
  <c r="E12" i="17"/>
  <c r="F12" i="17"/>
  <c r="G12" i="17"/>
  <c r="H12" i="17"/>
  <c r="I12" i="17"/>
  <c r="J12" i="17"/>
  <c r="K12" i="17"/>
  <c r="L12" i="17"/>
  <c r="M12" i="17"/>
  <c r="B12" i="17"/>
</calcChain>
</file>

<file path=xl/sharedStrings.xml><?xml version="1.0" encoding="utf-8"?>
<sst xmlns="http://schemas.openxmlformats.org/spreadsheetml/2006/main" count="119" uniqueCount="45">
  <si>
    <t>CIN5</t>
  </si>
  <si>
    <t>FHL1</t>
  </si>
  <si>
    <t>alpha</t>
  </si>
  <si>
    <t>kk_max</t>
  </si>
  <si>
    <t>value</t>
  </si>
  <si>
    <t>optimization_parameter</t>
  </si>
  <si>
    <t>MaxIter</t>
  </si>
  <si>
    <t>TolFun</t>
  </si>
  <si>
    <t>MaxFunEval</t>
  </si>
  <si>
    <t>TolX</t>
  </si>
  <si>
    <t>ACE2</t>
  </si>
  <si>
    <t>AFT2</t>
  </si>
  <si>
    <t>Strain</t>
  </si>
  <si>
    <t>Deletion</t>
  </si>
  <si>
    <t>wt</t>
  </si>
  <si>
    <t>fix_P</t>
  </si>
  <si>
    <t>fix_b</t>
  </si>
  <si>
    <t>Sheet</t>
  </si>
  <si>
    <t>dcin5</t>
  </si>
  <si>
    <t>estimate_params</t>
  </si>
  <si>
    <t>make_graphs</t>
  </si>
  <si>
    <t>expression_timepoints</t>
  </si>
  <si>
    <t>simulation_timepoints</t>
  </si>
  <si>
    <t>threshold_b</t>
  </si>
  <si>
    <t>id</t>
  </si>
  <si>
    <t>degradation_rate</t>
  </si>
  <si>
    <t>production_rate</t>
  </si>
  <si>
    <t>Model</t>
  </si>
  <si>
    <t>Sigmoid</t>
  </si>
  <si>
    <t>targets/regulators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</si>
  <si>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</si>
  <si>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</si>
  <si>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</si>
  <si>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</si>
  <si>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</si>
  <si>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</si>
  <si>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</si>
  <si>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</si>
  <si>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SSE</t>
  </si>
  <si>
    <t>dcin5 SSE</t>
  </si>
  <si>
    <t>average of both</t>
  </si>
  <si>
    <t>wt_SSE</t>
  </si>
  <si>
    <t>dcin5_SSE</t>
  </si>
  <si>
    <t>SUM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</si>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</sst>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0"/>
      <name val="Verdana"/>
    </font>
    <font>
      <sz val="10"/>
      <name val="Verdana"/>
    </font>
    <font>
      <sz val="10"/>
      <name val="Arial"/>
      <family val="2"/>
    </font>
    <font>
      <sz val="8"/>
      <name val="Verdana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0" fillId="0" borderId="0" xfId="0" applyFont="1"/>
    <xf numFmtId="164" fontId="0" fillId="0" borderId="0" xfId="0" applyNumberFormat="1" applyFill="1"/>
    <xf numFmtId="165" fontId="4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B1" sqref="B1"/>
    </sheetView>
  </sheetViews>
  <sheetFormatPr defaultColWidth="11" defaultRowHeight="12.75" x14ac:dyDescent="0.2"/>
  <cols>
    <col min="1" max="1" width="11.625" style="1" bestFit="1" customWidth="1"/>
    <col min="2" max="16384" width="11" style="1"/>
  </cols>
  <sheetData>
    <row r="1" spans="1:7" x14ac:dyDescent="0.2">
      <c r="A1" s="1" t="s">
        <v>24</v>
      </c>
      <c r="B1" t="s">
        <v>26</v>
      </c>
      <c r="E1"/>
      <c r="F1"/>
      <c r="G1"/>
    </row>
    <row r="2" spans="1:7" x14ac:dyDescent="0.2">
      <c r="A2" t="s">
        <v>10</v>
      </c>
      <c r="B2">
        <v>0.5</v>
      </c>
      <c r="G2"/>
    </row>
    <row r="3" spans="1:7" x14ac:dyDescent="0.2">
      <c r="A3" t="s">
        <v>11</v>
      </c>
      <c r="B3">
        <v>1</v>
      </c>
      <c r="G3"/>
    </row>
    <row r="4" spans="1:7" x14ac:dyDescent="0.2">
      <c r="A4" t="s">
        <v>0</v>
      </c>
      <c r="B4" s="4">
        <v>2</v>
      </c>
      <c r="D4" s="5"/>
      <c r="G4"/>
    </row>
    <row r="5" spans="1:7" x14ac:dyDescent="0.2">
      <c r="A5" t="s">
        <v>1</v>
      </c>
      <c r="B5" s="4">
        <v>1</v>
      </c>
      <c r="D5" s="5"/>
      <c r="G5"/>
    </row>
    <row r="6" spans="1:7" x14ac:dyDescent="0.2">
      <c r="A6"/>
      <c r="B6" s="4"/>
      <c r="G6"/>
    </row>
    <row r="7" spans="1:7" x14ac:dyDescent="0.2">
      <c r="A7"/>
      <c r="B7" s="4"/>
      <c r="G7"/>
    </row>
    <row r="8" spans="1:7" x14ac:dyDescent="0.2">
      <c r="A8"/>
      <c r="B8" s="4"/>
      <c r="G8"/>
    </row>
    <row r="9" spans="1:7" x14ac:dyDescent="0.2">
      <c r="A9"/>
      <c r="B9" s="4"/>
      <c r="G9"/>
    </row>
    <row r="10" spans="1:7" x14ac:dyDescent="0.2">
      <c r="A10"/>
      <c r="B10" s="4"/>
      <c r="G10"/>
    </row>
    <row r="11" spans="1:7" x14ac:dyDescent="0.2">
      <c r="A11"/>
      <c r="B11" s="4"/>
      <c r="G11"/>
    </row>
    <row r="12" spans="1:7" x14ac:dyDescent="0.2">
      <c r="A12"/>
      <c r="B12" s="4"/>
      <c r="G12"/>
    </row>
    <row r="13" spans="1:7" x14ac:dyDescent="0.2">
      <c r="A13"/>
      <c r="B13" s="4"/>
      <c r="D13" s="5"/>
      <c r="G13"/>
    </row>
    <row r="14" spans="1:7" x14ac:dyDescent="0.2">
      <c r="A14"/>
      <c r="B14" s="4"/>
      <c r="G14"/>
    </row>
    <row r="15" spans="1:7" x14ac:dyDescent="0.2">
      <c r="A15"/>
      <c r="B15" s="4"/>
      <c r="G15"/>
    </row>
    <row r="16" spans="1:7" x14ac:dyDescent="0.2">
      <c r="A16"/>
      <c r="B16" s="4"/>
      <c r="G16"/>
    </row>
    <row r="17" spans="1:7" x14ac:dyDescent="0.2">
      <c r="A17"/>
      <c r="B17" s="4"/>
      <c r="G17"/>
    </row>
    <row r="18" spans="1:7" x14ac:dyDescent="0.2">
      <c r="A18"/>
      <c r="B18" s="4"/>
      <c r="G18"/>
    </row>
    <row r="19" spans="1:7" x14ac:dyDescent="0.2">
      <c r="A19"/>
      <c r="B19" s="4"/>
      <c r="D19" s="5"/>
      <c r="G19"/>
    </row>
    <row r="20" spans="1:7" x14ac:dyDescent="0.2">
      <c r="A20"/>
      <c r="B20" s="4"/>
      <c r="G20"/>
    </row>
    <row r="21" spans="1:7" x14ac:dyDescent="0.2">
      <c r="A21"/>
      <c r="B21"/>
      <c r="G21"/>
    </row>
    <row r="22" spans="1:7" x14ac:dyDescent="0.2">
      <c r="A22"/>
      <c r="B22"/>
      <c r="G22"/>
    </row>
    <row r="24" spans="1:7" x14ac:dyDescent="0.2">
      <c r="D24" s="5"/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B5" sqref="B4:V5"/>
    </sheetView>
  </sheetViews>
  <sheetFormatPr defaultRowHeight="12.75" x14ac:dyDescent="0.2"/>
  <sheetData>
    <row r="1" spans="1:22" x14ac:dyDescent="0.2">
      <c r="A1" t="s">
        <v>24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</row>
    <row r="2" spans="1:22" x14ac:dyDescent="0.2">
      <c r="A2" t="s">
        <v>10</v>
      </c>
      <c r="B2">
        <v>0</v>
      </c>
      <c r="C2">
        <v>-0.10462186767770608</v>
      </c>
      <c r="D2">
        <v>-0.20646849386642854</v>
      </c>
      <c r="E2">
        <v>-0.30541824968904691</v>
      </c>
      <c r="F2">
        <v>-0.40135782010885984</v>
      </c>
      <c r="G2">
        <v>-0.49418070934801789</v>
      </c>
      <c r="H2">
        <v>-0.58379223217263987</v>
      </c>
      <c r="I2">
        <v>-0.67010787818631889</v>
      </c>
      <c r="J2">
        <v>-0.75305786949771281</v>
      </c>
      <c r="K2">
        <v>-0.83258543334869139</v>
      </c>
      <c r="L2">
        <v>-0.90865071464524538</v>
      </c>
      <c r="M2">
        <v>-0.98122878273808078</v>
      </c>
      <c r="N2">
        <v>-1.0503127348866825</v>
      </c>
      <c r="O2">
        <v>-1.1159113238592415</v>
      </c>
      <c r="P2">
        <v>-1.1780511755376304</v>
      </c>
      <c r="Q2">
        <v>-1.2367740151772568</v>
      </c>
      <c r="R2">
        <v>-1.2921380292075981</v>
      </c>
      <c r="S2">
        <v>-1.3442147652999505</v>
      </c>
      <c r="T2">
        <v>-1.3930897675052012</v>
      </c>
      <c r="U2">
        <v>-1.4388593020859528</v>
      </c>
      <c r="V2">
        <v>-1.4816303770415067</v>
      </c>
    </row>
    <row r="3" spans="1:22" x14ac:dyDescent="0.2">
      <c r="A3" t="s">
        <v>11</v>
      </c>
      <c r="B3">
        <v>0</v>
      </c>
      <c r="C3">
        <v>-6.5914454606442144E-2</v>
      </c>
      <c r="D3">
        <v>-0.1284682135088453</v>
      </c>
      <c r="E3">
        <v>-0.18769486466902208</v>
      </c>
      <c r="F3">
        <v>-0.24364361889943242</v>
      </c>
      <c r="G3">
        <v>-0.29637666166283588</v>
      </c>
      <c r="H3">
        <v>-0.3459698668700395</v>
      </c>
      <c r="I3">
        <v>-0.39250981036938276</v>
      </c>
      <c r="J3">
        <v>-0.43609395831743275</v>
      </c>
      <c r="K3">
        <v>-0.47682765112987635</v>
      </c>
      <c r="L3">
        <v>-0.51482396046747902</v>
      </c>
      <c r="M3">
        <v>-0.55020081265278276</v>
      </c>
      <c r="N3">
        <v>-0.58308069937443419</v>
      </c>
      <c r="O3">
        <v>-0.61358808093426787</v>
      </c>
      <c r="P3">
        <v>-0.64184909883978802</v>
      </c>
      <c r="Q3">
        <v>-0.66798935133073778</v>
      </c>
      <c r="R3">
        <v>-0.6921337058344128</v>
      </c>
      <c r="S3">
        <v>-0.7144044867953141</v>
      </c>
      <c r="T3">
        <v>-0.73492143624607298</v>
      </c>
      <c r="U3">
        <v>-0.75380030852103186</v>
      </c>
      <c r="V3">
        <v>-0.7711529551621833</v>
      </c>
    </row>
    <row r="4" spans="1:22" x14ac:dyDescent="0.2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1</v>
      </c>
      <c r="B5">
        <v>0</v>
      </c>
      <c r="C5">
        <v>-6.3847167662814397E-2</v>
      </c>
      <c r="D5">
        <v>-0.12444256990838237</v>
      </c>
      <c r="E5">
        <v>-0.18182289472112331</v>
      </c>
      <c r="F5">
        <v>-0.23603925437570303</v>
      </c>
      <c r="G5">
        <v>-0.28715470408420668</v>
      </c>
      <c r="H5">
        <v>-0.33524482084496549</v>
      </c>
      <c r="I5">
        <v>-0.38039493232396476</v>
      </c>
      <c r="J5">
        <v>-0.42270023873617679</v>
      </c>
      <c r="K5">
        <v>-0.4622630333010882</v>
      </c>
      <c r="L5">
        <v>-0.49919254263602786</v>
      </c>
      <c r="M5">
        <v>-0.53360228919123309</v>
      </c>
      <c r="N5">
        <v>-0.56560981409614097</v>
      </c>
      <c r="O5">
        <v>-0.59533430405611065</v>
      </c>
      <c r="P5">
        <v>-0.62289632596403055</v>
      </c>
      <c r="Q5">
        <v>-0.64841579735186528</v>
      </c>
      <c r="R5">
        <v>-0.67201181715617997</v>
      </c>
      <c r="S5">
        <v>-0.69380101254475646</v>
      </c>
      <c r="T5">
        <v>-0.71389750655356976</v>
      </c>
      <c r="U5">
        <v>-0.732411634493913</v>
      </c>
      <c r="V5">
        <v>-0.74945002487857904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B5"/>
    </sheetView>
  </sheetViews>
  <sheetFormatPr defaultRowHeight="12.75" x14ac:dyDescent="0.2"/>
  <sheetData>
    <row r="1" spans="1:5" x14ac:dyDescent="0.2">
      <c r="A1" t="s">
        <v>24</v>
      </c>
      <c r="B1">
        <v>0.4</v>
      </c>
      <c r="C1">
        <v>0.8</v>
      </c>
      <c r="D1">
        <v>1.2</v>
      </c>
      <c r="E1">
        <v>1.6</v>
      </c>
    </row>
    <row r="2" spans="1:5" x14ac:dyDescent="0.2">
      <c r="A2" t="s">
        <v>10</v>
      </c>
      <c r="B2">
        <v>6.7986997775525911E-17</v>
      </c>
      <c r="C2">
        <v>1.3597399555105182E-16</v>
      </c>
      <c r="D2">
        <v>0</v>
      </c>
      <c r="E2">
        <v>0</v>
      </c>
    </row>
    <row r="3" spans="1:5" x14ac:dyDescent="0.2">
      <c r="A3" t="s">
        <v>11</v>
      </c>
      <c r="B3">
        <v>3.3993498887762956E-17</v>
      </c>
      <c r="C3">
        <v>0</v>
      </c>
      <c r="D3">
        <v>0</v>
      </c>
      <c r="E3">
        <v>0</v>
      </c>
    </row>
    <row r="4" spans="1:5" x14ac:dyDescent="0.2">
      <c r="A4" t="s">
        <v>0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</v>
      </c>
      <c r="B5">
        <v>0</v>
      </c>
      <c r="C5">
        <v>0</v>
      </c>
      <c r="D5">
        <v>1.3597399555105182E-16</v>
      </c>
      <c r="E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2.75" x14ac:dyDescent="0.2"/>
  <sheetData>
    <row r="1" spans="1:5" x14ac:dyDescent="0.2">
      <c r="A1" t="s">
        <v>24</v>
      </c>
      <c r="B1">
        <v>0.4</v>
      </c>
      <c r="C1">
        <v>0.8</v>
      </c>
      <c r="D1">
        <v>1.2</v>
      </c>
      <c r="E1">
        <v>1.6</v>
      </c>
    </row>
    <row r="2" spans="1:5" x14ac:dyDescent="0.2">
      <c r="A2" t="s">
        <v>10</v>
      </c>
      <c r="B2">
        <v>6.7986997775525911E-17</v>
      </c>
      <c r="C2">
        <v>1.3597399555105182E-16</v>
      </c>
      <c r="D2">
        <v>0</v>
      </c>
      <c r="E2">
        <v>0</v>
      </c>
    </row>
    <row r="3" spans="1:5" x14ac:dyDescent="0.2">
      <c r="A3" t="s">
        <v>11</v>
      </c>
      <c r="B3">
        <v>3.3993498887762956E-17</v>
      </c>
      <c r="C3">
        <v>0</v>
      </c>
      <c r="D3">
        <v>0</v>
      </c>
      <c r="E3">
        <v>0</v>
      </c>
    </row>
    <row r="4" spans="1:5" x14ac:dyDescent="0.2">
      <c r="A4" t="s">
        <v>0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1</v>
      </c>
      <c r="B5">
        <v>0</v>
      </c>
      <c r="C5">
        <v>0</v>
      </c>
      <c r="D5">
        <v>6.7986997775525911E-17</v>
      </c>
      <c r="E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2.75" x14ac:dyDescent="0.2"/>
  <sheetData>
    <row r="1" spans="1:5" x14ac:dyDescent="0.2">
      <c r="A1" t="s">
        <v>29</v>
      </c>
      <c r="B1" t="s">
        <v>10</v>
      </c>
      <c r="C1" t="s">
        <v>11</v>
      </c>
      <c r="D1" t="s">
        <v>0</v>
      </c>
      <c r="E1" t="s">
        <v>1</v>
      </c>
    </row>
    <row r="2" spans="1:5" x14ac:dyDescent="0.2">
      <c r="A2" t="s">
        <v>10</v>
      </c>
      <c r="B2">
        <v>0.12405092451385086</v>
      </c>
      <c r="C2">
        <v>0</v>
      </c>
      <c r="D2">
        <v>0</v>
      </c>
      <c r="E2">
        <v>0</v>
      </c>
    </row>
    <row r="3" spans="1:5" x14ac:dyDescent="0.2">
      <c r="A3" t="s">
        <v>11</v>
      </c>
      <c r="B3">
        <v>0</v>
      </c>
      <c r="C3">
        <v>0.12583064763280652</v>
      </c>
      <c r="D3">
        <v>0</v>
      </c>
      <c r="E3">
        <v>0</v>
      </c>
    </row>
    <row r="4" spans="1:5" x14ac:dyDescent="0.2">
      <c r="A4" t="s">
        <v>0</v>
      </c>
      <c r="B4">
        <v>0</v>
      </c>
      <c r="C4">
        <v>0</v>
      </c>
      <c r="D4">
        <v>0.47395104724924086</v>
      </c>
      <c r="E4">
        <v>0.3026657175844788</v>
      </c>
    </row>
    <row r="5" spans="1:5" x14ac:dyDescent="0.2">
      <c r="A5" t="s">
        <v>1</v>
      </c>
      <c r="B5">
        <v>0</v>
      </c>
      <c r="C5">
        <v>0</v>
      </c>
      <c r="D5">
        <v>-0.37079781313247456</v>
      </c>
      <c r="E5">
        <v>0.18498218589899049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2" sqref="D2"/>
    </sheetView>
  </sheetViews>
  <sheetFormatPr defaultRowHeight="12.75" x14ac:dyDescent="0.2"/>
  <cols>
    <col min="6" max="6" width="12" bestFit="1" customWidth="1"/>
  </cols>
  <sheetData>
    <row r="1" spans="1:6" x14ac:dyDescent="0.2">
      <c r="A1" t="s">
        <v>30</v>
      </c>
      <c r="B1" t="s">
        <v>31</v>
      </c>
      <c r="D1" t="s">
        <v>44</v>
      </c>
    </row>
    <row r="2" spans="1:6" x14ac:dyDescent="0.2">
      <c r="A2" t="s">
        <v>32</v>
      </c>
      <c r="B2">
        <v>1.0742430709379197E-2</v>
      </c>
      <c r="D2">
        <v>1.074243354439019E-2</v>
      </c>
      <c r="F2">
        <f>D2-B2</f>
        <v>2.8350109933239498E-9</v>
      </c>
    </row>
    <row r="3" spans="1:6" x14ac:dyDescent="0.2">
      <c r="A3" t="s">
        <v>33</v>
      </c>
      <c r="B3">
        <v>8.6527923811634419E-2</v>
      </c>
    </row>
    <row r="4" spans="1:6" x14ac:dyDescent="0.2">
      <c r="A4" t="s">
        <v>34</v>
      </c>
      <c r="B4">
        <v>1.4925957069001078E-33</v>
      </c>
    </row>
    <row r="5" spans="1:6" x14ac:dyDescent="0.2">
      <c r="A5" t="s">
        <v>35</v>
      </c>
      <c r="B5">
        <v>205</v>
      </c>
    </row>
    <row r="6" spans="1:6" x14ac:dyDescent="0.2">
      <c r="A6" t="s">
        <v>36</v>
      </c>
    </row>
    <row r="7" spans="1:6" x14ac:dyDescent="0.2">
      <c r="A7" t="s">
        <v>37</v>
      </c>
      <c r="B7" t="s">
        <v>38</v>
      </c>
      <c r="C7" t="s">
        <v>39</v>
      </c>
    </row>
    <row r="8" spans="1:6" x14ac:dyDescent="0.2">
      <c r="A8" t="s">
        <v>10</v>
      </c>
      <c r="B8">
        <v>3.0839680032698096E-3</v>
      </c>
      <c r="C8">
        <v>6.1679360065396193E-3</v>
      </c>
    </row>
    <row r="9" spans="1:6" x14ac:dyDescent="0.2">
      <c r="A9" t="s">
        <v>11</v>
      </c>
      <c r="B9">
        <v>1.0437114744954862E-3</v>
      </c>
      <c r="C9">
        <v>2.0874229489909724E-3</v>
      </c>
    </row>
    <row r="10" spans="1:6" x14ac:dyDescent="0.2">
      <c r="A10" t="s">
        <v>0</v>
      </c>
      <c r="B10">
        <v>2.1990855163828829E-2</v>
      </c>
      <c r="C10">
        <v>2.1990855163828829E-2</v>
      </c>
    </row>
    <row r="11" spans="1:6" x14ac:dyDescent="0.2">
      <c r="A11" t="s">
        <v>1</v>
      </c>
      <c r="B11">
        <v>1.4574478554152177E-2</v>
      </c>
      <c r="C11">
        <v>5.5693231555674134E-2</v>
      </c>
    </row>
    <row r="14" spans="1:6" x14ac:dyDescent="0.2">
      <c r="B14" t="s">
        <v>41</v>
      </c>
      <c r="C14" t="s">
        <v>42</v>
      </c>
      <c r="E14" t="s">
        <v>43</v>
      </c>
    </row>
    <row r="15" spans="1:6" x14ac:dyDescent="0.2">
      <c r="B15">
        <v>3.0839760991256174E-3</v>
      </c>
      <c r="C15">
        <v>3.0839760991256174E-3</v>
      </c>
      <c r="E15">
        <f>SUM(B15:C15)</f>
        <v>6.1679521982512349E-3</v>
      </c>
    </row>
    <row r="16" spans="1:6" x14ac:dyDescent="0.2">
      <c r="B16">
        <v>1.0437137542678992E-3</v>
      </c>
      <c r="C16">
        <v>1.0437137542678992E-3</v>
      </c>
      <c r="E16">
        <f t="shared" ref="E16:E18" si="0">SUM(B16:C16)</f>
        <v>2.0874275085357983E-3</v>
      </c>
    </row>
    <row r="17" spans="2:5" x14ac:dyDescent="0.2">
      <c r="B17">
        <v>2.1990849348993365E-2</v>
      </c>
      <c r="C17">
        <v>0</v>
      </c>
      <c r="E17">
        <f t="shared" si="0"/>
        <v>2.1990849348993365E-2</v>
      </c>
    </row>
    <row r="18" spans="2:5" x14ac:dyDescent="0.2">
      <c r="B18">
        <v>1.4574473317200671E-2</v>
      </c>
      <c r="C18">
        <v>4.1118765982140454E-2</v>
      </c>
      <c r="E18">
        <f t="shared" si="0"/>
        <v>5.5693239299341127E-2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Normal="100" workbookViewId="0">
      <selection activeCell="B1" sqref="B1"/>
    </sheetView>
  </sheetViews>
  <sheetFormatPr defaultColWidth="11" defaultRowHeight="12.75" x14ac:dyDescent="0.2"/>
  <cols>
    <col min="1" max="1" width="11.625" style="1" bestFit="1" customWidth="1"/>
    <col min="2" max="2" width="13" style="1" bestFit="1" customWidth="1"/>
    <col min="3" max="16384" width="11" style="1"/>
  </cols>
  <sheetData>
    <row r="1" spans="1:2" x14ac:dyDescent="0.2">
      <c r="A1" s="1" t="s">
        <v>24</v>
      </c>
      <c r="B1" s="1" t="s">
        <v>25</v>
      </c>
    </row>
    <row r="2" spans="1:2" x14ac:dyDescent="0.2">
      <c r="A2" t="s">
        <v>10</v>
      </c>
      <c r="B2">
        <v>1</v>
      </c>
    </row>
    <row r="3" spans="1:2" x14ac:dyDescent="0.2">
      <c r="A3" t="s">
        <v>11</v>
      </c>
      <c r="B3" s="4">
        <v>1</v>
      </c>
    </row>
    <row r="4" spans="1:2" x14ac:dyDescent="0.2">
      <c r="A4" t="s">
        <v>0</v>
      </c>
      <c r="B4" s="4">
        <v>1</v>
      </c>
    </row>
    <row r="5" spans="1:2" x14ac:dyDescent="0.2">
      <c r="A5" t="s">
        <v>1</v>
      </c>
      <c r="B5" s="4">
        <v>1</v>
      </c>
    </row>
    <row r="6" spans="1:2" x14ac:dyDescent="0.2">
      <c r="A6"/>
      <c r="B6" s="4"/>
    </row>
    <row r="7" spans="1:2" x14ac:dyDescent="0.2">
      <c r="A7"/>
      <c r="B7" s="4"/>
    </row>
    <row r="8" spans="1:2" x14ac:dyDescent="0.2">
      <c r="A8"/>
      <c r="B8" s="4"/>
    </row>
    <row r="9" spans="1:2" x14ac:dyDescent="0.2">
      <c r="A9"/>
      <c r="B9" s="4"/>
    </row>
    <row r="10" spans="1:2" x14ac:dyDescent="0.2">
      <c r="A10"/>
      <c r="B10" s="4"/>
    </row>
    <row r="11" spans="1:2" x14ac:dyDescent="0.2">
      <c r="A11"/>
      <c r="B11" s="4"/>
    </row>
    <row r="12" spans="1:2" x14ac:dyDescent="0.2">
      <c r="A12"/>
      <c r="B12" s="4"/>
    </row>
    <row r="13" spans="1:2" x14ac:dyDescent="0.2">
      <c r="A13"/>
      <c r="B13" s="4"/>
    </row>
    <row r="14" spans="1:2" x14ac:dyDescent="0.2">
      <c r="A14"/>
      <c r="B14" s="4"/>
    </row>
    <row r="15" spans="1:2" x14ac:dyDescent="0.2">
      <c r="A15"/>
      <c r="B15" s="4"/>
    </row>
    <row r="16" spans="1:2" x14ac:dyDescent="0.2">
      <c r="A16"/>
      <c r="B16" s="4"/>
    </row>
    <row r="17" spans="1:2" x14ac:dyDescent="0.2">
      <c r="A17"/>
      <c r="B17" s="4"/>
    </row>
    <row r="18" spans="1:2" x14ac:dyDescent="0.2">
      <c r="A18"/>
      <c r="B18" s="4"/>
    </row>
    <row r="19" spans="1:2" x14ac:dyDescent="0.2">
      <c r="A19"/>
      <c r="B19"/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O12" sqref="O12:P15"/>
    </sheetView>
  </sheetViews>
  <sheetFormatPr defaultColWidth="10.625" defaultRowHeight="12.75" x14ac:dyDescent="0.2"/>
  <sheetData>
    <row r="1" spans="1:17" ht="15" x14ac:dyDescent="0.25">
      <c r="A1" t="s">
        <v>24</v>
      </c>
      <c r="B1" s="24">
        <v>0.4</v>
      </c>
      <c r="C1" s="24">
        <v>0.4</v>
      </c>
      <c r="D1" s="24">
        <v>0.4</v>
      </c>
      <c r="E1" s="24">
        <v>0.8</v>
      </c>
      <c r="F1" s="24">
        <v>0.8</v>
      </c>
      <c r="G1" s="24">
        <v>0.8</v>
      </c>
      <c r="H1" s="24">
        <v>1.2</v>
      </c>
      <c r="I1" s="24">
        <v>1.2</v>
      </c>
      <c r="J1" s="24">
        <v>1.2</v>
      </c>
      <c r="K1" s="24">
        <v>1.6</v>
      </c>
      <c r="L1" s="24">
        <v>1.6</v>
      </c>
      <c r="M1" s="24">
        <v>1.6</v>
      </c>
      <c r="N1" s="6"/>
    </row>
    <row r="2" spans="1:17" ht="15" x14ac:dyDescent="0.25">
      <c r="A2" t="s">
        <v>10</v>
      </c>
      <c r="B2" s="10">
        <v>-0.37633430629205178</v>
      </c>
      <c r="C2" s="11">
        <v>-0.37633430629205178</v>
      </c>
      <c r="D2" s="12">
        <v>-0.37633430629205178</v>
      </c>
      <c r="E2" s="13">
        <v>-0.70666646734338179</v>
      </c>
      <c r="F2" s="14">
        <v>-0.70666646734338179</v>
      </c>
      <c r="G2" s="15">
        <v>-0.70666646734338179</v>
      </c>
      <c r="H2" s="16">
        <v>-0.98723929967009216</v>
      </c>
      <c r="I2" s="17">
        <v>-0.98723929967009216</v>
      </c>
      <c r="J2" s="18">
        <v>-0.98723929967009216</v>
      </c>
      <c r="K2" s="19">
        <v>-1.2174432654761544</v>
      </c>
      <c r="L2" s="20">
        <v>-1.2174432654761544</v>
      </c>
      <c r="M2" s="21">
        <v>-1.2174432654761544</v>
      </c>
    </row>
    <row r="3" spans="1:17" ht="15" x14ac:dyDescent="0.25">
      <c r="A3" t="s">
        <v>11</v>
      </c>
      <c r="B3" s="10">
        <v>-0.22771865423983556</v>
      </c>
      <c r="C3" s="11">
        <v>-0.22771865423983556</v>
      </c>
      <c r="D3" s="12">
        <v>-0.22771865423983556</v>
      </c>
      <c r="E3" s="13">
        <v>-0.40801774302656463</v>
      </c>
      <c r="F3" s="14">
        <v>-0.40801774302656463</v>
      </c>
      <c r="G3" s="15">
        <v>-0.40801774302656463</v>
      </c>
      <c r="H3" s="16">
        <v>-0.5464126532391167</v>
      </c>
      <c r="I3" s="17">
        <v>-0.5464126532391167</v>
      </c>
      <c r="J3" s="18">
        <v>-0.5464126532391167</v>
      </c>
      <c r="K3" s="19">
        <v>-0.64984386018298912</v>
      </c>
      <c r="L3" s="20">
        <v>-0.64984386018298912</v>
      </c>
      <c r="M3" s="21">
        <v>-0.64984386018298912</v>
      </c>
    </row>
    <row r="4" spans="1:17" ht="15" x14ac:dyDescent="0.25">
      <c r="A4" t="s">
        <v>0</v>
      </c>
      <c r="B4" s="10">
        <v>0.26929382132237512</v>
      </c>
      <c r="C4" s="11">
        <v>0.26929382132237512</v>
      </c>
      <c r="D4" s="12">
        <v>0.26929382132237512</v>
      </c>
      <c r="E4" s="13">
        <v>0.41593537248224854</v>
      </c>
      <c r="F4" s="14">
        <v>0.41593537248224854</v>
      </c>
      <c r="G4" s="15">
        <v>0.41593537248224854</v>
      </c>
      <c r="H4" s="16">
        <v>0.49751163358969142</v>
      </c>
      <c r="I4" s="17">
        <v>0.49751163358969142</v>
      </c>
      <c r="J4" s="18">
        <v>0.49751163358969142</v>
      </c>
      <c r="K4" s="19">
        <v>0.54159993841241572</v>
      </c>
      <c r="L4" s="20">
        <v>0.54159993841241572</v>
      </c>
      <c r="M4" s="21">
        <v>0.54159993841241572</v>
      </c>
    </row>
    <row r="5" spans="1:17" ht="15" x14ac:dyDescent="0.25">
      <c r="A5" t="s">
        <v>1</v>
      </c>
      <c r="B5" s="10">
        <v>-0.29093615522070321</v>
      </c>
      <c r="C5" s="11">
        <v>-0.29093615522070321</v>
      </c>
      <c r="D5" s="12">
        <v>-0.29093615522070321</v>
      </c>
      <c r="E5" s="13">
        <v>-0.57977180156386388</v>
      </c>
      <c r="F5" s="14">
        <v>-0.57977180156386388</v>
      </c>
      <c r="G5" s="15">
        <v>-0.57977180156386388</v>
      </c>
      <c r="H5" s="16">
        <v>-0.85583465653557034</v>
      </c>
      <c r="I5" s="17">
        <v>-0.85583465653557034</v>
      </c>
      <c r="J5" s="18">
        <v>-0.85583465653557034</v>
      </c>
      <c r="K5" s="19">
        <v>-1.1097262320569594</v>
      </c>
      <c r="L5" s="20">
        <v>-1.1097262320569594</v>
      </c>
      <c r="M5" s="21">
        <v>-1.1097262320569594</v>
      </c>
    </row>
    <row r="6" spans="1:17" x14ac:dyDescent="0.2">
      <c r="F6" s="2"/>
    </row>
    <row r="7" spans="1:17" x14ac:dyDescent="0.2">
      <c r="B7">
        <v>-0.40135782010885984</v>
      </c>
      <c r="C7">
        <v>-0.40135782010885984</v>
      </c>
      <c r="D7">
        <v>-0.40135782010885984</v>
      </c>
      <c r="E7">
        <v>-0.75305786949771281</v>
      </c>
      <c r="F7">
        <v>-0.75305786949771281</v>
      </c>
      <c r="G7">
        <v>-0.75305786949771281</v>
      </c>
      <c r="H7">
        <v>-1.0503127348866825</v>
      </c>
      <c r="I7">
        <v>-1.0503127348866825</v>
      </c>
      <c r="J7">
        <v>-1.0503127348866825</v>
      </c>
      <c r="K7">
        <v>-1.2921380292075981</v>
      </c>
      <c r="L7">
        <v>-1.2921380292075981</v>
      </c>
      <c r="M7">
        <v>-1.2921380292075981</v>
      </c>
    </row>
    <row r="8" spans="1:17" x14ac:dyDescent="0.2">
      <c r="B8">
        <v>-0.24364361889943242</v>
      </c>
      <c r="C8">
        <v>-0.24364361889943242</v>
      </c>
      <c r="D8">
        <v>-0.24364361889943242</v>
      </c>
      <c r="E8">
        <v>-0.43609395831743275</v>
      </c>
      <c r="F8">
        <v>-0.43609395831743275</v>
      </c>
      <c r="G8">
        <v>-0.43609395831743275</v>
      </c>
      <c r="H8">
        <v>-0.58308069937443419</v>
      </c>
      <c r="I8">
        <v>-0.58308069937443419</v>
      </c>
      <c r="J8">
        <v>-0.58308069937443419</v>
      </c>
      <c r="K8">
        <v>-0.6921337058344128</v>
      </c>
      <c r="L8">
        <v>-0.6921337058344128</v>
      </c>
      <c r="M8">
        <v>-0.6921337058344128</v>
      </c>
    </row>
    <row r="9" spans="1:17" x14ac:dyDescent="0.2">
      <c r="B9">
        <v>0.16627597716662257</v>
      </c>
      <c r="C9">
        <v>0.16627597716662257</v>
      </c>
      <c r="D9">
        <v>0.16627597716662257</v>
      </c>
      <c r="E9">
        <v>0.26804684745170149</v>
      </c>
      <c r="F9">
        <v>0.26804684745170149</v>
      </c>
      <c r="G9">
        <v>0.26804684745170149</v>
      </c>
      <c r="H9">
        <v>0.33234550944579233</v>
      </c>
      <c r="I9">
        <v>0.33234550944579233</v>
      </c>
      <c r="J9">
        <v>0.33234550944579233</v>
      </c>
      <c r="K9">
        <v>0.37367180860372073</v>
      </c>
      <c r="L9">
        <v>0.37367180860372073</v>
      </c>
      <c r="M9">
        <v>0.37367180860372073</v>
      </c>
    </row>
    <row r="10" spans="1:17" x14ac:dyDescent="0.2">
      <c r="B10">
        <v>-0.29293267481620533</v>
      </c>
      <c r="C10">
        <v>-0.29293267481620533</v>
      </c>
      <c r="D10">
        <v>-0.29293267481620533</v>
      </c>
      <c r="E10">
        <v>-0.53996325964723513</v>
      </c>
      <c r="F10">
        <v>-0.53996325964723513</v>
      </c>
      <c r="G10">
        <v>-0.53996325964723513</v>
      </c>
      <c r="H10">
        <v>-0.74151406709591083</v>
      </c>
      <c r="I10">
        <v>-0.74151406709591083</v>
      </c>
      <c r="J10">
        <v>-0.74151406709591083</v>
      </c>
      <c r="K10">
        <v>-0.90082436514584663</v>
      </c>
      <c r="L10">
        <v>-0.90082436514584663</v>
      </c>
      <c r="M10">
        <v>-0.90082436514584663</v>
      </c>
    </row>
    <row r="12" spans="1:17" x14ac:dyDescent="0.2">
      <c r="B12">
        <f>(B7-B2)^2</f>
        <v>6.2617624373998402E-4</v>
      </c>
      <c r="C12">
        <f t="shared" ref="C12:M12" si="0">(C7-C2)^2</f>
        <v>6.2617624373998402E-4</v>
      </c>
      <c r="D12">
        <f t="shared" si="0"/>
        <v>6.2617624373998402E-4</v>
      </c>
      <c r="E12">
        <f t="shared" si="0"/>
        <v>2.1521621938448685E-3</v>
      </c>
      <c r="F12">
        <f t="shared" si="0"/>
        <v>2.1521621938448685E-3</v>
      </c>
      <c r="G12">
        <f t="shared" si="0"/>
        <v>2.1521621938448685E-3</v>
      </c>
      <c r="H12">
        <f t="shared" si="0"/>
        <v>3.9782582300214222E-3</v>
      </c>
      <c r="I12">
        <f t="shared" si="0"/>
        <v>3.9782582300214222E-3</v>
      </c>
      <c r="J12">
        <f t="shared" si="0"/>
        <v>3.9782582300214222E-3</v>
      </c>
      <c r="K12">
        <f t="shared" si="0"/>
        <v>5.5793077288961946E-3</v>
      </c>
      <c r="L12">
        <f t="shared" si="0"/>
        <v>5.5793077288961946E-3</v>
      </c>
      <c r="M12">
        <f t="shared" si="0"/>
        <v>5.5793077288961946E-3</v>
      </c>
      <c r="O12">
        <f t="shared" ref="O8:P15" si="1">AVERAGE(B12:M12)</f>
        <v>3.0839760991256174E-3</v>
      </c>
      <c r="P12">
        <v>3.0839760991256174E-3</v>
      </c>
      <c r="Q12">
        <f>AVERAGE(O12:P12)</f>
        <v>3.0839760991256174E-3</v>
      </c>
    </row>
    <row r="13" spans="1:17" x14ac:dyDescent="0.2">
      <c r="B13">
        <f t="shared" ref="B13:M13" si="2">(B8-B3)^2</f>
        <v>2.5360449940940906E-4</v>
      </c>
      <c r="C13">
        <f t="shared" si="2"/>
        <v>2.5360449940940906E-4</v>
      </c>
      <c r="D13">
        <f t="shared" si="2"/>
        <v>2.5360449940940906E-4</v>
      </c>
      <c r="E13">
        <f t="shared" si="2"/>
        <v>7.8827386505917699E-4</v>
      </c>
      <c r="F13">
        <f t="shared" si="2"/>
        <v>7.8827386505917699E-4</v>
      </c>
      <c r="G13">
        <f t="shared" si="2"/>
        <v>7.8827386505917699E-4</v>
      </c>
      <c r="H13">
        <f t="shared" si="2"/>
        <v>1.3445456073817718E-3</v>
      </c>
      <c r="I13">
        <f t="shared" si="2"/>
        <v>1.3445456073817718E-3</v>
      </c>
      <c r="J13">
        <f t="shared" si="2"/>
        <v>1.3445456073817718E-3</v>
      </c>
      <c r="K13">
        <f t="shared" si="2"/>
        <v>1.7884310452212387E-3</v>
      </c>
      <c r="L13">
        <f t="shared" si="2"/>
        <v>1.7884310452212387E-3</v>
      </c>
      <c r="M13">
        <f t="shared" si="2"/>
        <v>1.7884310452212387E-3</v>
      </c>
      <c r="O13">
        <f t="shared" si="1"/>
        <v>1.0437137542678992E-3</v>
      </c>
      <c r="P13">
        <v>1.0437137542678992E-3</v>
      </c>
      <c r="Q13">
        <f t="shared" ref="Q13:Q15" si="3">AVERAGE(O13:P13)</f>
        <v>1.0437137542678992E-3</v>
      </c>
    </row>
    <row r="14" spans="1:17" x14ac:dyDescent="0.2">
      <c r="B14">
        <f t="shared" ref="B14:M14" si="4">(B9-B4)^2</f>
        <v>1.061267621449892E-2</v>
      </c>
      <c r="C14">
        <f t="shared" si="4"/>
        <v>1.061267621449892E-2</v>
      </c>
      <c r="D14">
        <f t="shared" si="4"/>
        <v>1.061267621449892E-2</v>
      </c>
      <c r="E14">
        <f t="shared" si="4"/>
        <v>2.1871015835710744E-2</v>
      </c>
      <c r="F14">
        <f t="shared" si="4"/>
        <v>2.1871015835710744E-2</v>
      </c>
      <c r="G14">
        <f t="shared" si="4"/>
        <v>2.1871015835710744E-2</v>
      </c>
      <c r="H14">
        <f t="shared" si="4"/>
        <v>2.7279848564717882E-2</v>
      </c>
      <c r="I14">
        <f t="shared" si="4"/>
        <v>2.7279848564717882E-2</v>
      </c>
      <c r="J14">
        <f t="shared" si="4"/>
        <v>2.7279848564717882E-2</v>
      </c>
      <c r="K14">
        <f t="shared" si="4"/>
        <v>2.8199856781045911E-2</v>
      </c>
      <c r="L14">
        <f t="shared" si="4"/>
        <v>2.8199856781045911E-2</v>
      </c>
      <c r="M14">
        <f t="shared" si="4"/>
        <v>2.8199856781045911E-2</v>
      </c>
      <c r="O14">
        <f t="shared" si="1"/>
        <v>2.1990849348993365E-2</v>
      </c>
      <c r="P14">
        <v>0</v>
      </c>
      <c r="Q14">
        <f t="shared" si="3"/>
        <v>1.0995424674496683E-2</v>
      </c>
    </row>
    <row r="15" spans="1:17" x14ac:dyDescent="0.2">
      <c r="B15">
        <f t="shared" ref="B15:M15" si="5">(B10-B5)^2</f>
        <v>3.986090495223957E-6</v>
      </c>
      <c r="C15">
        <f t="shared" si="5"/>
        <v>3.986090495223957E-6</v>
      </c>
      <c r="D15">
        <f t="shared" si="5"/>
        <v>3.986090495223957E-6</v>
      </c>
      <c r="E15">
        <f t="shared" si="5"/>
        <v>1.584720009527988E-3</v>
      </c>
      <c r="F15">
        <f t="shared" si="5"/>
        <v>1.584720009527988E-3</v>
      </c>
      <c r="G15">
        <f t="shared" si="5"/>
        <v>1.584720009527988E-3</v>
      </c>
      <c r="H15">
        <f t="shared" si="5"/>
        <v>1.3069197169831188E-2</v>
      </c>
      <c r="I15">
        <f t="shared" si="5"/>
        <v>1.3069197169831188E-2</v>
      </c>
      <c r="J15">
        <f t="shared" si="5"/>
        <v>1.3069197169831188E-2</v>
      </c>
      <c r="K15">
        <f t="shared" si="5"/>
        <v>4.3639989998948282E-2</v>
      </c>
      <c r="L15">
        <f t="shared" si="5"/>
        <v>4.3639989998948282E-2</v>
      </c>
      <c r="M15">
        <f t="shared" si="5"/>
        <v>4.3639989998948282E-2</v>
      </c>
      <c r="O15">
        <f t="shared" si="1"/>
        <v>1.4574473317200671E-2</v>
      </c>
      <c r="P15">
        <v>4.1118765982140454E-2</v>
      </c>
      <c r="Q15">
        <f t="shared" si="3"/>
        <v>2.7846619649670563E-2</v>
      </c>
    </row>
    <row r="16" spans="1:17" x14ac:dyDescent="0.2">
      <c r="B16" s="2"/>
      <c r="D16" s="2"/>
    </row>
    <row r="17" spans="2:12" x14ac:dyDescent="0.2">
      <c r="B17">
        <f>AVERAGE(B12:M15)</f>
        <v>1.0173253129896887E-2</v>
      </c>
    </row>
    <row r="18" spans="2:12" x14ac:dyDescent="0.2">
      <c r="H18" s="2"/>
      <c r="J18" s="2"/>
      <c r="K18" s="2"/>
    </row>
    <row r="19" spans="2:12" x14ac:dyDescent="0.2">
      <c r="C19" s="2"/>
    </row>
    <row r="20" spans="2:12" x14ac:dyDescent="0.2">
      <c r="E20" s="2"/>
      <c r="L20" s="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O13" sqref="O13:O16"/>
    </sheetView>
  </sheetViews>
  <sheetFormatPr defaultColWidth="8.75" defaultRowHeight="12.75" x14ac:dyDescent="0.2"/>
  <sheetData>
    <row r="1" spans="1:15" ht="15" x14ac:dyDescent="0.25">
      <c r="A1" t="s">
        <v>24</v>
      </c>
      <c r="B1" s="24">
        <v>0.4</v>
      </c>
      <c r="C1" s="24">
        <v>0.4</v>
      </c>
      <c r="D1" s="24">
        <v>0.4</v>
      </c>
      <c r="E1" s="24">
        <v>0.8</v>
      </c>
      <c r="F1" s="24">
        <v>0.8</v>
      </c>
      <c r="G1" s="24">
        <v>0.8</v>
      </c>
      <c r="H1" s="24">
        <v>1.2</v>
      </c>
      <c r="I1" s="24">
        <v>1.2</v>
      </c>
      <c r="J1" s="24">
        <v>1.2</v>
      </c>
      <c r="K1" s="24">
        <v>1.6</v>
      </c>
      <c r="L1" s="24">
        <v>1.6</v>
      </c>
      <c r="M1" s="24">
        <v>1.6</v>
      </c>
      <c r="N1" s="6"/>
    </row>
    <row r="2" spans="1:15" ht="15" x14ac:dyDescent="0.25">
      <c r="A2" t="s">
        <v>10</v>
      </c>
      <c r="B2" s="9">
        <v>-0.37633430629205178</v>
      </c>
      <c r="C2" s="9">
        <v>-0.37633430629205178</v>
      </c>
      <c r="D2" s="9">
        <v>-0.37633430629205178</v>
      </c>
      <c r="E2" s="9">
        <v>-0.70666646734338179</v>
      </c>
      <c r="F2" s="9">
        <v>-0.70666646734338179</v>
      </c>
      <c r="G2" s="9">
        <v>-0.70666646734338179</v>
      </c>
      <c r="H2" s="9">
        <v>-0.98723929967009216</v>
      </c>
      <c r="I2" s="9">
        <v>-0.98723929967009216</v>
      </c>
      <c r="J2" s="9">
        <v>-0.98723929967009216</v>
      </c>
      <c r="K2" s="9">
        <v>-1.2174432654761544</v>
      </c>
      <c r="L2" s="9">
        <v>-1.2174432654761544</v>
      </c>
      <c r="M2" s="9">
        <v>-1.2174432654761544</v>
      </c>
    </row>
    <row r="3" spans="1:15" ht="15" x14ac:dyDescent="0.25">
      <c r="A3" t="s">
        <v>11</v>
      </c>
      <c r="B3" s="9">
        <v>-0.22771865423983556</v>
      </c>
      <c r="C3" s="9">
        <v>-0.22771865423983556</v>
      </c>
      <c r="D3" s="9">
        <v>-0.22771865423983556</v>
      </c>
      <c r="E3" s="9">
        <v>-0.40801774302656463</v>
      </c>
      <c r="F3" s="9">
        <v>-0.40801774302656463</v>
      </c>
      <c r="G3" s="9">
        <v>-0.40801774302656463</v>
      </c>
      <c r="H3" s="9">
        <v>-0.5464126532391167</v>
      </c>
      <c r="I3" s="9">
        <v>-0.5464126532391167</v>
      </c>
      <c r="J3" s="9">
        <v>-0.5464126532391167</v>
      </c>
      <c r="K3" s="9">
        <v>-0.64984386018298912</v>
      </c>
      <c r="L3" s="9">
        <v>-0.64984386018298912</v>
      </c>
      <c r="M3" s="9">
        <v>-0.64984386018298912</v>
      </c>
    </row>
    <row r="4" spans="1:15" ht="15" x14ac:dyDescent="0.25">
      <c r="A4" t="s">
        <v>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5" ht="15" x14ac:dyDescent="0.25">
      <c r="A5" t="s">
        <v>1</v>
      </c>
      <c r="B5" s="9">
        <v>-0.13932150464649004</v>
      </c>
      <c r="C5" s="9">
        <v>-0.13932150464649004</v>
      </c>
      <c r="D5" s="9">
        <v>-0.13932150464649004</v>
      </c>
      <c r="E5" s="9">
        <v>-0.24985173044541253</v>
      </c>
      <c r="F5" s="9">
        <v>-0.24985173044541253</v>
      </c>
      <c r="G5" s="9">
        <v>-0.24985173044541253</v>
      </c>
      <c r="H5" s="9">
        <v>-0.33614068837409528</v>
      </c>
      <c r="I5" s="9">
        <v>-0.33614068837409528</v>
      </c>
      <c r="J5" s="9">
        <v>-0.33614068837409528</v>
      </c>
      <c r="K5" s="9">
        <v>-0.40259011361710589</v>
      </c>
      <c r="L5" s="9">
        <v>-0.40259011361710589</v>
      </c>
      <c r="M5" s="9">
        <v>-0.40259011361710589</v>
      </c>
    </row>
    <row r="6" spans="1:15" x14ac:dyDescent="0.2">
      <c r="B6" s="2"/>
      <c r="H6" s="2"/>
    </row>
    <row r="7" spans="1:15" x14ac:dyDescent="0.2">
      <c r="K7" s="2"/>
    </row>
    <row r="8" spans="1:15" x14ac:dyDescent="0.2">
      <c r="B8">
        <v>-0.40135782010885984</v>
      </c>
      <c r="C8">
        <v>-0.40135782010885984</v>
      </c>
      <c r="D8">
        <v>-0.40135782010885984</v>
      </c>
      <c r="E8">
        <v>-0.75305786949771281</v>
      </c>
      <c r="F8">
        <v>-0.75305786949771281</v>
      </c>
      <c r="G8">
        <v>-0.75305786949771281</v>
      </c>
      <c r="H8">
        <v>-1.0503127348866825</v>
      </c>
      <c r="I8">
        <v>-1.0503127348866825</v>
      </c>
      <c r="J8">
        <v>-1.0503127348866825</v>
      </c>
      <c r="K8">
        <v>-1.2921380292075981</v>
      </c>
      <c r="L8">
        <v>-1.2921380292075981</v>
      </c>
      <c r="M8">
        <v>-1.2921380292075981</v>
      </c>
    </row>
    <row r="9" spans="1:15" x14ac:dyDescent="0.2">
      <c r="B9">
        <v>-0.24364361889943242</v>
      </c>
      <c r="C9">
        <v>-0.24364361889943242</v>
      </c>
      <c r="D9">
        <v>-0.24364361889943242</v>
      </c>
      <c r="E9">
        <v>-0.43609395831743275</v>
      </c>
      <c r="F9">
        <v>-0.43609395831743275</v>
      </c>
      <c r="G9">
        <v>-0.43609395831743275</v>
      </c>
      <c r="H9">
        <v>-0.58308069937443419</v>
      </c>
      <c r="I9">
        <v>-0.58308069937443419</v>
      </c>
      <c r="J9">
        <v>-0.58308069937443419</v>
      </c>
      <c r="K9">
        <v>-0.6921337058344128</v>
      </c>
      <c r="L9">
        <v>-0.6921337058344128</v>
      </c>
      <c r="M9">
        <v>-0.6921337058344128</v>
      </c>
    </row>
    <row r="10" spans="1:15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 x14ac:dyDescent="0.2">
      <c r="B11">
        <v>-0.23603925437570303</v>
      </c>
      <c r="C11">
        <v>-0.23603925437570303</v>
      </c>
      <c r="D11">
        <v>-0.23603925437570303</v>
      </c>
      <c r="E11">
        <v>-0.42270023873617679</v>
      </c>
      <c r="F11">
        <v>-0.42270023873617679</v>
      </c>
      <c r="G11">
        <v>-0.42270023873617679</v>
      </c>
      <c r="H11">
        <v>-0.56560981409614097</v>
      </c>
      <c r="I11">
        <v>-0.56560981409614097</v>
      </c>
      <c r="J11">
        <v>-0.56560981409614097</v>
      </c>
      <c r="K11">
        <v>-0.67201181715617997</v>
      </c>
      <c r="L11">
        <v>-0.67201181715617997</v>
      </c>
      <c r="M11">
        <v>-0.67201181715617997</v>
      </c>
    </row>
    <row r="12" spans="1:15" x14ac:dyDescent="0.2">
      <c r="H12" s="2"/>
    </row>
    <row r="13" spans="1:15" x14ac:dyDescent="0.2">
      <c r="B13">
        <f>(B8-B2)^2</f>
        <v>6.2617624373998402E-4</v>
      </c>
      <c r="C13">
        <f t="shared" ref="C13:M13" si="0">(C8-C2)^2</f>
        <v>6.2617624373998402E-4</v>
      </c>
      <c r="D13">
        <f t="shared" si="0"/>
        <v>6.2617624373998402E-4</v>
      </c>
      <c r="E13">
        <f t="shared" si="0"/>
        <v>2.1521621938448685E-3</v>
      </c>
      <c r="F13">
        <f t="shared" si="0"/>
        <v>2.1521621938448685E-3</v>
      </c>
      <c r="G13">
        <f t="shared" si="0"/>
        <v>2.1521621938448685E-3</v>
      </c>
      <c r="H13">
        <f t="shared" si="0"/>
        <v>3.9782582300214222E-3</v>
      </c>
      <c r="I13">
        <f t="shared" si="0"/>
        <v>3.9782582300214222E-3</v>
      </c>
      <c r="J13">
        <f t="shared" si="0"/>
        <v>3.9782582300214222E-3</v>
      </c>
      <c r="K13">
        <f t="shared" si="0"/>
        <v>5.5793077288961946E-3</v>
      </c>
      <c r="L13">
        <f t="shared" si="0"/>
        <v>5.5793077288961946E-3</v>
      </c>
      <c r="M13">
        <f t="shared" si="0"/>
        <v>5.5793077288961946E-3</v>
      </c>
      <c r="O13">
        <f>AVERAGE(B13:M13)</f>
        <v>3.0839760991256174E-3</v>
      </c>
    </row>
    <row r="14" spans="1:15" x14ac:dyDescent="0.2">
      <c r="B14">
        <f t="shared" ref="B14:M14" si="1">(B9-B3)^2</f>
        <v>2.5360449940940906E-4</v>
      </c>
      <c r="C14">
        <f t="shared" si="1"/>
        <v>2.5360449940940906E-4</v>
      </c>
      <c r="D14">
        <f t="shared" si="1"/>
        <v>2.5360449940940906E-4</v>
      </c>
      <c r="E14">
        <f t="shared" si="1"/>
        <v>7.8827386505917699E-4</v>
      </c>
      <c r="F14">
        <f t="shared" si="1"/>
        <v>7.8827386505917699E-4</v>
      </c>
      <c r="G14">
        <f t="shared" si="1"/>
        <v>7.8827386505917699E-4</v>
      </c>
      <c r="H14">
        <f t="shared" si="1"/>
        <v>1.3445456073817718E-3</v>
      </c>
      <c r="I14">
        <f t="shared" si="1"/>
        <v>1.3445456073817718E-3</v>
      </c>
      <c r="J14">
        <f t="shared" si="1"/>
        <v>1.3445456073817718E-3</v>
      </c>
      <c r="K14">
        <f t="shared" si="1"/>
        <v>1.7884310452212387E-3</v>
      </c>
      <c r="L14">
        <f t="shared" si="1"/>
        <v>1.7884310452212387E-3</v>
      </c>
      <c r="M14">
        <f t="shared" si="1"/>
        <v>1.7884310452212387E-3</v>
      </c>
      <c r="O14">
        <f t="shared" ref="O14:O16" si="2">AVERAGE(B14:M14)</f>
        <v>1.0437137542678992E-3</v>
      </c>
    </row>
    <row r="15" spans="1:15" x14ac:dyDescent="0.2">
      <c r="B15">
        <f t="shared" ref="B15:M15" si="3">(B10-B4)^2</f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O15">
        <f t="shared" si="2"/>
        <v>0</v>
      </c>
    </row>
    <row r="16" spans="1:15" x14ac:dyDescent="0.2">
      <c r="B16">
        <f t="shared" ref="B16:M16" si="4">(B11-B5)^2</f>
        <v>9.3543231126826786E-3</v>
      </c>
      <c r="C16">
        <f t="shared" si="4"/>
        <v>9.3543231126826786E-3</v>
      </c>
      <c r="D16">
        <f t="shared" si="4"/>
        <v>9.3543231126826786E-3</v>
      </c>
      <c r="E16">
        <f t="shared" si="4"/>
        <v>2.9876606818342401E-2</v>
      </c>
      <c r="F16">
        <f t="shared" si="4"/>
        <v>2.9876606818342401E-2</v>
      </c>
      <c r="G16">
        <f t="shared" si="4"/>
        <v>2.9876606818342401E-2</v>
      </c>
      <c r="H16">
        <f t="shared" si="4"/>
        <v>5.2656079659640011E-2</v>
      </c>
      <c r="I16">
        <f t="shared" si="4"/>
        <v>5.2656079659640011E-2</v>
      </c>
      <c r="J16">
        <f t="shared" si="4"/>
        <v>5.2656079659640011E-2</v>
      </c>
      <c r="K16">
        <f t="shared" si="4"/>
        <v>7.2588054337896724E-2</v>
      </c>
      <c r="L16">
        <f t="shared" si="4"/>
        <v>7.2588054337896724E-2</v>
      </c>
      <c r="M16">
        <f t="shared" si="4"/>
        <v>7.2588054337896724E-2</v>
      </c>
      <c r="O16">
        <f t="shared" si="2"/>
        <v>4.1118765982140454E-2</v>
      </c>
    </row>
    <row r="18" spans="1:13" x14ac:dyDescent="0.2">
      <c r="B18">
        <f>AVERAGE(B13:M16)</f>
        <v>1.1311613958883493E-2</v>
      </c>
      <c r="F18" s="2"/>
      <c r="J18" s="2"/>
    </row>
    <row r="19" spans="1:13" x14ac:dyDescent="0.2">
      <c r="B19">
        <v>1.0173253129896887E-2</v>
      </c>
      <c r="H19" s="2"/>
      <c r="L19" s="2"/>
    </row>
    <row r="20" spans="1:13" x14ac:dyDescent="0.2">
      <c r="A20" t="s">
        <v>40</v>
      </c>
      <c r="B20">
        <f>AVERAGE(B18:B19)</f>
        <v>1.074243354439019E-2</v>
      </c>
      <c r="H20" s="2"/>
      <c r="K20" s="2"/>
    </row>
    <row r="22" spans="1:13" x14ac:dyDescent="0.2">
      <c r="K22" s="2"/>
      <c r="M22" s="2"/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11" defaultRowHeight="12.75" x14ac:dyDescent="0.2"/>
  <cols>
    <col min="1" max="1" width="37.25" style="4" bestFit="1" customWidth="1"/>
    <col min="2" max="3" width="5.125" style="4" bestFit="1" customWidth="1"/>
    <col min="4" max="4" width="4.75" style="4" bestFit="1" customWidth="1"/>
    <col min="5" max="5" width="4.875" style="4" bestFit="1" customWidth="1"/>
    <col min="6" max="7" width="5" style="4" bestFit="1" customWidth="1"/>
    <col min="8" max="8" width="5.125" style="4" bestFit="1" customWidth="1"/>
    <col min="9" max="9" width="5.625" style="4" bestFit="1" customWidth="1"/>
    <col min="10" max="10" width="5.375" style="4" bestFit="1" customWidth="1"/>
    <col min="11" max="11" width="6.25" style="4" bestFit="1" customWidth="1"/>
    <col min="12" max="12" width="5.25" style="4" bestFit="1" customWidth="1"/>
    <col min="13" max="13" width="5.375" style="4" bestFit="1" customWidth="1"/>
    <col min="14" max="14" width="6.375" style="4" bestFit="1" customWidth="1"/>
    <col min="15" max="16" width="5.125" style="4" bestFit="1" customWidth="1"/>
    <col min="17" max="17" width="5.25" style="4" bestFit="1" customWidth="1"/>
    <col min="18" max="18" width="5.375" style="4" bestFit="1" customWidth="1"/>
    <col min="19" max="20" width="5.25" style="4" bestFit="1" customWidth="1"/>
    <col min="21" max="22" width="5.125" style="4" bestFit="1" customWidth="1"/>
    <col min="23" max="16384" width="11" style="4"/>
  </cols>
  <sheetData>
    <row r="1" spans="1:5" x14ac:dyDescent="0.2">
      <c r="A1" s="22" t="s">
        <v>29</v>
      </c>
      <c r="B1" s="4" t="s">
        <v>10</v>
      </c>
      <c r="C1" s="4" t="s">
        <v>11</v>
      </c>
      <c r="D1" s="4" t="s">
        <v>0</v>
      </c>
      <c r="E1" s="4" t="s">
        <v>1</v>
      </c>
    </row>
    <row r="2" spans="1:5" x14ac:dyDescent="0.2">
      <c r="A2" s="4" t="s">
        <v>10</v>
      </c>
      <c r="B2" s="4">
        <v>1</v>
      </c>
      <c r="C2" s="4">
        <v>0</v>
      </c>
      <c r="D2" s="4">
        <v>0</v>
      </c>
      <c r="E2" s="4">
        <v>0</v>
      </c>
    </row>
    <row r="3" spans="1:5" x14ac:dyDescent="0.2">
      <c r="A3" s="4" t="s">
        <v>11</v>
      </c>
      <c r="B3" s="4">
        <v>0</v>
      </c>
      <c r="C3" s="4">
        <v>1</v>
      </c>
      <c r="D3" s="4">
        <v>0</v>
      </c>
      <c r="E3" s="4">
        <v>0</v>
      </c>
    </row>
    <row r="4" spans="1:5" x14ac:dyDescent="0.2">
      <c r="A4" s="4" t="s">
        <v>0</v>
      </c>
      <c r="B4" s="4">
        <v>0</v>
      </c>
      <c r="C4" s="4">
        <v>0</v>
      </c>
      <c r="D4" s="4">
        <v>1</v>
      </c>
      <c r="E4" s="4">
        <v>1</v>
      </c>
    </row>
    <row r="5" spans="1:5" x14ac:dyDescent="0.2">
      <c r="A5" s="4" t="s">
        <v>1</v>
      </c>
      <c r="B5" s="4">
        <v>0</v>
      </c>
      <c r="C5" s="4">
        <v>0</v>
      </c>
      <c r="D5" s="4">
        <v>1</v>
      </c>
      <c r="E5" s="4">
        <v>1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F11" sqref="F11"/>
    </sheetView>
  </sheetViews>
  <sheetFormatPr defaultColWidth="8.75" defaultRowHeight="12.75" x14ac:dyDescent="0.2"/>
  <cols>
    <col min="1" max="1" width="37.25" bestFit="1" customWidth="1"/>
    <col min="2" max="2" width="6.875" style="4" customWidth="1"/>
    <col min="3" max="3" width="7.75" style="4" bestFit="1" customWidth="1"/>
    <col min="4" max="5" width="5.5" style="4" bestFit="1" customWidth="1"/>
    <col min="6" max="7" width="5" style="4" bestFit="1" customWidth="1"/>
    <col min="8" max="8" width="5.125" style="4" bestFit="1" customWidth="1"/>
    <col min="9" max="9" width="5.625" style="4" bestFit="1" customWidth="1"/>
    <col min="10" max="10" width="5.375" style="4" bestFit="1" customWidth="1"/>
    <col min="11" max="11" width="6.25" style="4" bestFit="1" customWidth="1"/>
    <col min="12" max="12" width="5.25" style="4" bestFit="1" customWidth="1"/>
    <col min="13" max="13" width="5.375" style="4" bestFit="1" customWidth="1"/>
    <col min="14" max="14" width="6.375" style="4" bestFit="1" customWidth="1"/>
    <col min="15" max="16" width="5.125" style="4" bestFit="1" customWidth="1"/>
    <col min="17" max="17" width="5.25" style="4" bestFit="1" customWidth="1"/>
    <col min="18" max="18" width="5.375" style="4" bestFit="1" customWidth="1"/>
    <col min="19" max="20" width="5.25" style="4" bestFit="1" customWidth="1"/>
    <col min="21" max="22" width="5.125" style="4" bestFit="1" customWidth="1"/>
  </cols>
  <sheetData>
    <row r="1" spans="1:22" x14ac:dyDescent="0.2">
      <c r="A1" s="22" t="s">
        <v>29</v>
      </c>
      <c r="B1" t="s">
        <v>10</v>
      </c>
      <c r="C1" t="s">
        <v>11</v>
      </c>
      <c r="D1" t="s">
        <v>0</v>
      </c>
      <c r="E1" t="s">
        <v>1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x14ac:dyDescent="0.2">
      <c r="A2" t="s">
        <v>10</v>
      </c>
      <c r="B2" s="23">
        <v>1.004</v>
      </c>
      <c r="C2" s="23">
        <v>0</v>
      </c>
      <c r="D2" s="23">
        <v>0</v>
      </c>
      <c r="E2" s="23">
        <v>0</v>
      </c>
    </row>
    <row r="3" spans="1:22" x14ac:dyDescent="0.2">
      <c r="A3" t="s">
        <v>11</v>
      </c>
      <c r="B3" s="23">
        <v>0</v>
      </c>
      <c r="C3" s="23">
        <v>1.0009999999999999</v>
      </c>
      <c r="D3" s="23">
        <v>0</v>
      </c>
      <c r="E3" s="23">
        <v>0</v>
      </c>
    </row>
    <row r="4" spans="1:22" x14ac:dyDescent="0.2">
      <c r="A4" s="23" t="s">
        <v>0</v>
      </c>
      <c r="B4" s="23">
        <v>0</v>
      </c>
      <c r="C4" s="23">
        <v>0</v>
      </c>
      <c r="D4" s="23">
        <v>1.008</v>
      </c>
      <c r="E4" s="23">
        <v>1.0089999999999999</v>
      </c>
    </row>
    <row r="5" spans="1:22" x14ac:dyDescent="0.2">
      <c r="A5" s="23" t="s">
        <v>1</v>
      </c>
      <c r="B5" s="23">
        <v>0</v>
      </c>
      <c r="C5" s="23">
        <v>0</v>
      </c>
      <c r="D5" s="23">
        <v>1.01</v>
      </c>
      <c r="E5" s="23">
        <v>1.0089999999999999</v>
      </c>
    </row>
    <row r="6" spans="1:22" x14ac:dyDescent="0.2">
      <c r="A6" s="23"/>
      <c r="B6" s="23"/>
      <c r="C6" s="23"/>
      <c r="D6" s="23"/>
    </row>
    <row r="7" spans="1:22" x14ac:dyDescent="0.2">
      <c r="A7" s="23"/>
      <c r="B7" s="23"/>
      <c r="C7" s="23"/>
      <c r="D7" s="23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B2" sqref="B2"/>
    </sheetView>
  </sheetViews>
  <sheetFormatPr defaultColWidth="8.75" defaultRowHeight="12.75" x14ac:dyDescent="0.2"/>
  <cols>
    <col min="1" max="1" width="21.125" customWidth="1"/>
  </cols>
  <sheetData>
    <row r="1" spans="1:6" x14ac:dyDescent="0.2">
      <c r="A1" s="3" t="s">
        <v>5</v>
      </c>
      <c r="B1" s="3" t="s">
        <v>4</v>
      </c>
      <c r="C1" t="s">
        <v>4</v>
      </c>
      <c r="D1" t="s">
        <v>4</v>
      </c>
      <c r="E1" t="s">
        <v>4</v>
      </c>
      <c r="F1" t="s">
        <v>4</v>
      </c>
    </row>
    <row r="2" spans="1:6" x14ac:dyDescent="0.2">
      <c r="A2" t="s">
        <v>2</v>
      </c>
      <c r="B2" s="2">
        <v>0.1</v>
      </c>
    </row>
    <row r="3" spans="1:6" x14ac:dyDescent="0.2">
      <c r="A3" t="s">
        <v>3</v>
      </c>
      <c r="B3">
        <v>1</v>
      </c>
    </row>
    <row r="4" spans="1:6" x14ac:dyDescent="0.2">
      <c r="A4" t="s">
        <v>6</v>
      </c>
      <c r="B4" s="2">
        <v>1000000</v>
      </c>
    </row>
    <row r="5" spans="1:6" x14ac:dyDescent="0.2">
      <c r="A5" t="s">
        <v>7</v>
      </c>
      <c r="B5" s="2">
        <v>1.0000000000000001E-5</v>
      </c>
    </row>
    <row r="6" spans="1:6" x14ac:dyDescent="0.2">
      <c r="A6" t="s">
        <v>8</v>
      </c>
      <c r="B6" s="2">
        <v>1000000</v>
      </c>
    </row>
    <row r="7" spans="1:6" x14ac:dyDescent="0.2">
      <c r="A7" t="s">
        <v>9</v>
      </c>
      <c r="B7" s="2">
        <v>1.0000000000000001E-5</v>
      </c>
    </row>
    <row r="8" spans="1:6" x14ac:dyDescent="0.2">
      <c r="A8" t="s">
        <v>27</v>
      </c>
      <c r="B8" s="8" t="s">
        <v>28</v>
      </c>
    </row>
    <row r="9" spans="1:6" x14ac:dyDescent="0.2">
      <c r="A9" t="s">
        <v>19</v>
      </c>
      <c r="B9" s="8">
        <v>1</v>
      </c>
    </row>
    <row r="10" spans="1:6" x14ac:dyDescent="0.2">
      <c r="A10" t="s">
        <v>20</v>
      </c>
      <c r="B10" s="8">
        <v>0</v>
      </c>
    </row>
    <row r="11" spans="1:6" x14ac:dyDescent="0.2">
      <c r="A11" t="s">
        <v>15</v>
      </c>
      <c r="B11" s="8">
        <v>1</v>
      </c>
    </row>
    <row r="12" spans="1:6" ht="12.75" customHeight="1" x14ac:dyDescent="0.2">
      <c r="A12" t="s">
        <v>16</v>
      </c>
      <c r="B12" s="8">
        <v>1</v>
      </c>
    </row>
    <row r="13" spans="1:6" ht="12.75" customHeight="1" x14ac:dyDescent="0.2">
      <c r="A13" t="s">
        <v>21</v>
      </c>
      <c r="B13" s="8">
        <v>0.4</v>
      </c>
      <c r="C13">
        <v>0.8</v>
      </c>
      <c r="D13">
        <v>1.2</v>
      </c>
      <c r="E13">
        <v>1.6</v>
      </c>
    </row>
    <row r="14" spans="1:6" x14ac:dyDescent="0.2">
      <c r="A14" t="s">
        <v>12</v>
      </c>
      <c r="B14" t="s">
        <v>14</v>
      </c>
      <c r="C14" t="s">
        <v>18</v>
      </c>
    </row>
    <row r="15" spans="1:6" x14ac:dyDescent="0.2">
      <c r="A15" t="s">
        <v>17</v>
      </c>
      <c r="B15" s="7">
        <v>3</v>
      </c>
      <c r="C15">
        <v>4</v>
      </c>
    </row>
    <row r="16" spans="1:6" x14ac:dyDescent="0.2">
      <c r="A16" t="s">
        <v>13</v>
      </c>
      <c r="B16" s="7">
        <v>0</v>
      </c>
      <c r="C16">
        <v>3</v>
      </c>
    </row>
    <row r="17" spans="1:22" x14ac:dyDescent="0.2">
      <c r="A17" t="s">
        <v>22</v>
      </c>
      <c r="B17">
        <v>0</v>
      </c>
      <c r="C17">
        <v>0.1</v>
      </c>
      <c r="D17">
        <v>0.2</v>
      </c>
      <c r="E17">
        <v>0.30000000000000004</v>
      </c>
      <c r="F17">
        <v>0.4</v>
      </c>
      <c r="G17">
        <v>0.5</v>
      </c>
      <c r="H17">
        <v>0.60000000000000009</v>
      </c>
      <c r="I17">
        <v>0.70000000000000007</v>
      </c>
      <c r="J17">
        <v>0.8</v>
      </c>
      <c r="K17">
        <v>0.9</v>
      </c>
      <c r="L17">
        <v>1</v>
      </c>
      <c r="M17">
        <v>1.1000000000000001</v>
      </c>
      <c r="N17">
        <v>1.2000000000000002</v>
      </c>
      <c r="O17">
        <v>1.3</v>
      </c>
      <c r="P17">
        <v>1.4000000000000001</v>
      </c>
      <c r="Q17">
        <v>1.5</v>
      </c>
      <c r="R17">
        <v>1.6</v>
      </c>
      <c r="S17">
        <v>1.7000000000000002</v>
      </c>
      <c r="T17">
        <v>1.8</v>
      </c>
      <c r="U17">
        <v>1.9000000000000001</v>
      </c>
      <c r="V17">
        <v>2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ColWidth="8.75" defaultRowHeight="12.75" x14ac:dyDescent="0.2"/>
  <sheetData>
    <row r="1" spans="1:2" x14ac:dyDescent="0.2">
      <c r="A1" s="22" t="s">
        <v>24</v>
      </c>
      <c r="B1" t="s">
        <v>23</v>
      </c>
    </row>
    <row r="2" spans="1:2" x14ac:dyDescent="0.2">
      <c r="A2" t="s">
        <v>10</v>
      </c>
      <c r="B2">
        <v>0</v>
      </c>
    </row>
    <row r="3" spans="1:2" x14ac:dyDescent="0.2">
      <c r="A3" t="s">
        <v>11</v>
      </c>
      <c r="B3">
        <v>0</v>
      </c>
    </row>
    <row r="4" spans="1:2" x14ac:dyDescent="0.2">
      <c r="A4" t="s">
        <v>0</v>
      </c>
      <c r="B4">
        <v>0</v>
      </c>
    </row>
    <row r="5" spans="1:2" x14ac:dyDescent="0.2">
      <c r="A5" t="s">
        <v>1</v>
      </c>
      <c r="B5">
        <v>0</v>
      </c>
    </row>
    <row r="11" spans="1:2" x14ac:dyDescent="0.2">
      <c r="A11" s="2"/>
    </row>
    <row r="17" spans="1:1" x14ac:dyDescent="0.2">
      <c r="A17" s="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R2" sqref="R2:R5"/>
    </sheetView>
  </sheetViews>
  <sheetFormatPr defaultRowHeight="12.75" x14ac:dyDescent="0.2"/>
  <sheetData>
    <row r="1" spans="1:22" x14ac:dyDescent="0.2">
      <c r="A1" t="s">
        <v>24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</row>
    <row r="2" spans="1:22" x14ac:dyDescent="0.2">
      <c r="A2" t="s">
        <v>10</v>
      </c>
      <c r="B2">
        <v>0</v>
      </c>
      <c r="C2">
        <v>-0.10462186767770608</v>
      </c>
      <c r="D2">
        <v>-0.20646849386642854</v>
      </c>
      <c r="E2">
        <v>-0.30541824968904691</v>
      </c>
      <c r="F2">
        <v>-0.40135782010885984</v>
      </c>
      <c r="G2">
        <v>-0.49418070934801789</v>
      </c>
      <c r="H2">
        <v>-0.58379223217263987</v>
      </c>
      <c r="I2">
        <v>-0.67010787818631889</v>
      </c>
      <c r="J2">
        <v>-0.75305786949771281</v>
      </c>
      <c r="K2">
        <v>-0.83258543334869139</v>
      </c>
      <c r="L2">
        <v>-0.90865071464524538</v>
      </c>
      <c r="M2">
        <v>-0.98122878273808078</v>
      </c>
      <c r="N2">
        <v>-1.0503127348866825</v>
      </c>
      <c r="O2">
        <v>-1.1159113238592415</v>
      </c>
      <c r="P2">
        <v>-1.1780511755376304</v>
      </c>
      <c r="Q2">
        <v>-1.2367740151772568</v>
      </c>
      <c r="R2">
        <v>-1.2921380292075981</v>
      </c>
      <c r="S2">
        <v>-1.3442147652999505</v>
      </c>
      <c r="T2">
        <v>-1.3930897675052012</v>
      </c>
      <c r="U2">
        <v>-1.4388593020859528</v>
      </c>
      <c r="V2">
        <v>-1.4816303770415067</v>
      </c>
    </row>
    <row r="3" spans="1:22" x14ac:dyDescent="0.2">
      <c r="A3" t="s">
        <v>11</v>
      </c>
      <c r="B3">
        <v>0</v>
      </c>
      <c r="C3">
        <v>-6.5914454606442144E-2</v>
      </c>
      <c r="D3">
        <v>-0.1284682135088453</v>
      </c>
      <c r="E3">
        <v>-0.18769486466902208</v>
      </c>
      <c r="F3">
        <v>-0.24364361889943242</v>
      </c>
      <c r="G3">
        <v>-0.29637666166283588</v>
      </c>
      <c r="H3">
        <v>-0.3459698668700395</v>
      </c>
      <c r="I3">
        <v>-0.39250981036938276</v>
      </c>
      <c r="J3">
        <v>-0.43609395831743275</v>
      </c>
      <c r="K3">
        <v>-0.47682765112987635</v>
      </c>
      <c r="L3">
        <v>-0.51482396046747902</v>
      </c>
      <c r="M3">
        <v>-0.55020081265278276</v>
      </c>
      <c r="N3">
        <v>-0.58308069937443419</v>
      </c>
      <c r="O3">
        <v>-0.61358808093426787</v>
      </c>
      <c r="P3">
        <v>-0.64184909883978802</v>
      </c>
      <c r="Q3">
        <v>-0.66798935133073778</v>
      </c>
      <c r="R3">
        <v>-0.6921337058344128</v>
      </c>
      <c r="S3">
        <v>-0.7144044867953141</v>
      </c>
      <c r="T3">
        <v>-0.73492143624607298</v>
      </c>
      <c r="U3">
        <v>-0.75380030852103186</v>
      </c>
      <c r="V3">
        <v>-0.7711529551621833</v>
      </c>
    </row>
    <row r="4" spans="1:22" x14ac:dyDescent="0.2">
      <c r="A4" t="s">
        <v>0</v>
      </c>
      <c r="B4">
        <v>0</v>
      </c>
      <c r="C4">
        <v>4.9937094916848723E-2</v>
      </c>
      <c r="D4">
        <v>9.3721227168145793E-2</v>
      </c>
      <c r="E4">
        <v>0.13225481749805368</v>
      </c>
      <c r="F4">
        <v>0.16627597716662257</v>
      </c>
      <c r="G4">
        <v>0.19639454258296918</v>
      </c>
      <c r="H4">
        <v>0.22312040202255901</v>
      </c>
      <c r="I4">
        <v>0.24688284249694659</v>
      </c>
      <c r="J4">
        <v>0.26804684745170149</v>
      </c>
      <c r="K4">
        <v>0.28692419520732948</v>
      </c>
      <c r="L4">
        <v>0.30378343262915708</v>
      </c>
      <c r="M4">
        <v>0.31885657207415785</v>
      </c>
      <c r="N4">
        <v>0.33234550944579233</v>
      </c>
      <c r="O4">
        <v>0.34442623685440943</v>
      </c>
      <c r="P4">
        <v>0.35525314755158122</v>
      </c>
      <c r="Q4">
        <v>0.36496178033611149</v>
      </c>
      <c r="R4">
        <v>0.37367180860372073</v>
      </c>
      <c r="S4">
        <v>0.38148888284910221</v>
      </c>
      <c r="T4">
        <v>0.38850676692994057</v>
      </c>
      <c r="U4">
        <v>0.39480860797483242</v>
      </c>
      <c r="V4">
        <v>0.40046848907759158</v>
      </c>
    </row>
    <row r="5" spans="1:22" x14ac:dyDescent="0.2">
      <c r="A5" t="s">
        <v>1</v>
      </c>
      <c r="B5">
        <v>0</v>
      </c>
      <c r="C5">
        <v>-7.7445622020005808E-2</v>
      </c>
      <c r="D5">
        <v>-0.15211183982919041</v>
      </c>
      <c r="E5">
        <v>-0.22395237090646783</v>
      </c>
      <c r="F5">
        <v>-0.29293267481620533</v>
      </c>
      <c r="G5">
        <v>-0.3590290545923534</v>
      </c>
      <c r="H5">
        <v>-0.42223052364316854</v>
      </c>
      <c r="I5">
        <v>-0.48253752056506682</v>
      </c>
      <c r="J5">
        <v>-0.53996325964723513</v>
      </c>
      <c r="K5">
        <v>-0.59453215998513753</v>
      </c>
      <c r="L5">
        <v>-0.6462806898493475</v>
      </c>
      <c r="M5">
        <v>-0.69525554881926233</v>
      </c>
      <c r="N5">
        <v>-0.74151406709591083</v>
      </c>
      <c r="O5">
        <v>-0.78512222109386121</v>
      </c>
      <c r="P5">
        <v>-0.82615468737836717</v>
      </c>
      <c r="Q5">
        <v>-0.86469279747782202</v>
      </c>
      <c r="R5">
        <v>-0.90082436514584663</v>
      </c>
      <c r="S5">
        <v>-0.93464169100038341</v>
      </c>
      <c r="T5">
        <v>-0.96624127999917342</v>
      </c>
      <c r="U5">
        <v>-0.99572199274539175</v>
      </c>
      <c r="V5">
        <v>-1.0231847150386335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production_rates</vt:lpstr>
      <vt:lpstr>degradation_rates</vt:lpstr>
      <vt:lpstr>wt_log2_expression</vt:lpstr>
      <vt:lpstr>dcin5_log2_expression</vt:lpstr>
      <vt:lpstr>network</vt:lpstr>
      <vt:lpstr>network_weights</vt:lpstr>
      <vt:lpstr>optimization_parameters</vt:lpstr>
      <vt:lpstr>threshold_b</vt:lpstr>
      <vt:lpstr>wt_log2_optimized_expression</vt:lpstr>
      <vt:lpstr>dcin5_log2_optimized_expression</vt:lpstr>
      <vt:lpstr>wt_sigmas</vt:lpstr>
      <vt:lpstr>dcin5_sigmas</vt:lpstr>
      <vt:lpstr>network_optimized_weights</vt:lpstr>
      <vt:lpstr>optimization_diagnostics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MathLab User</dc:creator>
  <cp:lastModifiedBy>MathPC</cp:lastModifiedBy>
  <dcterms:created xsi:type="dcterms:W3CDTF">2008-03-25T19:09:25Z</dcterms:created>
  <dcterms:modified xsi:type="dcterms:W3CDTF">2015-11-18T23:20:52Z</dcterms:modified>
</cp:coreProperties>
</file>